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codeName="ThisWorkbook" defaultThemeVersion="124226"/>
  <mc:AlternateContent xmlns:mc="http://schemas.openxmlformats.org/markup-compatibility/2006">
    <mc:Choice Requires="x15">
      <x15ac:absPath xmlns:x15ac="http://schemas.microsoft.com/office/spreadsheetml/2010/11/ac" url="L:\github\global-refugees\"/>
    </mc:Choice>
  </mc:AlternateContent>
  <bookViews>
    <workbookView xWindow="0" yWindow="0" windowWidth="20520" windowHeight="9465" tabRatio="911" activeTab="5"/>
  </bookViews>
  <sheets>
    <sheet name="ToC" sheetId="130" r:id="rId1"/>
    <sheet name="Tab1" sheetId="141" r:id="rId2"/>
    <sheet name="Tab2" sheetId="128" r:id="rId3"/>
    <sheet name="Tab3" sheetId="53" r:id="rId4"/>
    <sheet name="Tab4" sheetId="72" r:id="rId5"/>
    <sheet name="Tab5" sheetId="5" r:id="rId6"/>
    <sheet name="Tab6" sheetId="24" r:id="rId7"/>
    <sheet name="Tab7" sheetId="140" r:id="rId8"/>
    <sheet name="Tab8" sheetId="34" r:id="rId9"/>
    <sheet name="Tab9" sheetId="37" r:id="rId10"/>
    <sheet name="Tab10" sheetId="49" r:id="rId11"/>
    <sheet name="Tab11" sheetId="73" r:id="rId12"/>
    <sheet name="Tab12" sheetId="129" r:id="rId13"/>
    <sheet name="Tab13" sheetId="80" r:id="rId14"/>
    <sheet name="Tab14" sheetId="122" r:id="rId15"/>
    <sheet name="Tab15" sheetId="103" r:id="rId16"/>
    <sheet name="Tab16" sheetId="132" r:id="rId17"/>
    <sheet name="Tab17" sheetId="91" r:id="rId18"/>
    <sheet name="Tab18" sheetId="102" r:id="rId19"/>
    <sheet name="Tab19" sheetId="137" r:id="rId20"/>
    <sheet name="Tab20" sheetId="123" r:id="rId21"/>
    <sheet name="Tab21" sheetId="124" r:id="rId22"/>
    <sheet name="Tab22" sheetId="60" r:id="rId23"/>
    <sheet name="Tab23" sheetId="84" r:id="rId24"/>
    <sheet name="Tab24" sheetId="61" r:id="rId25"/>
    <sheet name="Tab25" sheetId="62" r:id="rId26"/>
    <sheet name="Tab26" sheetId="142" r:id="rId27"/>
    <sheet name="Tab27" sheetId="121" r:id="rId28"/>
    <sheet name="Tab28" sheetId="118" r:id="rId29"/>
    <sheet name="Tab29" sheetId="120" r:id="rId30"/>
  </sheets>
  <definedNames>
    <definedName name="__aus2">#REF!</definedName>
    <definedName name="_aus2" localSheetId="16">#REF!</definedName>
    <definedName name="_aus2" localSheetId="26">#REF!</definedName>
    <definedName name="_aus2">#REF!</definedName>
    <definedName name="_xlnm._FilterDatabase" localSheetId="1" hidden="1">'Tab1'!$A$4:$L$4</definedName>
    <definedName name="_xlnm._FilterDatabase" localSheetId="10" hidden="1">'Tab10'!$A$4:$R$296</definedName>
    <definedName name="_xlnm._FilterDatabase" localSheetId="11" hidden="1">'Tab11'!#REF!</definedName>
    <definedName name="_xlnm._FilterDatabase" localSheetId="12" hidden="1">'Tab12'!$A$9:$Q$1269</definedName>
    <definedName name="_xlnm._FilterDatabase" localSheetId="13" hidden="1">'Tab13'!$A$11:$AK$11</definedName>
    <definedName name="_xlnm._FilterDatabase" localSheetId="14" hidden="1">'Tab14'!$C$12:$U$209</definedName>
    <definedName name="_xlnm._FilterDatabase" localSheetId="15" hidden="1">'Tab15'!$A$13:$U$924</definedName>
    <definedName name="_xlnm._FilterDatabase" localSheetId="16" hidden="1">'Tab16'!$A$13:$U$627</definedName>
    <definedName name="_xlnm._FilterDatabase" localSheetId="17" hidden="1">'Tab17'!$A$5:$GM$5</definedName>
    <definedName name="_xlnm._FilterDatabase" localSheetId="18" hidden="1">'Tab18'!$A$5:$GO$5</definedName>
    <definedName name="_xlnm._FilterDatabase" localSheetId="19" hidden="1">'Tab19'!$A$5:$FX$5</definedName>
    <definedName name="_xlnm._FilterDatabase" localSheetId="2" hidden="1">'Tab2'!$A$4:$L$224</definedName>
    <definedName name="_xlnm._FilterDatabase" localSheetId="22" hidden="1">'Tab22'!$A$7:$E$73</definedName>
    <definedName name="_xlnm._FilterDatabase" localSheetId="26" hidden="1">'Tab26'!$A$8:$G$197</definedName>
    <definedName name="_xlnm._FilterDatabase" localSheetId="3" hidden="1">'Tab3'!$A$11:$N$11</definedName>
    <definedName name="_xlnm._FilterDatabase" localSheetId="5" hidden="1">'Tab5'!$A$13:$O$453</definedName>
    <definedName name="_xlnm._FilterDatabase" localSheetId="7" hidden="1">'Tab7'!$A$7:$E$103</definedName>
    <definedName name="_xlnm._FilterDatabase" localSheetId="9" hidden="1">'Tab9'!$A$12:$M$12</definedName>
    <definedName name="abc" localSheetId="12">#REF!</definedName>
    <definedName name="abc" localSheetId="26">#REF!</definedName>
    <definedName name="abc" localSheetId="7">#REF!</definedName>
    <definedName name="abc">#REF!</definedName>
    <definedName name="aus" localSheetId="1">#REF!</definedName>
    <definedName name="aus" localSheetId="12">#REF!</definedName>
    <definedName name="aus" localSheetId="13">#REF!</definedName>
    <definedName name="aus" localSheetId="14">#REF!</definedName>
    <definedName name="aus" localSheetId="16">#REF!</definedName>
    <definedName name="aus" localSheetId="2">#REF!</definedName>
    <definedName name="aus" localSheetId="20">#REF!</definedName>
    <definedName name="aus" localSheetId="21">#REF!</definedName>
    <definedName name="aus" localSheetId="23">#REF!</definedName>
    <definedName name="aus" localSheetId="26">#REF!</definedName>
    <definedName name="aus" localSheetId="27">#REF!</definedName>
    <definedName name="aus" localSheetId="28">#REF!</definedName>
    <definedName name="aus" localSheetId="29">#REF!</definedName>
    <definedName name="aus" localSheetId="7">#REF!</definedName>
    <definedName name="aus" localSheetId="0">#REF!</definedName>
    <definedName name="aus">#REF!</definedName>
    <definedName name="bcd" localSheetId="12">#REF!</definedName>
    <definedName name="bcd" localSheetId="26">#REF!</definedName>
    <definedName name="bcd" localSheetId="7">#REF!</definedName>
    <definedName name="bcd">#REF!</definedName>
    <definedName name="Codes" localSheetId="12">#REF!</definedName>
    <definedName name="Codes" localSheetId="26">#REF!</definedName>
    <definedName name="Codes" localSheetId="7">#REF!</definedName>
    <definedName name="Codes">#REF!</definedName>
    <definedName name="_xlnm.Criteria" localSheetId="12">'Tab12'!$N$10:$N$1269</definedName>
    <definedName name="_xlnm.Database" localSheetId="1">#REF!</definedName>
    <definedName name="_xlnm.Database" localSheetId="12">#REF!</definedName>
    <definedName name="_xlnm.Database" localSheetId="13">#REF!</definedName>
    <definedName name="_xlnm.Database" localSheetId="14">#REF!</definedName>
    <definedName name="_xlnm.Database" localSheetId="2">#REF!</definedName>
    <definedName name="_xlnm.Database" localSheetId="20">#REF!</definedName>
    <definedName name="_xlnm.Database" localSheetId="21">#REF!</definedName>
    <definedName name="_xlnm.Database" localSheetId="23">#REF!</definedName>
    <definedName name="_xlnm.Database" localSheetId="26">#REF!</definedName>
    <definedName name="_xlnm.Database" localSheetId="27">#REF!</definedName>
    <definedName name="_xlnm.Database" localSheetId="28">#REF!</definedName>
    <definedName name="_xlnm.Database" localSheetId="29">#REF!</definedName>
    <definedName name="_xlnm.Database" localSheetId="7">#REF!</definedName>
    <definedName name="_xlnm.Database" localSheetId="0">#REF!</definedName>
    <definedName name="_xlnm.Database">#REF!</definedName>
    <definedName name="dic" localSheetId="12">#REF!</definedName>
    <definedName name="dic" localSheetId="26">#REF!</definedName>
    <definedName name="dic" localSheetId="7">#REF!</definedName>
    <definedName name="dic">#REF!</definedName>
    <definedName name="List" localSheetId="12">#REF!</definedName>
    <definedName name="List" localSheetId="26">#REF!</definedName>
    <definedName name="List" localSheetId="7">#REF!</definedName>
    <definedName name="List">#REF!</definedName>
    <definedName name="_xlnm.Print_Area" localSheetId="1">'Tab1'!$A$1:$L$267</definedName>
    <definedName name="_xlnm.Print_Area" localSheetId="10">'Tab10'!$A$1:$R$317</definedName>
    <definedName name="_xlnm.Print_Area" localSheetId="11">'Tab11'!$A$1:$O$237</definedName>
    <definedName name="_xlnm.Print_Area" localSheetId="12">'Tab12'!$A$1:$Q$1320</definedName>
    <definedName name="_xlnm.Print_Area" localSheetId="13">'Tab13'!$A$1:$T$212</definedName>
    <definedName name="_xlnm.Print_Area" localSheetId="14">'Tab14'!$B$1:$U$216</definedName>
    <definedName name="_xlnm.Print_Area" localSheetId="15">'Tab15'!$A$1:$U$930</definedName>
    <definedName name="_xlnm.Print_Area" localSheetId="16">'Tab16'!$A$1:$U$633</definedName>
    <definedName name="_xlnm.Print_Area" localSheetId="17">'Tab17'!$A$1:$H$210</definedName>
    <definedName name="_xlnm.Print_Area" localSheetId="18">'Tab18'!$B$1:$I$210</definedName>
    <definedName name="_xlnm.Print_Area" localSheetId="19">'Tab19'!$B$1:$F$210</definedName>
    <definedName name="_xlnm.Print_Area" localSheetId="2">'Tab2'!$A$1:$L$274</definedName>
    <definedName name="_xlnm.Print_Area" localSheetId="20">'Tab20'!$A$1:$D$54</definedName>
    <definedName name="_xlnm.Print_Area" localSheetId="21">'Tab21'!$A$1:$D$55</definedName>
    <definedName name="_xlnm.Print_Area" localSheetId="22">'Tab22'!$A$1:$D$83</definedName>
    <definedName name="_xlnm.Print_Area" localSheetId="23">'Tab23'!$A$1:$B$30</definedName>
    <definedName name="_xlnm.Print_Area" localSheetId="24">'Tab24'!$A$1:$I$49</definedName>
    <definedName name="_xlnm.Print_Area" localSheetId="25">'Tab25'!$A$1:$I$77</definedName>
    <definedName name="_xlnm.Print_Area" localSheetId="26">'Tab26'!$A$1:$G$203</definedName>
    <definedName name="_xlnm.Print_Area" localSheetId="27">'Tab27'!$A$1:$L$71</definedName>
    <definedName name="_xlnm.Print_Area" localSheetId="28">'Tab28'!$A$1:$K$75</definedName>
    <definedName name="_xlnm.Print_Area" localSheetId="29">'Tab29'!$A$1:$F$76</definedName>
    <definedName name="_xlnm.Print_Area" localSheetId="3">'Tab3'!$A$1:$N$210</definedName>
    <definedName name="_xlnm.Print_Area" localSheetId="4">'Tab4'!$A$1:$N$233</definedName>
    <definedName name="_xlnm.Print_Area" localSheetId="5">'Tab5'!$A$1:$O$469</definedName>
    <definedName name="_xlnm.Print_Area" localSheetId="6">'Tab6'!$B$1:$D$47</definedName>
    <definedName name="_xlnm.Print_Area" localSheetId="7">#REF!</definedName>
    <definedName name="_xlnm.Print_Area" localSheetId="8">'Tab8'!$A$1:$H$79</definedName>
    <definedName name="_xlnm.Print_Area" localSheetId="9">'Tab9'!$A$1:$M$199</definedName>
    <definedName name="_xlnm.Print_Area">#REF!</definedName>
    <definedName name="PRINT_AREA_MI" localSheetId="26">#REF!</definedName>
    <definedName name="PRINT_AREA_MI" localSheetId="7">#REF!</definedName>
    <definedName name="PRINT_AREA_MI">#REF!</definedName>
    <definedName name="_xlnm.Print_Titles" localSheetId="1">'Tab1'!$1:$4</definedName>
    <definedName name="_xlnm.Print_Titles" localSheetId="10">'Tab10'!$1:$8</definedName>
    <definedName name="_xlnm.Print_Titles" localSheetId="11">'Tab11'!$1:$12</definedName>
    <definedName name="_xlnm.Print_Titles" localSheetId="12">'Tab12'!$1:$10</definedName>
    <definedName name="_xlnm.Print_Titles" localSheetId="13">'Tab13'!$1:$11</definedName>
    <definedName name="_xlnm.Print_Titles" localSheetId="14">'Tab14'!$1:$12</definedName>
    <definedName name="_xlnm.Print_Titles" localSheetId="15">'Tab15'!$1:$14</definedName>
    <definedName name="_xlnm.Print_Titles" localSheetId="16">'Tab16'!$10:$13</definedName>
    <definedName name="_xlnm.Print_Titles" localSheetId="17">'Tab17'!$1:$5</definedName>
    <definedName name="_xlnm.Print_Titles" localSheetId="18">'Tab18'!$1:$5</definedName>
    <definedName name="_xlnm.Print_Titles" localSheetId="19">'Tab19'!$1:$5</definedName>
    <definedName name="_xlnm.Print_Titles" localSheetId="2">'Tab2'!$1:$4</definedName>
    <definedName name="_xlnm.Print_Titles" localSheetId="20">'Tab20'!$1:$7</definedName>
    <definedName name="_xlnm.Print_Titles" localSheetId="21">'Tab21'!$1:$9</definedName>
    <definedName name="_xlnm.Print_Titles" localSheetId="22">'Tab22'!$1:$7</definedName>
    <definedName name="_xlnm.Print_Titles" localSheetId="26">'Tab26'!$1:$8</definedName>
    <definedName name="_xlnm.Print_Titles" localSheetId="3">'Tab3'!$1:$11</definedName>
    <definedName name="_xlnm.Print_Titles" localSheetId="4">'Tab4'!$1:$11</definedName>
    <definedName name="_xlnm.Print_Titles" localSheetId="5">'Tab5'!$1:$13</definedName>
    <definedName name="_xlnm.Print_Titles" localSheetId="7">'Tab7'!$1:$7</definedName>
    <definedName name="_xlnm.Print_Titles" localSheetId="8">'Tab8'!$1:$8</definedName>
    <definedName name="_xlnm.Print_Titles" localSheetId="9">'Tab9'!$1:$12</definedName>
    <definedName name="_xlnm.Print_Titles">#REF!</definedName>
    <definedName name="PRINT_TITLES_MI" localSheetId="26">#REF!</definedName>
    <definedName name="PRINT_TITLES_MI" localSheetId="7">#REF!</definedName>
    <definedName name="PRINT_TITLES_MI">#REF!</definedName>
    <definedName name="Status" localSheetId="12">#REF!</definedName>
    <definedName name="Status" localSheetId="26">#REF!</definedName>
    <definedName name="Status" localSheetId="7">#REF!</definedName>
    <definedName name="Status">#REF!</definedName>
    <definedName name="T15b" localSheetId="13">#REF!</definedName>
    <definedName name="T15b" localSheetId="14">#REF!</definedName>
    <definedName name="T15b" localSheetId="20">#REF!</definedName>
    <definedName name="T15b" localSheetId="21">#REF!</definedName>
    <definedName name="T15b" localSheetId="23">#REF!</definedName>
    <definedName name="T15b" localSheetId="26">#REF!</definedName>
    <definedName name="T15b" localSheetId="27">#REF!</definedName>
    <definedName name="T15b" localSheetId="28">#REF!</definedName>
    <definedName name="T15b" localSheetId="29">#REF!</definedName>
    <definedName name="T15b" localSheetId="7">#REF!</definedName>
    <definedName name="T15b" localSheetId="0">#REF!</definedName>
    <definedName name="T15b">#REF!</definedName>
    <definedName name="Tab7new" localSheetId="14">#REF!</definedName>
    <definedName name="Tab7new" localSheetId="20">#REF!</definedName>
    <definedName name="Tab7new" localSheetId="21">#REF!</definedName>
    <definedName name="Tab7new" localSheetId="26">#REF!</definedName>
    <definedName name="Tab7new" localSheetId="27">#REF!</definedName>
    <definedName name="Tab7new" localSheetId="28">#REF!</definedName>
    <definedName name="Tab7new" localSheetId="29">#REF!</definedName>
    <definedName name="Tab7new" localSheetId="7">#REF!</definedName>
    <definedName name="Tab7new" localSheetId="0">#REF!</definedName>
    <definedName name="Tab7new">#REF!</definedName>
    <definedName name="tpoc00" localSheetId="1">#REF!</definedName>
    <definedName name="tpoc00" localSheetId="12">#REF!</definedName>
    <definedName name="tpoc00" localSheetId="13">#REF!</definedName>
    <definedName name="tpoc00" localSheetId="14">#REF!</definedName>
    <definedName name="tpoc00" localSheetId="16">#REF!</definedName>
    <definedName name="tpoc00" localSheetId="2">#REF!</definedName>
    <definedName name="tpoc00" localSheetId="20">#REF!</definedName>
    <definedName name="tpoc00" localSheetId="21">#REF!</definedName>
    <definedName name="tpoc00" localSheetId="23">#REF!</definedName>
    <definedName name="tpoc00" localSheetId="26">#REF!</definedName>
    <definedName name="tpoc00" localSheetId="27">#REF!</definedName>
    <definedName name="tpoc00" localSheetId="28">#REF!</definedName>
    <definedName name="tpoc00" localSheetId="29">#REF!</definedName>
    <definedName name="tpoc00" localSheetId="7">#REF!</definedName>
    <definedName name="tpoc00" localSheetId="0">#REF!</definedName>
    <definedName name="tpoc00">#REF!</definedName>
    <definedName name="Z_6FDB5DEB_B740_4F61_96CC_F9DAFFBABA6F_.wvu.PrintArea" localSheetId="7" hidden="1">'Tab7'!$A$1:$E$143</definedName>
    <definedName name="Z_6FDB5DEB_B740_4F61_96CC_F9DAFFBABA6F_.wvu.PrintTitles" localSheetId="7" hidden="1">'Tab7'!$1:$7</definedName>
    <definedName name="Z_B3BDE712_08BA_44E7_B46F_D8D7FD650510_.wvu.PrintArea" localSheetId="7" hidden="1">'Tab7'!$A$1:$E$143</definedName>
    <definedName name="Z_B3BDE712_08BA_44E7_B46F_D8D7FD650510_.wvu.PrintTitles" localSheetId="7" hidden="1">'Tab7'!$1:$7</definedName>
  </definedNames>
  <calcPr calcId="162913" fullCalcOnLoad="1" fullPrecision="0"/>
</workbook>
</file>

<file path=xl/calcChain.xml><?xml version="1.0" encoding="utf-8"?>
<calcChain xmlns="http://schemas.openxmlformats.org/spreadsheetml/2006/main">
  <c r="D41" i="24" l="1"/>
  <c r="C41" i="24"/>
  <c r="L33" i="73"/>
  <c r="H202" i="91"/>
  <c r="C208" i="80"/>
  <c r="D186" i="37"/>
  <c r="G296" i="49"/>
  <c r="H222" i="72"/>
  <c r="I24" i="61"/>
  <c r="I27" i="62"/>
  <c r="C50" i="62" s="1"/>
  <c r="B201" i="141"/>
  <c r="L213" i="141"/>
  <c r="K213" i="141"/>
  <c r="J213" i="141"/>
  <c r="I213" i="141"/>
  <c r="H213" i="141"/>
  <c r="G213" i="141"/>
  <c r="F213" i="141"/>
  <c r="E213" i="141"/>
  <c r="D213" i="141"/>
  <c r="C213" i="141"/>
  <c r="B213" i="141"/>
  <c r="M13" i="73"/>
  <c r="L13" i="73"/>
  <c r="G202" i="91"/>
  <c r="F202" i="91"/>
  <c r="E202" i="91"/>
  <c r="D202" i="91"/>
  <c r="C202" i="91"/>
  <c r="B202" i="91"/>
  <c r="N296" i="49"/>
  <c r="M296" i="49"/>
  <c r="L296" i="49"/>
  <c r="K296" i="49"/>
  <c r="J296" i="49"/>
  <c r="I296" i="49"/>
  <c r="H296" i="49"/>
  <c r="R234" i="49"/>
  <c r="Q234" i="49"/>
  <c r="P234" i="49"/>
  <c r="O234" i="49"/>
  <c r="C201" i="141"/>
  <c r="D201" i="141"/>
  <c r="E201" i="141"/>
  <c r="F201" i="141"/>
  <c r="G201" i="141"/>
  <c r="H201" i="141"/>
  <c r="I201" i="141"/>
  <c r="J201" i="141"/>
  <c r="K201" i="141"/>
  <c r="L201" i="141"/>
  <c r="A213" i="141"/>
  <c r="B222" i="141"/>
  <c r="C222" i="141"/>
  <c r="D222" i="141"/>
  <c r="E222" i="141"/>
  <c r="F222" i="141"/>
  <c r="G222" i="141"/>
  <c r="H222" i="141"/>
  <c r="I222" i="141"/>
  <c r="J222" i="141"/>
  <c r="K222" i="141"/>
  <c r="L222" i="141"/>
  <c r="I9" i="62"/>
  <c r="I10" i="62"/>
  <c r="B33" i="62"/>
  <c r="I33" i="62" s="1"/>
  <c r="I11" i="62"/>
  <c r="E34" i="62" s="1"/>
  <c r="I12" i="62"/>
  <c r="I13" i="62"/>
  <c r="D36" i="62" s="1"/>
  <c r="I14" i="62"/>
  <c r="H37" i="62" s="1"/>
  <c r="I15" i="62"/>
  <c r="C38" i="62"/>
  <c r="I16" i="62"/>
  <c r="I17" i="62"/>
  <c r="I18" i="62"/>
  <c r="D41" i="62"/>
  <c r="I19" i="62"/>
  <c r="G42" i="62" s="1"/>
  <c r="I20" i="62"/>
  <c r="I21" i="62"/>
  <c r="D44" i="62" s="1"/>
  <c r="I22" i="62"/>
  <c r="F45" i="62" s="1"/>
  <c r="I23" i="62"/>
  <c r="D46" i="62"/>
  <c r="I46" i="62" s="1"/>
  <c r="I24" i="62"/>
  <c r="I25" i="62"/>
  <c r="B32" i="62"/>
  <c r="C32" i="62"/>
  <c r="I32" i="62" s="1"/>
  <c r="D32" i="62"/>
  <c r="E32" i="62"/>
  <c r="F32" i="62"/>
  <c r="H32" i="62"/>
  <c r="C33" i="62"/>
  <c r="D33" i="62"/>
  <c r="E33" i="62"/>
  <c r="H33" i="62"/>
  <c r="F34" i="62"/>
  <c r="E36" i="62"/>
  <c r="C37" i="62"/>
  <c r="D37" i="62"/>
  <c r="B38" i="62"/>
  <c r="I38" i="62" s="1"/>
  <c r="E38" i="62"/>
  <c r="F38" i="62"/>
  <c r="B40" i="62"/>
  <c r="C40" i="62"/>
  <c r="D40" i="62"/>
  <c r="E40" i="62"/>
  <c r="F40" i="62"/>
  <c r="I40" i="62" s="1"/>
  <c r="G40" i="62"/>
  <c r="H40" i="62"/>
  <c r="B41" i="62"/>
  <c r="C41" i="62"/>
  <c r="E41" i="62"/>
  <c r="F41" i="62"/>
  <c r="G41" i="62"/>
  <c r="B42" i="62"/>
  <c r="C42" i="62"/>
  <c r="C43" i="62"/>
  <c r="E44" i="62"/>
  <c r="B45" i="62"/>
  <c r="C45" i="62"/>
  <c r="G45" i="62"/>
  <c r="B46" i="62"/>
  <c r="C46" i="62"/>
  <c r="F46" i="62"/>
  <c r="G46" i="62"/>
  <c r="B48" i="62"/>
  <c r="C48" i="62"/>
  <c r="D48" i="62"/>
  <c r="E48" i="62"/>
  <c r="I48" i="62" s="1"/>
  <c r="F48" i="62"/>
  <c r="G48" i="62"/>
  <c r="H48" i="62"/>
  <c r="B49" i="62"/>
  <c r="I49" i="62" s="1"/>
  <c r="C49" i="62"/>
  <c r="D49" i="62"/>
  <c r="E49" i="62"/>
  <c r="F49" i="62"/>
  <c r="G49" i="62"/>
  <c r="H49" i="62"/>
  <c r="B55" i="62"/>
  <c r="C55" i="62"/>
  <c r="D55" i="62"/>
  <c r="E55" i="62"/>
  <c r="F55" i="62"/>
  <c r="G55" i="62"/>
  <c r="H55" i="62"/>
  <c r="I55" i="62"/>
  <c r="B56" i="62"/>
  <c r="C56" i="62"/>
  <c r="D56" i="62"/>
  <c r="E56" i="62"/>
  <c r="F56" i="62"/>
  <c r="G56" i="62"/>
  <c r="H56" i="62"/>
  <c r="B57" i="62"/>
  <c r="C57" i="62"/>
  <c r="D57" i="62"/>
  <c r="E57" i="62"/>
  <c r="F57" i="62"/>
  <c r="G57" i="62"/>
  <c r="H57" i="62"/>
  <c r="B58" i="62"/>
  <c r="C58" i="62"/>
  <c r="D58" i="62"/>
  <c r="E58" i="62"/>
  <c r="F58" i="62"/>
  <c r="H58" i="62"/>
  <c r="B59" i="62"/>
  <c r="C59" i="62"/>
  <c r="D59" i="62"/>
  <c r="E59" i="62"/>
  <c r="F59" i="62"/>
  <c r="H59" i="62"/>
  <c r="B60" i="62"/>
  <c r="C60" i="62"/>
  <c r="D60" i="62"/>
  <c r="E60" i="62"/>
  <c r="F60" i="62"/>
  <c r="H60" i="62"/>
  <c r="I60" i="62"/>
  <c r="B61" i="62"/>
  <c r="C61" i="62"/>
  <c r="D61" i="62"/>
  <c r="E61" i="62"/>
  <c r="F61" i="62"/>
  <c r="H61" i="62"/>
  <c r="B62" i="62"/>
  <c r="C62" i="62"/>
  <c r="D62" i="62"/>
  <c r="E62" i="62"/>
  <c r="F62" i="62"/>
  <c r="G62" i="62"/>
  <c r="H62" i="62"/>
  <c r="B63" i="62"/>
  <c r="C63" i="62"/>
  <c r="D63" i="62"/>
  <c r="E63" i="62"/>
  <c r="F63" i="62"/>
  <c r="G63" i="62"/>
  <c r="H63" i="62"/>
  <c r="I63" i="62"/>
  <c r="B64" i="62"/>
  <c r="C64" i="62"/>
  <c r="D64" i="62"/>
  <c r="E64" i="62"/>
  <c r="F64" i="62"/>
  <c r="G64" i="62"/>
  <c r="H64" i="62"/>
  <c r="B65" i="62"/>
  <c r="C65" i="62"/>
  <c r="D65" i="62"/>
  <c r="E65" i="62"/>
  <c r="F65" i="62"/>
  <c r="G65" i="62"/>
  <c r="H65" i="62"/>
  <c r="B66" i="62"/>
  <c r="C66" i="62"/>
  <c r="D66" i="62"/>
  <c r="E66" i="62"/>
  <c r="F66" i="62"/>
  <c r="G66" i="62"/>
  <c r="H66" i="62"/>
  <c r="B67" i="62"/>
  <c r="C67" i="62"/>
  <c r="D67" i="62"/>
  <c r="E67" i="62"/>
  <c r="F67" i="62"/>
  <c r="G67" i="62"/>
  <c r="H67" i="62"/>
  <c r="B68" i="62"/>
  <c r="C68" i="62"/>
  <c r="D68" i="62"/>
  <c r="E68" i="62"/>
  <c r="F68" i="62"/>
  <c r="G68" i="62"/>
  <c r="H68" i="62"/>
  <c r="B69" i="62"/>
  <c r="C69" i="62"/>
  <c r="D69" i="62"/>
  <c r="E69" i="62"/>
  <c r="F69" i="62"/>
  <c r="G69" i="62"/>
  <c r="H69" i="62"/>
  <c r="B70" i="62"/>
  <c r="C70" i="62"/>
  <c r="D70" i="62"/>
  <c r="E70" i="62"/>
  <c r="F70" i="62"/>
  <c r="G70" i="62"/>
  <c r="H70" i="62"/>
  <c r="B71" i="62"/>
  <c r="C71" i="62"/>
  <c r="D71" i="62"/>
  <c r="E71" i="62"/>
  <c r="F71" i="62"/>
  <c r="G71" i="62"/>
  <c r="H71" i="62"/>
  <c r="I71" i="62"/>
  <c r="B24" i="61"/>
  <c r="B35" i="61" s="1"/>
  <c r="B46" i="61" s="1"/>
  <c r="C24" i="61"/>
  <c r="C27" i="62"/>
  <c r="D24" i="61"/>
  <c r="D35" i="61" s="1"/>
  <c r="D46" i="61" s="1"/>
  <c r="E24" i="61"/>
  <c r="E27" i="62"/>
  <c r="F24" i="61"/>
  <c r="F27" i="62" s="1"/>
  <c r="G24" i="61"/>
  <c r="G27" i="62"/>
  <c r="G50" i="62" s="1"/>
  <c r="H24" i="61"/>
  <c r="H27" i="62" s="1"/>
  <c r="B29" i="61"/>
  <c r="B40" i="61"/>
  <c r="C29" i="61"/>
  <c r="D29" i="61"/>
  <c r="E29" i="61"/>
  <c r="F29" i="61"/>
  <c r="F40" i="61" s="1"/>
  <c r="G29" i="61"/>
  <c r="H29" i="61"/>
  <c r="H40" i="61"/>
  <c r="I29" i="61"/>
  <c r="B30" i="61"/>
  <c r="B41" i="61"/>
  <c r="C30" i="61"/>
  <c r="C41" i="61" s="1"/>
  <c r="D30" i="61"/>
  <c r="D41" i="61" s="1"/>
  <c r="E30" i="61"/>
  <c r="F30" i="61"/>
  <c r="F41" i="61" s="1"/>
  <c r="G30" i="61"/>
  <c r="H30" i="61"/>
  <c r="H41" i="61"/>
  <c r="I30" i="61"/>
  <c r="B31" i="61"/>
  <c r="B42" i="61"/>
  <c r="C31" i="61"/>
  <c r="C42" i="61" s="1"/>
  <c r="D31" i="61"/>
  <c r="E31" i="61"/>
  <c r="F31" i="61"/>
  <c r="F42" i="61"/>
  <c r="G31" i="61"/>
  <c r="H31" i="61"/>
  <c r="H42" i="61"/>
  <c r="I31" i="61"/>
  <c r="I42" i="61" s="1"/>
  <c r="B32" i="61"/>
  <c r="B43" i="61" s="1"/>
  <c r="C32" i="61"/>
  <c r="D32" i="61"/>
  <c r="E32" i="61"/>
  <c r="E43" i="61" s="1"/>
  <c r="F32" i="61"/>
  <c r="G32" i="61"/>
  <c r="G43" i="61" s="1"/>
  <c r="H32" i="61"/>
  <c r="H43" i="61"/>
  <c r="I32" i="61"/>
  <c r="B33" i="61"/>
  <c r="B44" i="61" s="1"/>
  <c r="C33" i="61"/>
  <c r="C44" i="61"/>
  <c r="D33" i="61"/>
  <c r="E33" i="61"/>
  <c r="F33" i="61"/>
  <c r="G33" i="61"/>
  <c r="H33" i="61"/>
  <c r="I33" i="61"/>
  <c r="I44" i="61"/>
  <c r="B34" i="61"/>
  <c r="B45" i="61" s="1"/>
  <c r="C34" i="61"/>
  <c r="C45" i="61"/>
  <c r="D34" i="61"/>
  <c r="E34" i="61"/>
  <c r="F34" i="61"/>
  <c r="G34" i="61"/>
  <c r="H34" i="61"/>
  <c r="I34" i="61"/>
  <c r="I45" i="61" s="1"/>
  <c r="G35" i="61"/>
  <c r="G46" i="61"/>
  <c r="C40" i="61"/>
  <c r="D40" i="61"/>
  <c r="E40" i="61"/>
  <c r="G40" i="61"/>
  <c r="I40" i="61"/>
  <c r="E41" i="61"/>
  <c r="G41" i="61"/>
  <c r="I41" i="61"/>
  <c r="D42" i="61"/>
  <c r="E42" i="61"/>
  <c r="G42" i="61"/>
  <c r="C43" i="61"/>
  <c r="I43" i="61"/>
  <c r="B30" i="84"/>
  <c r="C202" i="137"/>
  <c r="D202" i="137"/>
  <c r="E202" i="137"/>
  <c r="F202" i="137"/>
  <c r="C202" i="102"/>
  <c r="D202" i="102"/>
  <c r="E202" i="102"/>
  <c r="F202" i="102"/>
  <c r="G202" i="102"/>
  <c r="H202" i="102"/>
  <c r="I202" i="102"/>
  <c r="D209" i="122"/>
  <c r="U209" i="122" s="1"/>
  <c r="S209" i="122"/>
  <c r="N13" i="73"/>
  <c r="O13" i="73"/>
  <c r="L14" i="73"/>
  <c r="M14" i="73"/>
  <c r="N14" i="73"/>
  <c r="O14" i="73"/>
  <c r="L15" i="73"/>
  <c r="M15" i="73"/>
  <c r="N15" i="73"/>
  <c r="O15" i="73"/>
  <c r="L16" i="73"/>
  <c r="M16" i="73"/>
  <c r="N16" i="73"/>
  <c r="O16" i="73"/>
  <c r="L17" i="73"/>
  <c r="M17" i="73"/>
  <c r="N17" i="73"/>
  <c r="O17" i="73"/>
  <c r="L18" i="73"/>
  <c r="M18" i="73"/>
  <c r="N18" i="73"/>
  <c r="O18" i="73"/>
  <c r="L19" i="73"/>
  <c r="M19" i="73"/>
  <c r="N19" i="73"/>
  <c r="O19" i="73"/>
  <c r="L20" i="73"/>
  <c r="M20" i="73"/>
  <c r="N20" i="73"/>
  <c r="O20" i="73"/>
  <c r="L21" i="73"/>
  <c r="M21" i="73"/>
  <c r="N21" i="73"/>
  <c r="O21" i="73"/>
  <c r="L22" i="73"/>
  <c r="M22" i="73"/>
  <c r="N22" i="73"/>
  <c r="O22" i="73"/>
  <c r="L23" i="73"/>
  <c r="M23" i="73"/>
  <c r="N23" i="73"/>
  <c r="O23" i="73"/>
  <c r="L24" i="73"/>
  <c r="M24" i="73"/>
  <c r="N24" i="73"/>
  <c r="O24" i="73"/>
  <c r="L25" i="73"/>
  <c r="M25" i="73"/>
  <c r="N25" i="73"/>
  <c r="O25" i="73"/>
  <c r="L26" i="73"/>
  <c r="M26" i="73"/>
  <c r="N26" i="73"/>
  <c r="O26" i="73"/>
  <c r="L27" i="73"/>
  <c r="M27" i="73"/>
  <c r="N27" i="73"/>
  <c r="O27" i="73"/>
  <c r="L28" i="73"/>
  <c r="M28" i="73"/>
  <c r="N28" i="73"/>
  <c r="O28" i="73"/>
  <c r="L29" i="73"/>
  <c r="M29" i="73"/>
  <c r="N29" i="73"/>
  <c r="O29" i="73"/>
  <c r="L30" i="73"/>
  <c r="M30" i="73"/>
  <c r="N30" i="73"/>
  <c r="O30" i="73"/>
  <c r="L31" i="73"/>
  <c r="M31" i="73"/>
  <c r="N31" i="73"/>
  <c r="O31" i="73"/>
  <c r="L32" i="73"/>
  <c r="M32" i="73"/>
  <c r="N32" i="73"/>
  <c r="O32" i="73"/>
  <c r="M33" i="73"/>
  <c r="N33" i="73"/>
  <c r="O33" i="73"/>
  <c r="L34" i="73"/>
  <c r="M34" i="73"/>
  <c r="N34" i="73"/>
  <c r="O34" i="73"/>
  <c r="L35" i="73"/>
  <c r="M35" i="73"/>
  <c r="N35" i="73"/>
  <c r="O35" i="73"/>
  <c r="L36" i="73"/>
  <c r="M36" i="73"/>
  <c r="N36" i="73"/>
  <c r="O36" i="73"/>
  <c r="L37" i="73"/>
  <c r="M37" i="73"/>
  <c r="N37" i="73"/>
  <c r="O37" i="73"/>
  <c r="L38" i="73"/>
  <c r="M38" i="73"/>
  <c r="N38" i="73"/>
  <c r="O38" i="73"/>
  <c r="L39" i="73"/>
  <c r="M39" i="73"/>
  <c r="N39" i="73"/>
  <c r="O39" i="73"/>
  <c r="L40" i="73"/>
  <c r="M40" i="73"/>
  <c r="N40" i="73"/>
  <c r="O40" i="73"/>
  <c r="L41" i="73"/>
  <c r="M41" i="73"/>
  <c r="N41" i="73"/>
  <c r="O41" i="73"/>
  <c r="L42" i="73"/>
  <c r="M42" i="73"/>
  <c r="N42" i="73"/>
  <c r="O42" i="73"/>
  <c r="L43" i="73"/>
  <c r="M43" i="73"/>
  <c r="N43" i="73"/>
  <c r="O43" i="73"/>
  <c r="L44" i="73"/>
  <c r="M44" i="73"/>
  <c r="N44" i="73"/>
  <c r="O44" i="73"/>
  <c r="L45" i="73"/>
  <c r="M45" i="73"/>
  <c r="N45" i="73"/>
  <c r="O45" i="73"/>
  <c r="L46" i="73"/>
  <c r="M46" i="73"/>
  <c r="N46" i="73"/>
  <c r="O46" i="73"/>
  <c r="L47" i="73"/>
  <c r="M47" i="73"/>
  <c r="N47" i="73"/>
  <c r="O47" i="73"/>
  <c r="L48" i="73"/>
  <c r="M48" i="73"/>
  <c r="N48" i="73"/>
  <c r="O48" i="73"/>
  <c r="L49" i="73"/>
  <c r="M49" i="73"/>
  <c r="N49" i="73"/>
  <c r="O49" i="73"/>
  <c r="L50" i="73"/>
  <c r="M50" i="73"/>
  <c r="N50" i="73"/>
  <c r="O50" i="73"/>
  <c r="L51" i="73"/>
  <c r="M51" i="73"/>
  <c r="N51" i="73"/>
  <c r="O51" i="73"/>
  <c r="L52" i="73"/>
  <c r="M52" i="73"/>
  <c r="N52" i="73"/>
  <c r="O52" i="73"/>
  <c r="L53" i="73"/>
  <c r="M53" i="73"/>
  <c r="N53" i="73"/>
  <c r="O53" i="73"/>
  <c r="L54" i="73"/>
  <c r="M54" i="73"/>
  <c r="N54" i="73"/>
  <c r="O54" i="73"/>
  <c r="L55" i="73"/>
  <c r="M55" i="73"/>
  <c r="N55" i="73"/>
  <c r="O55" i="73"/>
  <c r="L56" i="73"/>
  <c r="M56" i="73"/>
  <c r="N56" i="73"/>
  <c r="O56" i="73"/>
  <c r="L57" i="73"/>
  <c r="M57" i="73"/>
  <c r="N57" i="73"/>
  <c r="O57" i="73"/>
  <c r="L58" i="73"/>
  <c r="M58" i="73"/>
  <c r="N58" i="73"/>
  <c r="O58" i="73"/>
  <c r="L59" i="73"/>
  <c r="M59" i="73"/>
  <c r="N59" i="73"/>
  <c r="O59" i="73"/>
  <c r="L60" i="73"/>
  <c r="M60" i="73"/>
  <c r="N60" i="73"/>
  <c r="O60" i="73"/>
  <c r="L61" i="73"/>
  <c r="M61" i="73"/>
  <c r="N61" i="73"/>
  <c r="O61" i="73"/>
  <c r="L62" i="73"/>
  <c r="M62" i="73"/>
  <c r="N62" i="73"/>
  <c r="O62" i="73"/>
  <c r="L63" i="73"/>
  <c r="M63" i="73"/>
  <c r="N63" i="73"/>
  <c r="O63" i="73"/>
  <c r="L64" i="73"/>
  <c r="M64" i="73"/>
  <c r="N64" i="73"/>
  <c r="O64" i="73"/>
  <c r="L65" i="73"/>
  <c r="M65" i="73"/>
  <c r="N65" i="73"/>
  <c r="O65" i="73"/>
  <c r="L66" i="73"/>
  <c r="M66" i="73"/>
  <c r="N66" i="73"/>
  <c r="O66" i="73"/>
  <c r="L67" i="73"/>
  <c r="M67" i="73"/>
  <c r="N67" i="73"/>
  <c r="O67" i="73"/>
  <c r="L68" i="73"/>
  <c r="M68" i="73"/>
  <c r="N68" i="73"/>
  <c r="O68" i="73"/>
  <c r="L69" i="73"/>
  <c r="M69" i="73"/>
  <c r="N69" i="73"/>
  <c r="O69" i="73"/>
  <c r="L70" i="73"/>
  <c r="M70" i="73"/>
  <c r="N70" i="73"/>
  <c r="O70" i="73"/>
  <c r="L71" i="73"/>
  <c r="M71" i="73"/>
  <c r="N71" i="73"/>
  <c r="O71" i="73"/>
  <c r="L72" i="73"/>
  <c r="M72" i="73"/>
  <c r="N72" i="73"/>
  <c r="O72" i="73"/>
  <c r="L73" i="73"/>
  <c r="M73" i="73"/>
  <c r="N73" i="73"/>
  <c r="O73" i="73"/>
  <c r="L74" i="73"/>
  <c r="M74" i="73"/>
  <c r="N74" i="73"/>
  <c r="O74" i="73"/>
  <c r="L75" i="73"/>
  <c r="M75" i="73"/>
  <c r="N75" i="73"/>
  <c r="O75" i="73"/>
  <c r="L76" i="73"/>
  <c r="M76" i="73"/>
  <c r="N76" i="73"/>
  <c r="O76" i="73"/>
  <c r="L77" i="73"/>
  <c r="M77" i="73"/>
  <c r="N77" i="73"/>
  <c r="O77" i="73"/>
  <c r="L78" i="73"/>
  <c r="M78" i="73"/>
  <c r="N78" i="73"/>
  <c r="O78" i="73"/>
  <c r="L79" i="73"/>
  <c r="M79" i="73"/>
  <c r="N79" i="73"/>
  <c r="O79" i="73"/>
  <c r="L80" i="73"/>
  <c r="M80" i="73"/>
  <c r="N80" i="73"/>
  <c r="O80" i="73"/>
  <c r="L81" i="73"/>
  <c r="M81" i="73"/>
  <c r="N81" i="73"/>
  <c r="O81" i="73"/>
  <c r="L82" i="73"/>
  <c r="M82" i="73"/>
  <c r="N82" i="73"/>
  <c r="O82" i="73"/>
  <c r="L83" i="73"/>
  <c r="M83" i="73"/>
  <c r="N83" i="73"/>
  <c r="O83" i="73"/>
  <c r="L84" i="73"/>
  <c r="M84" i="73"/>
  <c r="N84" i="73"/>
  <c r="O84" i="73"/>
  <c r="L85" i="73"/>
  <c r="M85" i="73"/>
  <c r="N85" i="73"/>
  <c r="O85" i="73"/>
  <c r="L86" i="73"/>
  <c r="M86" i="73"/>
  <c r="N86" i="73"/>
  <c r="O86" i="73"/>
  <c r="L87" i="73"/>
  <c r="M87" i="73"/>
  <c r="N87" i="73"/>
  <c r="O87" i="73"/>
  <c r="L88" i="73"/>
  <c r="M88" i="73"/>
  <c r="N88" i="73"/>
  <c r="O88" i="73"/>
  <c r="L89" i="73"/>
  <c r="M89" i="73"/>
  <c r="N89" i="73"/>
  <c r="O89" i="73"/>
  <c r="L90" i="73"/>
  <c r="M90" i="73"/>
  <c r="N90" i="73"/>
  <c r="O90" i="73"/>
  <c r="L91" i="73"/>
  <c r="M91" i="73"/>
  <c r="N91" i="73"/>
  <c r="O91" i="73"/>
  <c r="L92" i="73"/>
  <c r="M92" i="73"/>
  <c r="N92" i="73"/>
  <c r="O92" i="73"/>
  <c r="L93" i="73"/>
  <c r="M93" i="73"/>
  <c r="N93" i="73"/>
  <c r="O93" i="73"/>
  <c r="L94" i="73"/>
  <c r="M94" i="73"/>
  <c r="N94" i="73"/>
  <c r="O94" i="73"/>
  <c r="L95" i="73"/>
  <c r="M95" i="73"/>
  <c r="N95" i="73"/>
  <c r="O95" i="73"/>
  <c r="L96" i="73"/>
  <c r="M96" i="73"/>
  <c r="N96" i="73"/>
  <c r="O96" i="73"/>
  <c r="L97" i="73"/>
  <c r="M97" i="73"/>
  <c r="N97" i="73"/>
  <c r="O97" i="73"/>
  <c r="L98" i="73"/>
  <c r="M98" i="73"/>
  <c r="N98" i="73"/>
  <c r="O98" i="73"/>
  <c r="L99" i="73"/>
  <c r="M99" i="73"/>
  <c r="N99" i="73"/>
  <c r="O99" i="73"/>
  <c r="L100" i="73"/>
  <c r="M100" i="73"/>
  <c r="N100" i="73"/>
  <c r="O100" i="73"/>
  <c r="L101" i="73"/>
  <c r="M101" i="73"/>
  <c r="N101" i="73"/>
  <c r="O101" i="73"/>
  <c r="L102" i="73"/>
  <c r="M102" i="73"/>
  <c r="N102" i="73"/>
  <c r="O102" i="73"/>
  <c r="L103" i="73"/>
  <c r="M103" i="73"/>
  <c r="N103" i="73"/>
  <c r="O103" i="73"/>
  <c r="L104" i="73"/>
  <c r="M104" i="73"/>
  <c r="N104" i="73"/>
  <c r="O104" i="73"/>
  <c r="L105" i="73"/>
  <c r="M105" i="73"/>
  <c r="N105" i="73"/>
  <c r="O105" i="73"/>
  <c r="L106" i="73"/>
  <c r="M106" i="73"/>
  <c r="N106" i="73"/>
  <c r="O106" i="73"/>
  <c r="L107" i="73"/>
  <c r="M107" i="73"/>
  <c r="N107" i="73"/>
  <c r="O107" i="73"/>
  <c r="L108" i="73"/>
  <c r="M108" i="73"/>
  <c r="N108" i="73"/>
  <c r="O108" i="73"/>
  <c r="L109" i="73"/>
  <c r="M109" i="73"/>
  <c r="N109" i="73"/>
  <c r="O109" i="73"/>
  <c r="L110" i="73"/>
  <c r="M110" i="73"/>
  <c r="N110" i="73"/>
  <c r="O110" i="73"/>
  <c r="L111" i="73"/>
  <c r="M111" i="73"/>
  <c r="N111" i="73"/>
  <c r="O111" i="73"/>
  <c r="L112" i="73"/>
  <c r="M112" i="73"/>
  <c r="N112" i="73"/>
  <c r="O112" i="73"/>
  <c r="L113" i="73"/>
  <c r="M113" i="73"/>
  <c r="N113" i="73"/>
  <c r="O113" i="73"/>
  <c r="L114" i="73"/>
  <c r="M114" i="73"/>
  <c r="N114" i="73"/>
  <c r="O114" i="73"/>
  <c r="L115" i="73"/>
  <c r="M115" i="73"/>
  <c r="N115" i="73"/>
  <c r="O115" i="73"/>
  <c r="L116" i="73"/>
  <c r="M116" i="73"/>
  <c r="N116" i="73"/>
  <c r="O116" i="73"/>
  <c r="L117" i="73"/>
  <c r="M117" i="73"/>
  <c r="N117" i="73"/>
  <c r="O117" i="73"/>
  <c r="L118" i="73"/>
  <c r="M118" i="73"/>
  <c r="N118" i="73"/>
  <c r="O118" i="73"/>
  <c r="L119" i="73"/>
  <c r="M119" i="73"/>
  <c r="N119" i="73"/>
  <c r="O119" i="73"/>
  <c r="L120" i="73"/>
  <c r="M120" i="73"/>
  <c r="N120" i="73"/>
  <c r="O120" i="73"/>
  <c r="L121" i="73"/>
  <c r="M121" i="73"/>
  <c r="N121" i="73"/>
  <c r="O121" i="73"/>
  <c r="L122" i="73"/>
  <c r="M122" i="73"/>
  <c r="N122" i="73"/>
  <c r="O122" i="73"/>
  <c r="L123" i="73"/>
  <c r="M123" i="73"/>
  <c r="N123" i="73"/>
  <c r="O123" i="73"/>
  <c r="L124" i="73"/>
  <c r="M124" i="73"/>
  <c r="N124" i="73"/>
  <c r="O124" i="73"/>
  <c r="L125" i="73"/>
  <c r="M125" i="73"/>
  <c r="N125" i="73"/>
  <c r="O125" i="73"/>
  <c r="L126" i="73"/>
  <c r="M126" i="73"/>
  <c r="N126" i="73"/>
  <c r="O126" i="73"/>
  <c r="L127" i="73"/>
  <c r="M127" i="73"/>
  <c r="N127" i="73"/>
  <c r="O127" i="73"/>
  <c r="L128" i="73"/>
  <c r="M128" i="73"/>
  <c r="N128" i="73"/>
  <c r="O128" i="73"/>
  <c r="L129" i="73"/>
  <c r="M129" i="73"/>
  <c r="N129" i="73"/>
  <c r="O129" i="73"/>
  <c r="L130" i="73"/>
  <c r="M130" i="73"/>
  <c r="N130" i="73"/>
  <c r="O130" i="73"/>
  <c r="L131" i="73"/>
  <c r="M131" i="73"/>
  <c r="N131" i="73"/>
  <c r="O131" i="73"/>
  <c r="L132" i="73"/>
  <c r="M132" i="73"/>
  <c r="N132" i="73"/>
  <c r="O132" i="73"/>
  <c r="L133" i="73"/>
  <c r="M133" i="73"/>
  <c r="N133" i="73"/>
  <c r="O133" i="73"/>
  <c r="L134" i="73"/>
  <c r="M134" i="73"/>
  <c r="N134" i="73"/>
  <c r="O134" i="73"/>
  <c r="L135" i="73"/>
  <c r="M135" i="73"/>
  <c r="N135" i="73"/>
  <c r="O135" i="73"/>
  <c r="L136" i="73"/>
  <c r="M136" i="73"/>
  <c r="N136" i="73"/>
  <c r="O136" i="73"/>
  <c r="L137" i="73"/>
  <c r="M137" i="73"/>
  <c r="N137" i="73"/>
  <c r="O137" i="73"/>
  <c r="L138" i="73"/>
  <c r="M138" i="73"/>
  <c r="N138" i="73"/>
  <c r="O138" i="73"/>
  <c r="L139" i="73"/>
  <c r="M139" i="73"/>
  <c r="N139" i="73"/>
  <c r="O139" i="73"/>
  <c r="L140" i="73"/>
  <c r="M140" i="73"/>
  <c r="N140" i="73"/>
  <c r="O140" i="73"/>
  <c r="L141" i="73"/>
  <c r="M141" i="73"/>
  <c r="N141" i="73"/>
  <c r="O141" i="73"/>
  <c r="L142" i="73"/>
  <c r="M142" i="73"/>
  <c r="N142" i="73"/>
  <c r="O142" i="73"/>
  <c r="L143" i="73"/>
  <c r="M143" i="73"/>
  <c r="N143" i="73"/>
  <c r="O143" i="73"/>
  <c r="L144" i="73"/>
  <c r="M144" i="73"/>
  <c r="N144" i="73"/>
  <c r="O144" i="73"/>
  <c r="L145" i="73"/>
  <c r="M145" i="73"/>
  <c r="N145" i="73"/>
  <c r="O145" i="73"/>
  <c r="L146" i="73"/>
  <c r="M146" i="73"/>
  <c r="N146" i="73"/>
  <c r="O146" i="73"/>
  <c r="L147" i="73"/>
  <c r="M147" i="73"/>
  <c r="N147" i="73"/>
  <c r="O147" i="73"/>
  <c r="L148" i="73"/>
  <c r="M148" i="73"/>
  <c r="N148" i="73"/>
  <c r="O148" i="73"/>
  <c r="L149" i="73"/>
  <c r="M149" i="73"/>
  <c r="N149" i="73"/>
  <c r="O149" i="73"/>
  <c r="L150" i="73"/>
  <c r="M150" i="73"/>
  <c r="N150" i="73"/>
  <c r="O150" i="73"/>
  <c r="L151" i="73"/>
  <c r="M151" i="73"/>
  <c r="N151" i="73"/>
  <c r="O151" i="73"/>
  <c r="L152" i="73"/>
  <c r="M152" i="73"/>
  <c r="N152" i="73"/>
  <c r="O152" i="73"/>
  <c r="L154" i="73"/>
  <c r="M154" i="73"/>
  <c r="N154" i="73"/>
  <c r="O154" i="73"/>
  <c r="L155" i="73"/>
  <c r="M155" i="73"/>
  <c r="N155" i="73"/>
  <c r="O155" i="73"/>
  <c r="L156" i="73"/>
  <c r="M156" i="73"/>
  <c r="N156" i="73"/>
  <c r="O156" i="73"/>
  <c r="L157" i="73"/>
  <c r="M157" i="73"/>
  <c r="N157" i="73"/>
  <c r="O157" i="73"/>
  <c r="L158" i="73"/>
  <c r="M158" i="73"/>
  <c r="N158" i="73"/>
  <c r="O158" i="73"/>
  <c r="L159" i="73"/>
  <c r="M159" i="73"/>
  <c r="N159" i="73"/>
  <c r="O159" i="73"/>
  <c r="L160" i="73"/>
  <c r="M160" i="73"/>
  <c r="N160" i="73"/>
  <c r="O160" i="73"/>
  <c r="L161" i="73"/>
  <c r="M161" i="73"/>
  <c r="N161" i="73"/>
  <c r="O161" i="73"/>
  <c r="L162" i="73"/>
  <c r="M162" i="73"/>
  <c r="N162" i="73"/>
  <c r="O162" i="73"/>
  <c r="L163" i="73"/>
  <c r="M163" i="73"/>
  <c r="N163" i="73"/>
  <c r="O163" i="73"/>
  <c r="L164" i="73"/>
  <c r="M164" i="73"/>
  <c r="N164" i="73"/>
  <c r="O164" i="73"/>
  <c r="L165" i="73"/>
  <c r="M165" i="73"/>
  <c r="N165" i="73"/>
  <c r="O165" i="73"/>
  <c r="L166" i="73"/>
  <c r="M166" i="73"/>
  <c r="N166" i="73"/>
  <c r="O166" i="73"/>
  <c r="L167" i="73"/>
  <c r="M167" i="73"/>
  <c r="N167" i="73"/>
  <c r="O167" i="73"/>
  <c r="L168" i="73"/>
  <c r="M168" i="73"/>
  <c r="N168" i="73"/>
  <c r="O168" i="73"/>
  <c r="L169" i="73"/>
  <c r="M169" i="73"/>
  <c r="N169" i="73"/>
  <c r="O169" i="73"/>
  <c r="L170" i="73"/>
  <c r="M170" i="73"/>
  <c r="N170" i="73"/>
  <c r="O170" i="73"/>
  <c r="L171" i="73"/>
  <c r="M171" i="73"/>
  <c r="N171" i="73"/>
  <c r="O171" i="73"/>
  <c r="L172" i="73"/>
  <c r="M172" i="73"/>
  <c r="N172" i="73"/>
  <c r="O172" i="73"/>
  <c r="L173" i="73"/>
  <c r="M173" i="73"/>
  <c r="N173" i="73"/>
  <c r="O173" i="73"/>
  <c r="L174" i="73"/>
  <c r="M174" i="73"/>
  <c r="N174" i="73"/>
  <c r="O174" i="73"/>
  <c r="L175" i="73"/>
  <c r="M175" i="73"/>
  <c r="N175" i="73"/>
  <c r="O175" i="73"/>
  <c r="L176" i="73"/>
  <c r="M176" i="73"/>
  <c r="N176" i="73"/>
  <c r="O176" i="73"/>
  <c r="L177" i="73"/>
  <c r="M177" i="73"/>
  <c r="N177" i="73"/>
  <c r="O177" i="73"/>
  <c r="L178" i="73"/>
  <c r="M178" i="73"/>
  <c r="N178" i="73"/>
  <c r="O178" i="73"/>
  <c r="L179" i="73"/>
  <c r="M179" i="73"/>
  <c r="N179" i="73"/>
  <c r="O179" i="73"/>
  <c r="L180" i="73"/>
  <c r="M180" i="73"/>
  <c r="N180" i="73"/>
  <c r="O180" i="73"/>
  <c r="L181" i="73"/>
  <c r="M181" i="73"/>
  <c r="N181" i="73"/>
  <c r="O181" i="73"/>
  <c r="L182" i="73"/>
  <c r="M182" i="73"/>
  <c r="N182" i="73"/>
  <c r="O182" i="73"/>
  <c r="L183" i="73"/>
  <c r="M183" i="73"/>
  <c r="N183" i="73"/>
  <c r="O183" i="73"/>
  <c r="L184" i="73"/>
  <c r="M184" i="73"/>
  <c r="N184" i="73"/>
  <c r="O184" i="73"/>
  <c r="L185" i="73"/>
  <c r="M185" i="73"/>
  <c r="N185" i="73"/>
  <c r="O185" i="73"/>
  <c r="L186" i="73"/>
  <c r="M186" i="73"/>
  <c r="N186" i="73"/>
  <c r="O186" i="73"/>
  <c r="L187" i="73"/>
  <c r="M187" i="73"/>
  <c r="N187" i="73"/>
  <c r="O187" i="73"/>
  <c r="L188" i="73"/>
  <c r="M188" i="73"/>
  <c r="N188" i="73"/>
  <c r="O188" i="73"/>
  <c r="L189" i="73"/>
  <c r="M189" i="73"/>
  <c r="N189" i="73"/>
  <c r="O189" i="73"/>
  <c r="L190" i="73"/>
  <c r="M190" i="73"/>
  <c r="N190" i="73"/>
  <c r="O190" i="73"/>
  <c r="L153" i="73"/>
  <c r="M153" i="73"/>
  <c r="N153" i="73"/>
  <c r="O153" i="73"/>
  <c r="L191" i="73"/>
  <c r="M191" i="73"/>
  <c r="N191" i="73"/>
  <c r="O191" i="73"/>
  <c r="L192" i="73"/>
  <c r="M192" i="73"/>
  <c r="N192" i="73"/>
  <c r="O192" i="73"/>
  <c r="L193" i="73"/>
  <c r="M193" i="73"/>
  <c r="N193" i="73"/>
  <c r="O193" i="73"/>
  <c r="L194" i="73"/>
  <c r="M194" i="73"/>
  <c r="N194" i="73"/>
  <c r="O194" i="73"/>
  <c r="L195" i="73"/>
  <c r="M195" i="73"/>
  <c r="N195" i="73"/>
  <c r="O195" i="73"/>
  <c r="L196" i="73"/>
  <c r="M196" i="73"/>
  <c r="N196" i="73"/>
  <c r="O196" i="73"/>
  <c r="L197" i="73"/>
  <c r="M197" i="73"/>
  <c r="N197" i="73"/>
  <c r="O197" i="73"/>
  <c r="L198" i="73"/>
  <c r="M198" i="73"/>
  <c r="N198" i="73"/>
  <c r="O198" i="73"/>
  <c r="L199" i="73"/>
  <c r="M199" i="73"/>
  <c r="N199" i="73"/>
  <c r="O199" i="73"/>
  <c r="L200" i="73"/>
  <c r="M200" i="73"/>
  <c r="N200" i="73"/>
  <c r="O200" i="73"/>
  <c r="L201" i="73"/>
  <c r="M201" i="73"/>
  <c r="N201" i="73"/>
  <c r="O201" i="73"/>
  <c r="L202" i="73"/>
  <c r="M202" i="73"/>
  <c r="N202" i="73"/>
  <c r="O202" i="73"/>
  <c r="L203" i="73"/>
  <c r="M203" i="73"/>
  <c r="N203" i="73"/>
  <c r="O203" i="73"/>
  <c r="L204" i="73"/>
  <c r="M204" i="73"/>
  <c r="N204" i="73"/>
  <c r="O204" i="73"/>
  <c r="L205" i="73"/>
  <c r="M205" i="73"/>
  <c r="N205" i="73"/>
  <c r="O205" i="73"/>
  <c r="L206" i="73"/>
  <c r="M206" i="73"/>
  <c r="N206" i="73"/>
  <c r="O206" i="73"/>
  <c r="L207" i="73"/>
  <c r="M207" i="73"/>
  <c r="N207" i="73"/>
  <c r="O207" i="73"/>
  <c r="L208" i="73"/>
  <c r="M208" i="73"/>
  <c r="N208" i="73"/>
  <c r="O208" i="73"/>
  <c r="L209" i="73"/>
  <c r="M209" i="73"/>
  <c r="N209" i="73"/>
  <c r="O209" i="73"/>
  <c r="L210" i="73"/>
  <c r="M210" i="73"/>
  <c r="N210" i="73"/>
  <c r="O210" i="73"/>
  <c r="L211" i="73"/>
  <c r="M211" i="73"/>
  <c r="N211" i="73"/>
  <c r="O211" i="73"/>
  <c r="L212" i="73"/>
  <c r="M212" i="73"/>
  <c r="N212" i="73"/>
  <c r="O212" i="73"/>
  <c r="L213" i="73"/>
  <c r="M213" i="73"/>
  <c r="N213" i="73"/>
  <c r="O213" i="73"/>
  <c r="L214" i="73"/>
  <c r="M214" i="73"/>
  <c r="N214" i="73"/>
  <c r="O214" i="73"/>
  <c r="L215" i="73"/>
  <c r="M215" i="73"/>
  <c r="N215" i="73"/>
  <c r="O215" i="73"/>
  <c r="L216" i="73"/>
  <c r="M216" i="73"/>
  <c r="N216" i="73"/>
  <c r="O216" i="73"/>
  <c r="L217" i="73"/>
  <c r="M217" i="73"/>
  <c r="N217" i="73"/>
  <c r="O217" i="73"/>
  <c r="L218" i="73"/>
  <c r="M218" i="73"/>
  <c r="N218" i="73"/>
  <c r="O218" i="73"/>
  <c r="L219" i="73"/>
  <c r="M219" i="73"/>
  <c r="N219" i="73"/>
  <c r="O219" i="73"/>
  <c r="L220" i="73"/>
  <c r="M220" i="73"/>
  <c r="N220" i="73"/>
  <c r="O220" i="73"/>
  <c r="L221" i="73"/>
  <c r="M221" i="73"/>
  <c r="N221" i="73"/>
  <c r="O221" i="73"/>
  <c r="L222" i="73"/>
  <c r="M222" i="73"/>
  <c r="N222" i="73"/>
  <c r="O222" i="73"/>
  <c r="L223" i="73"/>
  <c r="M223" i="73"/>
  <c r="N223" i="73"/>
  <c r="O223" i="73"/>
  <c r="L224" i="73"/>
  <c r="M224" i="73"/>
  <c r="N224" i="73"/>
  <c r="O224" i="73"/>
  <c r="L225" i="73"/>
  <c r="M225" i="73"/>
  <c r="N225" i="73"/>
  <c r="O225" i="73"/>
  <c r="L226" i="73"/>
  <c r="M226" i="73"/>
  <c r="N226" i="73"/>
  <c r="O226" i="73"/>
  <c r="L227" i="73"/>
  <c r="M227" i="73"/>
  <c r="N227" i="73"/>
  <c r="O227" i="73"/>
  <c r="L228" i="73"/>
  <c r="M228" i="73"/>
  <c r="N228" i="73"/>
  <c r="O228" i="73"/>
  <c r="B229" i="73"/>
  <c r="C229" i="73"/>
  <c r="D229" i="73"/>
  <c r="E229" i="73"/>
  <c r="F229" i="73"/>
  <c r="G229" i="73"/>
  <c r="H229" i="73"/>
  <c r="I229" i="73"/>
  <c r="J229" i="73"/>
  <c r="K229" i="73"/>
  <c r="O9" i="49"/>
  <c r="P9" i="49"/>
  <c r="Q9" i="49"/>
  <c r="R9" i="49"/>
  <c r="O10" i="49"/>
  <c r="P10" i="49"/>
  <c r="Q10" i="49"/>
  <c r="R10" i="49"/>
  <c r="O11" i="49"/>
  <c r="P11" i="49"/>
  <c r="Q11" i="49"/>
  <c r="R11" i="49"/>
  <c r="O12" i="49"/>
  <c r="P12" i="49"/>
  <c r="Q12" i="49"/>
  <c r="R12" i="49"/>
  <c r="O13" i="49"/>
  <c r="P13" i="49"/>
  <c r="Q13" i="49"/>
  <c r="R13" i="49"/>
  <c r="O14" i="49"/>
  <c r="P14" i="49"/>
  <c r="Q14" i="49"/>
  <c r="R14" i="49"/>
  <c r="O15" i="49"/>
  <c r="P15" i="49"/>
  <c r="Q15" i="49"/>
  <c r="R15" i="49"/>
  <c r="O16" i="49"/>
  <c r="P16" i="49"/>
  <c r="Q16" i="49"/>
  <c r="R16" i="49"/>
  <c r="O17" i="49"/>
  <c r="P17" i="49"/>
  <c r="Q17" i="49"/>
  <c r="R17" i="49"/>
  <c r="O18" i="49"/>
  <c r="P18" i="49"/>
  <c r="Q18" i="49"/>
  <c r="R18" i="49"/>
  <c r="O19" i="49"/>
  <c r="P19" i="49"/>
  <c r="Q19" i="49"/>
  <c r="R19" i="49"/>
  <c r="O20" i="49"/>
  <c r="P20" i="49"/>
  <c r="Q20" i="49"/>
  <c r="R20" i="49"/>
  <c r="O21" i="49"/>
  <c r="P21" i="49"/>
  <c r="Q21" i="49"/>
  <c r="R21" i="49"/>
  <c r="O22" i="49"/>
  <c r="P22" i="49"/>
  <c r="Q22" i="49"/>
  <c r="R22" i="49"/>
  <c r="O23" i="49"/>
  <c r="P23" i="49"/>
  <c r="Q23" i="49"/>
  <c r="R23" i="49"/>
  <c r="O24" i="49"/>
  <c r="P24" i="49"/>
  <c r="Q24" i="49"/>
  <c r="R24" i="49"/>
  <c r="O25" i="49"/>
  <c r="P25" i="49"/>
  <c r="Q25" i="49"/>
  <c r="R25" i="49"/>
  <c r="O26" i="49"/>
  <c r="P26" i="49"/>
  <c r="Q26" i="49"/>
  <c r="R26" i="49"/>
  <c r="O27" i="49"/>
  <c r="P27" i="49"/>
  <c r="Q27" i="49"/>
  <c r="R27" i="49"/>
  <c r="O28" i="49"/>
  <c r="P28" i="49"/>
  <c r="Q28" i="49"/>
  <c r="R28" i="49"/>
  <c r="O29" i="49"/>
  <c r="P29" i="49"/>
  <c r="Q29" i="49"/>
  <c r="R29" i="49"/>
  <c r="O30" i="49"/>
  <c r="P30" i="49"/>
  <c r="Q30" i="49"/>
  <c r="R30" i="49"/>
  <c r="O31" i="49"/>
  <c r="P31" i="49"/>
  <c r="Q31" i="49"/>
  <c r="R31" i="49"/>
  <c r="O32" i="49"/>
  <c r="P32" i="49"/>
  <c r="Q32" i="49"/>
  <c r="R32" i="49"/>
  <c r="O33" i="49"/>
  <c r="P33" i="49"/>
  <c r="Q33" i="49"/>
  <c r="R33" i="49"/>
  <c r="O34" i="49"/>
  <c r="P34" i="49"/>
  <c r="Q34" i="49"/>
  <c r="R34" i="49"/>
  <c r="O35" i="49"/>
  <c r="P35" i="49"/>
  <c r="Q35" i="49"/>
  <c r="R35" i="49"/>
  <c r="O36" i="49"/>
  <c r="P36" i="49"/>
  <c r="Q36" i="49"/>
  <c r="R36" i="49"/>
  <c r="O37" i="49"/>
  <c r="P37" i="49"/>
  <c r="Q37" i="49"/>
  <c r="R37" i="49"/>
  <c r="O38" i="49"/>
  <c r="P38" i="49"/>
  <c r="Q38" i="49"/>
  <c r="R38" i="49"/>
  <c r="O39" i="49"/>
  <c r="P39" i="49"/>
  <c r="Q39" i="49"/>
  <c r="R39" i="49"/>
  <c r="O40" i="49"/>
  <c r="P40" i="49"/>
  <c r="Q40" i="49"/>
  <c r="R40" i="49"/>
  <c r="O41" i="49"/>
  <c r="P41" i="49"/>
  <c r="Q41" i="49"/>
  <c r="R41" i="49"/>
  <c r="O42" i="49"/>
  <c r="P42" i="49"/>
  <c r="Q42" i="49"/>
  <c r="R42" i="49"/>
  <c r="O43" i="49"/>
  <c r="P43" i="49"/>
  <c r="Q43" i="49"/>
  <c r="R43" i="49"/>
  <c r="O44" i="49"/>
  <c r="P44" i="49"/>
  <c r="Q44" i="49"/>
  <c r="R44" i="49"/>
  <c r="O45" i="49"/>
  <c r="P45" i="49"/>
  <c r="Q45" i="49"/>
  <c r="R45" i="49"/>
  <c r="O46" i="49"/>
  <c r="P46" i="49"/>
  <c r="Q46" i="49"/>
  <c r="R46" i="49"/>
  <c r="O47" i="49"/>
  <c r="P47" i="49"/>
  <c r="Q47" i="49"/>
  <c r="R47" i="49"/>
  <c r="O48" i="49"/>
  <c r="P48" i="49"/>
  <c r="Q48" i="49"/>
  <c r="R48" i="49"/>
  <c r="O49" i="49"/>
  <c r="P49" i="49"/>
  <c r="Q49" i="49"/>
  <c r="R49" i="49"/>
  <c r="O50" i="49"/>
  <c r="P50" i="49"/>
  <c r="Q50" i="49"/>
  <c r="R50" i="49"/>
  <c r="O51" i="49"/>
  <c r="P51" i="49"/>
  <c r="Q51" i="49"/>
  <c r="R51" i="49"/>
  <c r="O52" i="49"/>
  <c r="P52" i="49"/>
  <c r="Q52" i="49"/>
  <c r="R52" i="49"/>
  <c r="O53" i="49"/>
  <c r="P53" i="49"/>
  <c r="Q53" i="49"/>
  <c r="R53" i="49"/>
  <c r="O54" i="49"/>
  <c r="P54" i="49"/>
  <c r="Q54" i="49"/>
  <c r="R54" i="49"/>
  <c r="O55" i="49"/>
  <c r="P55" i="49"/>
  <c r="Q55" i="49"/>
  <c r="R55" i="49"/>
  <c r="O56" i="49"/>
  <c r="P56" i="49"/>
  <c r="Q56" i="49"/>
  <c r="R56" i="49"/>
  <c r="O57" i="49"/>
  <c r="P57" i="49"/>
  <c r="Q57" i="49"/>
  <c r="R57" i="49"/>
  <c r="O58" i="49"/>
  <c r="P58" i="49"/>
  <c r="Q58" i="49"/>
  <c r="R58" i="49"/>
  <c r="O59" i="49"/>
  <c r="P59" i="49"/>
  <c r="Q59" i="49"/>
  <c r="R59" i="49"/>
  <c r="O60" i="49"/>
  <c r="P60" i="49"/>
  <c r="Q60" i="49"/>
  <c r="R60" i="49"/>
  <c r="O61" i="49"/>
  <c r="P61" i="49"/>
  <c r="Q61" i="49"/>
  <c r="R61" i="49"/>
  <c r="O62" i="49"/>
  <c r="P62" i="49"/>
  <c r="Q62" i="49"/>
  <c r="R62" i="49"/>
  <c r="O63" i="49"/>
  <c r="P63" i="49"/>
  <c r="Q63" i="49"/>
  <c r="R63" i="49"/>
  <c r="O64" i="49"/>
  <c r="P64" i="49"/>
  <c r="Q64" i="49"/>
  <c r="R64" i="49"/>
  <c r="O65" i="49"/>
  <c r="P65" i="49"/>
  <c r="Q65" i="49"/>
  <c r="R65" i="49"/>
  <c r="O66" i="49"/>
  <c r="P66" i="49"/>
  <c r="Q66" i="49"/>
  <c r="R66" i="49"/>
  <c r="O67" i="49"/>
  <c r="P67" i="49"/>
  <c r="Q67" i="49"/>
  <c r="R67" i="49"/>
  <c r="O68" i="49"/>
  <c r="P68" i="49"/>
  <c r="Q68" i="49"/>
  <c r="R68" i="49"/>
  <c r="O69" i="49"/>
  <c r="P69" i="49"/>
  <c r="Q69" i="49"/>
  <c r="R69" i="49"/>
  <c r="O70" i="49"/>
  <c r="P70" i="49"/>
  <c r="Q70" i="49"/>
  <c r="R70" i="49"/>
  <c r="O71" i="49"/>
  <c r="P71" i="49"/>
  <c r="Q71" i="49"/>
  <c r="R71" i="49"/>
  <c r="O72" i="49"/>
  <c r="P72" i="49"/>
  <c r="Q72" i="49"/>
  <c r="R72" i="49"/>
  <c r="O73" i="49"/>
  <c r="P73" i="49"/>
  <c r="Q73" i="49"/>
  <c r="R73" i="49"/>
  <c r="O74" i="49"/>
  <c r="P74" i="49"/>
  <c r="Q74" i="49"/>
  <c r="R74" i="49"/>
  <c r="O75" i="49"/>
  <c r="P75" i="49"/>
  <c r="Q75" i="49"/>
  <c r="R75" i="49"/>
  <c r="O76" i="49"/>
  <c r="P76" i="49"/>
  <c r="Q76" i="49"/>
  <c r="R76" i="49"/>
  <c r="O77" i="49"/>
  <c r="P77" i="49"/>
  <c r="Q77" i="49"/>
  <c r="R77" i="49"/>
  <c r="O78" i="49"/>
  <c r="P78" i="49"/>
  <c r="Q78" i="49"/>
  <c r="R78" i="49"/>
  <c r="O79" i="49"/>
  <c r="P79" i="49"/>
  <c r="Q79" i="49"/>
  <c r="R79" i="49"/>
  <c r="O80" i="49"/>
  <c r="P80" i="49"/>
  <c r="Q80" i="49"/>
  <c r="R80" i="49"/>
  <c r="O81" i="49"/>
  <c r="P81" i="49"/>
  <c r="Q81" i="49"/>
  <c r="R81" i="49"/>
  <c r="O82" i="49"/>
  <c r="P82" i="49"/>
  <c r="Q82" i="49"/>
  <c r="R82" i="49"/>
  <c r="O83" i="49"/>
  <c r="P83" i="49"/>
  <c r="Q83" i="49"/>
  <c r="R83" i="49"/>
  <c r="O84" i="49"/>
  <c r="P84" i="49"/>
  <c r="Q84" i="49"/>
  <c r="R84" i="49"/>
  <c r="O85" i="49"/>
  <c r="P85" i="49"/>
  <c r="Q85" i="49"/>
  <c r="R85" i="49"/>
  <c r="O86" i="49"/>
  <c r="P86" i="49"/>
  <c r="Q86" i="49"/>
  <c r="R86" i="49"/>
  <c r="O87" i="49"/>
  <c r="P87" i="49"/>
  <c r="Q87" i="49"/>
  <c r="R87" i="49"/>
  <c r="O88" i="49"/>
  <c r="P88" i="49"/>
  <c r="Q88" i="49"/>
  <c r="R88" i="49"/>
  <c r="O89" i="49"/>
  <c r="P89" i="49"/>
  <c r="Q89" i="49"/>
  <c r="R89" i="49"/>
  <c r="O90" i="49"/>
  <c r="P90" i="49"/>
  <c r="Q90" i="49"/>
  <c r="R90" i="49"/>
  <c r="O91" i="49"/>
  <c r="P91" i="49"/>
  <c r="Q91" i="49"/>
  <c r="R91" i="49"/>
  <c r="O92" i="49"/>
  <c r="P92" i="49"/>
  <c r="Q92" i="49"/>
  <c r="R92" i="49"/>
  <c r="O93" i="49"/>
  <c r="P93" i="49"/>
  <c r="Q93" i="49"/>
  <c r="R93" i="49"/>
  <c r="O94" i="49"/>
  <c r="P94" i="49"/>
  <c r="R94" i="49"/>
  <c r="O95" i="49"/>
  <c r="P95" i="49"/>
  <c r="Q95" i="49"/>
  <c r="R95" i="49"/>
  <c r="O96" i="49"/>
  <c r="P96" i="49"/>
  <c r="Q96" i="49"/>
  <c r="R96" i="49"/>
  <c r="O97" i="49"/>
  <c r="P97" i="49"/>
  <c r="Q97" i="49"/>
  <c r="R97" i="49"/>
  <c r="O98" i="49"/>
  <c r="P98" i="49"/>
  <c r="Q98" i="49"/>
  <c r="R98" i="49"/>
  <c r="O99" i="49"/>
  <c r="P99" i="49"/>
  <c r="Q99" i="49"/>
  <c r="R99" i="49"/>
  <c r="O100" i="49"/>
  <c r="P100" i="49"/>
  <c r="Q100" i="49"/>
  <c r="R100" i="49"/>
  <c r="O101" i="49"/>
  <c r="P101" i="49"/>
  <c r="Q101" i="49"/>
  <c r="R101" i="49"/>
  <c r="O102" i="49"/>
  <c r="P102" i="49"/>
  <c r="Q102" i="49"/>
  <c r="R102" i="49"/>
  <c r="O103" i="49"/>
  <c r="P103" i="49"/>
  <c r="Q103" i="49"/>
  <c r="R103" i="49"/>
  <c r="O104" i="49"/>
  <c r="P104" i="49"/>
  <c r="Q104" i="49"/>
  <c r="R104" i="49"/>
  <c r="O105" i="49"/>
  <c r="P105" i="49"/>
  <c r="Q105" i="49"/>
  <c r="R105" i="49"/>
  <c r="O106" i="49"/>
  <c r="P106" i="49"/>
  <c r="Q106" i="49"/>
  <c r="R106" i="49"/>
  <c r="O107" i="49"/>
  <c r="P107" i="49"/>
  <c r="Q107" i="49"/>
  <c r="R107" i="49"/>
  <c r="O108" i="49"/>
  <c r="P108" i="49"/>
  <c r="Q108" i="49"/>
  <c r="R108" i="49"/>
  <c r="O109" i="49"/>
  <c r="P109" i="49"/>
  <c r="Q109" i="49"/>
  <c r="R109" i="49"/>
  <c r="O110" i="49"/>
  <c r="P110" i="49"/>
  <c r="Q110" i="49"/>
  <c r="R110" i="49"/>
  <c r="O111" i="49"/>
  <c r="P111" i="49"/>
  <c r="Q111" i="49"/>
  <c r="R111" i="49"/>
  <c r="O112" i="49"/>
  <c r="P112" i="49"/>
  <c r="Q112" i="49"/>
  <c r="R112" i="49"/>
  <c r="O113" i="49"/>
  <c r="P113" i="49"/>
  <c r="Q113" i="49"/>
  <c r="R113" i="49"/>
  <c r="O114" i="49"/>
  <c r="P114" i="49"/>
  <c r="Q114" i="49"/>
  <c r="R114" i="49"/>
  <c r="O115" i="49"/>
  <c r="P115" i="49"/>
  <c r="Q115" i="49"/>
  <c r="R115" i="49"/>
  <c r="O116" i="49"/>
  <c r="P116" i="49"/>
  <c r="Q116" i="49"/>
  <c r="R116" i="49"/>
  <c r="O117" i="49"/>
  <c r="P117" i="49"/>
  <c r="Q117" i="49"/>
  <c r="R117" i="49"/>
  <c r="O118" i="49"/>
  <c r="P118" i="49"/>
  <c r="Q118" i="49"/>
  <c r="R118" i="49"/>
  <c r="O119" i="49"/>
  <c r="P119" i="49"/>
  <c r="Q119" i="49"/>
  <c r="R119" i="49"/>
  <c r="O120" i="49"/>
  <c r="P120" i="49"/>
  <c r="Q120" i="49"/>
  <c r="R120" i="49"/>
  <c r="O121" i="49"/>
  <c r="P121" i="49"/>
  <c r="Q121" i="49"/>
  <c r="R121" i="49"/>
  <c r="O122" i="49"/>
  <c r="P122" i="49"/>
  <c r="Q122" i="49"/>
  <c r="R122" i="49"/>
  <c r="O123" i="49"/>
  <c r="P123" i="49"/>
  <c r="Q123" i="49"/>
  <c r="R123" i="49"/>
  <c r="O124" i="49"/>
  <c r="P124" i="49"/>
  <c r="Q124" i="49"/>
  <c r="R124" i="49"/>
  <c r="O125" i="49"/>
  <c r="P125" i="49"/>
  <c r="Q125" i="49"/>
  <c r="R125" i="49"/>
  <c r="O126" i="49"/>
  <c r="P126" i="49"/>
  <c r="Q126" i="49"/>
  <c r="R126" i="49"/>
  <c r="O127" i="49"/>
  <c r="P127" i="49"/>
  <c r="Q127" i="49"/>
  <c r="R127" i="49"/>
  <c r="O128" i="49"/>
  <c r="P128" i="49"/>
  <c r="Q128" i="49"/>
  <c r="R128" i="49"/>
  <c r="O129" i="49"/>
  <c r="P129" i="49"/>
  <c r="Q129" i="49"/>
  <c r="R129" i="49"/>
  <c r="O130" i="49"/>
  <c r="P130" i="49"/>
  <c r="Q130" i="49"/>
  <c r="R130" i="49"/>
  <c r="O131" i="49"/>
  <c r="P131" i="49"/>
  <c r="Q131" i="49"/>
  <c r="R131" i="49"/>
  <c r="O132" i="49"/>
  <c r="P132" i="49"/>
  <c r="Q132" i="49"/>
  <c r="R132" i="49"/>
  <c r="O133" i="49"/>
  <c r="P133" i="49"/>
  <c r="Q133" i="49"/>
  <c r="R133" i="49"/>
  <c r="O134" i="49"/>
  <c r="P134" i="49"/>
  <c r="Q134" i="49"/>
  <c r="R134" i="49"/>
  <c r="O135" i="49"/>
  <c r="P135" i="49"/>
  <c r="Q135" i="49"/>
  <c r="R135" i="49"/>
  <c r="O136" i="49"/>
  <c r="P136" i="49"/>
  <c r="Q136" i="49"/>
  <c r="R136" i="49"/>
  <c r="O137" i="49"/>
  <c r="P137" i="49"/>
  <c r="Q137" i="49"/>
  <c r="R137" i="49"/>
  <c r="O138" i="49"/>
  <c r="P138" i="49"/>
  <c r="Q138" i="49"/>
  <c r="R138" i="49"/>
  <c r="O139" i="49"/>
  <c r="P139" i="49"/>
  <c r="Q139" i="49"/>
  <c r="R139" i="49"/>
  <c r="O140" i="49"/>
  <c r="P140" i="49"/>
  <c r="Q140" i="49"/>
  <c r="R140" i="49"/>
  <c r="O141" i="49"/>
  <c r="P141" i="49"/>
  <c r="Q141" i="49"/>
  <c r="R141" i="49"/>
  <c r="O142" i="49"/>
  <c r="P142" i="49"/>
  <c r="Q142" i="49"/>
  <c r="R142" i="49"/>
  <c r="O143" i="49"/>
  <c r="P143" i="49"/>
  <c r="Q143" i="49"/>
  <c r="R143" i="49"/>
  <c r="O144" i="49"/>
  <c r="P144" i="49"/>
  <c r="Q144" i="49"/>
  <c r="R144" i="49"/>
  <c r="O145" i="49"/>
  <c r="P145" i="49"/>
  <c r="Q145" i="49"/>
  <c r="R145" i="49"/>
  <c r="O146" i="49"/>
  <c r="P146" i="49"/>
  <c r="Q146" i="49"/>
  <c r="R146" i="49"/>
  <c r="O147" i="49"/>
  <c r="P147" i="49"/>
  <c r="Q147" i="49"/>
  <c r="R147" i="49"/>
  <c r="O148" i="49"/>
  <c r="P148" i="49"/>
  <c r="Q148" i="49"/>
  <c r="R148" i="49"/>
  <c r="O149" i="49"/>
  <c r="P149" i="49"/>
  <c r="Q149" i="49"/>
  <c r="R149" i="49"/>
  <c r="O150" i="49"/>
  <c r="P150" i="49"/>
  <c r="Q150" i="49"/>
  <c r="R150" i="49"/>
  <c r="O151" i="49"/>
  <c r="P151" i="49"/>
  <c r="Q151" i="49"/>
  <c r="R151" i="49"/>
  <c r="O152" i="49"/>
  <c r="P152" i="49"/>
  <c r="Q152" i="49"/>
  <c r="R152" i="49"/>
  <c r="O153" i="49"/>
  <c r="P153" i="49"/>
  <c r="Q153" i="49"/>
  <c r="R153" i="49"/>
  <c r="O154" i="49"/>
  <c r="P154" i="49"/>
  <c r="Q154" i="49"/>
  <c r="R154" i="49"/>
  <c r="O155" i="49"/>
  <c r="P155" i="49"/>
  <c r="Q155" i="49"/>
  <c r="R155" i="49"/>
  <c r="O156" i="49"/>
  <c r="P156" i="49"/>
  <c r="Q156" i="49"/>
  <c r="R156" i="49"/>
  <c r="O157" i="49"/>
  <c r="P157" i="49"/>
  <c r="Q157" i="49"/>
  <c r="R157" i="49"/>
  <c r="O158" i="49"/>
  <c r="P158" i="49"/>
  <c r="Q158" i="49"/>
  <c r="R158" i="49"/>
  <c r="O159" i="49"/>
  <c r="P159" i="49"/>
  <c r="Q159" i="49"/>
  <c r="R159" i="49"/>
  <c r="O160" i="49"/>
  <c r="P160" i="49"/>
  <c r="Q160" i="49"/>
  <c r="R160" i="49"/>
  <c r="O161" i="49"/>
  <c r="P161" i="49"/>
  <c r="Q161" i="49"/>
  <c r="R161" i="49"/>
  <c r="O162" i="49"/>
  <c r="P162" i="49"/>
  <c r="Q162" i="49"/>
  <c r="R162" i="49"/>
  <c r="O163" i="49"/>
  <c r="P163" i="49"/>
  <c r="Q163" i="49"/>
  <c r="R163" i="49"/>
  <c r="O164" i="49"/>
  <c r="P164" i="49"/>
  <c r="Q164" i="49"/>
  <c r="R164" i="49"/>
  <c r="O165" i="49"/>
  <c r="P165" i="49"/>
  <c r="Q165" i="49"/>
  <c r="R165" i="49"/>
  <c r="O166" i="49"/>
  <c r="P166" i="49"/>
  <c r="Q166" i="49"/>
  <c r="R166" i="49"/>
  <c r="O167" i="49"/>
  <c r="P167" i="49"/>
  <c r="Q167" i="49"/>
  <c r="R167" i="49"/>
  <c r="O168" i="49"/>
  <c r="P168" i="49"/>
  <c r="Q168" i="49"/>
  <c r="R168" i="49"/>
  <c r="O169" i="49"/>
  <c r="P169" i="49"/>
  <c r="Q169" i="49"/>
  <c r="R169" i="49"/>
  <c r="O170" i="49"/>
  <c r="P170" i="49"/>
  <c r="Q170" i="49"/>
  <c r="R170" i="49"/>
  <c r="O171" i="49"/>
  <c r="P171" i="49"/>
  <c r="Q171" i="49"/>
  <c r="R171" i="49"/>
  <c r="O172" i="49"/>
  <c r="P172" i="49"/>
  <c r="Q172" i="49"/>
  <c r="R172" i="49"/>
  <c r="O173" i="49"/>
  <c r="P173" i="49"/>
  <c r="Q173" i="49"/>
  <c r="R173" i="49"/>
  <c r="O174" i="49"/>
  <c r="P174" i="49"/>
  <c r="Q174" i="49"/>
  <c r="R174" i="49"/>
  <c r="O175" i="49"/>
  <c r="P175" i="49"/>
  <c r="Q175" i="49"/>
  <c r="R175" i="49"/>
  <c r="O176" i="49"/>
  <c r="P176" i="49"/>
  <c r="Q176" i="49"/>
  <c r="R176" i="49"/>
  <c r="O177" i="49"/>
  <c r="P177" i="49"/>
  <c r="Q177" i="49"/>
  <c r="R177" i="49"/>
  <c r="O178" i="49"/>
  <c r="P178" i="49"/>
  <c r="Q178" i="49"/>
  <c r="R178" i="49"/>
  <c r="O179" i="49"/>
  <c r="P179" i="49"/>
  <c r="Q179" i="49"/>
  <c r="R179" i="49"/>
  <c r="O180" i="49"/>
  <c r="P180" i="49"/>
  <c r="Q180" i="49"/>
  <c r="R180" i="49"/>
  <c r="O181" i="49"/>
  <c r="P181" i="49"/>
  <c r="Q181" i="49"/>
  <c r="R181" i="49"/>
  <c r="O182" i="49"/>
  <c r="P182" i="49"/>
  <c r="Q182" i="49"/>
  <c r="R182" i="49"/>
  <c r="O183" i="49"/>
  <c r="P183" i="49"/>
  <c r="Q183" i="49"/>
  <c r="R183" i="49"/>
  <c r="O184" i="49"/>
  <c r="P184" i="49"/>
  <c r="Q184" i="49"/>
  <c r="R184" i="49"/>
  <c r="O185" i="49"/>
  <c r="P185" i="49"/>
  <c r="Q185" i="49"/>
  <c r="R185" i="49"/>
  <c r="O186" i="49"/>
  <c r="P186" i="49"/>
  <c r="Q186" i="49"/>
  <c r="R186" i="49"/>
  <c r="O187" i="49"/>
  <c r="P187" i="49"/>
  <c r="Q187" i="49"/>
  <c r="R187" i="49"/>
  <c r="O188" i="49"/>
  <c r="P188" i="49"/>
  <c r="Q188" i="49"/>
  <c r="R188" i="49"/>
  <c r="O189" i="49"/>
  <c r="P189" i="49"/>
  <c r="Q189" i="49"/>
  <c r="R189" i="49"/>
  <c r="O190" i="49"/>
  <c r="P190" i="49"/>
  <c r="Q190" i="49"/>
  <c r="R190" i="49"/>
  <c r="O191" i="49"/>
  <c r="P191" i="49"/>
  <c r="Q191" i="49"/>
  <c r="R191" i="49"/>
  <c r="O192" i="49"/>
  <c r="P192" i="49"/>
  <c r="Q192" i="49"/>
  <c r="R192" i="49"/>
  <c r="O193" i="49"/>
  <c r="P193" i="49"/>
  <c r="Q193" i="49"/>
  <c r="R193" i="49"/>
  <c r="O194" i="49"/>
  <c r="P194" i="49"/>
  <c r="Q194" i="49"/>
  <c r="R194" i="49"/>
  <c r="O195" i="49"/>
  <c r="P195" i="49"/>
  <c r="Q195" i="49"/>
  <c r="R195" i="49"/>
  <c r="O196" i="49"/>
  <c r="P196" i="49"/>
  <c r="Q196" i="49"/>
  <c r="R196" i="49"/>
  <c r="O197" i="49"/>
  <c r="P197" i="49"/>
  <c r="Q197" i="49"/>
  <c r="R197" i="49"/>
  <c r="O198" i="49"/>
  <c r="P198" i="49"/>
  <c r="Q198" i="49"/>
  <c r="R198" i="49"/>
  <c r="O199" i="49"/>
  <c r="P199" i="49"/>
  <c r="Q199" i="49"/>
  <c r="R199" i="49"/>
  <c r="O200" i="49"/>
  <c r="P200" i="49"/>
  <c r="Q200" i="49"/>
  <c r="R200" i="49"/>
  <c r="O201" i="49"/>
  <c r="P201" i="49"/>
  <c r="Q201" i="49"/>
  <c r="R201" i="49"/>
  <c r="O202" i="49"/>
  <c r="P202" i="49"/>
  <c r="Q202" i="49"/>
  <c r="R202" i="49"/>
  <c r="O203" i="49"/>
  <c r="P203" i="49"/>
  <c r="Q203" i="49"/>
  <c r="R203" i="49"/>
  <c r="O204" i="49"/>
  <c r="P204" i="49"/>
  <c r="Q204" i="49"/>
  <c r="R204" i="49"/>
  <c r="O205" i="49"/>
  <c r="P205" i="49"/>
  <c r="Q205" i="49"/>
  <c r="R205" i="49"/>
  <c r="O206" i="49"/>
  <c r="P206" i="49"/>
  <c r="Q206" i="49"/>
  <c r="R206" i="49"/>
  <c r="O207" i="49"/>
  <c r="P207" i="49"/>
  <c r="Q207" i="49"/>
  <c r="R207" i="49"/>
  <c r="O208" i="49"/>
  <c r="P208" i="49"/>
  <c r="Q208" i="49"/>
  <c r="R208" i="49"/>
  <c r="O209" i="49"/>
  <c r="P209" i="49"/>
  <c r="Q209" i="49"/>
  <c r="R209" i="49"/>
  <c r="O210" i="49"/>
  <c r="P210" i="49"/>
  <c r="Q210" i="49"/>
  <c r="R210" i="49"/>
  <c r="O211" i="49"/>
  <c r="P211" i="49"/>
  <c r="Q211" i="49"/>
  <c r="R211" i="49"/>
  <c r="O212" i="49"/>
  <c r="P212" i="49"/>
  <c r="Q212" i="49"/>
  <c r="R212" i="49"/>
  <c r="O213" i="49"/>
  <c r="P213" i="49"/>
  <c r="Q213" i="49"/>
  <c r="R213" i="49"/>
  <c r="O214" i="49"/>
  <c r="P214" i="49"/>
  <c r="Q214" i="49"/>
  <c r="R214" i="49"/>
  <c r="O215" i="49"/>
  <c r="P215" i="49"/>
  <c r="Q215" i="49"/>
  <c r="R215" i="49"/>
  <c r="O216" i="49"/>
  <c r="P216" i="49"/>
  <c r="Q216" i="49"/>
  <c r="R216" i="49"/>
  <c r="O217" i="49"/>
  <c r="P217" i="49"/>
  <c r="R217" i="49"/>
  <c r="O218" i="49"/>
  <c r="P218" i="49"/>
  <c r="Q218" i="49"/>
  <c r="R218" i="49"/>
  <c r="O219" i="49"/>
  <c r="P219" i="49"/>
  <c r="Q219" i="49"/>
  <c r="R219" i="49"/>
  <c r="O220" i="49"/>
  <c r="P220" i="49"/>
  <c r="Q220" i="49"/>
  <c r="R220" i="49"/>
  <c r="O221" i="49"/>
  <c r="P221" i="49"/>
  <c r="Q221" i="49"/>
  <c r="R221" i="49"/>
  <c r="O222" i="49"/>
  <c r="P222" i="49"/>
  <c r="Q222" i="49"/>
  <c r="R222" i="49"/>
  <c r="O223" i="49"/>
  <c r="P223" i="49"/>
  <c r="Q223" i="49"/>
  <c r="R223" i="49"/>
  <c r="O224" i="49"/>
  <c r="P224" i="49"/>
  <c r="Q224" i="49"/>
  <c r="R224" i="49"/>
  <c r="O225" i="49"/>
  <c r="P225" i="49"/>
  <c r="Q225" i="49"/>
  <c r="R225" i="49"/>
  <c r="O226" i="49"/>
  <c r="P226" i="49"/>
  <c r="Q226" i="49"/>
  <c r="R226" i="49"/>
  <c r="O227" i="49"/>
  <c r="P227" i="49"/>
  <c r="Q227" i="49"/>
  <c r="R227" i="49"/>
  <c r="O228" i="49"/>
  <c r="P228" i="49"/>
  <c r="Q228" i="49"/>
  <c r="R228" i="49"/>
  <c r="O229" i="49"/>
  <c r="P229" i="49"/>
  <c r="Q229" i="49"/>
  <c r="R229" i="49"/>
  <c r="O230" i="49"/>
  <c r="P230" i="49"/>
  <c r="Q230" i="49"/>
  <c r="R230" i="49"/>
  <c r="O231" i="49"/>
  <c r="P231" i="49"/>
  <c r="Q231" i="49"/>
  <c r="R231" i="49"/>
  <c r="O232" i="49"/>
  <c r="P232" i="49"/>
  <c r="Q232" i="49"/>
  <c r="R232" i="49"/>
  <c r="O233" i="49"/>
  <c r="P233" i="49"/>
  <c r="Q233" i="49"/>
  <c r="R233" i="49"/>
  <c r="O235" i="49"/>
  <c r="P235" i="49"/>
  <c r="Q235" i="49"/>
  <c r="R235" i="49"/>
  <c r="O236" i="49"/>
  <c r="P236" i="49"/>
  <c r="Q236" i="49"/>
  <c r="R236" i="49"/>
  <c r="O237" i="49"/>
  <c r="P237" i="49"/>
  <c r="Q237" i="49"/>
  <c r="R237" i="49"/>
  <c r="O238" i="49"/>
  <c r="P238" i="49"/>
  <c r="Q238" i="49"/>
  <c r="R238" i="49"/>
  <c r="O239" i="49"/>
  <c r="P239" i="49"/>
  <c r="Q239" i="49"/>
  <c r="R239" i="49"/>
  <c r="O240" i="49"/>
  <c r="P240" i="49"/>
  <c r="Q240" i="49"/>
  <c r="R240" i="49"/>
  <c r="O241" i="49"/>
  <c r="P241" i="49"/>
  <c r="Q241" i="49"/>
  <c r="R241" i="49"/>
  <c r="O242" i="49"/>
  <c r="P242" i="49"/>
  <c r="Q242" i="49"/>
  <c r="R242" i="49"/>
  <c r="O243" i="49"/>
  <c r="P243" i="49"/>
  <c r="Q243" i="49"/>
  <c r="R243" i="49"/>
  <c r="O244" i="49"/>
  <c r="P244" i="49"/>
  <c r="Q244" i="49"/>
  <c r="R244" i="49"/>
  <c r="O245" i="49"/>
  <c r="P245" i="49"/>
  <c r="Q245" i="49"/>
  <c r="R245" i="49"/>
  <c r="O246" i="49"/>
  <c r="P246" i="49"/>
  <c r="Q246" i="49"/>
  <c r="R246" i="49"/>
  <c r="O247" i="49"/>
  <c r="P247" i="49"/>
  <c r="Q247" i="49"/>
  <c r="R247" i="49"/>
  <c r="O248" i="49"/>
  <c r="P248" i="49"/>
  <c r="Q248" i="49"/>
  <c r="R248" i="49"/>
  <c r="O249" i="49"/>
  <c r="P249" i="49"/>
  <c r="Q249" i="49"/>
  <c r="R249" i="49"/>
  <c r="O250" i="49"/>
  <c r="P250" i="49"/>
  <c r="Q250" i="49"/>
  <c r="R250" i="49"/>
  <c r="O251" i="49"/>
  <c r="P251" i="49"/>
  <c r="Q251" i="49"/>
  <c r="R251" i="49"/>
  <c r="O252" i="49"/>
  <c r="P252" i="49"/>
  <c r="Q252" i="49"/>
  <c r="R252" i="49"/>
  <c r="O253" i="49"/>
  <c r="P253" i="49"/>
  <c r="Q253" i="49"/>
  <c r="R253" i="49"/>
  <c r="O254" i="49"/>
  <c r="P254" i="49"/>
  <c r="Q254" i="49"/>
  <c r="R254" i="49"/>
  <c r="O255" i="49"/>
  <c r="P255" i="49"/>
  <c r="Q255" i="49"/>
  <c r="R255" i="49"/>
  <c r="O256" i="49"/>
  <c r="P256" i="49"/>
  <c r="Q256" i="49"/>
  <c r="R256" i="49"/>
  <c r="O257" i="49"/>
  <c r="P257" i="49"/>
  <c r="Q257" i="49"/>
  <c r="R257" i="49"/>
  <c r="O258" i="49"/>
  <c r="P258" i="49"/>
  <c r="Q258" i="49"/>
  <c r="R258" i="49"/>
  <c r="O259" i="49"/>
  <c r="P259" i="49"/>
  <c r="Q259" i="49"/>
  <c r="R259" i="49"/>
  <c r="O260" i="49"/>
  <c r="P260" i="49"/>
  <c r="Q260" i="49"/>
  <c r="R260" i="49"/>
  <c r="O261" i="49"/>
  <c r="P261" i="49"/>
  <c r="Q261" i="49"/>
  <c r="R261" i="49"/>
  <c r="O262" i="49"/>
  <c r="P262" i="49"/>
  <c r="Q262" i="49"/>
  <c r="R262" i="49"/>
  <c r="O263" i="49"/>
  <c r="P263" i="49"/>
  <c r="Q263" i="49"/>
  <c r="R263" i="49"/>
  <c r="O264" i="49"/>
  <c r="P264" i="49"/>
  <c r="Q264" i="49"/>
  <c r="R264" i="49"/>
  <c r="O265" i="49"/>
  <c r="P265" i="49"/>
  <c r="Q265" i="49"/>
  <c r="R265" i="49"/>
  <c r="O266" i="49"/>
  <c r="P266" i="49"/>
  <c r="Q266" i="49"/>
  <c r="R266" i="49"/>
  <c r="O267" i="49"/>
  <c r="P267" i="49"/>
  <c r="Q267" i="49"/>
  <c r="R267" i="49"/>
  <c r="O268" i="49"/>
  <c r="P268" i="49"/>
  <c r="Q268" i="49"/>
  <c r="R268" i="49"/>
  <c r="O269" i="49"/>
  <c r="P269" i="49"/>
  <c r="Q269" i="49"/>
  <c r="R269" i="49"/>
  <c r="O270" i="49"/>
  <c r="P270" i="49"/>
  <c r="Q270" i="49"/>
  <c r="R270" i="49"/>
  <c r="O271" i="49"/>
  <c r="P271" i="49"/>
  <c r="Q271" i="49"/>
  <c r="R271" i="49"/>
  <c r="O272" i="49"/>
  <c r="P272" i="49"/>
  <c r="Q272" i="49"/>
  <c r="R272" i="49"/>
  <c r="O273" i="49"/>
  <c r="P273" i="49"/>
  <c r="Q273" i="49"/>
  <c r="R273" i="49"/>
  <c r="O274" i="49"/>
  <c r="P274" i="49"/>
  <c r="Q274" i="49"/>
  <c r="R274" i="49"/>
  <c r="O275" i="49"/>
  <c r="P275" i="49"/>
  <c r="Q275" i="49"/>
  <c r="R275" i="49"/>
  <c r="O276" i="49"/>
  <c r="P276" i="49"/>
  <c r="Q276" i="49"/>
  <c r="R276" i="49"/>
  <c r="O277" i="49"/>
  <c r="P277" i="49"/>
  <c r="Q277" i="49"/>
  <c r="R277" i="49"/>
  <c r="O278" i="49"/>
  <c r="P278" i="49"/>
  <c r="Q278" i="49"/>
  <c r="R278" i="49"/>
  <c r="O279" i="49"/>
  <c r="P279" i="49"/>
  <c r="Q279" i="49"/>
  <c r="R279" i="49"/>
  <c r="O280" i="49"/>
  <c r="P280" i="49"/>
  <c r="Q280" i="49"/>
  <c r="R280" i="49"/>
  <c r="O281" i="49"/>
  <c r="P281" i="49"/>
  <c r="Q281" i="49"/>
  <c r="R281" i="49"/>
  <c r="O282" i="49"/>
  <c r="P282" i="49"/>
  <c r="Q282" i="49"/>
  <c r="R282" i="49"/>
  <c r="O283" i="49"/>
  <c r="P283" i="49"/>
  <c r="Q283" i="49"/>
  <c r="R283" i="49"/>
  <c r="O284" i="49"/>
  <c r="P284" i="49"/>
  <c r="Q284" i="49"/>
  <c r="R284" i="49"/>
  <c r="O285" i="49"/>
  <c r="P285" i="49"/>
  <c r="Q285" i="49"/>
  <c r="R285" i="49"/>
  <c r="O286" i="49"/>
  <c r="P286" i="49"/>
  <c r="Q286" i="49"/>
  <c r="R286" i="49"/>
  <c r="O287" i="49"/>
  <c r="P287" i="49"/>
  <c r="Q287" i="49"/>
  <c r="R287" i="49"/>
  <c r="O288" i="49"/>
  <c r="P288" i="49"/>
  <c r="Q288" i="49"/>
  <c r="R288" i="49"/>
  <c r="O289" i="49"/>
  <c r="P289" i="49"/>
  <c r="Q289" i="49"/>
  <c r="R289" i="49"/>
  <c r="O290" i="49"/>
  <c r="P290" i="49"/>
  <c r="Q290" i="49"/>
  <c r="R290" i="49"/>
  <c r="O291" i="49"/>
  <c r="P291" i="49"/>
  <c r="Q291" i="49"/>
  <c r="R291" i="49"/>
  <c r="O292" i="49"/>
  <c r="P292" i="49"/>
  <c r="Q292" i="49"/>
  <c r="R292" i="49"/>
  <c r="O293" i="49"/>
  <c r="P293" i="49"/>
  <c r="Q293" i="49"/>
  <c r="R293" i="49"/>
  <c r="O294" i="49"/>
  <c r="P294" i="49"/>
  <c r="Q294" i="49"/>
  <c r="R294" i="49"/>
  <c r="O295" i="49"/>
  <c r="P295" i="49"/>
  <c r="Q295" i="49"/>
  <c r="R295" i="49"/>
  <c r="L13" i="37"/>
  <c r="M13" i="37"/>
  <c r="L14" i="37"/>
  <c r="M14" i="37"/>
  <c r="L15" i="37"/>
  <c r="M15" i="37"/>
  <c r="L16" i="37"/>
  <c r="M16" i="37"/>
  <c r="L17" i="37"/>
  <c r="M17" i="37"/>
  <c r="L18" i="37"/>
  <c r="M18" i="37"/>
  <c r="L19" i="37"/>
  <c r="M19" i="37"/>
  <c r="L20" i="37"/>
  <c r="M20" i="37"/>
  <c r="L21" i="37"/>
  <c r="M21" i="37"/>
  <c r="L22" i="37"/>
  <c r="M22" i="37"/>
  <c r="L23" i="37"/>
  <c r="M23" i="37"/>
  <c r="L24" i="37"/>
  <c r="M24" i="37"/>
  <c r="L25" i="37"/>
  <c r="M25" i="37"/>
  <c r="L26" i="37"/>
  <c r="M26" i="37"/>
  <c r="L27" i="37"/>
  <c r="M27" i="37"/>
  <c r="L28" i="37"/>
  <c r="M28" i="37"/>
  <c r="L29" i="37"/>
  <c r="M29" i="37"/>
  <c r="L30" i="37"/>
  <c r="M30" i="37"/>
  <c r="L31" i="37"/>
  <c r="M31" i="37"/>
  <c r="L32" i="37"/>
  <c r="M32" i="37"/>
  <c r="L33" i="37"/>
  <c r="M33" i="37"/>
  <c r="L34" i="37"/>
  <c r="M34" i="37"/>
  <c r="L35" i="37"/>
  <c r="M35" i="37"/>
  <c r="L36" i="37"/>
  <c r="M36" i="37"/>
  <c r="L37" i="37"/>
  <c r="M37" i="37"/>
  <c r="L38" i="37"/>
  <c r="M38" i="37"/>
  <c r="L39" i="37"/>
  <c r="M39" i="37"/>
  <c r="L40" i="37"/>
  <c r="M40" i="37"/>
  <c r="L41" i="37"/>
  <c r="M41" i="37"/>
  <c r="L42" i="37"/>
  <c r="M42" i="37"/>
  <c r="L43" i="37"/>
  <c r="M43" i="37"/>
  <c r="L44" i="37"/>
  <c r="M44" i="37"/>
  <c r="L45" i="37"/>
  <c r="M45" i="37"/>
  <c r="L46" i="37"/>
  <c r="M46" i="37"/>
  <c r="L47" i="37"/>
  <c r="M47" i="37"/>
  <c r="L48" i="37"/>
  <c r="M48" i="37"/>
  <c r="L49" i="37"/>
  <c r="M49" i="37"/>
  <c r="L50" i="37"/>
  <c r="M50" i="37"/>
  <c r="L51" i="37"/>
  <c r="M51" i="37"/>
  <c r="L52" i="37"/>
  <c r="M52" i="37"/>
  <c r="L53" i="37"/>
  <c r="M53" i="37"/>
  <c r="L54" i="37"/>
  <c r="M54" i="37"/>
  <c r="L55" i="37"/>
  <c r="M55" i="37"/>
  <c r="L56" i="37"/>
  <c r="M56" i="37"/>
  <c r="L57" i="37"/>
  <c r="M57" i="37"/>
  <c r="L58" i="37"/>
  <c r="M58" i="37"/>
  <c r="L59" i="37"/>
  <c r="M59" i="37"/>
  <c r="L60" i="37"/>
  <c r="M60" i="37"/>
  <c r="L61" i="37"/>
  <c r="M61" i="37"/>
  <c r="M62" i="37"/>
  <c r="L63" i="37"/>
  <c r="M63" i="37"/>
  <c r="L64" i="37"/>
  <c r="M64" i="37"/>
  <c r="L65" i="37"/>
  <c r="M65" i="37"/>
  <c r="L66" i="37"/>
  <c r="M66" i="37"/>
  <c r="L67" i="37"/>
  <c r="M67" i="37"/>
  <c r="L68" i="37"/>
  <c r="M68" i="37"/>
  <c r="L69" i="37"/>
  <c r="M69" i="37"/>
  <c r="L70" i="37"/>
  <c r="M70" i="37"/>
  <c r="L71" i="37"/>
  <c r="M71" i="37"/>
  <c r="L72" i="37"/>
  <c r="M72" i="37"/>
  <c r="L73" i="37"/>
  <c r="M73" i="37"/>
  <c r="L74" i="37"/>
  <c r="M74" i="37"/>
  <c r="L75" i="37"/>
  <c r="M75" i="37"/>
  <c r="L76" i="37"/>
  <c r="M76" i="37"/>
  <c r="L77" i="37"/>
  <c r="M77" i="37"/>
  <c r="L78" i="37"/>
  <c r="M78" i="37"/>
  <c r="L79" i="37"/>
  <c r="M79" i="37"/>
  <c r="L80" i="37"/>
  <c r="M80" i="37"/>
  <c r="L81" i="37"/>
  <c r="M81" i="37"/>
  <c r="L82" i="37"/>
  <c r="M82" i="37"/>
  <c r="L83" i="37"/>
  <c r="M83" i="37"/>
  <c r="L84" i="37"/>
  <c r="M84" i="37"/>
  <c r="L85" i="37"/>
  <c r="M85" i="37"/>
  <c r="L86" i="37"/>
  <c r="M86" i="37"/>
  <c r="L87" i="37"/>
  <c r="M87" i="37"/>
  <c r="L88" i="37"/>
  <c r="M88" i="37"/>
  <c r="L89" i="37"/>
  <c r="M89" i="37"/>
  <c r="L90" i="37"/>
  <c r="M90" i="37"/>
  <c r="L91" i="37"/>
  <c r="M91" i="37"/>
  <c r="L92" i="37"/>
  <c r="M92" i="37"/>
  <c r="L93" i="37"/>
  <c r="M93" i="37"/>
  <c r="L94" i="37"/>
  <c r="M94" i="37"/>
  <c r="L95" i="37"/>
  <c r="M95" i="37"/>
  <c r="L96" i="37"/>
  <c r="M96" i="37"/>
  <c r="L97" i="37"/>
  <c r="M97" i="37"/>
  <c r="L98" i="37"/>
  <c r="M98" i="37"/>
  <c r="L99" i="37"/>
  <c r="M99" i="37"/>
  <c r="L100" i="37"/>
  <c r="M100" i="37"/>
  <c r="L101" i="37"/>
  <c r="M101" i="37"/>
  <c r="L102" i="37"/>
  <c r="M102" i="37"/>
  <c r="L103" i="37"/>
  <c r="M103" i="37"/>
  <c r="L104" i="37"/>
  <c r="M104" i="37"/>
  <c r="L105" i="37"/>
  <c r="M105" i="37"/>
  <c r="L106" i="37"/>
  <c r="M106" i="37"/>
  <c r="L107" i="37"/>
  <c r="M107" i="37"/>
  <c r="L108" i="37"/>
  <c r="M108" i="37"/>
  <c r="L109" i="37"/>
  <c r="M109" i="37"/>
  <c r="L110" i="37"/>
  <c r="M110" i="37"/>
  <c r="L111" i="37"/>
  <c r="M111" i="37"/>
  <c r="L112" i="37"/>
  <c r="M112" i="37"/>
  <c r="L113" i="37"/>
  <c r="M113" i="37"/>
  <c r="L114" i="37"/>
  <c r="M114" i="37"/>
  <c r="L115" i="37"/>
  <c r="M115" i="37"/>
  <c r="L116" i="37"/>
  <c r="M116" i="37"/>
  <c r="L117" i="37"/>
  <c r="M117" i="37"/>
  <c r="L118" i="37"/>
  <c r="M118" i="37"/>
  <c r="L119" i="37"/>
  <c r="M119" i="37"/>
  <c r="L120" i="37"/>
  <c r="M120" i="37"/>
  <c r="L121" i="37"/>
  <c r="M121" i="37"/>
  <c r="L122" i="37"/>
  <c r="M122" i="37"/>
  <c r="L123" i="37"/>
  <c r="M123" i="37"/>
  <c r="L124" i="37"/>
  <c r="M124" i="37"/>
  <c r="L125" i="37"/>
  <c r="M125" i="37"/>
  <c r="L126" i="37"/>
  <c r="M126" i="37"/>
  <c r="L127" i="37"/>
  <c r="M127" i="37"/>
  <c r="L128" i="37"/>
  <c r="M128" i="37"/>
  <c r="L129" i="37"/>
  <c r="M129" i="37"/>
  <c r="L130" i="37"/>
  <c r="M130" i="37"/>
  <c r="L131" i="37"/>
  <c r="M131" i="37"/>
  <c r="L132" i="37"/>
  <c r="M132" i="37"/>
  <c r="L133" i="37"/>
  <c r="M133" i="37"/>
  <c r="L134" i="37"/>
  <c r="M134" i="37"/>
  <c r="L135" i="37"/>
  <c r="M135" i="37"/>
  <c r="L136" i="37"/>
  <c r="M136" i="37"/>
  <c r="L137" i="37"/>
  <c r="M137" i="37"/>
  <c r="M138" i="37"/>
  <c r="L139" i="37"/>
  <c r="M139" i="37"/>
  <c r="L140" i="37"/>
  <c r="M140" i="37"/>
  <c r="L141" i="37"/>
  <c r="M141" i="37"/>
  <c r="L142" i="37"/>
  <c r="M142" i="37"/>
  <c r="L143" i="37"/>
  <c r="M143" i="37"/>
  <c r="L144" i="37"/>
  <c r="M144" i="37"/>
  <c r="L145" i="37"/>
  <c r="M145" i="37"/>
  <c r="L146" i="37"/>
  <c r="M146" i="37"/>
  <c r="L147" i="37"/>
  <c r="M147" i="37"/>
  <c r="L148" i="37"/>
  <c r="M148" i="37"/>
  <c r="L149" i="37"/>
  <c r="M149" i="37"/>
  <c r="L150" i="37"/>
  <c r="M150" i="37"/>
  <c r="L151" i="37"/>
  <c r="M151" i="37"/>
  <c r="L152" i="37"/>
  <c r="M152" i="37"/>
  <c r="L153" i="37"/>
  <c r="M153" i="37"/>
  <c r="L154" i="37"/>
  <c r="M154" i="37"/>
  <c r="L155" i="37"/>
  <c r="M155" i="37"/>
  <c r="L156" i="37"/>
  <c r="M156" i="37"/>
  <c r="L157" i="37"/>
  <c r="M157" i="37"/>
  <c r="L158" i="37"/>
  <c r="M158" i="37"/>
  <c r="L159" i="37"/>
  <c r="M159" i="37"/>
  <c r="L160" i="37"/>
  <c r="M160" i="37"/>
  <c r="L161" i="37"/>
  <c r="M161" i="37"/>
  <c r="L162" i="37"/>
  <c r="M162" i="37"/>
  <c r="L163" i="37"/>
  <c r="M163" i="37"/>
  <c r="L164" i="37"/>
  <c r="M164" i="37"/>
  <c r="L165" i="37"/>
  <c r="M165" i="37"/>
  <c r="L166" i="37"/>
  <c r="M166" i="37"/>
  <c r="L167" i="37"/>
  <c r="M167" i="37"/>
  <c r="L168" i="37"/>
  <c r="M168" i="37"/>
  <c r="L169" i="37"/>
  <c r="M169" i="37"/>
  <c r="L170" i="37"/>
  <c r="M170" i="37"/>
  <c r="L171" i="37"/>
  <c r="M171" i="37"/>
  <c r="L172" i="37"/>
  <c r="M172" i="37"/>
  <c r="L173" i="37"/>
  <c r="M173" i="37"/>
  <c r="L174" i="37"/>
  <c r="M174" i="37"/>
  <c r="L175" i="37"/>
  <c r="M175" i="37"/>
  <c r="L176" i="37"/>
  <c r="M176" i="37"/>
  <c r="L177" i="37"/>
  <c r="M177" i="37"/>
  <c r="L178" i="37"/>
  <c r="M178" i="37"/>
  <c r="L179" i="37"/>
  <c r="M179" i="37"/>
  <c r="L180" i="37"/>
  <c r="M180" i="37"/>
  <c r="L181" i="37"/>
  <c r="M181" i="37"/>
  <c r="L182" i="37"/>
  <c r="M182" i="37"/>
  <c r="L183" i="37"/>
  <c r="M183" i="37"/>
  <c r="L184" i="37"/>
  <c r="M184" i="37"/>
  <c r="L185" i="37"/>
  <c r="M185" i="37"/>
  <c r="B186" i="37"/>
  <c r="C186" i="37"/>
  <c r="E186" i="37"/>
  <c r="F186" i="37"/>
  <c r="G186" i="37"/>
  <c r="H186" i="37"/>
  <c r="I186" i="37"/>
  <c r="J186" i="37"/>
  <c r="K186" i="37"/>
  <c r="G9" i="34"/>
  <c r="H9" i="34"/>
  <c r="G10" i="34"/>
  <c r="H10" i="34"/>
  <c r="G11" i="34"/>
  <c r="H11" i="34"/>
  <c r="G12" i="34"/>
  <c r="H12" i="34"/>
  <c r="G13" i="34"/>
  <c r="H13" i="34"/>
  <c r="G14" i="34"/>
  <c r="H14" i="34"/>
  <c r="G15" i="34"/>
  <c r="H15" i="34"/>
  <c r="G16" i="34"/>
  <c r="H16" i="34"/>
  <c r="G17" i="34"/>
  <c r="H17" i="34"/>
  <c r="G18" i="34"/>
  <c r="H18" i="34"/>
  <c r="G19" i="34"/>
  <c r="H19" i="34"/>
  <c r="G20" i="34"/>
  <c r="H20" i="34"/>
  <c r="G21" i="34"/>
  <c r="H21" i="34"/>
  <c r="G22" i="34"/>
  <c r="H22" i="34"/>
  <c r="G23" i="34"/>
  <c r="H23" i="34"/>
  <c r="G24" i="34"/>
  <c r="H24" i="34"/>
  <c r="G25" i="34"/>
  <c r="H25" i="34"/>
  <c r="G26" i="34"/>
  <c r="H26" i="34"/>
  <c r="G27" i="34"/>
  <c r="H27" i="34"/>
  <c r="G28" i="34"/>
  <c r="H28" i="34"/>
  <c r="G29" i="34"/>
  <c r="H29" i="34"/>
  <c r="G30" i="34"/>
  <c r="H30" i="34"/>
  <c r="G31" i="34"/>
  <c r="H31" i="34"/>
  <c r="G32" i="34"/>
  <c r="H32" i="34"/>
  <c r="G33" i="34"/>
  <c r="H33" i="34"/>
  <c r="G34" i="34"/>
  <c r="H34" i="34"/>
  <c r="G35" i="34"/>
  <c r="H35" i="34"/>
  <c r="G36" i="34"/>
  <c r="H36" i="34"/>
  <c r="G37" i="34"/>
  <c r="H37" i="34"/>
  <c r="G38" i="34"/>
  <c r="H38" i="34"/>
  <c r="G39" i="34"/>
  <c r="H39" i="34"/>
  <c r="G40" i="34"/>
  <c r="H40" i="34"/>
  <c r="G41" i="34"/>
  <c r="H41" i="34"/>
  <c r="G42" i="34"/>
  <c r="H42" i="34"/>
  <c r="G43" i="34"/>
  <c r="H43" i="34"/>
  <c r="G44" i="34"/>
  <c r="H44" i="34"/>
  <c r="G45" i="34"/>
  <c r="H45" i="34"/>
  <c r="G46" i="34"/>
  <c r="H46" i="34"/>
  <c r="G47" i="34"/>
  <c r="H47" i="34"/>
  <c r="G48" i="34"/>
  <c r="H48" i="34"/>
  <c r="G49" i="34"/>
  <c r="H49" i="34"/>
  <c r="G50" i="34"/>
  <c r="H50" i="34"/>
  <c r="G51" i="34"/>
  <c r="H51" i="34"/>
  <c r="G52" i="34"/>
  <c r="H52" i="34"/>
  <c r="G53" i="34"/>
  <c r="H53" i="34"/>
  <c r="G54" i="34"/>
  <c r="H54" i="34"/>
  <c r="G55" i="34"/>
  <c r="H55" i="34"/>
  <c r="G56" i="34"/>
  <c r="H56" i="34"/>
  <c r="G57" i="34"/>
  <c r="H57" i="34"/>
  <c r="G58" i="34"/>
  <c r="H58" i="34"/>
  <c r="G59" i="34"/>
  <c r="H59" i="34"/>
  <c r="G60" i="34"/>
  <c r="H60" i="34"/>
  <c r="G61" i="34"/>
  <c r="H61" i="34"/>
  <c r="G62" i="34"/>
  <c r="H62" i="34"/>
  <c r="G63" i="34"/>
  <c r="H63" i="34"/>
  <c r="G64" i="34"/>
  <c r="H64" i="34"/>
  <c r="G65" i="34"/>
  <c r="H65" i="34"/>
  <c r="G66" i="34"/>
  <c r="H66" i="34"/>
  <c r="G67" i="34"/>
  <c r="H67" i="34"/>
  <c r="G68" i="34"/>
  <c r="H68" i="34"/>
  <c r="G69" i="34"/>
  <c r="H69" i="34"/>
  <c r="G70" i="34"/>
  <c r="H70" i="34"/>
  <c r="G71" i="34"/>
  <c r="H71" i="34"/>
  <c r="G72" i="34"/>
  <c r="H72" i="34"/>
  <c r="G73" i="34"/>
  <c r="H73" i="34"/>
  <c r="G74" i="34"/>
  <c r="H74" i="34"/>
  <c r="G75" i="34"/>
  <c r="H75" i="34"/>
  <c r="C76" i="34"/>
  <c r="G76" i="34" s="1"/>
  <c r="D76" i="34"/>
  <c r="H76" i="34" s="1"/>
  <c r="E76" i="34"/>
  <c r="F76" i="34"/>
  <c r="B103" i="140"/>
  <c r="C103" i="140"/>
  <c r="D103" i="140"/>
  <c r="E103" i="140"/>
  <c r="B222" i="72"/>
  <c r="C222" i="72"/>
  <c r="D222" i="72"/>
  <c r="E222" i="72"/>
  <c r="F222" i="72"/>
  <c r="G222" i="72"/>
  <c r="I222" i="72"/>
  <c r="J222" i="72"/>
  <c r="K222" i="72"/>
  <c r="L222" i="72"/>
  <c r="M222" i="72"/>
  <c r="N222" i="72"/>
  <c r="B194" i="53"/>
  <c r="C194" i="53"/>
  <c r="D194" i="53"/>
  <c r="E194" i="53"/>
  <c r="F194" i="53"/>
  <c r="G194" i="53"/>
  <c r="H194" i="53"/>
  <c r="I194" i="53"/>
  <c r="J194" i="53"/>
  <c r="K194" i="53"/>
  <c r="L194" i="53"/>
  <c r="M194" i="53"/>
  <c r="N194" i="53"/>
  <c r="D47" i="62"/>
  <c r="H47" i="62"/>
  <c r="E47" i="62"/>
  <c r="I69" i="62"/>
  <c r="I70" i="62"/>
  <c r="B47" i="62"/>
  <c r="F47" i="62"/>
  <c r="D43" i="62"/>
  <c r="H43" i="62"/>
  <c r="E43" i="62"/>
  <c r="I65" i="62"/>
  <c r="B43" i="62"/>
  <c r="I43" i="62" s="1"/>
  <c r="F43" i="62"/>
  <c r="D39" i="62"/>
  <c r="H39" i="62"/>
  <c r="E39" i="62"/>
  <c r="I39" i="62" s="1"/>
  <c r="I61" i="62"/>
  <c r="I62" i="62"/>
  <c r="B39" i="62"/>
  <c r="F39" i="62"/>
  <c r="D35" i="62"/>
  <c r="E35" i="62"/>
  <c r="I57" i="62"/>
  <c r="B35" i="62"/>
  <c r="I35" i="62" s="1"/>
  <c r="F35" i="62"/>
  <c r="G47" i="62"/>
  <c r="I41" i="62"/>
  <c r="G39" i="62"/>
  <c r="H35" i="62"/>
  <c r="C47" i="62"/>
  <c r="C39" i="62"/>
  <c r="C35" i="62"/>
  <c r="G43" i="62"/>
  <c r="I68" i="62"/>
  <c r="I64" i="62"/>
  <c r="I56" i="62"/>
  <c r="E46" i="62"/>
  <c r="E42" i="62"/>
  <c r="D38" i="62"/>
  <c r="D34" i="62"/>
  <c r="H46" i="62"/>
  <c r="H45" i="62"/>
  <c r="H42" i="62"/>
  <c r="H41" i="62"/>
  <c r="H38" i="62"/>
  <c r="F37" i="62"/>
  <c r="H34" i="62"/>
  <c r="F33" i="62"/>
  <c r="I47" i="62"/>
  <c r="C72" i="62"/>
  <c r="G72" i="62"/>
  <c r="E72" i="62"/>
  <c r="H35" i="61"/>
  <c r="H46" i="61"/>
  <c r="C35" i="61"/>
  <c r="C46" i="61" s="1"/>
  <c r="E35" i="61"/>
  <c r="E46" i="61"/>
  <c r="I35" i="61"/>
  <c r="I46" i="61"/>
  <c r="F72" i="62" l="1"/>
  <c r="F50" i="62"/>
  <c r="H50" i="62"/>
  <c r="H72" i="62"/>
  <c r="E50" i="62"/>
  <c r="I72" i="62"/>
  <c r="I58" i="62"/>
  <c r="I67" i="62"/>
  <c r="E45" i="62"/>
  <c r="G44" i="62"/>
  <c r="C44" i="62"/>
  <c r="F42" i="62"/>
  <c r="E37" i="62"/>
  <c r="H36" i="62"/>
  <c r="C36" i="62"/>
  <c r="B34" i="62"/>
  <c r="D45" i="62"/>
  <c r="I45" i="62" s="1"/>
  <c r="D42" i="62"/>
  <c r="I42" i="62" s="1"/>
  <c r="B37" i="62"/>
  <c r="I37" i="62" s="1"/>
  <c r="C34" i="62"/>
  <c r="F35" i="61"/>
  <c r="F46" i="61" s="1"/>
  <c r="D27" i="62"/>
  <c r="B27" i="62"/>
  <c r="I59" i="62"/>
  <c r="F44" i="62"/>
  <c r="B44" i="62"/>
  <c r="F36" i="62"/>
  <c r="B36" i="62"/>
  <c r="I66" i="62"/>
  <c r="H44" i="62"/>
  <c r="B50" i="62" l="1"/>
  <c r="B72" i="62"/>
  <c r="I44" i="62"/>
  <c r="D72" i="62"/>
  <c r="D50" i="62"/>
  <c r="I36" i="62"/>
  <c r="I34" i="62"/>
  <c r="I50" i="62" l="1"/>
</calcChain>
</file>

<file path=xl/sharedStrings.xml><?xml version="1.0" encoding="utf-8"?>
<sst xmlns="http://schemas.openxmlformats.org/spreadsheetml/2006/main" count="29057" uniqueCount="2100">
  <si>
    <t>LCA</t>
  </si>
  <si>
    <t>VCT</t>
  </si>
  <si>
    <t>WES</t>
  </si>
  <si>
    <t>SMA</t>
  </si>
  <si>
    <t>SEY</t>
  </si>
  <si>
    <t>SOL</t>
  </si>
  <si>
    <t>TON</t>
  </si>
  <si>
    <t>TRT</t>
  </si>
  <si>
    <t>WSH</t>
  </si>
  <si>
    <t>* Data refers to number of cases or mix of persons and cases.</t>
  </si>
  <si>
    <t>Montenegro</t>
  </si>
  <si>
    <t>STA</t>
  </si>
  <si>
    <t xml:space="preserve">Figures are based on country of asylum and country of origin reports. </t>
  </si>
  <si>
    <t/>
  </si>
  <si>
    <t>2004-2005</t>
  </si>
  <si>
    <t>som</t>
  </si>
  <si>
    <t>sud</t>
  </si>
  <si>
    <t>ico</t>
  </si>
  <si>
    <t>mli</t>
  </si>
  <si>
    <t>nig</t>
  </si>
  <si>
    <t>bdi</t>
  </si>
  <si>
    <t>car</t>
  </si>
  <si>
    <t>chd</t>
  </si>
  <si>
    <t>cod</t>
  </si>
  <si>
    <t>afg</t>
  </si>
  <si>
    <t>irq</t>
  </si>
  <si>
    <t>lby</t>
  </si>
  <si>
    <t>pak</t>
  </si>
  <si>
    <t>syr</t>
  </si>
  <si>
    <t>yem</t>
  </si>
  <si>
    <t>The number of refugees and people in refugee-like situation for which demographic data is available does not necessarily equal the</t>
  </si>
  <si>
    <t>total refugee population in the country.</t>
  </si>
  <si>
    <t>and people</t>
  </si>
  <si>
    <t>in refugee-</t>
  </si>
  <si>
    <t>like situation</t>
  </si>
  <si>
    <t>* Indicates the proportion of refugees and people in a refugee-like situation in the country for which the demographic data are available.</t>
  </si>
  <si>
    <t>(Returning to)</t>
  </si>
  <si>
    <t>(Returning from)</t>
  </si>
  <si>
    <t>of whom:</t>
  </si>
  <si>
    <t>2007-2008</t>
  </si>
  <si>
    <t>Rep. of Moldova</t>
  </si>
  <si>
    <t>col</t>
  </si>
  <si>
    <t>mya</t>
  </si>
  <si>
    <t>phi</t>
  </si>
  <si>
    <t>lka</t>
  </si>
  <si>
    <t>aze</t>
  </si>
  <si>
    <t>bsn</t>
  </si>
  <si>
    <t>geo</t>
  </si>
  <si>
    <t>ukr</t>
  </si>
  <si>
    <t>Percentage female per age group</t>
  </si>
  <si>
    <t>Type</t>
  </si>
  <si>
    <t>Name</t>
  </si>
  <si>
    <t xml:space="preserve">  Refugee status recognition rate: Recognized divided by total of Recognized, Other positive and Rejected * 100%.</t>
  </si>
  <si>
    <t>Palau</t>
  </si>
  <si>
    <t>Turks and Caicos Islands</t>
  </si>
  <si>
    <t>Micronesia (Federated States of)</t>
  </si>
  <si>
    <t>pending</t>
  </si>
  <si>
    <t>Change</t>
  </si>
  <si>
    <t>Cayman Islands</t>
  </si>
  <si>
    <t>2003-2004</t>
  </si>
  <si>
    <t>Source: Governments.</t>
  </si>
  <si>
    <t>Afghanistan</t>
  </si>
  <si>
    <t>Albania</t>
  </si>
  <si>
    <t>Algeria</t>
  </si>
  <si>
    <t>Angola</t>
  </si>
  <si>
    <t>Egypt</t>
  </si>
  <si>
    <t>Argentina</t>
  </si>
  <si>
    <t>Armenia</t>
  </si>
  <si>
    <t>Australia</t>
  </si>
  <si>
    <t>Austria</t>
  </si>
  <si>
    <t>Azerbaijan</t>
  </si>
  <si>
    <t>Bahrain</t>
  </si>
  <si>
    <t>Burundi</t>
  </si>
  <si>
    <t>Belgium</t>
  </si>
  <si>
    <t>Benin</t>
  </si>
  <si>
    <t>Bangladesh</t>
  </si>
  <si>
    <t>Burkina Faso</t>
  </si>
  <si>
    <t>Belarus</t>
  </si>
  <si>
    <t>Botswana</t>
  </si>
  <si>
    <t>Brazil</t>
  </si>
  <si>
    <t>Bosnia and Herzegovina</t>
  </si>
  <si>
    <t>Bulgaria</t>
  </si>
  <si>
    <t>Belize</t>
  </si>
  <si>
    <t>Cambodia</t>
  </si>
  <si>
    <t>ABW</t>
  </si>
  <si>
    <t>Aruba</t>
  </si>
  <si>
    <t>BES</t>
  </si>
  <si>
    <t>Bonaire</t>
  </si>
  <si>
    <t>CUW</t>
  </si>
  <si>
    <t>MSR</t>
  </si>
  <si>
    <t>Montserrat</t>
  </si>
  <si>
    <t>SXM</t>
  </si>
  <si>
    <t>Canada</t>
  </si>
  <si>
    <t>Central African Rep.</t>
  </si>
  <si>
    <t>Chad</t>
  </si>
  <si>
    <t>China</t>
  </si>
  <si>
    <t>Chile</t>
  </si>
  <si>
    <t>Cameroon</t>
  </si>
  <si>
    <t>Dem. Rep. of the Congo</t>
  </si>
  <si>
    <t>Comoros</t>
  </si>
  <si>
    <t>Colombia</t>
  </si>
  <si>
    <t>Costa Rica</t>
  </si>
  <si>
    <t>Cuba</t>
  </si>
  <si>
    <t>Cyprus</t>
  </si>
  <si>
    <t>Czech Rep.</t>
  </si>
  <si>
    <t>Denmark</t>
  </si>
  <si>
    <t>Djibouti</t>
  </si>
  <si>
    <t>Ecuador</t>
  </si>
  <si>
    <t>Eritrea</t>
  </si>
  <si>
    <t>Estonia</t>
  </si>
  <si>
    <t>Ethiopia</t>
  </si>
  <si>
    <t>Finland</t>
  </si>
  <si>
    <t>France</t>
  </si>
  <si>
    <t>Gabon</t>
  </si>
  <si>
    <t>Gambia</t>
  </si>
  <si>
    <t>United Kingdom</t>
  </si>
  <si>
    <t>Georgia</t>
  </si>
  <si>
    <t>Germany</t>
  </si>
  <si>
    <t>Ghana</t>
  </si>
  <si>
    <t>Guinea-Bissau</t>
  </si>
  <si>
    <t>Greece</t>
  </si>
  <si>
    <t>Guatemala</t>
  </si>
  <si>
    <t>Guinea</t>
  </si>
  <si>
    <t>Honduras</t>
  </si>
  <si>
    <t>Croatia</t>
  </si>
  <si>
    <t>Hungary</t>
  </si>
  <si>
    <t>Iceland</t>
  </si>
  <si>
    <t>Côte d'Ivoire</t>
  </si>
  <si>
    <t>India</t>
  </si>
  <si>
    <t>Indonesia</t>
  </si>
  <si>
    <t>Ireland</t>
  </si>
  <si>
    <t>Iraq</t>
  </si>
  <si>
    <t>Israel</t>
  </si>
  <si>
    <t>Italy</t>
  </si>
  <si>
    <t>Jordan</t>
  </si>
  <si>
    <t>Japan</t>
  </si>
  <si>
    <t>Kazakhstan</t>
  </si>
  <si>
    <t>Kenya</t>
  </si>
  <si>
    <t>Kyrgyzstan</t>
  </si>
  <si>
    <t>Rep. of Korea</t>
  </si>
  <si>
    <t>Kuwait</t>
  </si>
  <si>
    <t>Lao People's Dem. Rep.</t>
  </si>
  <si>
    <t>Liberia</t>
  </si>
  <si>
    <t>Lebanon</t>
  </si>
  <si>
    <t>Lesotho</t>
  </si>
  <si>
    <t>Liechtenstein</t>
  </si>
  <si>
    <t>Sri Lanka</t>
  </si>
  <si>
    <t>Lithuania</t>
  </si>
  <si>
    <t>Luxembourg</t>
  </si>
  <si>
    <t>Latvia</t>
  </si>
  <si>
    <t>Madagascar</t>
  </si>
  <si>
    <t>Mauritania</t>
  </si>
  <si>
    <t>This table reflects only IDPs who are protected/assisted by UNHCR. These are also not necessarily representative of the entire IDP population in a given country. Many of the world's IDP situations are not covered by UNHCR and are thus not reflected. For global IDP estimates, visit the Internal Displacement Monitoring Centre at www.internal-displacement.org.</t>
  </si>
  <si>
    <t>BVI</t>
  </si>
  <si>
    <t>British Virgin Islands</t>
  </si>
  <si>
    <t>CAY</t>
  </si>
  <si>
    <t>Complem.</t>
  </si>
  <si>
    <t>protect.</t>
  </si>
  <si>
    <t>Conv-</t>
  </si>
  <si>
    <t>ention</t>
  </si>
  <si>
    <t>asylum (departure)</t>
  </si>
  <si>
    <t>Asia and Pacific</t>
  </si>
  <si>
    <t>Americas</t>
  </si>
  <si>
    <t>BRU</t>
  </si>
  <si>
    <t>FPO</t>
  </si>
  <si>
    <t>TUV</t>
  </si>
  <si>
    <t>for which</t>
  </si>
  <si>
    <t>demographic</t>
  </si>
  <si>
    <t>data is</t>
  </si>
  <si>
    <t>available</t>
  </si>
  <si>
    <t>Mexico</t>
  </si>
  <si>
    <t>Mali</t>
  </si>
  <si>
    <t>Malaysia</t>
  </si>
  <si>
    <t>Malawi</t>
  </si>
  <si>
    <t>Mongolia</t>
  </si>
  <si>
    <t>Morocco</t>
  </si>
  <si>
    <t>Mozambique</t>
  </si>
  <si>
    <t>Malta</t>
  </si>
  <si>
    <t>Mauritius</t>
  </si>
  <si>
    <t>Myanmar</t>
  </si>
  <si>
    <t>Namibia</t>
  </si>
  <si>
    <t>Nepal</t>
  </si>
  <si>
    <t>Netherlands</t>
  </si>
  <si>
    <t>Niger</t>
  </si>
  <si>
    <t>Nicaragua</t>
  </si>
  <si>
    <t>Nigeria</t>
  </si>
  <si>
    <t>Norway</t>
  </si>
  <si>
    <t>New Zealand</t>
  </si>
  <si>
    <t>Oman</t>
  </si>
  <si>
    <t>Panama</t>
  </si>
  <si>
    <t>Paraguay</t>
  </si>
  <si>
    <t>Peru</t>
  </si>
  <si>
    <t>Philippines</t>
  </si>
  <si>
    <t>Libya</t>
  </si>
  <si>
    <t>Papua New Guinea</t>
  </si>
  <si>
    <t>Poland</t>
  </si>
  <si>
    <t>Portugal</t>
  </si>
  <si>
    <t>Qatar</t>
  </si>
  <si>
    <t>Romania</t>
  </si>
  <si>
    <t>South Africa</t>
  </si>
  <si>
    <t>Russian Federation</t>
  </si>
  <si>
    <t>Rwanda</t>
  </si>
  <si>
    <t>El Salvador</t>
  </si>
  <si>
    <t>Saudi Arabia</t>
  </si>
  <si>
    <t>Senegal</t>
  </si>
  <si>
    <t>Singapore</t>
  </si>
  <si>
    <t>Sierra Leone</t>
  </si>
  <si>
    <t>Somalia</t>
  </si>
  <si>
    <t>Spain</t>
  </si>
  <si>
    <t>Viet Nam</t>
  </si>
  <si>
    <t>Sao Tome and Principe</t>
  </si>
  <si>
    <t>Sudan</t>
  </si>
  <si>
    <t>Suriname</t>
  </si>
  <si>
    <t>Slovakia</t>
  </si>
  <si>
    <t>Slovenia</t>
  </si>
  <si>
    <t>Swaziland</t>
  </si>
  <si>
    <t>Sweden</t>
  </si>
  <si>
    <t>Switzerland</t>
  </si>
  <si>
    <t>Syrian Arab Rep.</t>
  </si>
  <si>
    <t>United Rep. of Tanzania</t>
  </si>
  <si>
    <t>Thailand</t>
  </si>
  <si>
    <t>Tajikistan</t>
  </si>
  <si>
    <t>Turkmenistan</t>
  </si>
  <si>
    <t>Timor-Leste</t>
  </si>
  <si>
    <t>Togo</t>
  </si>
  <si>
    <t>Tunisia</t>
  </si>
  <si>
    <t>Turkey</t>
  </si>
  <si>
    <t>United Arab Emirates</t>
  </si>
  <si>
    <t>Uganda</t>
  </si>
  <si>
    <t>Ukraine</t>
  </si>
  <si>
    <t>Uruguay</t>
  </si>
  <si>
    <t>United States</t>
  </si>
  <si>
    <t>Uzbekistan</t>
  </si>
  <si>
    <t>Yemen</t>
  </si>
  <si>
    <t>Zambia</t>
  </si>
  <si>
    <t>Zimbabwe</t>
  </si>
  <si>
    <t>Total</t>
  </si>
  <si>
    <t>Notes</t>
  </si>
  <si>
    <t>The data are generally provided by Governments, based on their own definitions and methods of data collection.</t>
  </si>
  <si>
    <t>..</t>
  </si>
  <si>
    <t xml:space="preserve"> </t>
  </si>
  <si>
    <t>Resettlement</t>
  </si>
  <si>
    <t>territory</t>
  </si>
  <si>
    <t>of</t>
  </si>
  <si>
    <t>UNHCR-</t>
  </si>
  <si>
    <t>Indiv.</t>
  </si>
  <si>
    <t>Cessa-</t>
  </si>
  <si>
    <t>Natura-</t>
  </si>
  <si>
    <t>asylum</t>
  </si>
  <si>
    <t>assisted</t>
  </si>
  <si>
    <t>recogn.</t>
  </si>
  <si>
    <t>tion</t>
  </si>
  <si>
    <t>lization</t>
  </si>
  <si>
    <t>AFG</t>
  </si>
  <si>
    <t>ALB</t>
  </si>
  <si>
    <t>ALG</t>
  </si>
  <si>
    <t>ANG</t>
  </si>
  <si>
    <t>ARE</t>
  </si>
  <si>
    <t>ARG</t>
  </si>
  <si>
    <t>ARM</t>
  </si>
  <si>
    <t>AZE</t>
  </si>
  <si>
    <t>BAH</t>
  </si>
  <si>
    <t>BDI</t>
  </si>
  <si>
    <t>BEN</t>
  </si>
  <si>
    <t>BGD</t>
  </si>
  <si>
    <t>BLR</t>
  </si>
  <si>
    <t>BOL</t>
  </si>
  <si>
    <t>BOT</t>
  </si>
  <si>
    <t>BRA</t>
  </si>
  <si>
    <t>BSN</t>
  </si>
  <si>
    <t>BZE</t>
  </si>
  <si>
    <t>CAM</t>
  </si>
  <si>
    <t>CAR</t>
  </si>
  <si>
    <t>CHD</t>
  </si>
  <si>
    <t>CHI</t>
  </si>
  <si>
    <t>CHL</t>
  </si>
  <si>
    <t>CMR</t>
  </si>
  <si>
    <t>COB</t>
  </si>
  <si>
    <t>COD</t>
  </si>
  <si>
    <t>COL</t>
  </si>
  <si>
    <t>COS</t>
  </si>
  <si>
    <t>CUB</t>
  </si>
  <si>
    <t>CYP</t>
  </si>
  <si>
    <t>ECU</t>
  </si>
  <si>
    <t>ERT</t>
  </si>
  <si>
    <t>EST</t>
  </si>
  <si>
    <t>ETH</t>
  </si>
  <si>
    <t>FRA</t>
  </si>
  <si>
    <t>GAB</t>
  </si>
  <si>
    <t>GAM</t>
  </si>
  <si>
    <t>GEO</t>
  </si>
  <si>
    <t>GHA</t>
  </si>
  <si>
    <t>GNB</t>
  </si>
  <si>
    <t>GRE</t>
  </si>
  <si>
    <t>GUA</t>
  </si>
  <si>
    <t>GUI</t>
  </si>
  <si>
    <t>HKG</t>
  </si>
  <si>
    <t>HON</t>
  </si>
  <si>
    <t>HRV</t>
  </si>
  <si>
    <t>HUN</t>
  </si>
  <si>
    <t>ICO</t>
  </si>
  <si>
    <t>IND</t>
  </si>
  <si>
    <t>INS</t>
  </si>
  <si>
    <t>IRN</t>
  </si>
  <si>
    <t>IRQ</t>
  </si>
  <si>
    <t>JOR</t>
  </si>
  <si>
    <t>JPN</t>
  </si>
  <si>
    <t>KAZ</t>
  </si>
  <si>
    <t>KEN</t>
  </si>
  <si>
    <t>KGZ</t>
  </si>
  <si>
    <t>KOR</t>
  </si>
  <si>
    <t>KUW</t>
  </si>
  <si>
    <t>LBR</t>
  </si>
  <si>
    <t>LBY</t>
  </si>
  <si>
    <t>LEB</t>
  </si>
  <si>
    <t>LKA</t>
  </si>
  <si>
    <t>LVA</t>
  </si>
  <si>
    <t>MAU</t>
  </si>
  <si>
    <t>MCD</t>
  </si>
  <si>
    <t>MDA</t>
  </si>
  <si>
    <t>MEX</t>
  </si>
  <si>
    <t>MLI</t>
  </si>
  <si>
    <t>MLS</t>
  </si>
  <si>
    <t>MLW</t>
  </si>
  <si>
    <t>MOR</t>
  </si>
  <si>
    <t>MOZ</t>
  </si>
  <si>
    <t>MYA</t>
  </si>
  <si>
    <t>NAM</t>
  </si>
  <si>
    <t>NEP</t>
  </si>
  <si>
    <t>NGR</t>
  </si>
  <si>
    <t>NIC</t>
  </si>
  <si>
    <t>NIG</t>
  </si>
  <si>
    <t>PAK</t>
  </si>
  <si>
    <t>Pakistan</t>
  </si>
  <si>
    <t>PAN</t>
  </si>
  <si>
    <t>PAR</t>
  </si>
  <si>
    <t>PER</t>
  </si>
  <si>
    <t>PHI</t>
  </si>
  <si>
    <t>PNG</t>
  </si>
  <si>
    <t>QAT</t>
  </si>
  <si>
    <t>ROM</t>
  </si>
  <si>
    <t>RUS</t>
  </si>
  <si>
    <t>RWA</t>
  </si>
  <si>
    <t>SAL</t>
  </si>
  <si>
    <t>SAU</t>
  </si>
  <si>
    <t>SEN</t>
  </si>
  <si>
    <t>SIN</t>
  </si>
  <si>
    <t>SLE</t>
  </si>
  <si>
    <t>SOM</t>
  </si>
  <si>
    <t>SRV</t>
  </si>
  <si>
    <t>SUD</t>
  </si>
  <si>
    <t>SVN</t>
  </si>
  <si>
    <t>SWA</t>
  </si>
  <si>
    <t>SWI</t>
  </si>
  <si>
    <t>SYR</t>
  </si>
  <si>
    <t>TAN</t>
  </si>
  <si>
    <t>THA</t>
  </si>
  <si>
    <t>TKM</t>
  </si>
  <si>
    <t>TMP</t>
  </si>
  <si>
    <t>TOG</t>
  </si>
  <si>
    <t>TUN</t>
  </si>
  <si>
    <t>TUR</t>
  </si>
  <si>
    <t>UAE</t>
  </si>
  <si>
    <t>UGA</t>
  </si>
  <si>
    <t>UKR</t>
  </si>
  <si>
    <t>URU</t>
  </si>
  <si>
    <t>UZB</t>
  </si>
  <si>
    <t>VEN</t>
  </si>
  <si>
    <t>YEM</t>
  </si>
  <si>
    <t>ZAM</t>
  </si>
  <si>
    <t>ZIM</t>
  </si>
  <si>
    <t>Voluntary repatriation*</t>
  </si>
  <si>
    <t>OMN</t>
  </si>
  <si>
    <t>Origin</t>
  </si>
  <si>
    <t>Andorra</t>
  </si>
  <si>
    <t>Barbados</t>
  </si>
  <si>
    <t>Bhutan</t>
  </si>
  <si>
    <t>Brunei Darussalam</t>
  </si>
  <si>
    <t>Dominican Rep.</t>
  </si>
  <si>
    <t>Equatorial Guinea</t>
  </si>
  <si>
    <t>Fiji</t>
  </si>
  <si>
    <t>Grenada</t>
  </si>
  <si>
    <t>Guyana</t>
  </si>
  <si>
    <t>Haiti</t>
  </si>
  <si>
    <t>Jamaica</t>
  </si>
  <si>
    <t>Kiribati</t>
  </si>
  <si>
    <t>Dem. People's Rep. of Korea</t>
  </si>
  <si>
    <t>Saint Lucia</t>
  </si>
  <si>
    <t>Monaco</t>
  </si>
  <si>
    <t>Maldives</t>
  </si>
  <si>
    <t>Seychelles</t>
  </si>
  <si>
    <t>San Marino</t>
  </si>
  <si>
    <t>National surface area: Global Insight Digital Mapping 1998, Europa Technologies Ltd.</t>
  </si>
  <si>
    <t>Stateless</t>
  </si>
  <si>
    <t>Saint Kitts and Nevis</t>
  </si>
  <si>
    <t>Tonga</t>
  </si>
  <si>
    <t>Trinidad and Tobago</t>
  </si>
  <si>
    <t>Various</t>
  </si>
  <si>
    <t>Western Sahara</t>
  </si>
  <si>
    <t>Antigua and Barbuda</t>
  </si>
  <si>
    <t>Bermuda</t>
  </si>
  <si>
    <t>Bahamas</t>
  </si>
  <si>
    <t>Dominica</t>
  </si>
  <si>
    <t>Solomon Islands</t>
  </si>
  <si>
    <t>Saint Vincent and the Grenadines</t>
  </si>
  <si>
    <t>Tuvalu</t>
  </si>
  <si>
    <t>Nauru</t>
  </si>
  <si>
    <t>Samoa</t>
  </si>
  <si>
    <t>Country/</t>
  </si>
  <si>
    <t xml:space="preserve">  Total recognition rate: Recognized plus Other positive divided by total of Recognized, Other positive and Rejected * 100%.</t>
  </si>
  <si>
    <t xml:space="preserve">  Otherwise closed rate: Otherwise closed divided by Total no. of decisions * 100%.</t>
  </si>
  <si>
    <t xml:space="preserve">  Change in pending cases: Cases pending as at 31 December minus Cases pending as at 1 January divided by Cases pending as at 1 January * 100%.</t>
  </si>
  <si>
    <t>Pending</t>
  </si>
  <si>
    <t>Recognition</t>
  </si>
  <si>
    <t>Applied</t>
  </si>
  <si>
    <t>Positive</t>
  </si>
  <si>
    <t>O/w.</t>
  </si>
  <si>
    <t>UNHCR</t>
  </si>
  <si>
    <t>Otherw.</t>
  </si>
  <si>
    <t>Ref.</t>
  </si>
  <si>
    <t>closed</t>
  </si>
  <si>
    <t>South Sudan</t>
  </si>
  <si>
    <t>2009-2010</t>
  </si>
  <si>
    <t>The former Yug. Rep. of Macedonia</t>
  </si>
  <si>
    <t>status</t>
  </si>
  <si>
    <t>rate</t>
  </si>
  <si>
    <t>Procedure</t>
  </si>
  <si>
    <t>Coverage*</t>
  </si>
  <si>
    <t>Age group (female)</t>
  </si>
  <si>
    <t>Age group (male)</t>
  </si>
  <si>
    <t>Share of age group in total</t>
  </si>
  <si>
    <t>Age/</t>
  </si>
  <si>
    <t>Sex</t>
  </si>
  <si>
    <t>age</t>
  </si>
  <si>
    <t>sex</t>
  </si>
  <si>
    <t>0-4</t>
  </si>
  <si>
    <t>18-59</t>
  </si>
  <si>
    <t>60+&gt;</t>
  </si>
  <si>
    <t>Unk.</t>
  </si>
  <si>
    <t>&lt;18</t>
  </si>
  <si>
    <t>Var.</t>
  </si>
  <si>
    <t>of concern</t>
  </si>
  <si>
    <t>only</t>
  </si>
  <si>
    <t>denom</t>
  </si>
  <si>
    <t xml:space="preserve">Country of </t>
  </si>
  <si>
    <t>Asia</t>
  </si>
  <si>
    <t>Europe</t>
  </si>
  <si>
    <t>Africa</t>
  </si>
  <si>
    <t>Latin America and the Caribbean</t>
  </si>
  <si>
    <t>Oceania</t>
  </si>
  <si>
    <t>Northern America</t>
  </si>
  <si>
    <t>Region (UN major area)</t>
  </si>
  <si>
    <t>Refugees</t>
  </si>
  <si>
    <t>Change (%)</t>
  </si>
  <si>
    <t>Change (absolute)</t>
  </si>
  <si>
    <t>Tibetan</t>
  </si>
  <si>
    <t>COK</t>
  </si>
  <si>
    <t>All figures are rounded off to the closest 10.</t>
  </si>
  <si>
    <t xml:space="preserve"> - Faroe Islands</t>
  </si>
  <si>
    <t>Undefined/ unknown</t>
  </si>
  <si>
    <t>NIU</t>
  </si>
  <si>
    <t>This table shows individual locations where the population numbered 500 or more only. Name of location as provided by UNHCR country office.</t>
  </si>
  <si>
    <t>TOT</t>
  </si>
  <si>
    <t>Absolute values</t>
  </si>
  <si>
    <t>Annual change</t>
  </si>
  <si>
    <t>1997-1998</t>
  </si>
  <si>
    <t>1998-1999</t>
  </si>
  <si>
    <t>1999-2000</t>
  </si>
  <si>
    <t>2000-2001</t>
  </si>
  <si>
    <t>Coverage**</t>
  </si>
  <si>
    <t>location *</t>
  </si>
  <si>
    <r>
      <t>Source:</t>
    </r>
    <r>
      <rPr>
        <sz val="8"/>
        <rFont val="Arial"/>
        <family val="2"/>
      </rPr>
      <t xml:space="preserve"> UNHCR/Governments.</t>
    </r>
  </si>
  <si>
    <t>Venezuela (Boliv. Rep. of)</t>
  </si>
  <si>
    <t>Values between 1 and 4 have been replaced with an asterisk (*). See Table 10 regarding reporting of persons or cases.</t>
  </si>
  <si>
    <t>2006-2007</t>
  </si>
  <si>
    <t>2001-2002</t>
  </si>
  <si>
    <t>2002-2003</t>
  </si>
  <si>
    <t>Population</t>
  </si>
  <si>
    <t>Country</t>
  </si>
  <si>
    <t>5-11</t>
  </si>
  <si>
    <t>12-17</t>
  </si>
  <si>
    <t>at location,</t>
  </si>
  <si>
    <t>GIB</t>
  </si>
  <si>
    <t>TCI</t>
  </si>
  <si>
    <t>Bolivia (Plurinational State of)</t>
  </si>
  <si>
    <t>The former Yugoslav Republic of Macedonia</t>
  </si>
  <si>
    <t>The former Yugoslav Republic</t>
  </si>
  <si>
    <t>of Macedonia</t>
  </si>
  <si>
    <t>Various/Stateless</t>
  </si>
  <si>
    <t>Congo, Rep. of</t>
  </si>
  <si>
    <r>
      <t>Protection indic.</t>
    </r>
    <r>
      <rPr>
        <vertAlign val="superscript"/>
        <sz val="8"/>
        <rFont val="Arial"/>
        <family val="2"/>
      </rPr>
      <t>1</t>
    </r>
  </si>
  <si>
    <t>Includes both arrivals with and without UNHCR assistance.</t>
  </si>
  <si>
    <t>Country of arrival</t>
  </si>
  <si>
    <t>to</t>
  </si>
  <si>
    <t>Venezuela (Bolivarian Republic of)</t>
  </si>
  <si>
    <t>code</t>
  </si>
  <si>
    <t>This table also includes people in IDP-like situations.</t>
  </si>
  <si>
    <t>2005-2006</t>
  </si>
  <si>
    <t>VAN</t>
  </si>
  <si>
    <t>Description/origin</t>
  </si>
  <si>
    <t>Country of asylum</t>
  </si>
  <si>
    <t>(FROM)</t>
  </si>
  <si>
    <t>(TO)</t>
  </si>
  <si>
    <t>location</t>
  </si>
  <si>
    <t>Demographic indicators</t>
  </si>
  <si>
    <t>Important notes:</t>
  </si>
  <si>
    <t>to UNHCR</t>
  </si>
  <si>
    <t>Holy See (the)</t>
  </si>
  <si>
    <t>Countries with no information on location or demographics are not included.</t>
  </si>
  <si>
    <t>AUL</t>
  </si>
  <si>
    <t>AUS</t>
  </si>
  <si>
    <t>BEL</t>
  </si>
  <si>
    <t>BKF</t>
  </si>
  <si>
    <t>BUL</t>
  </si>
  <si>
    <t>CAN</t>
  </si>
  <si>
    <t>COI</t>
  </si>
  <si>
    <t>CZE</t>
  </si>
  <si>
    <t>DEN</t>
  </si>
  <si>
    <t>DJB</t>
  </si>
  <si>
    <t>EGU</t>
  </si>
  <si>
    <t>FIN</t>
  </si>
  <si>
    <t>GAZ</t>
  </si>
  <si>
    <t>GBR</t>
  </si>
  <si>
    <t>GFR</t>
  </si>
  <si>
    <t>HAI</t>
  </si>
  <si>
    <t>ICE</t>
  </si>
  <si>
    <t>IRE</t>
  </si>
  <si>
    <t>ISR</t>
  </si>
  <si>
    <t>ITA</t>
  </si>
  <si>
    <t>LAO</t>
  </si>
  <si>
    <t>LES</t>
  </si>
  <si>
    <t>LIE</t>
  </si>
  <si>
    <t>LTU</t>
  </si>
  <si>
    <t>LUX</t>
  </si>
  <si>
    <t>MAD</t>
  </si>
  <si>
    <t>MNG</t>
  </si>
  <si>
    <t>MTA</t>
  </si>
  <si>
    <t>MTS</t>
  </si>
  <si>
    <t>NET</t>
  </si>
  <si>
    <t>NOR</t>
  </si>
  <si>
    <t>NZL</t>
  </si>
  <si>
    <t>POL</t>
  </si>
  <si>
    <t>POR</t>
  </si>
  <si>
    <t>RSA</t>
  </si>
  <si>
    <t>SPA</t>
  </si>
  <si>
    <t>STP</t>
  </si>
  <si>
    <t>SUR</t>
  </si>
  <si>
    <t>SVK</t>
  </si>
  <si>
    <t>SWE</t>
  </si>
  <si>
    <t>TJK</t>
  </si>
  <si>
    <t>USA</t>
  </si>
  <si>
    <t>VAR</t>
  </si>
  <si>
    <t>Dominican Republic</t>
  </si>
  <si>
    <t>New Caledonia</t>
  </si>
  <si>
    <t>French Polynesia</t>
  </si>
  <si>
    <t>Group</t>
  </si>
  <si>
    <t>recog-</t>
  </si>
  <si>
    <t>nition</t>
  </si>
  <si>
    <t>Pitcairn</t>
  </si>
  <si>
    <t>Grand Total</t>
  </si>
  <si>
    <t>REFUGEES</t>
  </si>
  <si>
    <r>
      <t>People in refugee-like situations</t>
    </r>
    <r>
      <rPr>
        <vertAlign val="superscript"/>
        <sz val="8"/>
        <rFont val="Arial"/>
        <family val="2"/>
      </rPr>
      <t>3</t>
    </r>
  </si>
  <si>
    <t>Total refugees and people in refugee-like situations</t>
  </si>
  <si>
    <r>
      <t>Asylum-seekers (pending cases)</t>
    </r>
    <r>
      <rPr>
        <vertAlign val="superscript"/>
        <sz val="8"/>
        <rFont val="Arial"/>
        <family val="2"/>
      </rPr>
      <t>4</t>
    </r>
  </si>
  <si>
    <r>
      <t>Returned refugees</t>
    </r>
    <r>
      <rPr>
        <vertAlign val="superscript"/>
        <sz val="8"/>
        <rFont val="Arial"/>
        <family val="2"/>
      </rPr>
      <t>5</t>
    </r>
  </si>
  <si>
    <r>
      <t>Returned IDPs</t>
    </r>
    <r>
      <rPr>
        <vertAlign val="superscript"/>
        <sz val="8"/>
        <rFont val="Arial"/>
        <family val="2"/>
      </rPr>
      <t>7</t>
    </r>
  </si>
  <si>
    <r>
      <t>IDPs protected/ assisted by UNHCR, incl. people in IDP-like situations</t>
    </r>
    <r>
      <rPr>
        <vertAlign val="superscript"/>
        <sz val="8"/>
        <rFont val="Arial"/>
        <family val="2"/>
      </rPr>
      <t>6</t>
    </r>
  </si>
  <si>
    <t>SSD</t>
  </si>
  <si>
    <t>ssd</t>
  </si>
  <si>
    <t>Most IDP figures are rough estimates and rounded to the nearest hundredth.</t>
  </si>
  <si>
    <t>Dec.</t>
  </si>
  <si>
    <t>App.</t>
  </si>
  <si>
    <t>Cases/</t>
  </si>
  <si>
    <t>Ratio</t>
  </si>
  <si>
    <t>Rank</t>
  </si>
  <si>
    <t>Country or territory</t>
  </si>
  <si>
    <t>GDP (PPP)</t>
  </si>
  <si>
    <t>per capita</t>
  </si>
  <si>
    <t>inhabitants</t>
  </si>
  <si>
    <r>
      <t>km</t>
    </r>
    <r>
      <rPr>
        <vertAlign val="superscript"/>
        <sz val="8"/>
        <rFont val="Arial"/>
        <family val="2"/>
      </rPr>
      <t>2</t>
    </r>
  </si>
  <si>
    <t>(Source: United Nations Population Division, United Nations Statistics Division, New York.)</t>
  </si>
  <si>
    <t>Latin America and the</t>
  </si>
  <si>
    <t>Caribbean</t>
  </si>
  <si>
    <t>North America</t>
  </si>
  <si>
    <t>Due to change in classification and estimation methodology in a number of countries, figures as from 2007 are not fully comparable with pre-2007 figures.</t>
  </si>
  <si>
    <t>2008-2009</t>
  </si>
  <si>
    <t>(Source: UNHCR)</t>
  </si>
  <si>
    <t>Central Africa and the</t>
  </si>
  <si>
    <t>Europe (RBE)</t>
  </si>
  <si>
    <t>Great Lakes (CA-GL)</t>
  </si>
  <si>
    <t>Southern Africa (SAO)</t>
  </si>
  <si>
    <t>The Americas (RBAC)</t>
  </si>
  <si>
    <t>West Africa (WA)</t>
  </si>
  <si>
    <t>East and Horn of Africa (EHA)</t>
  </si>
  <si>
    <t>Czech Republic</t>
  </si>
  <si>
    <t>Code</t>
  </si>
  <si>
    <t>Country/territory name</t>
  </si>
  <si>
    <t>PUE</t>
  </si>
  <si>
    <t>Dem.  People's Rep. of Korea</t>
  </si>
  <si>
    <t xml:space="preserve">Lao People's Dem. Rep. </t>
  </si>
  <si>
    <t xml:space="preserve">Viet Nam </t>
  </si>
  <si>
    <t>Central African Republic</t>
  </si>
  <si>
    <t>Syrian Arab Republic</t>
  </si>
  <si>
    <t>Maldives (the)</t>
  </si>
  <si>
    <t xml:space="preserve">United Kingdom </t>
  </si>
  <si>
    <t>(MENA)</t>
  </si>
  <si>
    <t>Middle East and North Africa</t>
  </si>
  <si>
    <t>United States of America</t>
  </si>
  <si>
    <t>Asia and Pacific (RBAP)</t>
  </si>
  <si>
    <t>Refugees, incl. refugee-like situations</t>
  </si>
  <si>
    <t>Returned refugees</t>
  </si>
  <si>
    <t>Returned IDPs</t>
  </si>
  <si>
    <t>Others of concern</t>
  </si>
  <si>
    <t>IDPs protected/ assisted, incl. IDP-like situations</t>
  </si>
  <si>
    <r>
      <t>Refugees</t>
    </r>
    <r>
      <rPr>
        <vertAlign val="superscript"/>
        <sz val="8"/>
        <rFont val="Arial"/>
        <family val="2"/>
      </rPr>
      <t>1</t>
    </r>
  </si>
  <si>
    <t>cases (%)</t>
  </si>
  <si>
    <t>Rejected</t>
  </si>
  <si>
    <t>accommodation</t>
  </si>
  <si>
    <t>2010-2011</t>
  </si>
  <si>
    <t>Iran, Islamic Republic of</t>
  </si>
  <si>
    <t>- Faeroe Islands</t>
  </si>
  <si>
    <t>during</t>
  </si>
  <si>
    <t>Gibraltar</t>
  </si>
  <si>
    <t>AND</t>
  </si>
  <si>
    <t>ANT</t>
  </si>
  <si>
    <t>BHS</t>
  </si>
  <si>
    <t>BAR</t>
  </si>
  <si>
    <t>BHU</t>
  </si>
  <si>
    <t>CVI</t>
  </si>
  <si>
    <t>KRN</t>
  </si>
  <si>
    <t>DMA</t>
  </si>
  <si>
    <t>DOM</t>
  </si>
  <si>
    <t>FIJ</t>
  </si>
  <si>
    <t>GRN</t>
  </si>
  <si>
    <t>GUY</t>
  </si>
  <si>
    <t>JAM</t>
  </si>
  <si>
    <t>KIR</t>
  </si>
  <si>
    <t>MAC</t>
  </si>
  <si>
    <t>MDV</t>
  </si>
  <si>
    <t>FSM</t>
  </si>
  <si>
    <t>MCO</t>
  </si>
  <si>
    <t>NRU</t>
  </si>
  <si>
    <t>PLW</t>
  </si>
  <si>
    <t>STK</t>
  </si>
  <si>
    <t>Distribution by category</t>
  </si>
  <si>
    <t>Of whom assisted by UNHCR</t>
  </si>
  <si>
    <t>Total population of concern</t>
  </si>
  <si>
    <t>MNE</t>
  </si>
  <si>
    <t>SRB</t>
  </si>
  <si>
    <r>
      <t>Origin</t>
    </r>
    <r>
      <rPr>
        <vertAlign val="superscript"/>
        <sz val="8"/>
        <rFont val="Arial"/>
        <family val="2"/>
      </rPr>
      <t>1</t>
    </r>
  </si>
  <si>
    <t>Cook Islands</t>
  </si>
  <si>
    <t>French Guiana</t>
  </si>
  <si>
    <t>Martinique</t>
  </si>
  <si>
    <t>Marshall Islands</t>
  </si>
  <si>
    <t>Niue</t>
  </si>
  <si>
    <t>Puerto Rico</t>
  </si>
  <si>
    <t>srb</t>
  </si>
  <si>
    <t>Vanuatu</t>
  </si>
  <si>
    <t>In countries with more than one level in the procedure (first instance, appeal, etc.), the figures for both procedures have</t>
  </si>
  <si>
    <t>Data is not complete and includes estimates. Countries for which UNHCR has information about stateless persons but no reliable data have been included in the table and marked with an asterisk (*).</t>
  </si>
  <si>
    <t>* Indicates the proportion of the population of concern in the country for which the demographic data are available. If the</t>
  </si>
  <si>
    <t>State of Palestine</t>
  </si>
  <si>
    <r>
      <t>Persons under UNHCR's statelessness mandate</t>
    </r>
    <r>
      <rPr>
        <vertAlign val="superscript"/>
        <sz val="8"/>
        <rFont val="Arial"/>
        <family val="2"/>
      </rPr>
      <t>8</t>
    </r>
  </si>
  <si>
    <t>MHL</t>
  </si>
  <si>
    <t>A dash ("-") indicates that the value is zero or not available. Two dots ("..") indicate that the value is not available.</t>
  </si>
  <si>
    <t>Total number of persons under UNHCR's statelessness mandate</t>
  </si>
  <si>
    <t>of whom: UNHCR-assisted</t>
  </si>
  <si>
    <t>Collective center</t>
  </si>
  <si>
    <t>Planned/ managed camp</t>
  </si>
  <si>
    <t>Reception/ transit camp</t>
  </si>
  <si>
    <t>Self-settled camp</t>
  </si>
  <si>
    <t>Individual accommodation (private)</t>
  </si>
  <si>
    <t>Asylum-seekers (pending cases)</t>
  </si>
  <si>
    <t>Persons under UNHCR's stateless-ness mandate</t>
  </si>
  <si>
    <r>
      <t>Persons under UNHCR's statelessness mandate</t>
    </r>
    <r>
      <rPr>
        <vertAlign val="superscript"/>
        <sz val="8"/>
        <rFont val="Arial"/>
        <family val="2"/>
      </rPr>
      <t>3</t>
    </r>
  </si>
  <si>
    <r>
      <t>Others of concern</t>
    </r>
    <r>
      <rPr>
        <vertAlign val="superscript"/>
        <sz val="8"/>
        <rFont val="Arial"/>
        <family val="2"/>
      </rPr>
      <t>3</t>
    </r>
  </si>
  <si>
    <t>End-year</t>
  </si>
  <si>
    <r>
      <t>IDPs protected/ assisted by UNHCR</t>
    </r>
    <r>
      <rPr>
        <vertAlign val="superscript"/>
        <sz val="8"/>
        <rFont val="Arial"/>
        <family val="2"/>
      </rPr>
      <t>2</t>
    </r>
  </si>
  <si>
    <t>2011-2012</t>
  </si>
  <si>
    <t>These statistics cover stateless persons and persons of undetermined nationality.</t>
  </si>
  <si>
    <t>Curaçao</t>
  </si>
  <si>
    <t>Sint Maarten (Dutch part)</t>
  </si>
  <si>
    <t>U.S. Virgin Islands</t>
  </si>
  <si>
    <t>BER</t>
  </si>
  <si>
    <t>MAR</t>
  </si>
  <si>
    <t>FGU</t>
  </si>
  <si>
    <t>FNC</t>
  </si>
  <si>
    <t>PCN</t>
  </si>
  <si>
    <t>VAT</t>
  </si>
  <si>
    <t>VIR</t>
  </si>
  <si>
    <t>been added up. As a result, appeal cases might have been counted more than once (once at first instance and once on</t>
  </si>
  <si>
    <r>
      <t xml:space="preserve">appeal). These data allow for monitoring of the number of decisions taken, but they are </t>
    </r>
    <r>
      <rPr>
        <u/>
        <sz val="8"/>
        <rFont val="Arial"/>
        <family val="2"/>
      </rPr>
      <t>not</t>
    </r>
    <r>
      <rPr>
        <sz val="8"/>
        <rFont val="Arial"/>
        <family val="2"/>
      </rPr>
      <t xml:space="preserve"> indicative of the final outcome</t>
    </r>
  </si>
  <si>
    <t>been added up. As a result, appeal cases might have been counted more than once (once at first instance and once on appeal).</t>
  </si>
  <si>
    <t>These data allow to monitor the number of decisions taken, but they are not indicative of the final outcome of the procedure of negative</t>
  </si>
  <si>
    <t>decisions. For instance, recognition rates for nationalities which tend to appeal a rejection are underestimated.</t>
  </si>
  <si>
    <t>Figures between 1 and 4 have been replaced with an asterisk.</t>
  </si>
  <si>
    <t xml:space="preserve">A dash ("-") indicates that the value is zero or not available. </t>
  </si>
  <si>
    <t>Sources</t>
  </si>
  <si>
    <r>
      <rPr>
        <b/>
        <sz val="8"/>
        <color indexed="10"/>
        <rFont val="Arial"/>
        <family val="2"/>
      </rPr>
      <t xml:space="preserve">* </t>
    </r>
    <r>
      <rPr>
        <sz val="8"/>
        <rFont val="Arial"/>
        <family val="2"/>
      </rPr>
      <t xml:space="preserve">Voluntary repatriation shows a best estimate, based on country of asylum and country of origin reports. </t>
    </r>
  </si>
  <si>
    <r>
      <rPr>
        <b/>
        <sz val="8"/>
        <color indexed="10"/>
        <rFont val="Arial"/>
        <family val="2"/>
      </rPr>
      <t xml:space="preserve">* </t>
    </r>
    <r>
      <rPr>
        <sz val="8"/>
        <rFont val="Arial"/>
        <family val="2"/>
      </rPr>
      <t xml:space="preserve">Voluntary repatriation shows a best estimate, based on country of asylum and country of origin reports. </t>
    </r>
  </si>
  <si>
    <r>
      <rPr>
        <b/>
        <sz val="8"/>
        <color indexed="10"/>
        <rFont val="Arial"/>
        <family val="2"/>
      </rPr>
      <t xml:space="preserve">* </t>
    </r>
    <r>
      <rPr>
        <sz val="8"/>
        <rFont val="Arial"/>
        <family val="2"/>
      </rPr>
      <t>Type of location: U=Urban; R=Rural/Dispersed; V=Various/Unknown.</t>
    </r>
  </si>
  <si>
    <r>
      <rPr>
        <b/>
        <sz val="8"/>
        <color indexed="10"/>
        <rFont val="Arial"/>
        <family val="2"/>
      </rPr>
      <t xml:space="preserve">** </t>
    </r>
    <r>
      <rPr>
        <sz val="8"/>
        <rFont val="Arial"/>
        <family val="2"/>
      </rPr>
      <t xml:space="preserve">Indicates the proportion of the population of concern in urban or rural locations for which the demographic characteristics are available. </t>
    </r>
  </si>
  <si>
    <t>Note</t>
  </si>
  <si>
    <t xml:space="preserve">closed </t>
  </si>
  <si>
    <t>New refugee arrivals</t>
  </si>
  <si>
    <t>Temporary</t>
  </si>
  <si>
    <t>recognition</t>
  </si>
  <si>
    <t>protection</t>
  </si>
  <si>
    <t>This table includes resettlement departures per origin and country of first asylum of 50 refugees and more.</t>
  </si>
  <si>
    <t>2012-2013</t>
  </si>
  <si>
    <t>EO=US Executive Office of Immigration Review; JR=Judicial Review; SP=Subsidiary protection; FA=First instance and appeal; TP=Temporary protection; TA=Temporary asylum.</t>
  </si>
  <si>
    <r>
      <t>Refugees</t>
    </r>
    <r>
      <rPr>
        <vertAlign val="superscript"/>
        <sz val="8"/>
        <rFont val="Arial"/>
        <family val="2"/>
      </rPr>
      <t>2</t>
    </r>
  </si>
  <si>
    <t>Cabo Verde</t>
  </si>
  <si>
    <t>- Central Africa-Great Lakes</t>
  </si>
  <si>
    <t>- East and Horn of Africa</t>
  </si>
  <si>
    <t>- Southern Africa</t>
  </si>
  <si>
    <t>- Western Africa</t>
  </si>
  <si>
    <t>Total Africa</t>
  </si>
  <si>
    <t>This table includes individuals who were recognized on a group basis or who were granted temporary protection or stay by their host country. The origin and country of asylum is listed if the total numbered 50 or more.</t>
  </si>
  <si>
    <t xml:space="preserve">Cases </t>
  </si>
  <si>
    <t>at the</t>
  </si>
  <si>
    <t>in</t>
  </si>
  <si>
    <t>start</t>
  </si>
  <si>
    <t>end of</t>
  </si>
  <si>
    <t>cases</t>
  </si>
  <si>
    <t>Spontaneous arrivals</t>
  </si>
  <si>
    <t>UN major regions</t>
  </si>
  <si>
    <t>UNHCR-Bureaux</t>
  </si>
  <si>
    <t>Country or territory of</t>
  </si>
  <si>
    <t>Country or territory of asylum/residence</t>
  </si>
  <si>
    <t>of asylum</t>
  </si>
  <si>
    <t>Country/territory</t>
  </si>
  <si>
    <t>For many industrialized countries, UNHCR has estimated the refugee population based on 10 years of individual refugee recognition.</t>
  </si>
  <si>
    <t>For many industrialized countries, UNHCR has estimated the refugee population based on 10 years of asylum-seeker recognition.</t>
  </si>
  <si>
    <t>See Annex Table 1 for definition of population categories.</t>
  </si>
  <si>
    <t>See also notes in Annex Table 1.</t>
  </si>
  <si>
    <t>asylum/residence</t>
  </si>
  <si>
    <t>of the procedure for negative decisions. For information on recognition rates, see Annex Table 10.</t>
  </si>
  <si>
    <r>
      <rPr>
        <b/>
        <sz val="8"/>
        <color indexed="10"/>
        <rFont val="Arial"/>
        <family val="2"/>
      </rPr>
      <t xml:space="preserve">* </t>
    </r>
    <r>
      <rPr>
        <sz val="8"/>
        <rFont val="Arial"/>
        <family val="2"/>
      </rPr>
      <t>Type of location: U=Urban; R=Rural/Dispersed; V=Various/Unknown.</t>
    </r>
  </si>
  <si>
    <r>
      <rPr>
        <b/>
        <sz val="8"/>
        <color indexed="10"/>
        <rFont val="Arial"/>
        <family val="2"/>
      </rPr>
      <t xml:space="preserve">** </t>
    </r>
    <r>
      <rPr>
        <sz val="8"/>
        <rFont val="Arial"/>
        <family val="2"/>
      </rPr>
      <t xml:space="preserve">Indicates the proportion of refugees, including people in refugee-like situations, in urban or rural locations for which the demographic characteristics are available. </t>
    </r>
  </si>
  <si>
    <t>The number of refugees by location does not necessarily add up to the total number of refugees in the country.</t>
  </si>
  <si>
    <t>Country/territory of</t>
  </si>
  <si>
    <t>The population for which demographic data is available does not necessarily equal the total pop. of concern in the country.  See notes in Annex Table 1.</t>
  </si>
  <si>
    <t>coverage is low (i.e. below 50%), the percentages may not be representative for the total population of concern in the country.</t>
  </si>
  <si>
    <t>If the coverage is low (ie. below 50%), the percentages may not be representative for the total population in the country.</t>
  </si>
  <si>
    <t>A dash ("-") indicates that the value is zero or not available.</t>
  </si>
  <si>
    <t>This table includes voluntary repatriation/returnee movements per origin and country of asylum of 100 refugees or more.</t>
  </si>
  <si>
    <t xml:space="preserve">Iran, Islamic Rep. of </t>
  </si>
  <si>
    <t>This table does not include stateless persons or people in refugee-like or IDP-like situations.</t>
  </si>
  <si>
    <t>of asylum/residence</t>
  </si>
  <si>
    <t xml:space="preserve">The population by location does not necessarily add up to the total population of concern in the country. </t>
  </si>
  <si>
    <t>China, Hong Kong SAR</t>
  </si>
  <si>
    <t>China, Macao SAR</t>
  </si>
  <si>
    <t>End-2014</t>
  </si>
  <si>
    <t>2013-2014</t>
  </si>
  <si>
    <r>
      <t>applic.</t>
    </r>
    <r>
      <rPr>
        <vertAlign val="superscript"/>
        <sz val="8"/>
        <rFont val="Arial"/>
        <family val="2"/>
      </rPr>
      <t>1</t>
    </r>
  </si>
  <si>
    <r>
      <t>Persons</t>
    </r>
    <r>
      <rPr>
        <vertAlign val="superscript"/>
        <sz val="8"/>
        <rFont val="Arial"/>
        <family val="2"/>
      </rPr>
      <t>2</t>
    </r>
  </si>
  <si>
    <r>
      <t>T</t>
    </r>
    <r>
      <rPr>
        <vertAlign val="superscript"/>
        <sz val="8"/>
        <rFont val="Arial"/>
        <family val="2"/>
      </rPr>
      <t>3</t>
    </r>
  </si>
  <si>
    <r>
      <t>L</t>
    </r>
    <r>
      <rPr>
        <vertAlign val="superscript"/>
        <sz val="8"/>
        <rFont val="Arial"/>
        <family val="2"/>
      </rPr>
      <t>4</t>
    </r>
  </si>
  <si>
    <r>
      <t>Protection indicators</t>
    </r>
    <r>
      <rPr>
        <vertAlign val="superscript"/>
        <sz val="8"/>
        <rFont val="Arial"/>
        <family val="2"/>
      </rPr>
      <t>5</t>
    </r>
  </si>
  <si>
    <r>
      <t>Country/territory of asylum</t>
    </r>
    <r>
      <rPr>
        <vertAlign val="superscript"/>
        <sz val="8"/>
        <rFont val="Arial"/>
        <family val="2"/>
      </rPr>
      <t>1</t>
    </r>
  </si>
  <si>
    <r>
      <t xml:space="preserve">Refugees </t>
    </r>
    <r>
      <rPr>
        <vertAlign val="superscript"/>
        <sz val="8"/>
        <rFont val="Arial"/>
        <family val="2"/>
      </rPr>
      <t>2</t>
    </r>
  </si>
  <si>
    <r>
      <t>Others of concern to UNHCR</t>
    </r>
    <r>
      <rPr>
        <vertAlign val="superscript"/>
        <sz val="8"/>
        <rFont val="Arial"/>
        <family val="2"/>
      </rPr>
      <t>9</t>
    </r>
  </si>
  <si>
    <t>Anguilla</t>
  </si>
  <si>
    <t>Guadeloupe</t>
  </si>
  <si>
    <t>Norfolk Island</t>
  </si>
  <si>
    <t xml:space="preserve">Wallis and Futuna Islands </t>
  </si>
  <si>
    <t>Various/unknown</t>
  </si>
  <si>
    <t>A dash ("-") indicates that the value is zero, not available or not applicable. All data are provisional and subject to change.</t>
  </si>
  <si>
    <t>Urban</t>
  </si>
  <si>
    <t>Saint-Pierre-et-Miquelon</t>
  </si>
  <si>
    <t>(%)</t>
  </si>
  <si>
    <r>
      <t>T</t>
    </r>
    <r>
      <rPr>
        <vertAlign val="superscript"/>
        <sz val="8"/>
        <rFont val="Arial"/>
        <family val="2"/>
      </rPr>
      <t>2</t>
    </r>
  </si>
  <si>
    <r>
      <t>L</t>
    </r>
    <r>
      <rPr>
        <vertAlign val="superscript"/>
        <sz val="8"/>
        <rFont val="Arial"/>
        <family val="2"/>
      </rPr>
      <t>3</t>
    </r>
  </si>
  <si>
    <r>
      <t>Indicators</t>
    </r>
    <r>
      <rPr>
        <vertAlign val="superscript"/>
        <sz val="8"/>
        <rFont val="Arial"/>
        <family val="2"/>
      </rPr>
      <t>4</t>
    </r>
  </si>
  <si>
    <t>Rural</t>
  </si>
  <si>
    <t>Unknown/unclear</t>
  </si>
  <si>
    <t>Table 29. UNHCR country/territory codes</t>
  </si>
  <si>
    <t>Table 28. UNHCR Regional Bureaux/Operations</t>
  </si>
  <si>
    <t>Table 27. UN major areas</t>
  </si>
  <si>
    <t>All data are provisional and subject to change.</t>
  </si>
  <si>
    <t>Country of residence</t>
  </si>
  <si>
    <r>
      <rPr>
        <b/>
        <sz val="8"/>
        <rFont val="Arial"/>
        <family val="2"/>
      </rPr>
      <t xml:space="preserve">N.B. </t>
    </r>
    <r>
      <rPr>
        <sz val="8"/>
        <rFont val="Arial"/>
        <family val="2"/>
      </rPr>
      <t>Stateless refugees are included in Table 3 and stateless asylum-seekers in Table 12.</t>
    </r>
  </si>
  <si>
    <t>Global Trends 2015: Table of Contents for the Excel Annex tables</t>
  </si>
  <si>
    <t>Table 1. Refugees, asylum-seekers, internally displaced persons (IDPs), returnees (refugees and IDPs), stateless persons, and others of concern to UNHCR by country/territory of asylum, end-2015</t>
  </si>
  <si>
    <t>Table 2. Refugees, asylum-seekers, internally displaced persons (IDPs), returnees (refugees and IDPs), stateless persons, and others of concern to UNHCR by origin, end-2015</t>
  </si>
  <si>
    <t>Table 3. Refugees and people in a refugee-like situation, excluding asylum-seekers, and changes by country/territory of asylum, 2015</t>
  </si>
  <si>
    <t>Table 4. Refugees and people in a refugee-like situation, excluding asylum-seekers, and changes by country/territory of origin, 2015</t>
  </si>
  <si>
    <t>Table 5. Refugees and people in a refugee-like situation, excluding asylum-seekers, and changes by origin and country of asylum, 2015</t>
  </si>
  <si>
    <t>Table 6. Internally displaced persons (IDPs) protected/assisted by UNHCR, 2015</t>
  </si>
  <si>
    <t>Table 7. Persons under UNHCR's statelessness mandate, 2015</t>
  </si>
  <si>
    <t>Table 8. Others of concern to UNHCR, 2015</t>
  </si>
  <si>
    <t>Table 9. Asylum applications and refugee status determination by country/territory of asylum, 2015</t>
  </si>
  <si>
    <t>Table 10. Asylum applications and refugee status determination by country/territory of asylum and level in the procedure, 2015</t>
  </si>
  <si>
    <t>Table 11. Asylum applications and refugee status determination by origin, 2015</t>
  </si>
  <si>
    <t>Table 12. Asylum applications and refugee status determination by origin and country/territory of asylum, 2015</t>
  </si>
  <si>
    <t>Table 13. Demographic composition of populations of concern to UNHCR, end-2015</t>
  </si>
  <si>
    <t>Table 14. Demographic composition of refugees and people in refugee-like situations, end-2015</t>
  </si>
  <si>
    <t>Table 15. Major locations and demographic composition of populations of concern to UNHCR, end-2015</t>
  </si>
  <si>
    <t>Table 16. Major locations and demographic composition of refugees and people in refugee-like situations, end-2015</t>
  </si>
  <si>
    <t>Table 17. Population of concern to UNHCR by type of accommodation, end-2015</t>
  </si>
  <si>
    <t>Table 18. Refugees, including people in a refugee-like situation, by type of accommodation, end-2015</t>
  </si>
  <si>
    <t>Table 19. Refugees, including people in a refugee-like situation, by type of location, end-2015</t>
  </si>
  <si>
    <t>Table 20. Spontaneous refugee arrivals, 2015</t>
  </si>
  <si>
    <t>Table 21. Major voluntary repatriation/returnee movements, 2015</t>
  </si>
  <si>
    <t>Table 22. Resettlement departures of refugees from first asylum countries, 2015</t>
  </si>
  <si>
    <t>Table 23. Resettlement arrivals of refugees, 2015</t>
  </si>
  <si>
    <t>Table 25. Refugees, asylum-seekers, internally displaced persons (IDPs), returnees (refugees and IDPs), stateless persons, and others of concern to UNHCR, 2005-2015</t>
  </si>
  <si>
    <t>Table 26. Indicators of host country capacity and contributions, end-2015</t>
  </si>
  <si>
    <t>Table 24. Refugees, asylum-seekers, internally displaced persons (IDPs), returnees (refugees and IDPs), stateless persons, and others of concern to UNHCR by region, 2014-2015</t>
  </si>
  <si>
    <t>Svalbard and Jan Mayen</t>
  </si>
  <si>
    <t>US Virgin Islands</t>
  </si>
  <si>
    <t>The columns "Major increases" and "Major decreases" exclude population changes resulting from administrative corrections, adjustments as a result of registration, new estimates as well as births and deaths. In some cases, the population at the end of 2015 does not equal the population at the start of 2015 plus increases and decreases. This discrepancy is due to the fact that the voluntary repatriation figures include estimates from countries of return. In addition, the full details of the changes in the refugee population in industrialized countries are often unknown.</t>
  </si>
  <si>
    <t>Population start-2015</t>
  </si>
  <si>
    <t>Major increases during 2015</t>
  </si>
  <si>
    <t>Major decreases during 2015</t>
  </si>
  <si>
    <t>Population end-2015</t>
  </si>
  <si>
    <t>The refugee population is included in this table if the number was 1,000 or more at the end of 2015</t>
  </si>
  <si>
    <r>
      <t xml:space="preserve">1 </t>
    </r>
    <r>
      <rPr>
        <sz val="7.5"/>
        <rFont val="Arial"/>
        <family val="2"/>
      </rPr>
      <t xml:space="preserve"> Country or territory of asylum or residence.</t>
    </r>
  </si>
  <si>
    <r>
      <t>2</t>
    </r>
    <r>
      <rPr>
        <sz val="7.5"/>
        <rFont val="Arial"/>
        <family val="2"/>
      </rPr>
      <t xml:space="preserve">  Persons recognized as refugees under the 1951 UN Convention/1967 Protocol, the 1969 OAU Convention, in accordance with the UNHCR Statute, persons granted a complementary form of protection and those granted temporary protection. In the absence of Government figures, UNHCR has estimated the refugee population in many industrialized countries based on 10 years of individual asylum-seeker recognition.</t>
    </r>
  </si>
  <si>
    <r>
      <t>3</t>
    </r>
    <r>
      <rPr>
        <sz val="7.5"/>
        <rFont val="Arial"/>
        <family val="2"/>
      </rPr>
      <t xml:space="preserve"> This category is descriptive in nature and includes groups of persons who are outside their country or territory of origin and who face protection risks similar to those of refugees, but for whom refugee status has, for practical or other reasons, not been ascertained.</t>
    </r>
  </si>
  <si>
    <r>
      <t>4</t>
    </r>
    <r>
      <rPr>
        <sz val="7.5"/>
        <rFont val="Arial"/>
        <family val="2"/>
      </rPr>
      <t xml:space="preserve">  Persons whose application for asylum or refugee status is pending at any stage in the asylum procedure.</t>
    </r>
  </si>
  <si>
    <r>
      <t>6</t>
    </r>
    <r>
      <rPr>
        <sz val="7.5"/>
        <rFont val="Arial"/>
        <family val="2"/>
      </rPr>
      <t xml:space="preserve">  Persons who are displaced within their country and to whom UNHCR extends protection and/or assistance. It also includes people in IDP-like situations. This category is descriptive in nature and includes groups of persons who are inside their country of nationality or habitual residence and who face protection risks similar to those of IDPs but who, for practical or other reasons, could not be reported as such.</t>
    </r>
  </si>
  <si>
    <r>
      <t>9</t>
    </r>
    <r>
      <rPr>
        <sz val="7.5"/>
        <rFont val="Arial"/>
        <family val="2"/>
      </rPr>
      <t xml:space="preserve">  Refers to individuals who do not necessarily fall directly into any of the other groups but to whom UNHCR may extend its protection and/or assistance services. These activities might be based on humanitarian or other special grounds.</t>
    </r>
  </si>
  <si>
    <r>
      <t>10</t>
    </r>
    <r>
      <rPr>
        <sz val="7.5"/>
        <rFont val="Arial"/>
        <family val="2"/>
      </rPr>
      <t xml:space="preserve"> According to the Government of Algeria, there are an estimated 165,000 Sahrawi refugees in the Tindouf camps.</t>
    </r>
  </si>
  <si>
    <r>
      <t>11</t>
    </r>
    <r>
      <rPr>
        <sz val="7.5"/>
        <rFont val="Arial"/>
        <family val="2"/>
      </rPr>
      <t xml:space="preserve"> Australia's figures for asylum-seekers are based on the number of applications lodged for protection visas.</t>
    </r>
  </si>
  <si>
    <r>
      <t xml:space="preserve">1 </t>
    </r>
    <r>
      <rPr>
        <sz val="7"/>
        <rFont val="Arial"/>
        <family val="2"/>
      </rPr>
      <t xml:space="preserve"> Country or territory of origin.</t>
    </r>
  </si>
  <si>
    <r>
      <t>2</t>
    </r>
    <r>
      <rPr>
        <sz val="7"/>
        <rFont val="Arial"/>
        <family val="2"/>
      </rPr>
      <t xml:space="preserve">  Persons recognized as refugees under the 1951 UN Convention/1967 Protocol, the 1969 OAU Convention, in accordance with the UNHCR Statute, persons granted a complementary form of protection and those granted temporary protection. In the absence of Government figures, UNHCR has estimated the refugee population in many industrialized countries based on 10 years of individual asylum-seeker recognition.</t>
    </r>
  </si>
  <si>
    <r>
      <t>3</t>
    </r>
    <r>
      <rPr>
        <sz val="7"/>
        <rFont val="Arial"/>
        <family val="2"/>
      </rPr>
      <t xml:space="preserve">  This category is descriptive in nature and includes groups of persons who are outside their country or territory of origin and who face protection risks similar to those of refugees, but for whom refugee status has, for practical or other reasons, not been ascertained.</t>
    </r>
  </si>
  <si>
    <r>
      <t>10</t>
    </r>
    <r>
      <rPr>
        <sz val="7.5"/>
        <rFont val="Arial"/>
        <family val="2"/>
      </rPr>
      <t xml:space="preserve"> UNHCR has recommended on 4 April 2014 to start the process of cessation of refugee status for refugees from Croatia displaced during the 1991-95 conflict. The Office suggests that cessation enters into effect latest by the end of 2017.</t>
    </r>
  </si>
  <si>
    <r>
      <t>11</t>
    </r>
    <r>
      <rPr>
        <sz val="7.5"/>
        <rFont val="Arial"/>
        <family val="2"/>
      </rPr>
      <t xml:space="preserve"> UNHCR's assistance activities for IDPs in Cyprus ended in 1999. Visit the website of the Internal Displacement Monitoring Centre (IDMC) for further information.</t>
    </r>
  </si>
  <si>
    <r>
      <t>14</t>
    </r>
    <r>
      <rPr>
        <sz val="7.5"/>
        <rFont val="Arial"/>
        <family val="2"/>
      </rPr>
      <t xml:space="preserve"> Refers to Palestinian refugees under the UNHCR mandate only.</t>
    </r>
  </si>
  <si>
    <r>
      <t>Algeria</t>
    </r>
    <r>
      <rPr>
        <vertAlign val="superscript"/>
        <sz val="8"/>
        <rFont val="Arial"/>
        <family val="2"/>
      </rPr>
      <t>10</t>
    </r>
  </si>
  <si>
    <r>
      <t>Australia</t>
    </r>
    <r>
      <rPr>
        <vertAlign val="superscript"/>
        <sz val="8"/>
        <rFont val="Arial"/>
        <family val="2"/>
      </rPr>
      <t>11</t>
    </r>
  </si>
  <si>
    <r>
      <t>Croatia</t>
    </r>
    <r>
      <rPr>
        <vertAlign val="superscript"/>
        <sz val="8"/>
        <rFont val="Arial"/>
        <family val="2"/>
      </rPr>
      <t>10</t>
    </r>
  </si>
  <si>
    <r>
      <t>Cyprus</t>
    </r>
    <r>
      <rPr>
        <vertAlign val="superscript"/>
        <sz val="8"/>
        <rFont val="Arial"/>
        <family val="2"/>
      </rPr>
      <t>11</t>
    </r>
  </si>
  <si>
    <r>
      <t>Iraq</t>
    </r>
    <r>
      <rPr>
        <vertAlign val="superscript"/>
        <sz val="8"/>
        <rFont val="Arial"/>
        <family val="2"/>
      </rPr>
      <t>12</t>
    </r>
  </si>
  <si>
    <r>
      <t>Myanmar</t>
    </r>
    <r>
      <rPr>
        <vertAlign val="superscript"/>
        <sz val="8"/>
        <rFont val="Arial"/>
        <family val="2"/>
      </rPr>
      <t>13</t>
    </r>
  </si>
  <si>
    <r>
      <t>Palestinian</t>
    </r>
    <r>
      <rPr>
        <vertAlign val="superscript"/>
        <sz val="8"/>
        <rFont val="Arial"/>
        <family val="2"/>
      </rPr>
      <t>14</t>
    </r>
  </si>
  <si>
    <r>
      <t>Rwanda</t>
    </r>
    <r>
      <rPr>
        <vertAlign val="superscript"/>
        <sz val="8"/>
        <rFont val="Arial"/>
        <family val="2"/>
      </rPr>
      <t>15</t>
    </r>
  </si>
  <si>
    <r>
      <t>South Sudan</t>
    </r>
    <r>
      <rPr>
        <vertAlign val="superscript"/>
        <sz val="8"/>
        <rFont val="Arial"/>
        <family val="2"/>
      </rPr>
      <t>16</t>
    </r>
  </si>
  <si>
    <r>
      <t>Sri Lanka</t>
    </r>
    <r>
      <rPr>
        <vertAlign val="superscript"/>
        <sz val="8"/>
        <rFont val="Arial"/>
        <family val="2"/>
      </rPr>
      <t>17</t>
    </r>
  </si>
  <si>
    <r>
      <t>Sudan</t>
    </r>
    <r>
      <rPr>
        <vertAlign val="superscript"/>
        <sz val="8"/>
        <rFont val="Arial"/>
        <family val="2"/>
      </rPr>
      <t>18</t>
    </r>
  </si>
  <si>
    <r>
      <t>8</t>
    </r>
    <r>
      <rPr>
        <sz val="7.5"/>
        <rFont val="Arial"/>
        <family val="2"/>
      </rPr>
      <t xml:space="preserve">  Refers to persons who are not considered as nationals by any State under the operation of its law. This category refers to persons who fall under the agency’s statelessness mandate because they are stateless according to this international definition, but data from some countries may also include persons with undetermined nationality. See Annex Table 7 at http://www.unhcr.org/statistics/15-WRD-table-7.xls for detailed notes.</t>
    </r>
  </si>
  <si>
    <r>
      <t>12</t>
    </r>
    <r>
      <rPr>
        <sz val="7.5"/>
        <rFont val="Arial"/>
        <family val="2"/>
      </rPr>
      <t xml:space="preserve"> The refugee population includes 200,000 persons originating from Myanmar in a refugee-like situation. The Government of Bangladesh estimates the population to be between 300,000 and 500,000.</t>
    </r>
  </si>
  <si>
    <r>
      <t>13</t>
    </r>
    <r>
      <rPr>
        <sz val="7.5"/>
        <rFont val="Arial"/>
        <family val="2"/>
      </rPr>
      <t xml:space="preserve"> The 300,000 Vietnamese refugees are well integrated and in practice receive protection from the Government of China.</t>
    </r>
  </si>
  <si>
    <r>
      <t>14</t>
    </r>
    <r>
      <rPr>
        <sz val="7.5"/>
        <rFont val="Arial"/>
        <family val="2"/>
      </rPr>
      <t xml:space="preserve"> UNHCR's assistance activities for IDPs in Cyprus ended in 1999. Visit the website of the Internal Displacement Monitoring Centre (IDMC) for further information.</t>
    </r>
  </si>
  <si>
    <r>
      <t>17</t>
    </r>
    <r>
      <rPr>
        <sz val="7.5"/>
        <rFont val="Arial"/>
        <family val="2"/>
      </rPr>
      <t xml:space="preserve"> All figures relate to the end of 2014 except refugees.</t>
    </r>
  </si>
  <si>
    <r>
      <t>Bangladesh</t>
    </r>
    <r>
      <rPr>
        <vertAlign val="superscript"/>
        <sz val="8"/>
        <rFont val="Arial"/>
        <family val="2"/>
      </rPr>
      <t>12</t>
    </r>
  </si>
  <si>
    <r>
      <t>China</t>
    </r>
    <r>
      <rPr>
        <vertAlign val="superscript"/>
        <sz val="8"/>
        <rFont val="Arial"/>
        <family val="2"/>
      </rPr>
      <t>13</t>
    </r>
  </si>
  <si>
    <r>
      <t>Cyprus</t>
    </r>
    <r>
      <rPr>
        <vertAlign val="superscript"/>
        <sz val="8"/>
        <rFont val="Arial"/>
        <family val="2"/>
      </rPr>
      <t>14</t>
    </r>
  </si>
  <si>
    <r>
      <t>Dem. Rep. of the Congo</t>
    </r>
    <r>
      <rPr>
        <vertAlign val="superscript"/>
        <sz val="8"/>
        <rFont val="Arial"/>
        <family val="2"/>
      </rPr>
      <t>15</t>
    </r>
  </si>
  <si>
    <r>
      <t>Dominican Rep.</t>
    </r>
    <r>
      <rPr>
        <vertAlign val="superscript"/>
        <sz val="8"/>
        <rFont val="Arial"/>
        <family val="2"/>
      </rPr>
      <t>16</t>
    </r>
  </si>
  <si>
    <r>
      <t>Ecuador</t>
    </r>
    <r>
      <rPr>
        <vertAlign val="superscript"/>
        <sz val="8"/>
        <rFont val="Arial"/>
        <family val="2"/>
      </rPr>
      <t>17</t>
    </r>
  </si>
  <si>
    <r>
      <t>Estonia</t>
    </r>
    <r>
      <rPr>
        <vertAlign val="superscript"/>
        <sz val="8"/>
        <rFont val="Arial"/>
        <family val="2"/>
      </rPr>
      <t>18</t>
    </r>
  </si>
  <si>
    <r>
      <t>16</t>
    </r>
    <r>
      <rPr>
        <sz val="7.5"/>
        <rFont val="Arial"/>
        <family val="2"/>
      </rPr>
      <t xml:space="preserve"> An unknown number of refugees and asylum-seekers from South Sudan may be included under Sudan (in absence of separate statistics for both countries). IDP figure in South Sudan includes 105,000 people who are in an IDP-like situation.</t>
    </r>
  </si>
  <si>
    <r>
      <t>17</t>
    </r>
    <r>
      <rPr>
        <sz val="7.5"/>
        <rFont val="Arial"/>
        <family val="2"/>
      </rPr>
      <t xml:space="preserve"> The statistics of the remaining IDPs at the end of 2015, while provided by the Government authorities at the district level, are being reviewed by the central authorities. Once this review has been concluded, the statistics will be changed accordingly.</t>
    </r>
  </si>
  <si>
    <r>
      <t>Ukraine</t>
    </r>
    <r>
      <rPr>
        <vertAlign val="superscript"/>
        <sz val="8"/>
        <rFont val="Arial"/>
        <family val="2"/>
      </rPr>
      <t>19</t>
    </r>
  </si>
  <si>
    <r>
      <t>United States of America</t>
    </r>
    <r>
      <rPr>
        <vertAlign val="superscript"/>
        <sz val="8"/>
        <rFont val="Arial"/>
        <family val="2"/>
      </rPr>
      <t>20</t>
    </r>
  </si>
  <si>
    <r>
      <t>Viet Nam</t>
    </r>
    <r>
      <rPr>
        <vertAlign val="superscript"/>
        <sz val="8"/>
        <rFont val="Arial"/>
        <family val="2"/>
      </rPr>
      <t>21</t>
    </r>
  </si>
  <si>
    <r>
      <t>Western Sahara</t>
    </r>
    <r>
      <rPr>
        <vertAlign val="superscript"/>
        <sz val="8"/>
        <rFont val="Arial"/>
        <family val="2"/>
      </rPr>
      <t>22</t>
    </r>
  </si>
  <si>
    <r>
      <t>20</t>
    </r>
    <r>
      <rPr>
        <sz val="7.5"/>
        <rFont val="Arial"/>
        <family val="2"/>
      </rPr>
      <t xml:space="preserve"> A limited number of countries record refugee and asylum statistics by country of birth rather than country of origin. This affects the number of refugees reported as originating from the United States of America.</t>
    </r>
  </si>
  <si>
    <r>
      <t>21</t>
    </r>
    <r>
      <rPr>
        <sz val="7.5"/>
        <rFont val="Arial"/>
        <family val="2"/>
      </rPr>
      <t xml:space="preserve"> The 300,000 Vietnamese refugees are well integrated and in practice receive protection from the Government of China.</t>
    </r>
  </si>
  <si>
    <r>
      <t>22</t>
    </r>
    <r>
      <rPr>
        <sz val="7.5"/>
        <rFont val="Arial"/>
        <family val="2"/>
      </rPr>
      <t xml:space="preserve"> According to the Government of Algeria, there are an estimated 165,000 Sahrawi refugees in the Tindouf camps.</t>
    </r>
  </si>
  <si>
    <r>
      <rPr>
        <sz val="7"/>
        <rFont val="Arial"/>
        <family val="2"/>
      </rPr>
      <t>Source:</t>
    </r>
    <r>
      <rPr>
        <sz val="8"/>
        <rFont val="Arial"/>
        <family val="2"/>
      </rPr>
      <t xml:space="preserve"> UNHCR/Governments.</t>
    </r>
  </si>
  <si>
    <r>
      <t>5</t>
    </r>
    <r>
      <rPr>
        <sz val="7.5"/>
        <rFont val="Arial"/>
        <family val="2"/>
      </rPr>
      <t xml:space="preserve">  Refugees who have returned to their place of origin during 2015. Source: country of origin and asylum.</t>
    </r>
  </si>
  <si>
    <r>
      <t>7</t>
    </r>
    <r>
      <rPr>
        <sz val="7.5"/>
        <rFont val="Arial"/>
        <family val="2"/>
      </rPr>
      <t xml:space="preserve">  IDPs protected/assisted by UNHCR who have returned to their place of origin during 2015.</t>
    </r>
  </si>
  <si>
    <r>
      <t>Guinea-Bissau</t>
    </r>
    <r>
      <rPr>
        <vertAlign val="superscript"/>
        <sz val="8"/>
        <rFont val="Arial"/>
        <family val="2"/>
      </rPr>
      <t>19</t>
    </r>
  </si>
  <si>
    <r>
      <t>Russian Federation</t>
    </r>
    <r>
      <rPr>
        <vertAlign val="superscript"/>
        <sz val="8"/>
        <rFont val="Arial"/>
        <family val="2"/>
      </rPr>
      <t>29</t>
    </r>
  </si>
  <si>
    <t xml:space="preserve">Bonaire, Saint Eustatius and Saba </t>
  </si>
  <si>
    <t>Congo, Republic of</t>
  </si>
  <si>
    <t xml:space="preserve">Curaçao </t>
  </si>
  <si>
    <t>Iran (Islamic Rep. of)</t>
  </si>
  <si>
    <t>*</t>
  </si>
  <si>
    <t>Afghan returnees of concern to UNHCR</t>
  </si>
  <si>
    <t>Persons of concern to UNHCR</t>
  </si>
  <si>
    <t>Children born in Belize of asylum-seekers</t>
  </si>
  <si>
    <t>Former Bosnian refugees of concern to UNHCR</t>
  </si>
  <si>
    <t>Former internally displaced persons of concern to UNHCR</t>
  </si>
  <si>
    <t>Haitians of concern to UNHCR</t>
  </si>
  <si>
    <t>Dependants of refugees</t>
  </si>
  <si>
    <t>Relatives of CAR refugees</t>
  </si>
  <si>
    <t>Persons of Chadian descent evacuated from the Central African Republic</t>
  </si>
  <si>
    <t>Persons pending screening by the Government and UNHCR</t>
  </si>
  <si>
    <t>Person of concern to UNHCR</t>
  </si>
  <si>
    <t>Dependatns of refugees</t>
  </si>
  <si>
    <t>Former refugees from Angola of concern to UNHCR</t>
  </si>
  <si>
    <t>Returning refugees who are beneficiaries of reconstruction programmes</t>
  </si>
  <si>
    <t>Returning refugees who are not fully integrated</t>
  </si>
  <si>
    <t>Syrians of concern to UNHCR</t>
  </si>
  <si>
    <t>Congolese returnees of concern to UNHCR</t>
  </si>
  <si>
    <t>Hondurans of concern to UNHCR</t>
  </si>
  <si>
    <t>Dependants of refguees</t>
  </si>
  <si>
    <t>Guatemalans of concern to UNHCR</t>
  </si>
  <si>
    <t>Various nationalities of concern to UNHCR</t>
  </si>
  <si>
    <t>Palestinians of concern to UNHCR</t>
  </si>
  <si>
    <t>Refugees from Sierra Leone who are assisted with local integration</t>
  </si>
  <si>
    <t>Filipino Muslims</t>
  </si>
  <si>
    <t>Tibetan (recent arrivals)</t>
  </si>
  <si>
    <t>Nationals of Niger returned from Nigeria in Diffa region</t>
  </si>
  <si>
    <t>Rejected Vietnamese of concern to UNHCR</t>
  </si>
  <si>
    <t>Persons of concern to UNHCR (with and without FMS status)</t>
  </si>
  <si>
    <t>Refugees in ETC Humenne</t>
  </si>
  <si>
    <t>Ethiopians of concern to UNHCR</t>
  </si>
  <si>
    <t>Persons of concern in Qamishli</t>
  </si>
  <si>
    <t>Afghans of concern to UNHCR</t>
  </si>
  <si>
    <t>Chechens in need of international protection</t>
  </si>
  <si>
    <t>Ugandans of concern to UNHCR</t>
  </si>
  <si>
    <t>Naturalized ex-refugees from Burundi of concern to UNHCR</t>
  </si>
  <si>
    <t>Former refugees from Rwanda of concern to UNHCR</t>
  </si>
  <si>
    <t>Dependents of refugees</t>
  </si>
  <si>
    <t>Pop. start-2015</t>
  </si>
  <si>
    <t>Pop. end-2015</t>
  </si>
  <si>
    <t>start-2015</t>
  </si>
  <si>
    <t>Decisions during 2015</t>
  </si>
  <si>
    <t>end-2015</t>
  </si>
  <si>
    <t>A</t>
  </si>
  <si>
    <t>P</t>
  </si>
  <si>
    <t>U</t>
  </si>
  <si>
    <t>AR</t>
  </si>
  <si>
    <t>N</t>
  </si>
  <si>
    <t>FI</t>
  </si>
  <si>
    <t>G</t>
  </si>
  <si>
    <t>R</t>
  </si>
  <si>
    <t>RA</t>
  </si>
  <si>
    <t>J</t>
  </si>
  <si>
    <t>JR</t>
  </si>
  <si>
    <t>C</t>
  </si>
  <si>
    <t>FA</t>
  </si>
  <si>
    <t>NA</t>
  </si>
  <si>
    <t>SP</t>
  </si>
  <si>
    <t>TA</t>
  </si>
  <si>
    <t>IN</t>
  </si>
  <si>
    <t>EO</t>
  </si>
  <si>
    <t>start-15</t>
  </si>
  <si>
    <t>end-15</t>
  </si>
  <si>
    <t>rate(%)</t>
  </si>
  <si>
    <t>Réunion</t>
  </si>
  <si>
    <t>rates (%)</t>
  </si>
  <si>
    <t>The origin is included if the total number of applications submitted during 2015 was 100 or more.</t>
  </si>
  <si>
    <t>2015</t>
  </si>
  <si>
    <t>Bonaire, Saint Eustatius and Saba</t>
  </si>
  <si>
    <t>Estonia : Dispersed in the country / territory</t>
  </si>
  <si>
    <t>V</t>
  </si>
  <si>
    <t>Individual accommodation</t>
  </si>
  <si>
    <t>Badakhshan : Wilayat - Province</t>
  </si>
  <si>
    <t>Balkh : Wilayat - Province</t>
  </si>
  <si>
    <t>Farah : Wilayat - Province</t>
  </si>
  <si>
    <t>Ghazni : Wilayat - Province</t>
  </si>
  <si>
    <t>Helmand : Wilayat - Province</t>
  </si>
  <si>
    <t>Herat : Wilayat - Province</t>
  </si>
  <si>
    <t>Hirat : Wilayat - Province</t>
  </si>
  <si>
    <t>Jawzjan : Wilayat - Province</t>
  </si>
  <si>
    <t>Kabul : Wilayat - Province</t>
  </si>
  <si>
    <t>Kandahar : Wilayat - Province</t>
  </si>
  <si>
    <t>Kapisa : Wilayat - Province</t>
  </si>
  <si>
    <t>Khost : Wilayat - Province</t>
  </si>
  <si>
    <t>Kunar : Wilayat - Province</t>
  </si>
  <si>
    <t>Kunduz : Wilayat - Province</t>
  </si>
  <si>
    <t>Laghman : Wilayat - Province</t>
  </si>
  <si>
    <t>Logar : Wilayat - Province</t>
  </si>
  <si>
    <t>Nangarhar : Wilayat - Province</t>
  </si>
  <si>
    <t>Nimroz : Wilayat - Province</t>
  </si>
  <si>
    <t>Nuristan : Wilayat - Province</t>
  </si>
  <si>
    <t>Paktia : Wilayat - Province</t>
  </si>
  <si>
    <t>Panjshir : Wilayat - Province</t>
  </si>
  <si>
    <t>Parwan : Wilayat - Province</t>
  </si>
  <si>
    <t>Samangan : Wilayat - Province</t>
  </si>
  <si>
    <t>Sari Pul : Wilayat - Province</t>
  </si>
  <si>
    <t>Uruzgan : Wilayat - Province</t>
  </si>
  <si>
    <t>Wardak : Wilayat - Province</t>
  </si>
  <si>
    <t>Zabul : Wilayat - Province</t>
  </si>
  <si>
    <t>Badghis : Wilayat - Province</t>
  </si>
  <si>
    <t>Baghlan : Wilayat - Province</t>
  </si>
  <si>
    <t>Faryab : Wilayat - Province</t>
  </si>
  <si>
    <t>Ghor : Wilayat - Province</t>
  </si>
  <si>
    <t>Hilmand : Wilayat - Province</t>
  </si>
  <si>
    <t>Paktika : Wilayat - Province</t>
  </si>
  <si>
    <t>Paktya : Wilayat - Province</t>
  </si>
  <si>
    <t>Takhar : Wilayat - Province</t>
  </si>
  <si>
    <t>Baghlan : Wllayat - Province</t>
  </si>
  <si>
    <t>Sar-e Pul : Wilayat - Province</t>
  </si>
  <si>
    <t>Tirana Urban : Point</t>
  </si>
  <si>
    <t>Undefined (unknown)</t>
  </si>
  <si>
    <t>Albania : Dispersed in the country/territory</t>
  </si>
  <si>
    <t>Algeria : Dispersed in the country / territory</t>
  </si>
  <si>
    <t>Planned/managed camp</t>
  </si>
  <si>
    <t>Tindouf : Wilaya - Province</t>
  </si>
  <si>
    <t>Angola : Dispersed in the country / territory</t>
  </si>
  <si>
    <t>Argentina : Dispersed in the country / territory</t>
  </si>
  <si>
    <t>Yerevan : City</t>
  </si>
  <si>
    <t>Australia : Dispersed in the country / territory</t>
  </si>
  <si>
    <t>Austria : Dispersed in the country / territory</t>
  </si>
  <si>
    <t>Absheron : Rayon</t>
  </si>
  <si>
    <t>Aghdam : Rayon</t>
  </si>
  <si>
    <t>Aghdash : Rayon</t>
  </si>
  <si>
    <t>Aghjabedi : Rayon</t>
  </si>
  <si>
    <t>Aghsu : Rayon</t>
  </si>
  <si>
    <t>Barda : Rayon</t>
  </si>
  <si>
    <t>Beylagan : Rayon</t>
  </si>
  <si>
    <t>Bilasuvar : Rayon</t>
  </si>
  <si>
    <t>Dashkasan : Rayon</t>
  </si>
  <si>
    <t>Fuzuli : Rayon</t>
  </si>
  <si>
    <t>Gabala : Point</t>
  </si>
  <si>
    <t>Gakh : Point</t>
  </si>
  <si>
    <t>Gazakh : Point</t>
  </si>
  <si>
    <t>Goranboy : Rayon</t>
  </si>
  <si>
    <t>Goychay : Rayon</t>
  </si>
  <si>
    <t>Goygol : Rayon</t>
  </si>
  <si>
    <t>Hajigabul : Rayon</t>
  </si>
  <si>
    <t>Imishli : Rayon</t>
  </si>
  <si>
    <t>Ismayilli : Rayon</t>
  </si>
  <si>
    <t>Jalilabad : Rayon</t>
  </si>
  <si>
    <t>Khachmaz : Rayon</t>
  </si>
  <si>
    <t>Kurdamir : Rayon</t>
  </si>
  <si>
    <t>Lachin (Takhta Korpu) : Point</t>
  </si>
  <si>
    <t>Oghuz : Rayon</t>
  </si>
  <si>
    <t>Saatli : Rayon</t>
  </si>
  <si>
    <t>Sabirabad : Rayon</t>
  </si>
  <si>
    <t>Salyan : Rayon</t>
  </si>
  <si>
    <t>Samukh : Rayon</t>
  </si>
  <si>
    <t>Shaki : Municipality</t>
  </si>
  <si>
    <t>Shamakhi : Rayon</t>
  </si>
  <si>
    <t>Shamkir : Rayon</t>
  </si>
  <si>
    <t>Tartar : Rayon</t>
  </si>
  <si>
    <t>Ujar : Rayon</t>
  </si>
  <si>
    <t>Yevlakh : Municipality</t>
  </si>
  <si>
    <t>Zardab : Rayon</t>
  </si>
  <si>
    <t>Baku : Municipality</t>
  </si>
  <si>
    <t>Ganja : Municipality</t>
  </si>
  <si>
    <t>Mingechavir : Municipality</t>
  </si>
  <si>
    <t>Naftalan : Municipality</t>
  </si>
  <si>
    <t>Shirvan : Municipality</t>
  </si>
  <si>
    <t>Sumgayit : Municipality</t>
  </si>
  <si>
    <t>Nakhchivan : Autonomous republic</t>
  </si>
  <si>
    <t>Kutupalong : Point</t>
  </si>
  <si>
    <t>Nayapara : Point</t>
  </si>
  <si>
    <t>Bangladesh : Dispersed in the country / territory</t>
  </si>
  <si>
    <t>Minsk : Oblast - Region</t>
  </si>
  <si>
    <t>Mogilev : Oblast - Region</t>
  </si>
  <si>
    <t>Vitebsk : Oblast - Region</t>
  </si>
  <si>
    <t>Horad Minsk: City</t>
  </si>
  <si>
    <t>Reception/transit camp</t>
  </si>
  <si>
    <t>Gomel : Oblast - Region</t>
  </si>
  <si>
    <t>Grodno : Oblast - Region</t>
  </si>
  <si>
    <t>Belarus : Dispersed in the country / territory</t>
  </si>
  <si>
    <t>Belgium : Dispersed in the country / territory</t>
  </si>
  <si>
    <t>Belize : Dispersed in the country / territory</t>
  </si>
  <si>
    <t>Benin : Dispersed in the country / territory</t>
  </si>
  <si>
    <t>La Paz : Department</t>
  </si>
  <si>
    <t>Bosnia and Herzegovina : Dispersed in the country / territory</t>
  </si>
  <si>
    <t>Federation of Bosnia and Herzegovina : Entity</t>
  </si>
  <si>
    <t>Republika Srpska : Entity</t>
  </si>
  <si>
    <t>Dukwi : Point</t>
  </si>
  <si>
    <t>Brazil : Dispersed in the country / territory</t>
  </si>
  <si>
    <t>Brunei Darussalam : Dispersed in the country / territory</t>
  </si>
  <si>
    <t>Bulgaria : Dispersed in the country / territory</t>
  </si>
  <si>
    <t>Goudebo : Point</t>
  </si>
  <si>
    <t>Mentao : Point</t>
  </si>
  <si>
    <t>Burkina Faso : Dispersed in the country / territory</t>
  </si>
  <si>
    <t>Bobo-Dioulasso : Department</t>
  </si>
  <si>
    <t>Ouagadougou : Point</t>
  </si>
  <si>
    <t>Bwagiriza : Point</t>
  </si>
  <si>
    <t>Kavumu: Point</t>
  </si>
  <si>
    <t>Kinama: Point</t>
  </si>
  <si>
    <t>Musasa : Point</t>
  </si>
  <si>
    <t>Bujumbura: Town</t>
  </si>
  <si>
    <t>Burundi : Dispersed in the country / territory</t>
  </si>
  <si>
    <t>Cameroon : Dispersed in the country / territory</t>
  </si>
  <si>
    <t>Lolo</t>
  </si>
  <si>
    <t>Minawao</t>
  </si>
  <si>
    <t>Ngam</t>
  </si>
  <si>
    <t>Ngarisingo</t>
  </si>
  <si>
    <t>Adinkol : Point</t>
  </si>
  <si>
    <t>Alhamdou</t>
  </si>
  <si>
    <t>Bafouck : Point</t>
  </si>
  <si>
    <t>Bagodo : Point</t>
  </si>
  <si>
    <t>Bazzama : Point</t>
  </si>
  <si>
    <t>Bedobo : Point</t>
  </si>
  <si>
    <t>Betare Oya : Point</t>
  </si>
  <si>
    <t>Boforo</t>
  </si>
  <si>
    <t>Bombe Pana</t>
  </si>
  <si>
    <t>Borgop : Point</t>
  </si>
  <si>
    <t>Boubara : Point</t>
  </si>
  <si>
    <t>Boulembe : Point</t>
  </si>
  <si>
    <t>Bouli : Point</t>
  </si>
  <si>
    <t>Colomine</t>
  </si>
  <si>
    <t>Dakere Babongo : Point</t>
  </si>
  <si>
    <t>Damissa</t>
  </si>
  <si>
    <t>Dang Patou : Point</t>
  </si>
  <si>
    <t>Djaoro Mone</t>
  </si>
  <si>
    <t>Fada : Point</t>
  </si>
  <si>
    <t>Gado Badzere : Point</t>
  </si>
  <si>
    <t>Garga Libona : Point</t>
  </si>
  <si>
    <t>Garga Sarali : Point</t>
  </si>
  <si>
    <t>Gargapela : Point</t>
  </si>
  <si>
    <t>Gbiti : Point</t>
  </si>
  <si>
    <t>Goro</t>
  </si>
  <si>
    <t>Guiwa Yangamo : Point</t>
  </si>
  <si>
    <t>Kenzou : Point</t>
  </si>
  <si>
    <t>Kette : Point</t>
  </si>
  <si>
    <t>Kombo Laka : Point</t>
  </si>
  <si>
    <t>Lokoti : Point</t>
  </si>
  <si>
    <t>Mandjou : Point</t>
  </si>
  <si>
    <t>Mbarang : Point</t>
  </si>
  <si>
    <t>Mbile : Point</t>
  </si>
  <si>
    <t>Mbondo : Point</t>
  </si>
  <si>
    <t>Mbonga : Point</t>
  </si>
  <si>
    <t>Mborguene : Point</t>
  </si>
  <si>
    <t>Mboula : Point</t>
  </si>
  <si>
    <t>Mboumama : Point</t>
  </si>
  <si>
    <t>Meidougou : Point</t>
  </si>
  <si>
    <t>Meiganga : Point</t>
  </si>
  <si>
    <t>Mikila : Point</t>
  </si>
  <si>
    <t>Mobe : Point</t>
  </si>
  <si>
    <t>Nabemo : Point</t>
  </si>
  <si>
    <t>Nandoungue : Point</t>
  </si>
  <si>
    <t>Ndanga Gandima : Point</t>
  </si>
  <si>
    <t>Ndokayo : Point</t>
  </si>
  <si>
    <t>Ngaoui : Point</t>
  </si>
  <si>
    <t>Nyabi : Point</t>
  </si>
  <si>
    <t>Ouro-Adde : Point</t>
  </si>
  <si>
    <t>Samba : Point</t>
  </si>
  <si>
    <t>Timangolo : Point</t>
  </si>
  <si>
    <t>Toktoyo : Point</t>
  </si>
  <si>
    <t>Tongo Gandima : Point</t>
  </si>
  <si>
    <t>Woumbou : Point</t>
  </si>
  <si>
    <t>Yamba : Point</t>
  </si>
  <si>
    <t>Yokosire : Point</t>
  </si>
  <si>
    <t>Zembe Borongo : Point</t>
  </si>
  <si>
    <t>Douala : Point</t>
  </si>
  <si>
    <t>Garoua-Boulai : Point</t>
  </si>
  <si>
    <t>Yaounde : Point</t>
  </si>
  <si>
    <t>Canada : Dispersed in the country / territory</t>
  </si>
  <si>
    <t>Bambari: Pladama-Ouaka</t>
  </si>
  <si>
    <t>Nana Mambere</t>
  </si>
  <si>
    <t>Sangha Mbaere</t>
  </si>
  <si>
    <t>Zemio : Sous-prefecture</t>
  </si>
  <si>
    <t>Bamingui-Bangoran : Prefecture</t>
  </si>
  <si>
    <t>Basse Kotto</t>
  </si>
  <si>
    <t>Haute-Kotto : Prefecture</t>
  </si>
  <si>
    <t>Haut-Mbomou : Prefecture</t>
  </si>
  <si>
    <t>Kemo</t>
  </si>
  <si>
    <t>Lobaye</t>
  </si>
  <si>
    <t>Mambere Kadei</t>
  </si>
  <si>
    <t>Mbomou : Prefecture</t>
  </si>
  <si>
    <t>Nana-Gribizi : Economic prefecture</t>
  </si>
  <si>
    <t>Ombella M'Poko : Prefecture</t>
  </si>
  <si>
    <t>Ouaka</t>
  </si>
  <si>
    <t>Ouham : Prefecture</t>
  </si>
  <si>
    <t>Ouham-Pende : Prefecture</t>
  </si>
  <si>
    <t>Vakaga : Prefecture</t>
  </si>
  <si>
    <t>Bangui : Commune</t>
  </si>
  <si>
    <t>Bekourou : Point</t>
  </si>
  <si>
    <t>Bongor : Point</t>
  </si>
  <si>
    <t>Dembo : Point</t>
  </si>
  <si>
    <t>Lac Region</t>
  </si>
  <si>
    <t>Moissala : Point</t>
  </si>
  <si>
    <t>Ngouboua : Point</t>
  </si>
  <si>
    <t>Abgadam : Point</t>
  </si>
  <si>
    <t>Am Nabak : Point</t>
  </si>
  <si>
    <t>Amboko : Point</t>
  </si>
  <si>
    <t>Belome : Point</t>
  </si>
  <si>
    <t>Bredjing : Point</t>
  </si>
  <si>
    <t>Dar Es Salam : Point</t>
  </si>
  <si>
    <t>Djabal : Point</t>
  </si>
  <si>
    <t>Doholo : Point</t>
  </si>
  <si>
    <t>Dosseye : Point</t>
  </si>
  <si>
    <t>Farchana : Point</t>
  </si>
  <si>
    <t>Gaga : Point</t>
  </si>
  <si>
    <t>Gondje : Point</t>
  </si>
  <si>
    <t>Gore and Maro</t>
  </si>
  <si>
    <t>Goz Amer : Point</t>
  </si>
  <si>
    <t>Iridimi : Point</t>
  </si>
  <si>
    <t>Kerfi</t>
  </si>
  <si>
    <t>Kounoungou : Point</t>
  </si>
  <si>
    <t>Mile : Point</t>
  </si>
  <si>
    <t>Moyo : Point</t>
  </si>
  <si>
    <t>Oure Cassoni : Point</t>
  </si>
  <si>
    <t>Touloum : Point</t>
  </si>
  <si>
    <t>Treguine : Point</t>
  </si>
  <si>
    <t>Refugees located along the border : point</t>
  </si>
  <si>
    <t>N'Djamena : Region</t>
  </si>
  <si>
    <t>Chile : Dispersed in the country / territory</t>
  </si>
  <si>
    <t>Fujian : Province</t>
  </si>
  <si>
    <t>Guangdong : Province</t>
  </si>
  <si>
    <t>Guangxi : Autonomous Region</t>
  </si>
  <si>
    <t>Hainan : Province</t>
  </si>
  <si>
    <t>Jiangxi : Province</t>
  </si>
  <si>
    <t>Yunnan : Province</t>
  </si>
  <si>
    <t>Hong Kong SAR, China : Dispersed in the country / territory</t>
  </si>
  <si>
    <t>Colombia : Dispersed in the country / territory</t>
  </si>
  <si>
    <t>Betou : Point</t>
  </si>
  <si>
    <t>Impfondo : Point</t>
  </si>
  <si>
    <t>Loukolela : Point</t>
  </si>
  <si>
    <t>Ngo : Point</t>
  </si>
  <si>
    <t>Oyo : Point</t>
  </si>
  <si>
    <t>Pool : Departement</t>
  </si>
  <si>
    <t>Sangha : Departement</t>
  </si>
  <si>
    <t>Brazzaville : Capital</t>
  </si>
  <si>
    <t>Pointe Noire : Point</t>
  </si>
  <si>
    <t>Costa Rica : Dispersed in the country / territory</t>
  </si>
  <si>
    <t>Tabou : Departement</t>
  </si>
  <si>
    <t>Abidjan : Departement</t>
  </si>
  <si>
    <t>Côte d'Ivoire : Dispersed in the country / territory</t>
  </si>
  <si>
    <t>CÃ´te d'Ivoire : Dispersed in the country / territory</t>
  </si>
  <si>
    <t>Croatia : Dispersed in the country / territory</t>
  </si>
  <si>
    <t>Cyprus : Dispersed in the country / territory</t>
  </si>
  <si>
    <t>Czech Republic : Dispersed in the country / territory</t>
  </si>
  <si>
    <t>Bondo : Point</t>
  </si>
  <si>
    <t>Bosobolo</t>
  </si>
  <si>
    <t>Dilolo : Point</t>
  </si>
  <si>
    <t>Mobayi Mbongo</t>
  </si>
  <si>
    <t>Nord Ubangi</t>
  </si>
  <si>
    <t>Nord-Kivu : Province</t>
  </si>
  <si>
    <t>Sud Ubangi</t>
  </si>
  <si>
    <t>BILI(camp)</t>
  </si>
  <si>
    <t>Boyabu</t>
  </si>
  <si>
    <t>Inke</t>
  </si>
  <si>
    <t>Lusenda (camp)</t>
  </si>
  <si>
    <t>Mboti</t>
  </si>
  <si>
    <t>Mole</t>
  </si>
  <si>
    <t>Bas-Uele : District</t>
  </si>
  <si>
    <t>Bukavu : Point</t>
  </si>
  <si>
    <t>Goma : Point</t>
  </si>
  <si>
    <t>Haut-Uele : District</t>
  </si>
  <si>
    <t>Ituri : District</t>
  </si>
  <si>
    <t>Kinshasa : Province</t>
  </si>
  <si>
    <t>Lubumbashi : Point</t>
  </si>
  <si>
    <t>Maniema : Province</t>
  </si>
  <si>
    <t>Sud-Kivu : Province</t>
  </si>
  <si>
    <t>Tshopo : District</t>
  </si>
  <si>
    <t>Ariwara : Point</t>
  </si>
  <si>
    <t>Bas-Congo : Province</t>
  </si>
  <si>
    <t>Bas-Uele : Territoire - District</t>
  </si>
  <si>
    <t>Fizi : Point</t>
  </si>
  <si>
    <t>Haut-Uele : Territoire - District</t>
  </si>
  <si>
    <t>Idjwi: Territoire</t>
  </si>
  <si>
    <t>Ingbokolo : Point</t>
  </si>
  <si>
    <t>Kalehe : Point</t>
  </si>
  <si>
    <t>Kalemie : Point</t>
  </si>
  <si>
    <t>Katanga : Province</t>
  </si>
  <si>
    <t>Lubero : Point</t>
  </si>
  <si>
    <t>Masisi : Point</t>
  </si>
  <si>
    <t>Mwenga : Territoire</t>
  </si>
  <si>
    <t>Rutshuru : Point</t>
  </si>
  <si>
    <t>Uvira : Point</t>
  </si>
  <si>
    <t>Walikale : Point</t>
  </si>
  <si>
    <t>Denmark : Dispersed in the country / territory</t>
  </si>
  <si>
    <t>Ali-Addeh : Point</t>
  </si>
  <si>
    <t>Hol-Hol : Point</t>
  </si>
  <si>
    <t>Obock : Pont</t>
  </si>
  <si>
    <t>Djibouti : Point</t>
  </si>
  <si>
    <t>Dominican Republic : Dispersed in the country / territory</t>
  </si>
  <si>
    <t>Ecuador : Dispersed in the country / territory</t>
  </si>
  <si>
    <t>Red Sea : Muhafazah - Governorate</t>
  </si>
  <si>
    <t>6th October : Muhafazah - Governorate</t>
  </si>
  <si>
    <t>Al Sharqia : Muhafazah - Governorate</t>
  </si>
  <si>
    <t>Alexandria : Muhafazah - Governorate</t>
  </si>
  <si>
    <t>Cairo : Muhafazah - Governorate</t>
  </si>
  <si>
    <t>Dakahliya : Muhafazah - Governorate</t>
  </si>
  <si>
    <t>Damietta : Muhafazah - Governorate</t>
  </si>
  <si>
    <t>El-Beheira : Muhafazah - Governorate</t>
  </si>
  <si>
    <t>Gharbeya : Muhafazah - Governorate</t>
  </si>
  <si>
    <t>Giza : Muhafazah - Governorate</t>
  </si>
  <si>
    <t>Helwan : Muhafazah - Governorate</t>
  </si>
  <si>
    <t>Ismailia : Muhafazah - Governorate</t>
  </si>
  <si>
    <t>Kalyobiya : Muhafazah - Governorate</t>
  </si>
  <si>
    <t>Matrouh : Muhafazah - Governorate</t>
  </si>
  <si>
    <t>Monofiya : Muhafazah - Governorate</t>
  </si>
  <si>
    <t>Port-Said : Muhafazah - Governorate</t>
  </si>
  <si>
    <t>Egypt : Dispersed in the country / territory</t>
  </si>
  <si>
    <t>El Salvador : Dispersed in the country / territory</t>
  </si>
  <si>
    <t>Emkulu : Point</t>
  </si>
  <si>
    <t>Akula Community</t>
  </si>
  <si>
    <t>Ayne-Deeb</t>
  </si>
  <si>
    <t>Dalool</t>
  </si>
  <si>
    <t>Erebti</t>
  </si>
  <si>
    <t>Jijiga</t>
  </si>
  <si>
    <t>Adiharush : Point</t>
  </si>
  <si>
    <t>Asaita : Point</t>
  </si>
  <si>
    <t>Awbarre : Point</t>
  </si>
  <si>
    <t>Bambasi Camp : Point</t>
  </si>
  <si>
    <t>Berhale : Point</t>
  </si>
  <si>
    <t>Bokolmanyo : Point</t>
  </si>
  <si>
    <t>Borena : Awrajja - Zone</t>
  </si>
  <si>
    <t>Buramino : Point</t>
  </si>
  <si>
    <t>Fugnido : Point</t>
  </si>
  <si>
    <t>Hilaweyn : Point</t>
  </si>
  <si>
    <t>Hitsats</t>
  </si>
  <si>
    <t>Jewi</t>
  </si>
  <si>
    <t>Kobe Camp : Point</t>
  </si>
  <si>
    <t>Kule Camp</t>
  </si>
  <si>
    <t>Mai-Ayni : Point</t>
  </si>
  <si>
    <t>Melkadida : Point</t>
  </si>
  <si>
    <t>Nyingnyang</t>
  </si>
  <si>
    <t>Okugo:Point</t>
  </si>
  <si>
    <t>Pugnido2</t>
  </si>
  <si>
    <t>Sheder : Point</t>
  </si>
  <si>
    <t>Sherkole : Point</t>
  </si>
  <si>
    <t>Shimelba (Shire/Shiraro) : Point</t>
  </si>
  <si>
    <t>Tierkidi:Point</t>
  </si>
  <si>
    <t>Tongo Camp : Point</t>
  </si>
  <si>
    <t>Tsore: Point</t>
  </si>
  <si>
    <t>Ad-Damazin Transit Centre : Point</t>
  </si>
  <si>
    <t>Border Areas</t>
  </si>
  <si>
    <t>Burbiey</t>
  </si>
  <si>
    <t>Matar</t>
  </si>
  <si>
    <t>Pagak:Point</t>
  </si>
  <si>
    <t>Pamdong:Point</t>
  </si>
  <si>
    <t>Kebribeyah : Point</t>
  </si>
  <si>
    <t>Addis Ababa : Astedader akabibi - Chartered city</t>
  </si>
  <si>
    <t>Outside of camp **</t>
  </si>
  <si>
    <t>Finland : Dispersed in the country / territory</t>
  </si>
  <si>
    <t>France : Dispersed in the country / territory</t>
  </si>
  <si>
    <t>Franceville : Point</t>
  </si>
  <si>
    <t>Libreville : Point</t>
  </si>
  <si>
    <t>Gambia : Dispersed in the country / territory</t>
  </si>
  <si>
    <t>Abkhazia : Autonomous republic</t>
  </si>
  <si>
    <t>Georgia : Dispersed in the country / territory</t>
  </si>
  <si>
    <t>Germany : Dispersed in the country / territory</t>
  </si>
  <si>
    <t>Central Region and its environs</t>
  </si>
  <si>
    <t>Ampain : Point</t>
  </si>
  <si>
    <t>Egyeikroum : Point</t>
  </si>
  <si>
    <t>Fetentaa : Point</t>
  </si>
  <si>
    <t>Krisan : Point</t>
  </si>
  <si>
    <t>Accra : District</t>
  </si>
  <si>
    <t>Volta : Region</t>
  </si>
  <si>
    <t>Buduburam : Point</t>
  </si>
  <si>
    <t>Greece : Dispersed in the country / territory</t>
  </si>
  <si>
    <t>Guatemala : Dispersed in the country / territory</t>
  </si>
  <si>
    <t>Gbonodou</t>
  </si>
  <si>
    <t>Kouankan : Point</t>
  </si>
  <si>
    <t>Conakry : Special zone</t>
  </si>
  <si>
    <t>Asselem</t>
  </si>
  <si>
    <t>Haiti : Dispersed in the country / territory</t>
  </si>
  <si>
    <t>Honduras : Dispersed in the country / territory</t>
  </si>
  <si>
    <t>Unknown</t>
  </si>
  <si>
    <t>Tamil Nadu : State</t>
  </si>
  <si>
    <t>Delhi : Union territory</t>
  </si>
  <si>
    <t>India : Dispersed in the country / territory</t>
  </si>
  <si>
    <t>Jakarta</t>
  </si>
  <si>
    <t>Jawa Barat : Provinsi - Province</t>
  </si>
  <si>
    <t>Kepulauan Riau</t>
  </si>
  <si>
    <t>Riau</t>
  </si>
  <si>
    <t>Sulawesi Selatan</t>
  </si>
  <si>
    <t>Sumatera Utara</t>
  </si>
  <si>
    <t>Ardakan : Shahrestan - County</t>
  </si>
  <si>
    <t>Bani Najjar : Point</t>
  </si>
  <si>
    <t>Bardsir : Shahrestan - County</t>
  </si>
  <si>
    <t>Meybod : Shahrestan - County</t>
  </si>
  <si>
    <t>Mohajerin : Point</t>
  </si>
  <si>
    <t>Rafsanjan : Shahrestan - County</t>
  </si>
  <si>
    <t>Sarvestan : Shahrestan - County</t>
  </si>
  <si>
    <t>Saveh : Shahrestan - County</t>
  </si>
  <si>
    <t>Taft : Shahrestan - County</t>
  </si>
  <si>
    <t>Torbat e jam : Shahrestan - County</t>
  </si>
  <si>
    <t>Islamic Republic of Iran : Dispersed in the country / territory</t>
  </si>
  <si>
    <t>Anbar : Muhafazah - Province</t>
  </si>
  <si>
    <t>Baghdad : Muhafazah - Province</t>
  </si>
  <si>
    <t>Erbil : Muhafazah - Province</t>
  </si>
  <si>
    <t>Sulaymaniyah : Muhafazah - Province</t>
  </si>
  <si>
    <t>Duhok : Muhafazah - Province</t>
  </si>
  <si>
    <t>Iraq : Dispersed in the country / territory</t>
  </si>
  <si>
    <t>Kirkuk : Muhafazah - Province</t>
  </si>
  <si>
    <t>Ninewa : Muhafazah - Province</t>
  </si>
  <si>
    <t>Ireland : Dispersed in the country / territory</t>
  </si>
  <si>
    <t>Israel : Dispersed in the country / territory</t>
  </si>
  <si>
    <t>Italy : Dispersed in the country / territory</t>
  </si>
  <si>
    <t>Japan : Dispersed in the country / territory</t>
  </si>
  <si>
    <t>Mafraq : Zataari Camp</t>
  </si>
  <si>
    <t>Zarqa : Emirates Jordanian Camp (EJC)</t>
  </si>
  <si>
    <t>Zarqa: Azraq Camp</t>
  </si>
  <si>
    <t>Ajlun : Governorate</t>
  </si>
  <si>
    <t>Amman : Governorate</t>
  </si>
  <si>
    <t>Aqabah : Governorate</t>
  </si>
  <si>
    <t>Balqa : Governorate</t>
  </si>
  <si>
    <t>Irbid : Governorate</t>
  </si>
  <si>
    <t>Jarash : Governorate</t>
  </si>
  <si>
    <t>Jordan : Dispersed in the country / territory</t>
  </si>
  <si>
    <t>Karak : Governorate</t>
  </si>
  <si>
    <t>Maan : Governorate</t>
  </si>
  <si>
    <t>Madaba : Governorate</t>
  </si>
  <si>
    <t>Mafraq : Governorate</t>
  </si>
  <si>
    <t>Tafilah : Governorate</t>
  </si>
  <si>
    <t>Zarqa : Governorate</t>
  </si>
  <si>
    <t>Kazakhstan : Dispersed in the country / territory</t>
  </si>
  <si>
    <t>Dagahaley : Point</t>
  </si>
  <si>
    <t>Hagadera : Point</t>
  </si>
  <si>
    <t>Ifo : Point</t>
  </si>
  <si>
    <t>Ifo 2 : Point</t>
  </si>
  <si>
    <t>Kakuma : Point</t>
  </si>
  <si>
    <t>Kambioos : Point</t>
  </si>
  <si>
    <t>Nairobi : Province</t>
  </si>
  <si>
    <t>Kenya: Dispersed in the country / territory</t>
  </si>
  <si>
    <t>kUWAIT</t>
  </si>
  <si>
    <t>Bishkek : Shaar - City</t>
  </si>
  <si>
    <t>Kyrgyzstan : Dispersed in the country / territory</t>
  </si>
  <si>
    <t>Latvia : Dispersed in the country / territory</t>
  </si>
  <si>
    <t>Beirut : Mohafazah - Governorate</t>
  </si>
  <si>
    <t>Beqaa : Mohafazah - Governorate</t>
  </si>
  <si>
    <t>Mount Lebanon : Mohafazah - Governorate</t>
  </si>
  <si>
    <t>North : Mohafazah - Governorate</t>
  </si>
  <si>
    <t>South : Mohafazah - Governorate</t>
  </si>
  <si>
    <t>Grand Gedeh : County</t>
  </si>
  <si>
    <t>Maryland : County</t>
  </si>
  <si>
    <t>River Ghee : County</t>
  </si>
  <si>
    <t>Bahn Refugee Camp</t>
  </si>
  <si>
    <t>Little Wlebbo : Point</t>
  </si>
  <si>
    <t>PTP : Point</t>
  </si>
  <si>
    <t>Montserrado : County</t>
  </si>
  <si>
    <t>Kufra : Popularate</t>
  </si>
  <si>
    <t>Nalut : Popularate</t>
  </si>
  <si>
    <t>Ghadames : Point</t>
  </si>
  <si>
    <t>Western Mountains : Popularate</t>
  </si>
  <si>
    <t>Misrata : Popularate</t>
  </si>
  <si>
    <t>Sirte : Popularate</t>
  </si>
  <si>
    <t>Tewargha : Point</t>
  </si>
  <si>
    <t>Libya : Dispersed in the country / territory</t>
  </si>
  <si>
    <t>Lithuania : Dispersed in the country / territory</t>
  </si>
  <si>
    <t>Luxembourg : Dispersed in the country / territory</t>
  </si>
  <si>
    <t>Dzaleka : Point</t>
  </si>
  <si>
    <t>Kuala Lumpur : Wilayah Persekutuan - Federal territory</t>
  </si>
  <si>
    <t>Sabah</t>
  </si>
  <si>
    <t>Kidal</t>
  </si>
  <si>
    <t>Koulikoro</t>
  </si>
  <si>
    <t>Segou</t>
  </si>
  <si>
    <t>Tombouctou</t>
  </si>
  <si>
    <t>Gao : Region</t>
  </si>
  <si>
    <t>Kayes : Region</t>
  </si>
  <si>
    <t>Mopti : Region</t>
  </si>
  <si>
    <t>Bamako : District</t>
  </si>
  <si>
    <t>Sikasso : Region</t>
  </si>
  <si>
    <t>Community</t>
  </si>
  <si>
    <t>Mbera : Point</t>
  </si>
  <si>
    <t>Nouakchott and Nouadhibou : Regional grouping</t>
  </si>
  <si>
    <t>Mauritania : Dispersed in the country / territory</t>
  </si>
  <si>
    <t>Mexico : Dispersed in the country / territory</t>
  </si>
  <si>
    <t>Montenegro : Dispersed in the country / territory</t>
  </si>
  <si>
    <t>Morocco : Dispersed in the country / territory</t>
  </si>
  <si>
    <t>Maratane : Point</t>
  </si>
  <si>
    <t>Maputo : Cidade capital - Capital City</t>
  </si>
  <si>
    <t>Nampula : Provincia</t>
  </si>
  <si>
    <t>Kachin and northern Shan states : Regional grouping</t>
  </si>
  <si>
    <t>Kayah, Kayin and Mon states and Tanintharyi region : Regional grouping</t>
  </si>
  <si>
    <t>Rakhine : State</t>
  </si>
  <si>
    <t>Osire : Point</t>
  </si>
  <si>
    <t>Namibia : Dispersed in the country / territory</t>
  </si>
  <si>
    <t>Beldangi : Point</t>
  </si>
  <si>
    <t>Sanischare : Point</t>
  </si>
  <si>
    <t>Nepal : Dispersed in the country / territory</t>
  </si>
  <si>
    <t>Kathmandu : District</t>
  </si>
  <si>
    <t>Netherlands : Dispersed in the country / territory</t>
  </si>
  <si>
    <t>New Zealand : Dispersed in the country / territory</t>
  </si>
  <si>
    <t>Diffa</t>
  </si>
  <si>
    <t>Camp Abala : Point</t>
  </si>
  <si>
    <t>Intikane</t>
  </si>
  <si>
    <t>Mangaize : Point</t>
  </si>
  <si>
    <t>Tabareybarey : Point</t>
  </si>
  <si>
    <t>Tazalit</t>
  </si>
  <si>
    <t>Ayourou : Point</t>
  </si>
  <si>
    <t>Niamey : Capital district</t>
  </si>
  <si>
    <t>IDPs in the North</t>
  </si>
  <si>
    <t>Lagos : State</t>
  </si>
  <si>
    <t>Admawa</t>
  </si>
  <si>
    <t>Norway : Dispersed in the country / territory</t>
  </si>
  <si>
    <t>Akora Khattak</t>
  </si>
  <si>
    <t>Badaber : Point</t>
  </si>
  <si>
    <t>Baghicha : Point</t>
  </si>
  <si>
    <t>Barakai : Point</t>
  </si>
  <si>
    <t>Barari : Point</t>
  </si>
  <si>
    <t>Basu Mera : Point</t>
  </si>
  <si>
    <t>Bizen Khel : Point</t>
  </si>
  <si>
    <t>Chakdara : Point</t>
  </si>
  <si>
    <t>Chichana : Point</t>
  </si>
  <si>
    <t>Dabara : Point</t>
  </si>
  <si>
    <t>Darsamand : Point</t>
  </si>
  <si>
    <t>Gahzgai Minara : Point</t>
  </si>
  <si>
    <t>Gamkol : Point</t>
  </si>
  <si>
    <t>Gandaf : Point</t>
  </si>
  <si>
    <t>Gandhi Khan Khel : Point</t>
  </si>
  <si>
    <t>Ghulam Banda : Point</t>
  </si>
  <si>
    <t>Ichrian : Point</t>
  </si>
  <si>
    <t>Jalala : Point</t>
  </si>
  <si>
    <t>Kababian : Point</t>
  </si>
  <si>
    <t>Kahi</t>
  </si>
  <si>
    <t>Kalkatak : Point</t>
  </si>
  <si>
    <t>Kata Kanri : Point</t>
  </si>
  <si>
    <t>Khairabad : Point</t>
  </si>
  <si>
    <t>Khaki : Point</t>
  </si>
  <si>
    <t>Khazana : Point</t>
  </si>
  <si>
    <t>Khurasan : Point</t>
  </si>
  <si>
    <t>Koga : Point</t>
  </si>
  <si>
    <t>Kot Chandna : Point</t>
  </si>
  <si>
    <t>Kotwai : Point</t>
  </si>
  <si>
    <t>Lakhti Banda : Point</t>
  </si>
  <si>
    <t>Lejay Karez : Point</t>
  </si>
  <si>
    <t>Malgagai : Point</t>
  </si>
  <si>
    <t>Mera Kachori : Point</t>
  </si>
  <si>
    <t>Mohammad Kheil : Point</t>
  </si>
  <si>
    <t>Munda : Point</t>
  </si>
  <si>
    <t>Naguman : Point</t>
  </si>
  <si>
    <t>New Durrani : Point</t>
  </si>
  <si>
    <t>Oblan : Point</t>
  </si>
  <si>
    <t>Old Shamshatoo</t>
  </si>
  <si>
    <t>Padhana : Point</t>
  </si>
  <si>
    <t>Panian : Point</t>
  </si>
  <si>
    <t>Saranan : Point</t>
  </si>
  <si>
    <t>Surkhab : Point</t>
  </si>
  <si>
    <t>Thall : Point</t>
  </si>
  <si>
    <t>Timer : Point</t>
  </si>
  <si>
    <t>Togh Sarai : Point</t>
  </si>
  <si>
    <t>Toor : Point</t>
  </si>
  <si>
    <t>Utmanzai : Point</t>
  </si>
  <si>
    <t>Zafarabad : Point</t>
  </si>
  <si>
    <t>Zar Karez : Point</t>
  </si>
  <si>
    <t>Azad Kashmir : Pakistan administered area</t>
  </si>
  <si>
    <t>Balochistan : Province</t>
  </si>
  <si>
    <t>Islamabad : Federal capital territory</t>
  </si>
  <si>
    <t>Karachi : District</t>
  </si>
  <si>
    <t>Khyber Pakhtunkhwa : Province</t>
  </si>
  <si>
    <t>Punjab : Province</t>
  </si>
  <si>
    <t>Quetta : District</t>
  </si>
  <si>
    <t>Sindh : Province</t>
  </si>
  <si>
    <t>Panama : Dispersed in the country / territory</t>
  </si>
  <si>
    <t>Papua New Guinea : Dispersed in the country / territory</t>
  </si>
  <si>
    <t>Peru : Dispersed in the country / territory</t>
  </si>
  <si>
    <t>Davao (Region XI) : Region</t>
  </si>
  <si>
    <t>Zamboanga Peninsula (Region IX) : Region</t>
  </si>
  <si>
    <t>Agusan Del Sur</t>
  </si>
  <si>
    <t>Davao del Sur</t>
  </si>
  <si>
    <t>Region 12</t>
  </si>
  <si>
    <t>Sarangani Province</t>
  </si>
  <si>
    <t>South Cotabato</t>
  </si>
  <si>
    <t>Agusan del Norte</t>
  </si>
  <si>
    <t>BASILAN</t>
  </si>
  <si>
    <t>Compostela Valley</t>
  </si>
  <si>
    <t>LANAO DEL NORTE</t>
  </si>
  <si>
    <t>LANAO DEL SUR</t>
  </si>
  <si>
    <t>MAGUINDANAO</t>
  </si>
  <si>
    <t>NORTH COTABATO</t>
  </si>
  <si>
    <t>SULTAN KUDARAT</t>
  </si>
  <si>
    <t>SULU</t>
  </si>
  <si>
    <t>SURIGAO DEL SUR</t>
  </si>
  <si>
    <t>ZAMBOANGA SIBUGAY</t>
  </si>
  <si>
    <t>Warsaw : Powiat - County</t>
  </si>
  <si>
    <t>Portugal : Dispersed in the country / territory</t>
  </si>
  <si>
    <t>Qatar : Dispersed in the country / territory</t>
  </si>
  <si>
    <t>Gwangju</t>
  </si>
  <si>
    <t>Seoul : Teukbyeolsi - Capital metropolitan city</t>
  </si>
  <si>
    <t>Republic of Moldova : Dispersed in the country / territory</t>
  </si>
  <si>
    <t>Romania : Dispersed in the country / territory</t>
  </si>
  <si>
    <t>Russian Federation : Dispersed in the country / territory</t>
  </si>
  <si>
    <t>Bugesera : Akarere - District</t>
  </si>
  <si>
    <t>Gisagara : Akarere - District</t>
  </si>
  <si>
    <t>Kirehe : Akarere - District</t>
  </si>
  <si>
    <t>Rubavu : Akarere - District</t>
  </si>
  <si>
    <t>Gatsibo : Akarere - District</t>
  </si>
  <si>
    <t>Gihembe</t>
  </si>
  <si>
    <t>Kiziba : Point</t>
  </si>
  <si>
    <t>Nyamagabe : Akarere - District</t>
  </si>
  <si>
    <t>Huye : Akarere - District</t>
  </si>
  <si>
    <t>Kigali : Point</t>
  </si>
  <si>
    <t>Nyagatare (Cyangugu) : Akarere - District</t>
  </si>
  <si>
    <t>Saudi Arabia : Dispersed in the country / territory</t>
  </si>
  <si>
    <t>Richard Toll : Point</t>
  </si>
  <si>
    <t>Dakar : Point</t>
  </si>
  <si>
    <t>Belgrade area</t>
  </si>
  <si>
    <t>Vojvodina : Autonomous province</t>
  </si>
  <si>
    <t>Central and Southern Serbia : Regional grouping</t>
  </si>
  <si>
    <t>Belgrade : Capital city</t>
  </si>
  <si>
    <t>Kosovo (S/RES/1244 (1999)) : Dispersed in the country / territory</t>
  </si>
  <si>
    <t>Serbia : Dispersed in the country / territory</t>
  </si>
  <si>
    <t>Slovakia : Dispersed in country / territory</t>
  </si>
  <si>
    <t>Bari : Gobolka - Region</t>
  </si>
  <si>
    <t>Bossaso : District</t>
  </si>
  <si>
    <t>Hargeisa : District</t>
  </si>
  <si>
    <t>Mudug : Gobolka - Region</t>
  </si>
  <si>
    <t>Puntland</t>
  </si>
  <si>
    <t>Somaliland</t>
  </si>
  <si>
    <t>South Central</t>
  </si>
  <si>
    <t>Awdal : Gobolka - Region</t>
  </si>
  <si>
    <t>Bakool : Gobolka - Region</t>
  </si>
  <si>
    <t>Banaadir : Gobolka - Region</t>
  </si>
  <si>
    <t>Bay : Gobolka - Region</t>
  </si>
  <si>
    <t>Galgaduud : Gobolka - Region</t>
  </si>
  <si>
    <t>Gedo : Gobolka - Region</t>
  </si>
  <si>
    <t>Hiraan : Gobolka - Region</t>
  </si>
  <si>
    <t>Juba Dhexe : Gobolka - Region</t>
  </si>
  <si>
    <t>Juba Hoose : Gobolka - Region</t>
  </si>
  <si>
    <t>Nugaal : Gobolka - Region</t>
  </si>
  <si>
    <t>Sanaag : Gobolka - Region</t>
  </si>
  <si>
    <t>Shabelle Dhexe : Gobolka - Region</t>
  </si>
  <si>
    <t>Shabelle Hoose : Gobolka - Region</t>
  </si>
  <si>
    <t>Sool : Gobolka - Region</t>
  </si>
  <si>
    <t>Togdheer : Gobolka - Region</t>
  </si>
  <si>
    <t>Woqooyi Galbeed : Gobolka - Region</t>
  </si>
  <si>
    <t>South Africa : Dispersed in the country / territory</t>
  </si>
  <si>
    <t>Yei : County</t>
  </si>
  <si>
    <t>Ajuong Thok</t>
  </si>
  <si>
    <t>Doro : Point</t>
  </si>
  <si>
    <t>Ezo : County</t>
  </si>
  <si>
    <t>Gendrassa</t>
  </si>
  <si>
    <t>Gorom : Point</t>
  </si>
  <si>
    <t>Kaya</t>
  </si>
  <si>
    <t>Makpandu : Point</t>
  </si>
  <si>
    <t>Pochalla : County</t>
  </si>
  <si>
    <t>Yusuf Batil</t>
  </si>
  <si>
    <t>Source Yubu : Point</t>
  </si>
  <si>
    <t>Tambura : County</t>
  </si>
  <si>
    <t>Yida : Point</t>
  </si>
  <si>
    <t>Central Equatoria : Wilayat - State</t>
  </si>
  <si>
    <t>Eastern Equatoria : Wilayat - State</t>
  </si>
  <si>
    <t>Jonglei : Wilayat - State</t>
  </si>
  <si>
    <t>Lakes : Wilayat - State</t>
  </si>
  <si>
    <t>Northern Bahr El Ghazal : Wilayat - State</t>
  </si>
  <si>
    <t>Unity : Wilayat - State</t>
  </si>
  <si>
    <t>Upper Nile : Wilayat - State</t>
  </si>
  <si>
    <t>Warab : Wilayat - State</t>
  </si>
  <si>
    <t>Western Bahr El Ghazal : Wilayat - State</t>
  </si>
  <si>
    <t>Western Equatoria : Wilayat - State</t>
  </si>
  <si>
    <t>Juba : County</t>
  </si>
  <si>
    <t>Lasu : Point</t>
  </si>
  <si>
    <t>Abyei Region</t>
  </si>
  <si>
    <t>Kodok</t>
  </si>
  <si>
    <t>Spain : Dispersed in the country / territory</t>
  </si>
  <si>
    <t>Batticaloa : District</t>
  </si>
  <si>
    <t>Gampaha : District</t>
  </si>
  <si>
    <t>Jaffna : District</t>
  </si>
  <si>
    <t>Kilinochchi : District</t>
  </si>
  <si>
    <t>Mannar : District</t>
  </si>
  <si>
    <t>Mullaitivu : District</t>
  </si>
  <si>
    <t>Trincomalee : District</t>
  </si>
  <si>
    <t>Vavuniya : District</t>
  </si>
  <si>
    <t>Eastern Darfur</t>
  </si>
  <si>
    <t>Southern Darfur : Wilayat - State</t>
  </si>
  <si>
    <t>Abuda : Point</t>
  </si>
  <si>
    <t>Central Darfur : Wilayat - State</t>
  </si>
  <si>
    <t>Fau 5 : Point</t>
  </si>
  <si>
    <t>Girba : Point</t>
  </si>
  <si>
    <t>Kilo 26 : Point</t>
  </si>
  <si>
    <t>Shagarab 1 : Point</t>
  </si>
  <si>
    <t>Shagarab 2 : Point</t>
  </si>
  <si>
    <t>Shagarab 3 : Point</t>
  </si>
  <si>
    <t>Um Gargur : Point</t>
  </si>
  <si>
    <t>Wad Sherife : Point</t>
  </si>
  <si>
    <t>Wad Sherife village</t>
  </si>
  <si>
    <t>White Nile :Wilayat - State</t>
  </si>
  <si>
    <t>West Kordofan : Wilayat - State</t>
  </si>
  <si>
    <t>Blue Nile : Wilayat - State</t>
  </si>
  <si>
    <t>Northern Darfur : Wilayat - State</t>
  </si>
  <si>
    <t>South Kordofan : Wilayat - State</t>
  </si>
  <si>
    <t>Western Darfur : Wilayat - State</t>
  </si>
  <si>
    <t>Gadaref : Wilayat - State</t>
  </si>
  <si>
    <t>Kassala : Wilayat - State</t>
  </si>
  <si>
    <t>Khartoum : Wilayat - State</t>
  </si>
  <si>
    <t>New Halfa : Point</t>
  </si>
  <si>
    <t>Port Sudan : District</t>
  </si>
  <si>
    <t>Salalab : Point</t>
  </si>
  <si>
    <t>White Nile : Wilayat - State</t>
  </si>
  <si>
    <t>Awad El Seid : Point</t>
  </si>
  <si>
    <t>Swaziland : Dispersed in the country / territory</t>
  </si>
  <si>
    <t>Sweden : Dispersed in the country / territory</t>
  </si>
  <si>
    <t>Switzerland : Dispersed in the country / territory</t>
  </si>
  <si>
    <t>Al Qunaytirah : Mohafazah - Governorate</t>
  </si>
  <si>
    <t>Aleppo : Mohafazah - Governorate</t>
  </si>
  <si>
    <t>As-Suweida : Mohafazah - Governorate</t>
  </si>
  <si>
    <t>Damascus : Mohafazah - Governorate</t>
  </si>
  <si>
    <t>Dara : Mohafazah - Governorate</t>
  </si>
  <si>
    <t>Dayr Az-Zor : Mohafazah - Governorate</t>
  </si>
  <si>
    <t>Hama : Mohafazah - Governorate</t>
  </si>
  <si>
    <t>Hassakeh : Mohafazah - Governorate</t>
  </si>
  <si>
    <t>Homs : Mohafazah - Governorate</t>
  </si>
  <si>
    <t>Idleb : Mohafazah - Governorate</t>
  </si>
  <si>
    <t>Lattakia : Mohafazah - Governorate</t>
  </si>
  <si>
    <t>Tartous : Mohafazah - Governorate</t>
  </si>
  <si>
    <t>Rural Damascus : Mohafazah - Governorate</t>
  </si>
  <si>
    <t>Dushanbe; Capital city</t>
  </si>
  <si>
    <t>Tajikistan : Dispersed in the country / territory</t>
  </si>
  <si>
    <t>Ban Don Yang : Point</t>
  </si>
  <si>
    <t>Ban Mae Surin : Point</t>
  </si>
  <si>
    <t>Mae La : Point</t>
  </si>
  <si>
    <t>Mae La Oon : Point</t>
  </si>
  <si>
    <t>Mae Ra Ma Luang : Point</t>
  </si>
  <si>
    <t>Mai Nai Soi : Point</t>
  </si>
  <si>
    <t>Nu Po : Point</t>
  </si>
  <si>
    <t>Tham Hin : Point</t>
  </si>
  <si>
    <t>Umpium : Point</t>
  </si>
  <si>
    <t>Bangkok : Metropolitan administration</t>
  </si>
  <si>
    <t>Thailand : Dispersed in the country / territory</t>
  </si>
  <si>
    <t>Skopje : City</t>
  </si>
  <si>
    <t>Dankpen : Prefecture</t>
  </si>
  <si>
    <t>Sotouboua : Prefecture</t>
  </si>
  <si>
    <t>Tandjoare : Prefecture</t>
  </si>
  <si>
    <t>Site Tandjouare: Prefecture</t>
  </si>
  <si>
    <t>Lome : Commune</t>
  </si>
  <si>
    <t>Avepozo</t>
  </si>
  <si>
    <t>Adana : Province</t>
  </si>
  <si>
    <t>Adiyaman : Province</t>
  </si>
  <si>
    <t>Afyonkarahisar : Province</t>
  </si>
  <si>
    <t>Agri : Province</t>
  </si>
  <si>
    <t>Aksaray : Province</t>
  </si>
  <si>
    <t>Amasya : Province</t>
  </si>
  <si>
    <t>Ankara : Province</t>
  </si>
  <si>
    <t>Balikesir : Province</t>
  </si>
  <si>
    <t>Batman : Province</t>
  </si>
  <si>
    <t>Bayburt : Province</t>
  </si>
  <si>
    <t>Bilecik : Province</t>
  </si>
  <si>
    <t>Bolu : Province</t>
  </si>
  <si>
    <t>Burdur : Province</t>
  </si>
  <si>
    <t>Bursa : Province</t>
  </si>
  <si>
    <t>Canakkale : Province</t>
  </si>
  <si>
    <t>Cankiri : Province</t>
  </si>
  <si>
    <t>Corum : Province</t>
  </si>
  <si>
    <t>Denizli : Province</t>
  </si>
  <si>
    <t>Duzce : Province</t>
  </si>
  <si>
    <t>Edirne : Province</t>
  </si>
  <si>
    <t>Erzincan : Province</t>
  </si>
  <si>
    <t>Erzurum : Province</t>
  </si>
  <si>
    <t>Eskisehir : Province</t>
  </si>
  <si>
    <t>Gaziantep : Province</t>
  </si>
  <si>
    <t>Gumushane : Province</t>
  </si>
  <si>
    <t>Hakkari : Province</t>
  </si>
  <si>
    <t>Hatay : Province</t>
  </si>
  <si>
    <t>Isparta : Province</t>
  </si>
  <si>
    <t>Istanbul : Province</t>
  </si>
  <si>
    <t>Izmir : Province</t>
  </si>
  <si>
    <t>Kahramanmaras : Province</t>
  </si>
  <si>
    <t>Karaman : Province</t>
  </si>
  <si>
    <t>Kars : Province</t>
  </si>
  <si>
    <t>Kastamonu : Province</t>
  </si>
  <si>
    <t>Kayseri : Province</t>
  </si>
  <si>
    <t>Kilis : Province</t>
  </si>
  <si>
    <t>Kirikkale : Province</t>
  </si>
  <si>
    <t>Kirsehir : Province</t>
  </si>
  <si>
    <t>Konya : Province</t>
  </si>
  <si>
    <t>Kutahya : Province</t>
  </si>
  <si>
    <t>Malatya : Province</t>
  </si>
  <si>
    <t>Manisa : Province</t>
  </si>
  <si>
    <t>Mardin : Province</t>
  </si>
  <si>
    <t>Mersin : Province</t>
  </si>
  <si>
    <t>Nevsehir : Province</t>
  </si>
  <si>
    <t>Nigde : Province</t>
  </si>
  <si>
    <t>Sakarya : Province</t>
  </si>
  <si>
    <t>Sanliurfa : Province</t>
  </si>
  <si>
    <t>Siirt : Province</t>
  </si>
  <si>
    <t>Sinop : Province</t>
  </si>
  <si>
    <t>Sirnak : Province</t>
  </si>
  <si>
    <t>Sivas : Province</t>
  </si>
  <si>
    <t>Tekirdag : Province</t>
  </si>
  <si>
    <t>Tokat : Province</t>
  </si>
  <si>
    <t>Turkey : Dispersed in the country / territory</t>
  </si>
  <si>
    <t>Usak : Province</t>
  </si>
  <si>
    <t>Van : Province</t>
  </si>
  <si>
    <t>Yalova : Province</t>
  </si>
  <si>
    <t>Yozgat : Province</t>
  </si>
  <si>
    <t>Osmaniye : Province</t>
  </si>
  <si>
    <t>NEW LOCATION : to be defined</t>
  </si>
  <si>
    <t>Turkmenistan : Dispersed in the country / territory</t>
  </si>
  <si>
    <t>Arua</t>
  </si>
  <si>
    <t>Kiryandongo : District</t>
  </si>
  <si>
    <t>Kyaka II</t>
  </si>
  <si>
    <t>Kyangwali : Point</t>
  </si>
  <si>
    <t>Nakivale : Point</t>
  </si>
  <si>
    <t>Oruchinga : Point</t>
  </si>
  <si>
    <t>Rwamanja : Point</t>
  </si>
  <si>
    <t>Uganda : Dispersed in the country / territory</t>
  </si>
  <si>
    <t>Adjumani : District</t>
  </si>
  <si>
    <t>Kampala : City</t>
  </si>
  <si>
    <t>Ukraine : Dispersed in the country / territory</t>
  </si>
  <si>
    <t>Abu Dhabi : Emirate</t>
  </si>
  <si>
    <t>United Kingdom of Great Britain and Northern Ireland : Dispersed in the country / territory</t>
  </si>
  <si>
    <t>Kigoma : Region</t>
  </si>
  <si>
    <t>Nduta camp</t>
  </si>
  <si>
    <t>Nyarugusu : Point</t>
  </si>
  <si>
    <t>Katumba : Point</t>
  </si>
  <si>
    <t>Mishamo : Point</t>
  </si>
  <si>
    <t>Ulyankulu : Point</t>
  </si>
  <si>
    <t>United States of America : Dispersed in the country / territory</t>
  </si>
  <si>
    <t>Uzbekistan: Dispersed in the country</t>
  </si>
  <si>
    <t>Amazonas : Estado - State</t>
  </si>
  <si>
    <t>Apure : Point</t>
  </si>
  <si>
    <t>Tachira : Point</t>
  </si>
  <si>
    <t>Venezuela : Dispersed in the country / territory</t>
  </si>
  <si>
    <t>Zulia : Point</t>
  </si>
  <si>
    <t>Viet Nam : Dispersed in the country / territory</t>
  </si>
  <si>
    <t>Lahij: Muhafazah – Governorate</t>
  </si>
  <si>
    <t>Yemen : Dispersed in the country / territory</t>
  </si>
  <si>
    <t>Aden: Muhafazah – Governorate</t>
  </si>
  <si>
    <t>Al Maharah: Muhafazah – Governorate</t>
  </si>
  <si>
    <t>Hadramawt: Muhafazah - Governorate</t>
  </si>
  <si>
    <t>Sana’a: Muhafazah – Governorate</t>
  </si>
  <si>
    <t>Taizz: Muhafazah - Governorate</t>
  </si>
  <si>
    <t>Abyan: Muhafazah - Governorate</t>
  </si>
  <si>
    <t>Aden: Muhafazah - Governorate</t>
  </si>
  <si>
    <t>Al Bayda: Muhafazah - Governorate</t>
  </si>
  <si>
    <t>Al Dali: Muhafazah - Governorate</t>
  </si>
  <si>
    <t>Al Hudaydah: Muhafazah - Governorate</t>
  </si>
  <si>
    <t>Al Jawf: Muhafazah - Governorate</t>
  </si>
  <si>
    <t>Al Mahrah: Muhafazah - Governorate</t>
  </si>
  <si>
    <t>Al Mahwit: Muhafazah - Governorate</t>
  </si>
  <si>
    <t>Amanat Al Asimah: Muhafazah - Governorate</t>
  </si>
  <si>
    <t>Amran: Muhafazah - Governorate</t>
  </si>
  <si>
    <t>Dhamar: Muhafazah - Governorate</t>
  </si>
  <si>
    <t>Hajjah: Muhafazah - Governorate</t>
  </si>
  <si>
    <t>Ibb: Muhafazah - Governorate</t>
  </si>
  <si>
    <t>Lahij: Muhafazah - Governorate</t>
  </si>
  <si>
    <t>Ma'arib: Muhafazah - Governorate</t>
  </si>
  <si>
    <t>Raymah: Muhafazah – Governorate</t>
  </si>
  <si>
    <t>Sa'dah: Muhafazah - Governorate</t>
  </si>
  <si>
    <t>Sanaa: Muhafazah - Governorate</t>
  </si>
  <si>
    <t>Shabwah: Muhafazah - Governorate</t>
  </si>
  <si>
    <t>Socotra: Muhafazah - Governorate</t>
  </si>
  <si>
    <t>Mayukwayukwa : Point</t>
  </si>
  <si>
    <t>Meheba : Point</t>
  </si>
  <si>
    <t>Lusaka : District</t>
  </si>
  <si>
    <t>Zambia : Dispersed in the country / territory</t>
  </si>
  <si>
    <t>Harare : City</t>
  </si>
  <si>
    <t>Manicaland : Province</t>
  </si>
  <si>
    <t>Zimbabwe : Dispersed in the country / territory</t>
  </si>
  <si>
    <t>End-2015</t>
  </si>
  <si>
    <t>2014-2015</t>
  </si>
  <si>
    <r>
      <t>Albania</t>
    </r>
    <r>
      <rPr>
        <vertAlign val="superscript"/>
        <sz val="8"/>
        <rFont val="Arial"/>
        <family val="2"/>
      </rPr>
      <t>1</t>
    </r>
  </si>
  <si>
    <r>
      <t>Azerbaijan</t>
    </r>
    <r>
      <rPr>
        <vertAlign val="superscript"/>
        <sz val="8"/>
        <rFont val="Arial"/>
        <family val="2"/>
      </rPr>
      <t>2</t>
    </r>
  </si>
  <si>
    <r>
      <t>Belarus</t>
    </r>
    <r>
      <rPr>
        <vertAlign val="superscript"/>
        <sz val="8"/>
        <rFont val="Arial"/>
        <family val="2"/>
      </rPr>
      <t>3</t>
    </r>
  </si>
  <si>
    <r>
      <t>Bosnia and Herzegovina</t>
    </r>
    <r>
      <rPr>
        <vertAlign val="superscript"/>
        <sz val="8"/>
        <rFont val="Arial"/>
        <family val="2"/>
      </rPr>
      <t>4</t>
    </r>
  </si>
  <si>
    <r>
      <t>Cabo Verde</t>
    </r>
    <r>
      <rPr>
        <vertAlign val="superscript"/>
        <sz val="8"/>
        <rFont val="Arial"/>
        <family val="2"/>
      </rPr>
      <t>5</t>
    </r>
  </si>
  <si>
    <r>
      <t>Costa Rica</t>
    </r>
    <r>
      <rPr>
        <vertAlign val="superscript"/>
        <sz val="8"/>
        <rFont val="Arial"/>
        <family val="2"/>
      </rPr>
      <t>6</t>
    </r>
  </si>
  <si>
    <r>
      <t>Côte d'Ivoire</t>
    </r>
    <r>
      <rPr>
        <vertAlign val="superscript"/>
        <sz val="8"/>
        <rFont val="Arial"/>
        <family val="2"/>
      </rPr>
      <t>7</t>
    </r>
  </si>
  <si>
    <r>
      <t>Croatia</t>
    </r>
    <r>
      <rPr>
        <vertAlign val="superscript"/>
        <sz val="8"/>
        <rFont val="Arial"/>
        <family val="2"/>
      </rPr>
      <t>8</t>
    </r>
  </si>
  <si>
    <r>
      <t>Czech Rep.</t>
    </r>
    <r>
      <rPr>
        <vertAlign val="superscript"/>
        <sz val="8"/>
        <rFont val="Arial"/>
        <family val="2"/>
      </rPr>
      <t>9</t>
    </r>
  </si>
  <si>
    <r>
      <t>Dominican Republic</t>
    </r>
    <r>
      <rPr>
        <vertAlign val="superscript"/>
        <sz val="8"/>
        <rFont val="Arial"/>
        <family val="2"/>
      </rPr>
      <t>10</t>
    </r>
  </si>
  <si>
    <t>-</t>
  </si>
  <si>
    <r>
      <t>Estonia</t>
    </r>
    <r>
      <rPr>
        <vertAlign val="superscript"/>
        <sz val="8"/>
        <rFont val="Arial"/>
        <family val="2"/>
      </rPr>
      <t>11</t>
    </r>
  </si>
  <si>
    <r>
      <t>Germany</t>
    </r>
    <r>
      <rPr>
        <vertAlign val="superscript"/>
        <sz val="8"/>
        <rFont val="Arial"/>
        <family val="2"/>
      </rPr>
      <t>12</t>
    </r>
  </si>
  <si>
    <r>
      <t>Greece</t>
    </r>
    <r>
      <rPr>
        <vertAlign val="superscript"/>
        <sz val="8"/>
        <rFont val="Arial"/>
        <family val="2"/>
      </rPr>
      <t>13</t>
    </r>
  </si>
  <si>
    <r>
      <t>Iraq</t>
    </r>
    <r>
      <rPr>
        <vertAlign val="superscript"/>
        <sz val="8"/>
        <rFont val="Arial"/>
        <family val="2"/>
      </rPr>
      <t>15</t>
    </r>
  </si>
  <si>
    <r>
      <t>Israel</t>
    </r>
    <r>
      <rPr>
        <vertAlign val="superscript"/>
        <sz val="8"/>
        <rFont val="Arial"/>
        <family val="2"/>
      </rPr>
      <t>16</t>
    </r>
  </si>
  <si>
    <r>
      <t>Italy</t>
    </r>
    <r>
      <rPr>
        <vertAlign val="superscript"/>
        <sz val="8"/>
        <rFont val="Arial"/>
        <family val="2"/>
      </rPr>
      <t>17</t>
    </r>
  </si>
  <si>
    <r>
      <t>Kenya</t>
    </r>
    <r>
      <rPr>
        <vertAlign val="superscript"/>
        <sz val="8"/>
        <rFont val="Arial"/>
        <family val="2"/>
      </rPr>
      <t>18</t>
    </r>
  </si>
  <si>
    <r>
      <t>Latvia</t>
    </r>
    <r>
      <rPr>
        <vertAlign val="superscript"/>
        <sz val="8"/>
        <rFont val="Arial"/>
        <family val="2"/>
      </rPr>
      <t>19</t>
    </r>
  </si>
  <si>
    <r>
      <t>Latvia</t>
    </r>
    <r>
      <rPr>
        <vertAlign val="superscript"/>
        <sz val="8"/>
        <rFont val="Arial"/>
        <family val="2"/>
      </rPr>
      <t>20</t>
    </r>
  </si>
  <si>
    <r>
      <t>Malaysia</t>
    </r>
    <r>
      <rPr>
        <vertAlign val="superscript"/>
        <sz val="8"/>
        <rFont val="Arial"/>
        <family val="2"/>
      </rPr>
      <t>21</t>
    </r>
  </si>
  <si>
    <r>
      <t>Montenegro</t>
    </r>
    <r>
      <rPr>
        <vertAlign val="superscript"/>
        <sz val="8"/>
        <rFont val="Arial"/>
        <family val="2"/>
      </rPr>
      <t>22</t>
    </r>
  </si>
  <si>
    <r>
      <t>Myanmar</t>
    </r>
    <r>
      <rPr>
        <vertAlign val="superscript"/>
        <sz val="8"/>
        <rFont val="Arial"/>
        <family val="2"/>
      </rPr>
      <t>23</t>
    </r>
  </si>
  <si>
    <r>
      <t>Nepal</t>
    </r>
    <r>
      <rPr>
        <vertAlign val="superscript"/>
        <sz val="8"/>
        <rFont val="Arial"/>
        <family val="2"/>
      </rPr>
      <t>24</t>
    </r>
  </si>
  <si>
    <r>
      <t>Philippines</t>
    </r>
    <r>
      <rPr>
        <vertAlign val="superscript"/>
        <sz val="8"/>
        <rFont val="Arial"/>
        <family val="2"/>
      </rPr>
      <t>25</t>
    </r>
  </si>
  <si>
    <r>
      <t>Poland</t>
    </r>
    <r>
      <rPr>
        <vertAlign val="superscript"/>
        <sz val="8"/>
        <rFont val="Arial"/>
        <family val="2"/>
      </rPr>
      <t>26</t>
    </r>
  </si>
  <si>
    <r>
      <t>Portugal</t>
    </r>
    <r>
      <rPr>
        <vertAlign val="superscript"/>
        <sz val="8"/>
        <rFont val="Arial"/>
        <family val="2"/>
      </rPr>
      <t>27</t>
    </r>
  </si>
  <si>
    <r>
      <t>3</t>
    </r>
    <r>
      <rPr>
        <sz val="7"/>
        <rFont val="Arial"/>
        <family val="2"/>
      </rPr>
      <t xml:space="preserve"> Number of stateless persons registered by the Department of Citizenship and Migration of the Ministry of Internal Affairs of Belarus. (In the 2009 census, 16,116 persons declared that they do not possess any nationality).</t>
    </r>
  </si>
  <si>
    <r>
      <t>4</t>
    </r>
    <r>
      <rPr>
        <sz val="7"/>
        <rFont val="Arial"/>
        <family val="2"/>
      </rPr>
      <t xml:space="preserve"> Figure adjusted to reflect the results of a verification exercise, identification of new cases and the number of individuals who had their nationality confirmed in 2014 and 2015.</t>
    </r>
  </si>
  <si>
    <r>
      <rPr>
        <vertAlign val="superscript"/>
        <sz val="7"/>
        <rFont val="Arial"/>
        <family val="2"/>
      </rPr>
      <t xml:space="preserve">8 </t>
    </r>
    <r>
      <rPr>
        <sz val="7"/>
        <rFont val="Arial"/>
        <family val="2"/>
      </rPr>
      <t>Figure from the 2011 census. It includes 23 persons registered as stateless by the Government of Croatia.</t>
    </r>
  </si>
  <si>
    <r>
      <t>25</t>
    </r>
    <r>
      <rPr>
        <sz val="7"/>
        <rFont val="Arial"/>
        <family val="2"/>
      </rPr>
      <t xml:space="preserve"> The updated figure is based on a registration exercise covering 24 municipalities in 2014 and 2015.</t>
    </r>
  </si>
  <si>
    <r>
      <t>15</t>
    </r>
    <r>
      <rPr>
        <sz val="7"/>
        <rFont val="Arial"/>
        <family val="2"/>
      </rPr>
      <t xml:space="preserve"> Pending a more accurate study into stateless in Iraq, the estimate of stateless persons in Iraq has been adjusted to reflect the reduction of statelessness in line with Law 26 of 2006, which allows stateless  persons to apply for nationality in certain circumstances.</t>
    </r>
  </si>
  <si>
    <r>
      <t>Zimbabwe</t>
    </r>
    <r>
      <rPr>
        <vertAlign val="superscript"/>
        <sz val="8"/>
        <rFont val="Arial"/>
        <family val="2"/>
      </rPr>
      <t>40</t>
    </r>
  </si>
  <si>
    <r>
      <rPr>
        <vertAlign val="superscript"/>
        <sz val="7"/>
        <rFont val="Arial"/>
        <family val="2"/>
      </rPr>
      <t>40</t>
    </r>
    <r>
      <rPr>
        <sz val="7"/>
        <rFont val="Arial"/>
        <family val="2"/>
      </rPr>
      <t xml:space="preserve"> The figure is an estimate and currently under review.</t>
    </r>
  </si>
  <si>
    <r>
      <t>1</t>
    </r>
    <r>
      <rPr>
        <sz val="7.5"/>
        <rFont val="Arial"/>
        <family val="2"/>
      </rPr>
      <t xml:space="preserve"> According to the Government of Algeria, there are an estimated 165,000 Sahrawi refugees in the Tindouf camps.</t>
    </r>
  </si>
  <si>
    <r>
      <t>Algeria</t>
    </r>
    <r>
      <rPr>
        <vertAlign val="superscript"/>
        <sz val="8"/>
        <rFont val="Arial"/>
        <family val="2"/>
      </rPr>
      <t>1</t>
    </r>
  </si>
  <si>
    <r>
      <t>Ecuador</t>
    </r>
    <r>
      <rPr>
        <vertAlign val="superscript"/>
        <sz val="8"/>
        <rFont val="Arial"/>
        <family val="2"/>
      </rPr>
      <t>7</t>
    </r>
  </si>
  <si>
    <r>
      <t>1</t>
    </r>
    <r>
      <rPr>
        <sz val="7"/>
        <rFont val="Arial"/>
        <family val="2"/>
      </rPr>
      <t xml:space="preserve"> Figure refers to a census from 2011 and is currently under review.</t>
    </r>
  </si>
  <si>
    <r>
      <rPr>
        <vertAlign val="superscript"/>
        <sz val="7"/>
        <rFont val="Arial"/>
        <family val="2"/>
      </rPr>
      <t>14</t>
    </r>
    <r>
      <rPr>
        <sz val="7"/>
        <rFont val="Arial"/>
        <family val="2"/>
      </rPr>
      <t xml:space="preserve"> Figure refers to individuals without a nationality who were born in the Dominican Republic prior to January 2010 and who were identified by UNHCR in Haiti during the reporting period.</t>
    </r>
  </si>
  <si>
    <r>
      <t>Haiti</t>
    </r>
    <r>
      <rPr>
        <vertAlign val="superscript"/>
        <sz val="8"/>
        <rFont val="Arial"/>
        <family val="2"/>
      </rPr>
      <t>14</t>
    </r>
  </si>
  <si>
    <r>
      <t>Bangladesh</t>
    </r>
    <r>
      <rPr>
        <vertAlign val="superscript"/>
        <sz val="8"/>
        <rFont val="Arial"/>
        <family val="2"/>
      </rPr>
      <t>2</t>
    </r>
  </si>
  <si>
    <r>
      <t>China</t>
    </r>
    <r>
      <rPr>
        <vertAlign val="superscript"/>
        <sz val="8"/>
        <rFont val="Arial"/>
        <family val="2"/>
      </rPr>
      <t>3</t>
    </r>
  </si>
  <si>
    <r>
      <t>Dem. Rep. of the Congo</t>
    </r>
    <r>
      <rPr>
        <vertAlign val="superscript"/>
        <sz val="8"/>
        <rFont val="Arial"/>
        <family val="2"/>
      </rPr>
      <t>4</t>
    </r>
  </si>
  <si>
    <r>
      <t>Guinea-Bissau</t>
    </r>
    <r>
      <rPr>
        <vertAlign val="superscript"/>
        <sz val="8"/>
        <rFont val="Arial"/>
        <family val="2"/>
      </rPr>
      <t>5</t>
    </r>
  </si>
  <si>
    <r>
      <rPr>
        <sz val="8"/>
        <rFont val="Arial"/>
        <family val="2"/>
      </rPr>
      <t>Japan</t>
    </r>
    <r>
      <rPr>
        <vertAlign val="superscript"/>
        <sz val="8"/>
        <rFont val="Arial"/>
        <family val="2"/>
      </rPr>
      <t>6</t>
    </r>
  </si>
  <si>
    <r>
      <t>Jordan</t>
    </r>
    <r>
      <rPr>
        <vertAlign val="superscript"/>
        <sz val="8"/>
        <rFont val="Arial"/>
        <family val="2"/>
      </rPr>
      <t>7</t>
    </r>
  </si>
  <si>
    <r>
      <t>2</t>
    </r>
    <r>
      <rPr>
        <sz val="7.5"/>
        <rFont val="Arial"/>
        <family val="2"/>
      </rPr>
      <t xml:space="preserve">  The refugee population includes 200,000 persons originating from Myanmar in a refugee-like situation. The Government of Bangladesh estimates the population to be between 300,000 and 500,000.</t>
    </r>
  </si>
  <si>
    <r>
      <t>3</t>
    </r>
    <r>
      <rPr>
        <sz val="7.5"/>
        <rFont val="Arial"/>
        <family val="2"/>
      </rPr>
      <t xml:space="preserve"> The 300,000 Vietnamese refugees are well integrated and in practice receive protection from the Government of China.</t>
    </r>
  </si>
  <si>
    <r>
      <t>6</t>
    </r>
    <r>
      <rPr>
        <sz val="7.5"/>
        <rFont val="Arial"/>
        <family val="2"/>
      </rPr>
      <t xml:space="preserve"> Figures are UNHCR estimates.</t>
    </r>
  </si>
  <si>
    <r>
      <t>1</t>
    </r>
    <r>
      <rPr>
        <sz val="7.5"/>
        <rFont val="Arial"/>
        <family val="2"/>
      </rPr>
      <t xml:space="preserve"> UNHCR has recommended on 4 April 2014 to start the process of cessation of refugee status for refugees from Croatia displaced during the 1991-95 conflict. The Office suggests that cessation enters into effect latest by the end of 2017.</t>
    </r>
  </si>
  <si>
    <r>
      <t>2</t>
    </r>
    <r>
      <rPr>
        <sz val="7.5"/>
        <rFont val="Arial"/>
        <family val="2"/>
      </rPr>
      <t xml:space="preserve"> Refugee figure for Iraqis in the Syrian Arab Republic is a Government estimate. UNHCR is assisting 18,300 Iraqis at the end of 2015. Figure includes 33,200 Iraqi refugees registered with UNHCR in Jordan. The Government estimates the number of Iraqis at 400,000 individuals at the end of March 2015. This includes refugees and other categories of Iraqis.</t>
    </r>
  </si>
  <si>
    <r>
      <t>3</t>
    </r>
    <r>
      <rPr>
        <sz val="7.5"/>
        <rFont val="Arial"/>
        <family val="2"/>
      </rPr>
      <t xml:space="preserve"> The total figure at the end of 2015 includes 200,000 persons in Bangladesh originating from Myanmar in a refugee-like situation. The Government of Bangladesh estimates the population to be between 300,000 and 500,000.</t>
    </r>
  </si>
  <si>
    <r>
      <t>4</t>
    </r>
    <r>
      <rPr>
        <sz val="7.5"/>
        <rFont val="Arial"/>
        <family val="2"/>
      </rPr>
      <t xml:space="preserve"> Refers to Palestinian refugees under the UNHCR mandate only.</t>
    </r>
  </si>
  <si>
    <r>
      <t>6</t>
    </r>
    <r>
      <rPr>
        <sz val="7.5"/>
        <rFont val="Arial"/>
        <family val="2"/>
      </rPr>
      <t xml:space="preserve"> A limited number of countries record refugee and asylum statistics by country of birth rather than country of origin. This affects the number of refugees reported as originating from the United States of America.</t>
    </r>
  </si>
  <si>
    <r>
      <t>7</t>
    </r>
    <r>
      <rPr>
        <sz val="7.5"/>
        <rFont val="Arial"/>
        <family val="2"/>
      </rPr>
      <t xml:space="preserve"> The 300,000 Vietnamese refugees are well integrated and in practice receive protection from the Government of the People's Republic of China.</t>
    </r>
  </si>
  <si>
    <r>
      <t>8</t>
    </r>
    <r>
      <rPr>
        <sz val="7.5"/>
        <rFont val="Arial"/>
        <family val="2"/>
      </rPr>
      <t xml:space="preserve"> According to the Government of Algeria, there are an estimated 165,000 Sahrawi refugees in the Tindouf camps.</t>
    </r>
  </si>
  <si>
    <r>
      <t>Croatia</t>
    </r>
    <r>
      <rPr>
        <vertAlign val="superscript"/>
        <sz val="8"/>
        <rFont val="Arial"/>
        <family val="2"/>
      </rPr>
      <t>1</t>
    </r>
  </si>
  <si>
    <r>
      <t>Iraq</t>
    </r>
    <r>
      <rPr>
        <vertAlign val="superscript"/>
        <sz val="8"/>
        <rFont val="Arial"/>
        <family val="2"/>
      </rPr>
      <t>2</t>
    </r>
  </si>
  <si>
    <r>
      <t>Myanmar</t>
    </r>
    <r>
      <rPr>
        <vertAlign val="superscript"/>
        <sz val="8"/>
        <rFont val="Arial"/>
        <family val="2"/>
      </rPr>
      <t>3</t>
    </r>
  </si>
  <si>
    <r>
      <t>Palestinian</t>
    </r>
    <r>
      <rPr>
        <vertAlign val="superscript"/>
        <sz val="8"/>
        <rFont val="Arial"/>
        <family val="2"/>
      </rPr>
      <t>4</t>
    </r>
  </si>
  <si>
    <r>
      <t>Rwanda</t>
    </r>
    <r>
      <rPr>
        <vertAlign val="superscript"/>
        <sz val="8"/>
        <rFont val="Arial"/>
        <family val="2"/>
      </rPr>
      <t>5</t>
    </r>
  </si>
  <si>
    <r>
      <t>United States of America</t>
    </r>
    <r>
      <rPr>
        <vertAlign val="superscript"/>
        <sz val="8"/>
        <rFont val="Arial"/>
        <family val="2"/>
      </rPr>
      <t>6</t>
    </r>
  </si>
  <si>
    <r>
      <t>Viet Nam</t>
    </r>
    <r>
      <rPr>
        <vertAlign val="superscript"/>
        <sz val="8"/>
        <rFont val="Arial"/>
        <family val="2"/>
      </rPr>
      <t>7</t>
    </r>
  </si>
  <si>
    <r>
      <t>Western Sahara</t>
    </r>
    <r>
      <rPr>
        <vertAlign val="superscript"/>
        <sz val="8"/>
        <rFont val="Arial"/>
        <family val="2"/>
      </rPr>
      <t>8</t>
    </r>
  </si>
  <si>
    <t>Serbia and Kosovo: S/RES/1244 (1999)</t>
  </si>
  <si>
    <r>
      <rPr>
        <vertAlign val="superscript"/>
        <sz val="7.5"/>
        <rFont val="Arial"/>
        <family val="2"/>
      </rPr>
      <t>19</t>
    </r>
    <r>
      <rPr>
        <sz val="7.5"/>
        <rFont val="Arial"/>
        <family val="2"/>
      </rPr>
      <t xml:space="preserve">  Refugee figure relates to the end of 2014.</t>
    </r>
  </si>
  <si>
    <r>
      <t>Iraq</t>
    </r>
    <r>
      <rPr>
        <vertAlign val="superscript"/>
        <sz val="8"/>
        <rFont val="Arial"/>
        <family val="2"/>
      </rPr>
      <t>3</t>
    </r>
  </si>
  <si>
    <r>
      <t>3</t>
    </r>
    <r>
      <rPr>
        <sz val="7.5"/>
        <rFont val="Arial"/>
        <family val="2"/>
      </rPr>
      <t xml:space="preserve"> Figure at the end of 2015 refers to 33,200 Iraqi refugees registered with UNHCR. The Government estimated the number of Iraqis at 400,000 individuals at the end of March 2015. This includes refugees and other categories of Iraqis.</t>
    </r>
  </si>
  <si>
    <r>
      <t>Palestinian</t>
    </r>
    <r>
      <rPr>
        <vertAlign val="superscript"/>
        <sz val="8"/>
        <rFont val="Arial"/>
        <family val="2"/>
      </rPr>
      <t>7</t>
    </r>
  </si>
  <si>
    <r>
      <t>Rep. of Moldova</t>
    </r>
    <r>
      <rPr>
        <vertAlign val="superscript"/>
        <sz val="8"/>
        <rFont val="Arial"/>
        <family val="2"/>
      </rPr>
      <t>28</t>
    </r>
  </si>
  <si>
    <r>
      <t>Slovakia</t>
    </r>
    <r>
      <rPr>
        <vertAlign val="superscript"/>
        <sz val="8"/>
        <rFont val="Arial"/>
        <family val="2"/>
      </rPr>
      <t>31</t>
    </r>
  </si>
  <si>
    <r>
      <t>Slovenia</t>
    </r>
    <r>
      <rPr>
        <vertAlign val="superscript"/>
        <sz val="8"/>
        <rFont val="Arial"/>
        <family val="2"/>
      </rPr>
      <t>32</t>
    </r>
  </si>
  <si>
    <r>
      <t>Syrian Arab Republic</t>
    </r>
    <r>
      <rPr>
        <vertAlign val="superscript"/>
        <sz val="8"/>
        <rFont val="Arial"/>
        <family val="2"/>
      </rPr>
      <t>33</t>
    </r>
  </si>
  <si>
    <r>
      <t>Tajikistan</t>
    </r>
    <r>
      <rPr>
        <vertAlign val="superscript"/>
        <sz val="8"/>
        <rFont val="Arial"/>
        <family val="2"/>
      </rPr>
      <t>34</t>
    </r>
  </si>
  <si>
    <r>
      <t>Thailand</t>
    </r>
    <r>
      <rPr>
        <vertAlign val="superscript"/>
        <sz val="8"/>
        <rFont val="Arial"/>
        <family val="2"/>
      </rPr>
      <t>35</t>
    </r>
  </si>
  <si>
    <r>
      <t>The former Yugoslav Republic of Macedonia</t>
    </r>
    <r>
      <rPr>
        <vertAlign val="superscript"/>
        <sz val="8"/>
        <rFont val="Arial"/>
        <family val="2"/>
      </rPr>
      <t>36</t>
    </r>
  </si>
  <si>
    <r>
      <t>Ukraine</t>
    </r>
    <r>
      <rPr>
        <vertAlign val="superscript"/>
        <sz val="8"/>
        <rFont val="Arial"/>
        <family val="2"/>
      </rPr>
      <t>37</t>
    </r>
  </si>
  <si>
    <r>
      <t>United Kingdom</t>
    </r>
    <r>
      <rPr>
        <vertAlign val="superscript"/>
        <sz val="8"/>
        <rFont val="Arial"/>
        <family val="2"/>
      </rPr>
      <t>38</t>
    </r>
  </si>
  <si>
    <r>
      <t>Uzbekistan</t>
    </r>
    <r>
      <rPr>
        <vertAlign val="superscript"/>
        <sz val="8"/>
        <rFont val="Arial"/>
        <family val="2"/>
      </rPr>
      <t>39</t>
    </r>
  </si>
  <si>
    <r>
      <rPr>
        <vertAlign val="superscript"/>
        <sz val="7"/>
        <rFont val="Arial"/>
        <family val="2"/>
      </rPr>
      <t xml:space="preserve">20 </t>
    </r>
    <r>
      <rPr>
        <sz val="7"/>
        <rFont val="Arial"/>
        <family val="2"/>
      </rPr>
      <t>This figure includes persons who fall under the Republic of Latvia’s 25 April 1995 Law on the Status of Those Former USSR Citizens who are not Citizens of Latvia or of Any Other State, who are granted a transitional legal status to permanently residing persons (non-citizens) which entitles them to a set of rights and obligations generally beyond the minimum rights prescribed by the 1954 Convention relating to the Status of Stateless Persons. The non-citizens enjoy the right to reside in Latvia ex lege and the right to acquire citizenship through registration and/or naturalisation (depending on age). A number of measures have been taken by the Latvian Government to facilitate their acquisition of citizenship; nonetheless, some non-citizens have chosen not to pursue naturalization. Some may have acquired a nationality other than Latvian nationality; however in the absence of reliable data in this regard, UNHCR includes in its statistical reporting the full number of non-citizens reported by Latvia.</t>
    </r>
  </si>
  <si>
    <r>
      <t>27</t>
    </r>
    <r>
      <rPr>
        <sz val="7"/>
        <rFont val="Arial"/>
        <family val="2"/>
      </rPr>
      <t xml:space="preserve"> Updated figure from the Portuguese Immigration Service referring to 2013.</t>
    </r>
  </si>
  <si>
    <r>
      <rPr>
        <vertAlign val="superscript"/>
        <sz val="7"/>
        <rFont val="Arial"/>
        <family val="2"/>
      </rPr>
      <t>28</t>
    </r>
    <r>
      <rPr>
        <sz val="7"/>
        <rFont val="Arial"/>
        <family val="2"/>
      </rPr>
      <t xml:space="preserve"> The figure includes persons determined to be stateless following the statelessness determination procedure and persons with undetermined nationality who hold expired Soviet passports.</t>
    </r>
  </si>
  <si>
    <r>
      <t>29</t>
    </r>
    <r>
      <rPr>
        <sz val="7"/>
        <rFont val="Arial"/>
        <family val="2"/>
      </rPr>
      <t xml:space="preserve"> The figure refers to the census figure from 2010 adjusted to reflect the number of stateless persons who acquired nationality in 2011-2015. The figure includes 12,881 stateless persons holding a temporary or a permanent residence permit.</t>
    </r>
  </si>
  <si>
    <r>
      <t>34</t>
    </r>
    <r>
      <rPr>
        <sz val="7"/>
        <rFont val="Arial"/>
        <family val="2"/>
      </rPr>
      <t xml:space="preserve"> Figure based on a registration exercise in three regions and 729 people registered as stateless by the Ministry of Internal Affairs of Tajikistan.</t>
    </r>
  </si>
  <si>
    <r>
      <t>35</t>
    </r>
    <r>
      <rPr>
        <sz val="7"/>
        <rFont val="Arial"/>
        <family val="2"/>
      </rPr>
      <t xml:space="preserve"> Updated figure from the Royal Thai Government. The decrease includes the grant of Thai nationality to over 18,000 stateless people in the last three years.</t>
    </r>
  </si>
  <si>
    <r>
      <t>38</t>
    </r>
    <r>
      <rPr>
        <sz val="7"/>
        <rFont val="Arial"/>
        <family val="2"/>
      </rPr>
      <t xml:space="preserve"> Figure refers to persons who have been recognized as stateless through the statelessness determination procedure in 2013 - 2015.</t>
    </r>
  </si>
  <si>
    <r>
      <rPr>
        <vertAlign val="superscript"/>
        <sz val="7"/>
        <rFont val="Arial"/>
        <family val="2"/>
      </rPr>
      <t>2</t>
    </r>
    <r>
      <rPr>
        <sz val="7"/>
        <rFont val="Arial"/>
        <family val="2"/>
      </rPr>
      <t xml:space="preserve"> Figure from 2009 census. 1,640 persons were registered by the Ministry of Interior as stateless at the end of 2012.</t>
    </r>
  </si>
  <si>
    <r>
      <t xml:space="preserve">5 </t>
    </r>
    <r>
      <rPr>
        <sz val="7"/>
        <rFont val="Arial"/>
        <family val="2"/>
      </rPr>
      <t>Figure from the 2010 census.</t>
    </r>
  </si>
  <si>
    <r>
      <t xml:space="preserve">6 </t>
    </r>
    <r>
      <rPr>
        <sz val="7"/>
        <rFont val="Arial"/>
        <family val="2"/>
      </rPr>
      <t>Figure refers to a population of undetermined nationality.</t>
    </r>
  </si>
  <si>
    <r>
      <rPr>
        <vertAlign val="superscript"/>
        <sz val="7"/>
        <rFont val="Arial"/>
        <family val="2"/>
      </rPr>
      <t xml:space="preserve">7 </t>
    </r>
    <r>
      <rPr>
        <sz val="7"/>
        <rFont val="Arial"/>
        <family val="2"/>
      </rPr>
      <t>The figure includes: i) 300,000 children abandoned at birth: Government estimate of individuals of unknown parentage who were abandoned as children and who are not considered as nationals under Ivorian law. ii) 400,000 descendants of immigrants: Government estimate of individuals who themselves or whose parents or grandparents migrated to Côte d’Ivoire before or just after independence and who did not establish their nationality at independence or before the nationality law changed in 1972. The estimate is derived in part from cases denied voter registration in 2010 because electoral authorities could not determine their nationality at the time.</t>
    </r>
  </si>
  <si>
    <r>
      <t xml:space="preserve">9 </t>
    </r>
    <r>
      <rPr>
        <sz val="7"/>
        <rFont val="Arial"/>
        <family val="2"/>
      </rPr>
      <t>Figure from the 2011 census.</t>
    </r>
  </si>
  <si>
    <r>
      <t xml:space="preserve">11 </t>
    </r>
    <r>
      <rPr>
        <sz val="7"/>
        <rFont val="Arial"/>
        <family val="2"/>
      </rPr>
      <t>Almost all people recorded as being stateless have permanent residence and enjoy more rights than foreseen in the 1954 Convention relating to the Status of Stateless Persons.</t>
    </r>
  </si>
  <si>
    <r>
      <t xml:space="preserve">12 </t>
    </r>
    <r>
      <rPr>
        <sz val="7"/>
        <rFont val="Arial"/>
        <family val="2"/>
      </rPr>
      <t>The figure does not represent the entire number of persons registered as stateless in the German Central Aliens Register. The number of stateless persons holding a humanitarian residence title (not all of whom are persons of concern to UNHCR) and the number of stateless asylum-seekers have been deducted from it.</t>
    </r>
  </si>
  <si>
    <r>
      <t>13</t>
    </r>
    <r>
      <rPr>
        <sz val="7"/>
        <rFont val="Arial"/>
        <family val="2"/>
      </rPr>
      <t xml:space="preserve"> Includes people deprived of their citizenship under previous nationality legislation, stateless individuals with permanent residence who are recognized as "stateless foreigners" and other stateless persons resident in Greece.</t>
    </r>
  </si>
  <si>
    <r>
      <t xml:space="preserve">16 </t>
    </r>
    <r>
      <rPr>
        <sz val="7"/>
        <rFont val="Arial"/>
        <family val="2"/>
      </rPr>
      <t>The figure does not include potentially stateless Bedouin nor all stateless former USSR citizens.</t>
    </r>
  </si>
  <si>
    <r>
      <t xml:space="preserve">17 </t>
    </r>
    <r>
      <rPr>
        <sz val="7"/>
        <rFont val="Arial"/>
        <family val="2"/>
      </rPr>
      <t>Updated figure from the National Institute of Statistics (ISTAT).</t>
    </r>
  </si>
  <si>
    <r>
      <rPr>
        <vertAlign val="superscript"/>
        <sz val="7"/>
        <rFont val="Arial"/>
        <family val="2"/>
      </rPr>
      <t>18</t>
    </r>
    <r>
      <rPr>
        <sz val="7"/>
        <rFont val="Arial"/>
        <family val="2"/>
      </rPr>
      <t xml:space="preserve"> The figure of 20,000 is an estimate by UNHCR and civil society organizations based on currently available information on several communities in Kenya. This estimate is under review pending further research and mapping activities.</t>
    </r>
  </si>
  <si>
    <r>
      <t xml:space="preserve"> </t>
    </r>
    <r>
      <rPr>
        <vertAlign val="superscript"/>
        <sz val="7"/>
        <rFont val="Arial"/>
        <family val="2"/>
      </rPr>
      <t>19</t>
    </r>
    <r>
      <rPr>
        <sz val="7"/>
        <rFont val="Arial"/>
        <family val="2"/>
      </rPr>
      <t xml:space="preserve">  The Republic of Latvia enacted a Law on Stateless Persons on 17 February 2004, which replaced the Law on the Status of Stateless Persons in the Republic of Latvia of 18 February 1999, and which determines the legal status of persons who are not considered as citizens by the legislation of any State and whose status is not determined by the 25th April 1995 Law (quoted below).</t>
    </r>
  </si>
  <si>
    <r>
      <rPr>
        <vertAlign val="superscript"/>
        <sz val="7"/>
        <rFont val="Arial"/>
        <family val="2"/>
      </rPr>
      <t>21</t>
    </r>
    <r>
      <rPr>
        <sz val="7"/>
        <rFont val="Arial"/>
        <family val="2"/>
      </rPr>
      <t xml:space="preserve"> The figure is an estimated number of individuals who are stateless, including people who are unable to establish their nationality from among the Indian community (Tamils). Estimate is based on NGO and media reports, some citing official sources.</t>
    </r>
  </si>
  <si>
    <r>
      <t>22</t>
    </r>
    <r>
      <rPr>
        <sz val="7"/>
        <rFont val="Arial"/>
        <family val="2"/>
      </rPr>
      <t xml:space="preserve"> 2011 census figure adjusted to reflect number of persons that acquired naionality.</t>
    </r>
  </si>
  <si>
    <r>
      <t>24</t>
    </r>
    <r>
      <rPr>
        <sz val="7"/>
        <rFont val="Arial"/>
        <family val="2"/>
      </rPr>
      <t xml:space="preserve"> Various studies estimate that a large number of individuals lack citizenship certificates in Nepal. While these individuals are not all necessarily stateless, UNHCR has been working closely with the Government of Nepal and partners to address this situation.</t>
    </r>
  </si>
  <si>
    <r>
      <t>26</t>
    </r>
    <r>
      <rPr>
        <sz val="7"/>
        <rFont val="Arial"/>
        <family val="2"/>
      </rPr>
      <t xml:space="preserve"> Figure is from the 2011 census, likely to include 2,020 persons registered as stateless by the authorities.</t>
    </r>
  </si>
  <si>
    <r>
      <rPr>
        <vertAlign val="superscript"/>
        <sz val="7"/>
        <rFont val="Arial"/>
        <family val="2"/>
      </rPr>
      <t>30</t>
    </r>
    <r>
      <rPr>
        <sz val="7"/>
        <rFont val="Arial"/>
        <family val="2"/>
      </rPr>
      <t xml:space="preserve"> The great majority are former Yugoslav citizens who have yet to have their Serbian nationality formally recognized through the issuance of documents proving nationality.</t>
    </r>
  </si>
  <si>
    <r>
      <rPr>
        <vertAlign val="superscript"/>
        <sz val="7"/>
        <rFont val="Arial"/>
        <family val="2"/>
      </rPr>
      <t>31</t>
    </r>
    <r>
      <rPr>
        <sz val="7"/>
        <rFont val="Arial"/>
        <family val="2"/>
      </rPr>
      <t xml:space="preserve"> Figure from the 2011 census. It includes 63 stateless persons who held permits to stay in Slovakia at the end of 2011. No updated data on the number of stateless persons is available.  </t>
    </r>
  </si>
  <si>
    <r>
      <rPr>
        <vertAlign val="superscript"/>
        <sz val="7"/>
        <rFont val="Arial"/>
        <family val="2"/>
      </rPr>
      <t>32</t>
    </r>
    <r>
      <rPr>
        <sz val="7"/>
        <rFont val="Arial"/>
        <family val="2"/>
      </rPr>
      <t xml:space="preserve"> The figure is based on an NGO analysis of government registry data and may not represent the full magnitude of statelessness in Slovenia.</t>
    </r>
  </si>
  <si>
    <r>
      <t>33</t>
    </r>
    <r>
      <rPr>
        <sz val="7"/>
        <rFont val="Arial"/>
        <family val="2"/>
      </rPr>
      <t xml:space="preserve"> The figure is an estimate.</t>
    </r>
  </si>
  <si>
    <r>
      <t>36</t>
    </r>
    <r>
      <rPr>
        <sz val="7"/>
        <rFont val="Arial"/>
        <family val="2"/>
      </rPr>
      <t xml:space="preserve"> The great majority are former Yugoslav citizens who have yet to have their nationality of The former Yugoslav Republic of Macedonia formally recognized through the issuance of documents proving nationality. </t>
    </r>
  </si>
  <si>
    <r>
      <t>37</t>
    </r>
    <r>
      <rPr>
        <sz val="7"/>
        <rFont val="Arial"/>
        <family val="2"/>
      </rPr>
      <t xml:space="preserve"> The figure is an extrapolation of the 2001 census figure of persons who self-declared as not having a nationality. It includes 3,217 persons who are registered as stateless by the Ministry of the Interior of Ukraine.</t>
    </r>
  </si>
  <si>
    <r>
      <t xml:space="preserve">39 </t>
    </r>
    <r>
      <rPr>
        <sz val="7"/>
        <rFont val="Arial"/>
        <family val="2"/>
      </rPr>
      <t>Figure refers to stateless persons with permanent residence reported by the Government in 2010. Information on other categories of stateless persons is not available.</t>
    </r>
  </si>
  <si>
    <r>
      <t>Papua New Guinea</t>
    </r>
    <r>
      <rPr>
        <vertAlign val="superscript"/>
        <sz val="8"/>
        <rFont val="Arial"/>
        <family val="2"/>
      </rPr>
      <t>2</t>
    </r>
  </si>
  <si>
    <r>
      <t>Iraq</t>
    </r>
    <r>
      <rPr>
        <vertAlign val="superscript"/>
        <sz val="8"/>
        <rFont val="Arial"/>
        <family val="2"/>
      </rPr>
      <t>4</t>
    </r>
  </si>
  <si>
    <r>
      <t>Rwanda</t>
    </r>
    <r>
      <rPr>
        <vertAlign val="superscript"/>
        <sz val="8"/>
        <rFont val="Arial"/>
        <family val="2"/>
      </rPr>
      <t>8</t>
    </r>
  </si>
  <si>
    <r>
      <t>Guinea-Bissau</t>
    </r>
    <r>
      <rPr>
        <vertAlign val="superscript"/>
        <sz val="8"/>
        <rFont val="Arial"/>
        <family val="2"/>
      </rPr>
      <t>9</t>
    </r>
  </si>
  <si>
    <r>
      <t>Spain</t>
    </r>
    <r>
      <rPr>
        <vertAlign val="superscript"/>
        <sz val="8"/>
        <rFont val="Arial"/>
        <family val="2"/>
      </rPr>
      <t>10</t>
    </r>
  </si>
  <si>
    <r>
      <t>Syrian Arab Rep.</t>
    </r>
    <r>
      <rPr>
        <vertAlign val="superscript"/>
        <sz val="8"/>
        <rFont val="Arial"/>
        <family val="2"/>
      </rPr>
      <t>11</t>
    </r>
  </si>
  <si>
    <r>
      <t>Viet Nam</t>
    </r>
    <r>
      <rPr>
        <vertAlign val="superscript"/>
        <sz val="8"/>
        <rFont val="Arial"/>
        <family val="2"/>
      </rPr>
      <t>12</t>
    </r>
  </si>
  <si>
    <r>
      <t>Western Sahara</t>
    </r>
    <r>
      <rPr>
        <vertAlign val="superscript"/>
        <sz val="8"/>
        <rFont val="Arial"/>
        <family val="2"/>
      </rPr>
      <t>13</t>
    </r>
  </si>
  <si>
    <r>
      <t>13</t>
    </r>
    <r>
      <rPr>
        <sz val="7.5"/>
        <rFont val="Arial"/>
        <family val="2"/>
      </rPr>
      <t xml:space="preserve"> According to the Government of Algeria, there are an estimated 165,000 Sahrawi refugees in the Tindouf camps.</t>
    </r>
  </si>
  <si>
    <r>
      <rPr>
        <vertAlign val="superscript"/>
        <sz val="7.5"/>
        <rFont val="Arial"/>
        <family val="2"/>
      </rPr>
      <t>6</t>
    </r>
    <r>
      <rPr>
        <sz val="7.5"/>
        <rFont val="Arial"/>
        <family val="2"/>
      </rPr>
      <t xml:space="preserve"> Refers to UNHCR estimates.</t>
    </r>
  </si>
  <si>
    <r>
      <rPr>
        <vertAlign val="superscript"/>
        <sz val="7.5"/>
        <rFont val="Arial"/>
        <family val="2"/>
      </rPr>
      <t>7</t>
    </r>
    <r>
      <rPr>
        <sz val="7.5"/>
        <rFont val="Arial"/>
        <family val="2"/>
      </rPr>
      <t xml:space="preserve"> Refers to Palestinians under the UNHCR mandate only.</t>
    </r>
  </si>
  <si>
    <r>
      <rPr>
        <vertAlign val="superscript"/>
        <sz val="7.5"/>
        <rFont val="Arial"/>
        <family val="2"/>
      </rPr>
      <t>10</t>
    </r>
    <r>
      <rPr>
        <sz val="7.5"/>
        <rFont val="Arial"/>
        <family val="2"/>
      </rPr>
      <t xml:space="preserve"> Refugee population refers to the end of 2014.</t>
    </r>
  </si>
  <si>
    <r>
      <rPr>
        <vertAlign val="superscript"/>
        <sz val="7.5"/>
        <rFont val="Arial"/>
        <family val="2"/>
      </rPr>
      <t>11</t>
    </r>
    <r>
      <rPr>
        <sz val="7.5"/>
        <rFont val="Arial"/>
        <family val="2"/>
      </rPr>
      <t xml:space="preserve"> Refers to Government estimates.</t>
    </r>
  </si>
  <si>
    <r>
      <rPr>
        <vertAlign val="superscript"/>
        <sz val="7.5"/>
        <rFont val="Arial"/>
        <family val="2"/>
      </rPr>
      <t>12</t>
    </r>
    <r>
      <rPr>
        <sz val="7.5"/>
        <rFont val="Arial"/>
        <family val="2"/>
      </rPr>
      <t>The 300,000 Vietnamese refugees are well integrated and in practice receive protection from the Government of China.</t>
    </r>
  </si>
  <si>
    <r>
      <rPr>
        <vertAlign val="superscript"/>
        <sz val="7.5"/>
        <rFont val="Arial"/>
        <family val="2"/>
      </rPr>
      <t>5</t>
    </r>
    <r>
      <rPr>
        <sz val="7.5"/>
        <rFont val="Arial"/>
        <family val="2"/>
      </rPr>
      <t xml:space="preserve"> The total figure includes 200,000 persons originating from Myanmar in a refugee-like situation. The Government of Bangladesh estimates the population to be between 300,000 and 500,000.</t>
    </r>
  </si>
  <si>
    <r>
      <rPr>
        <vertAlign val="superscript"/>
        <sz val="7.5"/>
        <rFont val="Arial"/>
        <family val="2"/>
      </rPr>
      <t>4</t>
    </r>
    <r>
      <rPr>
        <sz val="7.5"/>
        <rFont val="Arial"/>
        <family val="2"/>
      </rPr>
      <t xml:space="preserve"> Refers to Government estimates.</t>
    </r>
  </si>
  <si>
    <r>
      <rPr>
        <vertAlign val="superscript"/>
        <sz val="7.5"/>
        <rFont val="Arial"/>
        <family val="2"/>
      </rPr>
      <t>2</t>
    </r>
    <r>
      <rPr>
        <sz val="7.5"/>
        <rFont val="Arial"/>
        <family val="2"/>
      </rPr>
      <t xml:space="preserve"> Refugee population refers to the end of 2014.</t>
    </r>
  </si>
  <si>
    <r>
      <rPr>
        <vertAlign val="superscript"/>
        <sz val="7.5"/>
        <rFont val="Arial"/>
        <family val="2"/>
      </rPr>
      <t>9</t>
    </r>
    <r>
      <rPr>
        <sz val="7.5"/>
        <rFont val="Arial"/>
        <family val="2"/>
      </rPr>
      <t xml:space="preserve"> Refugee population refers to the end of 2014.</t>
    </r>
  </si>
  <si>
    <t>South Sudan (people in IDP-like situation)</t>
  </si>
  <si>
    <t>Ukraine (people in IDP-like situation)</t>
  </si>
  <si>
    <r>
      <t>Myanmar</t>
    </r>
    <r>
      <rPr>
        <vertAlign val="superscript"/>
        <sz val="8"/>
        <rFont val="Arial"/>
        <family val="2"/>
      </rPr>
      <t>1</t>
    </r>
  </si>
  <si>
    <r>
      <t>Myanmar (people in IDP-like situation)</t>
    </r>
    <r>
      <rPr>
        <vertAlign val="superscript"/>
        <sz val="8"/>
        <rFont val="Arial"/>
        <family val="2"/>
      </rPr>
      <t>1</t>
    </r>
  </si>
  <si>
    <r>
      <t>Nigeria (people in IDP-like situation)</t>
    </r>
    <r>
      <rPr>
        <vertAlign val="superscript"/>
        <sz val="8"/>
        <rFont val="Arial"/>
        <family val="2"/>
      </rPr>
      <t>2</t>
    </r>
  </si>
  <si>
    <r>
      <t>1</t>
    </r>
    <r>
      <rPr>
        <sz val="7.5"/>
        <rFont val="Arial"/>
        <family val="2"/>
      </rPr>
      <t xml:space="preserve"> The figure of stateless persons refers to persons without citizenship in Rakhine State only and does not include an estimated 170,000 IDPs and persons in an IDP-like situation who are included under the IDP population but who are not considered nationals. The total stateless population in Rakhine State is estimated to be approximately one million.</t>
    </r>
  </si>
  <si>
    <r>
      <t>Sri Lanka</t>
    </r>
    <r>
      <rPr>
        <vertAlign val="superscript"/>
        <sz val="8"/>
        <rFont val="Arial"/>
        <family val="2"/>
      </rPr>
      <t>3</t>
    </r>
  </si>
  <si>
    <r>
      <t>3</t>
    </r>
    <r>
      <rPr>
        <sz val="7.5"/>
        <rFont val="Arial"/>
        <family val="2"/>
      </rPr>
      <t xml:space="preserve"> The statistics of the remaining IDPs at the end of the year, while provided by the Government authorities at the district level, are being reviewed by the central authorities. Once this review has been concluded, the statistics will be changed accordingly.</t>
    </r>
  </si>
  <si>
    <r>
      <t>18</t>
    </r>
    <r>
      <rPr>
        <sz val="7.5"/>
        <rFont val="Arial"/>
        <family val="2"/>
      </rPr>
      <t xml:space="preserve"> Figures for refugees and asylum-seekers may include citizens of South Sudan (in absence of separate statistics for both countries).</t>
    </r>
  </si>
  <si>
    <r>
      <t xml:space="preserve">10 </t>
    </r>
    <r>
      <rPr>
        <sz val="7"/>
        <rFont val="Arial"/>
        <family val="2"/>
      </rPr>
      <t>This revised estimate of 133,770 stateless persons includes only individuals born in the country to parents who were both born abroad, It does not include individuals born in the country to one foreign-born and one Dominican-born parent, as per the previously reported figure of 210,000. This estimate does not include subsequent generations of individuals of foreign descent, as there is no reliable population data available on groups other than first-generation individuals. As such, this estimate does not include all persons without nationality in the country. It will be adjusted as official data becomes available on the number of individuals who have found an effective nationality solution.</t>
    </r>
  </si>
  <si>
    <r>
      <t xml:space="preserve">23 </t>
    </r>
    <r>
      <rPr>
        <sz val="7"/>
        <rFont val="Arial"/>
        <family val="2"/>
      </rPr>
      <t>This figure is an estimate of stateless persons in Rakhine State derived from the 2014 census. It does not include an estimated 151,921 stateless IDPs, persons in an IDP-like situation who are also of concern under the statelessness mandate because they are already included within the figures on IDPs. In Rakhine State it is estimated to be approximately one million.</t>
    </r>
  </si>
  <si>
    <r>
      <t>Serbia and Kosovo: S/RES/1244 (1999)</t>
    </r>
    <r>
      <rPr>
        <vertAlign val="superscript"/>
        <sz val="8"/>
        <rFont val="Arial"/>
        <family val="2"/>
      </rPr>
      <t>30</t>
    </r>
  </si>
  <si>
    <r>
      <t>Haiti</t>
    </r>
    <r>
      <rPr>
        <vertAlign val="superscript"/>
        <sz val="8"/>
        <rFont val="Arial"/>
        <family val="2"/>
      </rPr>
      <t>20</t>
    </r>
  </si>
  <si>
    <r>
      <t>21</t>
    </r>
    <r>
      <rPr>
        <sz val="7.5"/>
        <rFont val="Arial"/>
        <family val="2"/>
      </rPr>
      <t xml:space="preserve"> Pending a more accurate study into stateless in Iraq, the estimate of stateless persons in Iraq has been adjusted to reflect the reduction of statelessness in line with Law 26 of 2006, which allows stateless  persons to apply for nationality in certain circumstances.</t>
    </r>
  </si>
  <si>
    <r>
      <t>22</t>
    </r>
    <r>
      <rPr>
        <sz val="7.5"/>
        <rFont val="Arial"/>
        <family val="2"/>
      </rPr>
      <t xml:space="preserve"> Figures are UNHCR estimates.</t>
    </r>
  </si>
  <si>
    <r>
      <t>24</t>
    </r>
    <r>
      <rPr>
        <sz val="7.5"/>
        <rFont val="Arial"/>
        <family val="2"/>
      </rPr>
      <t xml:space="preserve"> This figure includes persons covered by two separate Laws. 178 fall under the Republic of Latvia’s Law on Stateless Persons on 17 February 2004, which replaced the Law on the Status of Stateless Persons in the Republic of Latvia of 18 February 1999, and which determines the legal status of persons who are not considered as citizens by the legislation of any State and whose status is not determined by the 25th April 1995 Law (quoted below). 252,017 of the persons reported in this table fall under the Republic of Latvia’s 25 April 1995 Law on the Status of Those Former USSR Citizens who are not Citizens of Latvia or of Any Other State, and are granted a transitional legal status to permanently residing persons (non-citizens) which entitles them to a set of rights and obligations generally beyond the minimum rights prescribed by the 1954 Convention relating to the Status of Stateless Persons. The non-citizens enjoy the right to reside in Latvia ex lege and the right to acquire citizenship through registration and/or naturalisation (depending on age). A number of measures have been taken by the Latvian Government to facilitate their acquisition of citizenship; nonetheless, some non-citizens have chosen not to pursue naturalization. Some may have acquired a nationality other than Latvian nationality; however in the absence of reliable data in this regard, UNHCR includes in its statistical reporting the full number of non-citizens reported by Latvia.</t>
    </r>
  </si>
  <si>
    <r>
      <t>Iraq</t>
    </r>
    <r>
      <rPr>
        <vertAlign val="superscript"/>
        <sz val="8"/>
        <rFont val="Arial"/>
        <family val="2"/>
      </rPr>
      <t>21</t>
    </r>
  </si>
  <si>
    <r>
      <t>Japan</t>
    </r>
    <r>
      <rPr>
        <vertAlign val="superscript"/>
        <sz val="8"/>
        <rFont val="Arial"/>
        <family val="2"/>
      </rPr>
      <t>22</t>
    </r>
  </si>
  <si>
    <r>
      <t>Jordan</t>
    </r>
    <r>
      <rPr>
        <vertAlign val="superscript"/>
        <sz val="8"/>
        <rFont val="Arial"/>
        <family val="2"/>
      </rPr>
      <t>23</t>
    </r>
  </si>
  <si>
    <r>
      <t>Latvia</t>
    </r>
    <r>
      <rPr>
        <vertAlign val="superscript"/>
        <sz val="8"/>
        <rFont val="Arial"/>
        <family val="2"/>
      </rPr>
      <t>24</t>
    </r>
  </si>
  <si>
    <r>
      <t>13</t>
    </r>
    <r>
      <rPr>
        <sz val="7.5"/>
        <rFont val="Arial"/>
        <family val="2"/>
      </rPr>
      <t xml:space="preserve"> Figure of stateless persons was estimated from the 2014 census. It does not include an estimated 151,921 stateless IDPs, persons in an IDP-like situation who are also of concern under the statelessness mandate because they are already included within the figures on IDPs.In Rakhine State it is estimated to be approximately one million.</t>
    </r>
  </si>
  <si>
    <t>Belgium*</t>
  </si>
  <si>
    <t>Luxembourg*</t>
  </si>
  <si>
    <t>United States of America*</t>
  </si>
  <si>
    <t>United Kingdom*</t>
  </si>
  <si>
    <r>
      <t>1</t>
    </r>
    <r>
      <rPr>
        <sz val="7.5"/>
        <rFont val="Arial"/>
        <family val="2"/>
      </rPr>
      <t xml:space="preserve"> Protection indicators (calculated by UNHCR):</t>
    </r>
  </si>
  <si>
    <t xml:space="preserve">  Change in pending cases: Cases pending as at 31 December 2015 minus Cases pending as at 1 January 2015 divided by Cases pending as at 1 January 2015 * 100%.</t>
  </si>
  <si>
    <r>
      <t>Australia*</t>
    </r>
    <r>
      <rPr>
        <vertAlign val="superscript"/>
        <sz val="8"/>
        <rFont val="Arial"/>
        <family val="2"/>
      </rPr>
      <t>2</t>
    </r>
  </si>
  <si>
    <r>
      <t>2</t>
    </r>
    <r>
      <rPr>
        <sz val="7.5"/>
        <rFont val="Arial"/>
        <family val="2"/>
      </rPr>
      <t xml:space="preserve"> Australia's figures for asylum-seekers are based on the number of applications lodged for protection visas.</t>
    </r>
  </si>
  <si>
    <t>Benin*</t>
  </si>
  <si>
    <t>Haiti*</t>
  </si>
  <si>
    <t>Senegal*</t>
  </si>
  <si>
    <t>South Sudan*</t>
  </si>
  <si>
    <t>Mali*</t>
  </si>
  <si>
    <t>New Zealand*</t>
  </si>
  <si>
    <r>
      <t>1</t>
    </r>
    <r>
      <rPr>
        <sz val="7"/>
        <rFont val="Arial"/>
        <family val="2"/>
      </rPr>
      <t xml:space="preserve"> Type of application: N=New; R=Repeat/reopened; A=Appeal/administrative review; J=Court.</t>
    </r>
  </si>
  <si>
    <r>
      <rPr>
        <vertAlign val="superscript"/>
        <sz val="7.5"/>
        <rFont val="Arial"/>
        <family val="2"/>
      </rPr>
      <t>2</t>
    </r>
    <r>
      <rPr>
        <sz val="7.5"/>
        <rFont val="Arial"/>
        <family val="2"/>
      </rPr>
      <t xml:space="preserve"> Data refers to number of cases (C) or persons (P): App. = Applications; Dec. = Decisions taken during the year.</t>
    </r>
  </si>
  <si>
    <r>
      <rPr>
        <vertAlign val="superscript"/>
        <sz val="7.5"/>
        <rFont val="Arial"/>
        <family val="2"/>
      </rPr>
      <t>3</t>
    </r>
    <r>
      <rPr>
        <sz val="7.5"/>
        <rFont val="Arial"/>
        <family val="2"/>
      </rPr>
      <t xml:space="preserve"> T=Type: G=Government; U=UNHCR; J=Government and UNHCR jointly.</t>
    </r>
  </si>
  <si>
    <r>
      <rPr>
        <vertAlign val="superscript"/>
        <sz val="7.5"/>
        <rFont val="Arial"/>
        <family val="2"/>
      </rPr>
      <t>4</t>
    </r>
    <r>
      <rPr>
        <sz val="7.5"/>
        <rFont val="Arial"/>
        <family val="2"/>
      </rPr>
      <t xml:space="preserve"> L=Level: NA=New Applications; FI=First instance decisions; AR=Administrative Review decisions; RA=Repeat/reopened applications; IN=US Citizenship and Immigration Services; </t>
    </r>
  </si>
  <si>
    <r>
      <t>5</t>
    </r>
    <r>
      <rPr>
        <sz val="7.5"/>
        <rFont val="Arial"/>
        <family val="2"/>
      </rPr>
      <t xml:space="preserve"> Protection indicators (calculated by UNHCR):</t>
    </r>
  </si>
  <si>
    <r>
      <t>3</t>
    </r>
    <r>
      <rPr>
        <sz val="7.5"/>
        <rFont val="Arial"/>
        <family val="2"/>
      </rPr>
      <t xml:space="preserve"> No information on asylum applications registered or decisions taken during 2015 is available. Pending cases refers to September 2013.</t>
    </r>
  </si>
  <si>
    <r>
      <t>4</t>
    </r>
    <r>
      <rPr>
        <sz val="7.5"/>
        <rFont val="Arial"/>
        <family val="2"/>
      </rPr>
      <t xml:space="preserve"> Asylum applications registered and decisions taken is limited to UNHCR data. Data on asylum applications registered with and decisions taken by the Government of Israel are not available. </t>
    </r>
  </si>
  <si>
    <r>
      <t>5</t>
    </r>
    <r>
      <rPr>
        <sz val="7.5"/>
        <rFont val="Arial"/>
        <family val="2"/>
      </rPr>
      <t xml:space="preserve"> Figures are UNHCR estimates.</t>
    </r>
  </si>
  <si>
    <r>
      <t>Ecuador</t>
    </r>
    <r>
      <rPr>
        <vertAlign val="superscript"/>
        <sz val="8"/>
        <rFont val="Arial"/>
        <family val="2"/>
      </rPr>
      <t>3</t>
    </r>
  </si>
  <si>
    <r>
      <t>Israel</t>
    </r>
    <r>
      <rPr>
        <vertAlign val="superscript"/>
        <sz val="8"/>
        <rFont val="Arial"/>
        <family val="2"/>
      </rPr>
      <t>4</t>
    </r>
  </si>
  <si>
    <r>
      <t>Japan</t>
    </r>
    <r>
      <rPr>
        <vertAlign val="superscript"/>
        <sz val="8"/>
        <rFont val="Arial"/>
        <family val="2"/>
      </rPr>
      <t>5</t>
    </r>
  </si>
  <si>
    <r>
      <t>1</t>
    </r>
    <r>
      <rPr>
        <sz val="7.5"/>
        <rFont val="Arial"/>
        <family val="2"/>
      </rPr>
      <t xml:space="preserve"> Type of application: N=New; R=Repeat/reopened; A=Appeal/administrative review; J=Court.</t>
    </r>
  </si>
  <si>
    <r>
      <t>2</t>
    </r>
    <r>
      <rPr>
        <sz val="7.5"/>
        <rFont val="Arial"/>
        <family val="2"/>
      </rPr>
      <t xml:space="preserve"> T=Type: G=Government; U=UNHCR; J=Government and UNHCR jointly.</t>
    </r>
  </si>
  <si>
    <r>
      <rPr>
        <vertAlign val="superscript"/>
        <sz val="7.5"/>
        <rFont val="Arial"/>
        <family val="2"/>
      </rPr>
      <t>3</t>
    </r>
    <r>
      <rPr>
        <sz val="7.5"/>
        <rFont val="Arial"/>
        <family val="2"/>
      </rPr>
      <t xml:space="preserve"> L=Level: NA=New Applications; FI=First instance decisions; AR=Administrative Review decisions; RA=Repeat/reopened applications; IN=US Citizenship and Immigration Services; </t>
    </r>
  </si>
  <si>
    <r>
      <t>4</t>
    </r>
    <r>
      <rPr>
        <sz val="7.5"/>
        <rFont val="Arial"/>
        <family val="2"/>
      </rPr>
      <t xml:space="preserve"> Protection indicators (calculated by UNHCR):</t>
    </r>
  </si>
  <si>
    <r>
      <t>Australia</t>
    </r>
    <r>
      <rPr>
        <vertAlign val="superscript"/>
        <sz val="8"/>
        <rFont val="Arial"/>
        <family val="2"/>
      </rPr>
      <t>6</t>
    </r>
  </si>
  <si>
    <r>
      <t>Myanmar</t>
    </r>
    <r>
      <rPr>
        <vertAlign val="superscript"/>
        <sz val="8"/>
        <rFont val="Arial"/>
        <family val="2"/>
      </rPr>
      <t>25</t>
    </r>
  </si>
  <si>
    <r>
      <t>Nepal</t>
    </r>
    <r>
      <rPr>
        <vertAlign val="superscript"/>
        <sz val="8"/>
        <rFont val="Arial"/>
        <family val="2"/>
      </rPr>
      <t>26</t>
    </r>
  </si>
  <si>
    <r>
      <t>Portugal</t>
    </r>
    <r>
      <rPr>
        <vertAlign val="superscript"/>
        <sz val="8"/>
        <rFont val="Arial"/>
        <family val="2"/>
      </rPr>
      <t>28</t>
    </r>
  </si>
  <si>
    <r>
      <t>South Africa</t>
    </r>
    <r>
      <rPr>
        <vertAlign val="superscript"/>
        <sz val="8"/>
        <rFont val="Arial"/>
        <family val="2"/>
      </rPr>
      <t>30</t>
    </r>
  </si>
  <si>
    <r>
      <t>South Sudan</t>
    </r>
    <r>
      <rPr>
        <vertAlign val="superscript"/>
        <sz val="8"/>
        <rFont val="Arial"/>
        <family val="2"/>
      </rPr>
      <t>31</t>
    </r>
  </si>
  <si>
    <r>
      <t>Spain</t>
    </r>
    <r>
      <rPr>
        <vertAlign val="superscript"/>
        <sz val="8"/>
        <rFont val="Arial"/>
        <family val="2"/>
      </rPr>
      <t>32</t>
    </r>
  </si>
  <si>
    <r>
      <t>Sri Lanka</t>
    </r>
    <r>
      <rPr>
        <vertAlign val="superscript"/>
        <sz val="8"/>
        <rFont val="Arial"/>
        <family val="2"/>
      </rPr>
      <t>33</t>
    </r>
  </si>
  <si>
    <r>
      <t>Syrian Arab Rep.</t>
    </r>
    <r>
      <rPr>
        <vertAlign val="superscript"/>
        <sz val="8"/>
        <rFont val="Arial"/>
        <family val="2"/>
      </rPr>
      <t>34</t>
    </r>
  </si>
  <si>
    <r>
      <t>Turkey</t>
    </r>
    <r>
      <rPr>
        <vertAlign val="superscript"/>
        <sz val="8"/>
        <rFont val="Arial"/>
        <family val="2"/>
      </rPr>
      <t>36</t>
    </r>
  </si>
  <si>
    <r>
      <t>United States of America</t>
    </r>
    <r>
      <rPr>
        <vertAlign val="superscript"/>
        <sz val="8"/>
        <rFont val="Arial"/>
        <family val="2"/>
      </rPr>
      <t>38</t>
    </r>
  </si>
  <si>
    <r>
      <t>26</t>
    </r>
    <r>
      <rPr>
        <sz val="7.5"/>
        <rFont val="Arial"/>
        <family val="2"/>
      </rPr>
      <t xml:space="preserve"> Various studies estimate that a large number of individuals lack citizenship certificates in Nepal. While these individuals are not all necessarily stateless, UNHCR has been working closely with the Government of Nepal and partners to address this situation.</t>
    </r>
  </si>
  <si>
    <r>
      <rPr>
        <vertAlign val="superscript"/>
        <sz val="7.5"/>
        <rFont val="Arial"/>
        <family val="2"/>
      </rPr>
      <t>27</t>
    </r>
    <r>
      <rPr>
        <sz val="7.5"/>
        <rFont val="Arial"/>
        <family val="2"/>
      </rPr>
      <t xml:space="preserve"> Refugee figure relates to the end of 2014.</t>
    </r>
  </si>
  <si>
    <r>
      <t>28</t>
    </r>
    <r>
      <rPr>
        <sz val="7.5"/>
        <rFont val="Arial"/>
        <family val="2"/>
      </rPr>
      <t xml:space="preserve"> All figures relate to the end of 2014.</t>
    </r>
  </si>
  <si>
    <r>
      <t>31</t>
    </r>
    <r>
      <rPr>
        <sz val="7.5"/>
        <rFont val="Arial"/>
        <family val="2"/>
      </rPr>
      <t xml:space="preserve"> IDP figure in South Sudan includes 105,000 people who are in an IDP-like situation.</t>
    </r>
  </si>
  <si>
    <r>
      <t>33</t>
    </r>
    <r>
      <rPr>
        <sz val="7.5"/>
        <rFont val="Arial"/>
        <family val="2"/>
      </rPr>
      <t xml:space="preserve"> The statistics of the remaining IDPs at the end of the year, while provided by the Government authorities at the district level, are being reviewed by the central authorities. Once this review has been concluded, the statistics will be changed accordingly.</t>
    </r>
  </si>
  <si>
    <r>
      <t>37</t>
    </r>
    <r>
      <rPr>
        <sz val="7.5"/>
        <rFont val="Arial"/>
        <family val="2"/>
      </rPr>
      <t xml:space="preserve"> IDP figure in Ukraine includes 800,000 people who are in an IDP-like situation.</t>
    </r>
  </si>
  <si>
    <r>
      <t>38</t>
    </r>
    <r>
      <rPr>
        <sz val="7.5"/>
        <rFont val="Arial"/>
        <family val="2"/>
      </rPr>
      <t xml:space="preserve"> The refugee figure for the United States of America is currently under review, which may lead to an adjustment in future reports.</t>
    </r>
  </si>
  <si>
    <r>
      <t>39</t>
    </r>
    <r>
      <rPr>
        <sz val="7.5"/>
        <rFont val="Arial"/>
        <family val="2"/>
      </rPr>
      <t xml:space="preserve"> Figure of stateless persons refers to those with permanent residence reported in 2010 by the Government. Information on other categories of stateless persons is not available.</t>
    </r>
  </si>
  <si>
    <r>
      <rPr>
        <vertAlign val="superscript"/>
        <sz val="7.5"/>
        <rFont val="Arial"/>
        <family val="2"/>
      </rPr>
      <t xml:space="preserve">40 </t>
    </r>
    <r>
      <rPr>
        <sz val="7.5"/>
        <rFont val="Arial"/>
        <family val="2"/>
      </rPr>
      <t>Figure of stateless persons is an estimate and currently under review.</t>
    </r>
  </si>
  <si>
    <r>
      <t>23</t>
    </r>
    <r>
      <rPr>
        <sz val="7.5"/>
        <rFont val="Arial"/>
        <family val="2"/>
      </rPr>
      <t xml:space="preserve"> Includes 33,200 Iraqi refugees registered with UNHCR in Jordan. The Government estimated the number of Iraqis at 400,000 individuals at the end of March 2015. This includes refugees and other categories of Iraqis.</t>
    </r>
  </si>
  <si>
    <r>
      <t>35</t>
    </r>
    <r>
      <rPr>
        <sz val="7.5"/>
        <rFont val="Arial"/>
        <family val="2"/>
      </rPr>
      <t xml:space="preserve"> Figure of Stateless persons is Updated  from the Royal Thai Government. The decrease includes the grant of Thai nationality to over 18,000 stateless people in the last three years.</t>
    </r>
  </si>
  <si>
    <r>
      <t>25</t>
    </r>
    <r>
      <rPr>
        <sz val="7.5"/>
        <rFont val="Arial"/>
        <family val="2"/>
      </rPr>
      <t xml:space="preserve"> Figure of Stateless persons was estimated from the 2014 census. It does not include an estimated 151,921 stateless IDPs, persons in an IDP-like situation who are also of concern under the statelessness mandate because they are already included within the figures on IDPs.In Rakhine State it is estimated to be approximately one million.</t>
    </r>
  </si>
  <si>
    <r>
      <rPr>
        <vertAlign val="superscript"/>
        <sz val="7.5"/>
        <rFont val="Arial"/>
        <family val="2"/>
      </rPr>
      <t>20</t>
    </r>
    <r>
      <rPr>
        <sz val="7.5"/>
        <rFont val="Arial"/>
        <family val="2"/>
      </rPr>
      <t xml:space="preserve"> Figure of stateless persons refers to individuals without a nationality who were born in the Dominican Republic prior to January 2010 and who were identified by UNHCR in Haiti during the reporting period.</t>
    </r>
  </si>
  <si>
    <r>
      <t>Papua New Guinea</t>
    </r>
    <r>
      <rPr>
        <vertAlign val="superscript"/>
        <sz val="8"/>
        <rFont val="Arial"/>
        <family val="2"/>
      </rPr>
      <t>8</t>
    </r>
  </si>
  <si>
    <r>
      <t>Portugal</t>
    </r>
    <r>
      <rPr>
        <vertAlign val="superscript"/>
        <sz val="8"/>
        <rFont val="Arial"/>
        <family val="2"/>
      </rPr>
      <t>9</t>
    </r>
  </si>
  <si>
    <r>
      <t>Turkey</t>
    </r>
    <r>
      <rPr>
        <vertAlign val="superscript"/>
        <sz val="8"/>
        <rFont val="Arial"/>
        <family val="2"/>
      </rPr>
      <t>12</t>
    </r>
  </si>
  <si>
    <r>
      <t>United States of America</t>
    </r>
    <r>
      <rPr>
        <vertAlign val="superscript"/>
        <sz val="8"/>
        <rFont val="Arial"/>
        <family val="2"/>
      </rPr>
      <t>13</t>
    </r>
  </si>
  <si>
    <r>
      <rPr>
        <vertAlign val="superscript"/>
        <sz val="7.5"/>
        <rFont val="Arial"/>
        <family val="2"/>
      </rPr>
      <t xml:space="preserve">8 </t>
    </r>
    <r>
      <rPr>
        <sz val="7.5"/>
        <rFont val="Arial"/>
        <family val="2"/>
      </rPr>
      <t>Refugee figure relate to the end of 2014.</t>
    </r>
  </si>
  <si>
    <r>
      <rPr>
        <vertAlign val="superscript"/>
        <sz val="7.5"/>
        <rFont val="Arial"/>
        <family val="2"/>
      </rPr>
      <t>9</t>
    </r>
    <r>
      <rPr>
        <sz val="7.5"/>
        <rFont val="Arial"/>
        <family val="2"/>
      </rPr>
      <t xml:space="preserve"> All figures relate to the end of 2014.</t>
    </r>
  </si>
  <si>
    <r>
      <t>13</t>
    </r>
    <r>
      <rPr>
        <sz val="7.5"/>
        <rFont val="Arial"/>
        <family val="2"/>
      </rPr>
      <t xml:space="preserve"> The refugee figure is currently under review, which may lead to an adjustment in future reports.</t>
    </r>
  </si>
  <si>
    <r>
      <t>6</t>
    </r>
    <r>
      <rPr>
        <sz val="7.5"/>
        <rFont val="Arial"/>
        <family val="2"/>
      </rPr>
      <t xml:space="preserve"> Australia's figures for asylum-seekers are based on the number of applications lodged for protection visas.</t>
    </r>
  </si>
  <si>
    <r>
      <t>7</t>
    </r>
    <r>
      <rPr>
        <sz val="7.5"/>
        <rFont val="Arial"/>
        <family val="2"/>
      </rPr>
      <t xml:space="preserve"> No information on asylum applications registered or decisions taken during 2015 is available. Pending cases refers to September 2013.</t>
    </r>
  </si>
  <si>
    <r>
      <t>8</t>
    </r>
    <r>
      <rPr>
        <sz val="7.5"/>
        <rFont val="Arial"/>
        <family val="2"/>
      </rPr>
      <t xml:space="preserve"> Asylum applications registered and decisions taken is limited to UNHCR data. Data on asylum applications registered with and decisions taken by the Government of Israel are not available. </t>
    </r>
  </si>
  <si>
    <r>
      <t>9</t>
    </r>
    <r>
      <rPr>
        <sz val="7.5"/>
        <rFont val="Arial"/>
        <family val="2"/>
      </rPr>
      <t xml:space="preserve"> Figures are UNHCR estimates.</t>
    </r>
  </si>
  <si>
    <r>
      <t>Israel</t>
    </r>
    <r>
      <rPr>
        <vertAlign val="superscript"/>
        <sz val="8"/>
        <rFont val="Arial"/>
        <family val="2"/>
      </rPr>
      <t>8</t>
    </r>
  </si>
  <si>
    <r>
      <t>Japan</t>
    </r>
    <r>
      <rPr>
        <vertAlign val="superscript"/>
        <sz val="8"/>
        <rFont val="Arial"/>
        <family val="2"/>
      </rPr>
      <t>9</t>
    </r>
  </si>
  <si>
    <r>
      <t>Turkey</t>
    </r>
    <r>
      <rPr>
        <vertAlign val="superscript"/>
        <sz val="8"/>
        <rFont val="Arial"/>
        <family val="2"/>
      </rPr>
      <t>11</t>
    </r>
  </si>
  <si>
    <r>
      <t>11</t>
    </r>
    <r>
      <rPr>
        <sz val="7.5"/>
        <rFont val="Arial"/>
        <family val="2"/>
      </rPr>
      <t xml:space="preserve"> Data include asylum-seekers registered with UNHCR as well as asylum-seekers who have been pre-registered but who are pending official registration with UNHCR.</t>
    </r>
  </si>
  <si>
    <r>
      <rPr>
        <vertAlign val="superscript"/>
        <sz val="7.5"/>
        <rFont val="Arial"/>
        <family val="2"/>
      </rPr>
      <t>10</t>
    </r>
    <r>
      <rPr>
        <sz val="7.5"/>
        <rFont val="Arial"/>
        <family val="2"/>
      </rPr>
      <t xml:space="preserve"> Refers to refugee status determination conducted in Kosovo S/RES/1244(1999).</t>
    </r>
  </si>
  <si>
    <r>
      <t>Japan</t>
    </r>
    <r>
      <rPr>
        <vertAlign val="superscript"/>
        <sz val="8"/>
        <rFont val="Arial"/>
        <family val="2"/>
      </rPr>
      <t>7</t>
    </r>
  </si>
  <si>
    <r>
      <t>7</t>
    </r>
    <r>
      <rPr>
        <sz val="7.5"/>
        <rFont val="Arial"/>
        <family val="2"/>
      </rPr>
      <t xml:space="preserve"> Figures are UNHCR estimates.</t>
    </r>
  </si>
  <si>
    <r>
      <t>Turkey</t>
    </r>
    <r>
      <rPr>
        <vertAlign val="superscript"/>
        <sz val="8"/>
        <rFont val="Arial"/>
        <family val="2"/>
      </rPr>
      <t>8</t>
    </r>
  </si>
  <si>
    <r>
      <t>8</t>
    </r>
    <r>
      <rPr>
        <sz val="7.5"/>
        <rFont val="Arial"/>
        <family val="2"/>
      </rPr>
      <t xml:space="preserve"> Data include asylum-seekers registered with UNHCR as well as asylum-seekers who have been pre-registered but who are pending official registration with UNHCR.</t>
    </r>
  </si>
  <si>
    <r>
      <t>2</t>
    </r>
    <r>
      <rPr>
        <sz val="7.5"/>
        <rFont val="Arial"/>
        <family val="2"/>
      </rPr>
      <t xml:space="preserve"> The 300,000 Vietnamese refugees are well integrated and in practice receive protection from the Government of China.</t>
    </r>
  </si>
  <si>
    <r>
      <t>China</t>
    </r>
    <r>
      <rPr>
        <vertAlign val="superscript"/>
        <sz val="8"/>
        <rFont val="Arial"/>
        <family val="2"/>
      </rPr>
      <t>2</t>
    </r>
  </si>
  <si>
    <r>
      <t>Dem. Rep. of the Congo</t>
    </r>
    <r>
      <rPr>
        <vertAlign val="superscript"/>
        <sz val="8"/>
        <rFont val="Arial"/>
        <family val="2"/>
      </rPr>
      <t>3</t>
    </r>
  </si>
  <si>
    <r>
      <t>Jordan</t>
    </r>
    <r>
      <rPr>
        <vertAlign val="superscript"/>
        <sz val="8"/>
        <rFont val="Arial"/>
        <family val="2"/>
      </rPr>
      <t>4</t>
    </r>
  </si>
  <si>
    <r>
      <t>Syrian Arab Rep.</t>
    </r>
    <r>
      <rPr>
        <vertAlign val="superscript"/>
        <sz val="8"/>
        <rFont val="Arial"/>
        <family val="2"/>
      </rPr>
      <t>5</t>
    </r>
  </si>
  <si>
    <r>
      <t>4</t>
    </r>
    <r>
      <rPr>
        <sz val="7.5"/>
        <rFont val="Arial"/>
        <family val="2"/>
      </rPr>
      <t xml:space="preserve">  Includes 33,200 Iraqi refugees registered with UNHCR in Jordan. The Government estimated the number of Iraqis at 400,000 individuals at the end of March 2015. This includes refugees and other categories of Iraqis.</t>
    </r>
  </si>
  <si>
    <r>
      <t>5</t>
    </r>
    <r>
      <rPr>
        <sz val="7.5"/>
        <rFont val="Arial"/>
        <family val="2"/>
      </rPr>
      <t xml:space="preserve"> Refugee figure for Iraqis in the Syrian Arab Republic was a Government estimate. UNHCR has registered and is assisting 18,300 Iraqis at the end of 2015.</t>
    </r>
  </si>
  <si>
    <r>
      <rPr>
        <vertAlign val="superscript"/>
        <sz val="7.5"/>
        <rFont val="Arial"/>
        <family val="2"/>
      </rPr>
      <t>1</t>
    </r>
    <r>
      <rPr>
        <sz val="7.5"/>
        <rFont val="Arial"/>
        <family val="2"/>
      </rPr>
      <t xml:space="preserve"> According to the Government of Algeria, there are an estimated 165,000 Sahrawi refugees in the Tindouf camps.</t>
    </r>
  </si>
  <si>
    <r>
      <rPr>
        <vertAlign val="superscript"/>
        <sz val="7.5"/>
        <rFont val="Arial"/>
        <family val="2"/>
      </rPr>
      <t>2</t>
    </r>
    <r>
      <rPr>
        <sz val="7.5"/>
        <rFont val="Arial"/>
        <family val="2"/>
      </rPr>
      <t xml:space="preserve"> The 300,000 Vietnamese refugees are well integrated and in practice receive protection from the Government of China.</t>
    </r>
  </si>
  <si>
    <r>
      <rPr>
        <vertAlign val="superscript"/>
        <sz val="7.5"/>
        <rFont val="Arial"/>
        <family val="2"/>
      </rPr>
      <t>4</t>
    </r>
    <r>
      <rPr>
        <sz val="7.5"/>
        <rFont val="Arial"/>
        <family val="2"/>
      </rPr>
      <t xml:space="preserve">  Includes 33,200 Iraqi refugees registered with UNHCR in Jordan. The Government estimated the number of Iraqis at 400,000 individuals at the end of March 2015. This includes refugees and other categories of Iraqis.</t>
    </r>
  </si>
  <si>
    <r>
      <rPr>
        <vertAlign val="superscript"/>
        <sz val="7.5"/>
        <rFont val="Arial"/>
        <family val="2"/>
      </rPr>
      <t>5</t>
    </r>
    <r>
      <rPr>
        <sz val="7.5"/>
        <rFont val="Arial"/>
        <family val="2"/>
      </rPr>
      <t xml:space="preserve"> Refugee figure for Iraqis in the Syrian Arab Republic was a Government estimate. UNHCR has registered and is assisting 18,300 Iraqis at the end of 2015.</t>
    </r>
  </si>
  <si>
    <t>Iran, Islamic Rep. of</t>
  </si>
  <si>
    <t>Turcs and Caicos Islands</t>
  </si>
  <si>
    <t>Venezuela (Bolivarian Rep. of)</t>
  </si>
  <si>
    <t>Gross Domestic Product (PPP): International Monetary Fund, World Economic Outlook Database, April 2015 (accessed 5 May 2016)</t>
  </si>
  <si>
    <t>National population: United Nations, Population Division, "World Population Prospects: The 2015 Revision", New York, 2016. For the purpose of this analysis, the medium fertily variant has been used.</t>
  </si>
  <si>
    <r>
      <t>3</t>
    </r>
    <r>
      <rPr>
        <sz val="7.5"/>
        <rFont val="Arial"/>
        <family val="2"/>
      </rPr>
      <t xml:space="preserve"> The number of Rwandan refugees in the Democratic Republic of the Congo is subject to change based on an ongoing registration exercise. The figure 245,000 was provided by the Government of Democratic Republic of the Congo.</t>
    </r>
  </si>
  <si>
    <r>
      <rPr>
        <vertAlign val="superscript"/>
        <sz val="7.5"/>
        <rFont val="Arial"/>
        <family val="2"/>
      </rPr>
      <t>3</t>
    </r>
    <r>
      <rPr>
        <sz val="7.5"/>
        <rFont val="Arial"/>
        <family val="2"/>
      </rPr>
      <t xml:space="preserve"> The number of Rwandan refugees in the Democratic Republic of the Congo is subject to change based on an ongoing registration exercise. The figure 245,000 was provided by the Government of Democratic Republic of the Congo.</t>
    </r>
  </si>
  <si>
    <r>
      <t>15</t>
    </r>
    <r>
      <rPr>
        <sz val="7.5"/>
        <rFont val="Arial"/>
        <family val="2"/>
      </rPr>
      <t xml:space="preserve"> The number of Rwandan refugees in the Democratic Republic of the Congo is subject to change based on an ongoing registration exercise. The figure 245,000 was provided by the Government of Democratic Republic of the Congo.</t>
    </r>
  </si>
  <si>
    <r>
      <t>16</t>
    </r>
    <r>
      <rPr>
        <sz val="7.5"/>
        <rFont val="Arial"/>
        <family val="2"/>
      </rPr>
      <t xml:space="preserve"> This revised estimate of 133,770 stateless persons includes only individuals born in the country to parents who were both born abroad, It does not include individuals born in the country to one foreign-born and one Dominican-born parent, as per the previously reported figure of 210,000. This estimate does not include subsequent generations of individuals of foreign descent, as there is no reliable population data available on groups other than first-generation individuals. As such, this estimate does not include all persons without nationality in the country. It will be adjusted as official data becomes available on the number of individuals who have found an effective nationality solution.</t>
    </r>
  </si>
  <si>
    <r>
      <t>18</t>
    </r>
    <r>
      <rPr>
        <sz val="7.5"/>
        <rFont val="Arial"/>
        <family val="2"/>
      </rPr>
      <t xml:space="preserve"> Almost all people recorded as being stateless have permanent residence and enjoy more rights than foreseen in the 1954 Convention relating to the Status of Stateless Persons.</t>
    </r>
  </si>
  <si>
    <r>
      <rPr>
        <vertAlign val="superscript"/>
        <sz val="7.5"/>
        <rFont val="Arial"/>
        <family val="2"/>
      </rPr>
      <t>29</t>
    </r>
    <r>
      <rPr>
        <sz val="7.5"/>
        <rFont val="Arial"/>
        <family val="2"/>
      </rPr>
      <t xml:space="preserve"> Figure of Stateless persons refers to the census figure from 2010 adjusted to reflect the number of stateless persons who acquired nationality in 2011-2015. The figure includes 12,881 stateless persons holding a temporary or a permanent residence permit.</t>
    </r>
  </si>
  <si>
    <r>
      <rPr>
        <vertAlign val="superscript"/>
        <sz val="7.5"/>
        <rFont val="Arial"/>
        <family val="2"/>
      </rPr>
      <t>30</t>
    </r>
    <r>
      <rPr>
        <sz val="7.5"/>
        <rFont val="Arial"/>
        <family val="2"/>
      </rPr>
      <t xml:space="preserve"> An adjustment to 2014 end of year figures in particular for the number of asylum applications pending on appeal and review has resulted in a substantially higher figure for numbers of asylum seekers reported in South Africa for 2015. It should be noted that the current legal framework in South Africa does not enable the withdrawal (whether explicit or implicit) of asylum applications lodged. </t>
    </r>
  </si>
  <si>
    <r>
      <rPr>
        <vertAlign val="superscript"/>
        <sz val="7.5"/>
        <rFont val="Arial"/>
        <family val="2"/>
      </rPr>
      <t>32</t>
    </r>
    <r>
      <rPr>
        <sz val="7.5"/>
        <rFont val="Arial"/>
        <family val="2"/>
      </rPr>
      <t xml:space="preserve"> Refugee figure relates to the end of 2014.</t>
    </r>
  </si>
  <si>
    <r>
      <t>34</t>
    </r>
    <r>
      <rPr>
        <sz val="7.5"/>
        <rFont val="Arial"/>
        <family val="2"/>
      </rPr>
      <t xml:space="preserve"> Refugee figure for Iraqis and Stateless persons in the Syrian Arab Republic was a Government estimate. UNHCR has registered and is assisting 18,300 Iraqis at the end of 2015.</t>
    </r>
  </si>
  <si>
    <r>
      <t>36</t>
    </r>
    <r>
      <rPr>
        <sz val="7.5"/>
        <rFont val="Arial"/>
        <family val="2"/>
      </rPr>
      <t xml:space="preserve"> Refugee figure for Syrians in Turkey was a Government estimate.</t>
    </r>
  </si>
  <si>
    <r>
      <t>12</t>
    </r>
    <r>
      <rPr>
        <sz val="7.5"/>
        <rFont val="Arial"/>
        <family val="2"/>
      </rPr>
      <t xml:space="preserve"> Refugee figure for Iraqis in the Syrian Arab Republic was a Government estimate. UNHCR has registered and is assisting 18,300 Iraqis at the end of 2015. The refugee population in Jordan includes 33,200 Iraqis registered with UNHCR. The Government of Jordan estimated the number of Iraqis at 400,000 individuals at the end of March 2015. This includes refugees and other categories of Iraqis.</t>
    </r>
  </si>
  <si>
    <r>
      <t>19</t>
    </r>
    <r>
      <rPr>
        <sz val="7.5"/>
        <rFont val="Arial"/>
        <family val="2"/>
      </rPr>
      <t xml:space="preserve"> IDP figure in Ukraine includes 800,000 people who are in an IDP-like situation.</t>
    </r>
  </si>
  <si>
    <r>
      <t>4</t>
    </r>
    <r>
      <rPr>
        <sz val="7.5"/>
        <rFont val="Arial"/>
        <family val="2"/>
      </rPr>
      <t xml:space="preserve"> The number of Rwandan refugees in the Democratic Republic of the Congo is subject to change based on an ongoing registration exercise. The figure 245,000 was provided by the Government of Democratic Republic of the Congo.</t>
    </r>
  </si>
  <si>
    <r>
      <t>5</t>
    </r>
    <r>
      <rPr>
        <sz val="7.5"/>
        <rFont val="Arial"/>
        <family val="2"/>
      </rPr>
      <t xml:space="preserve"> The number of Rwandan refugees in the Democratic Republic of the Congo is subject to change based on an ongoing registration exercise. The figure 245,000 was provided by the Government of Democratic Republic of the Congo.</t>
    </r>
  </si>
  <si>
    <r>
      <rPr>
        <vertAlign val="superscript"/>
        <sz val="7.5"/>
        <rFont val="Arial"/>
        <family val="2"/>
      </rPr>
      <t>8</t>
    </r>
    <r>
      <rPr>
        <sz val="7.5"/>
        <rFont val="Arial"/>
        <family val="2"/>
      </rPr>
      <t xml:space="preserve"> The number of Rwandan refugees in the Democratic Republic of the Congo is subject to change based on an ongoing registration exercise. The figure 245,000 was provided by the Government of Democratic Republic of the Congo.</t>
    </r>
  </si>
  <si>
    <r>
      <rPr>
        <vertAlign val="superscript"/>
        <sz val="7.5"/>
        <rFont val="Arial"/>
        <family val="2"/>
      </rPr>
      <t>2</t>
    </r>
    <r>
      <rPr>
        <sz val="7.5"/>
        <rFont val="Arial"/>
        <family val="2"/>
      </rPr>
      <t xml:space="preserve">  Nigerian returnees from Cameroon are now in IDP-like situations.</t>
    </r>
  </si>
  <si>
    <r>
      <t>Serbia and Kosovo: S/RES/1244 (1999)</t>
    </r>
    <r>
      <rPr>
        <vertAlign val="superscript"/>
        <sz val="9"/>
        <rFont val="Arial"/>
        <family val="2"/>
      </rPr>
      <t>1</t>
    </r>
  </si>
  <si>
    <r>
      <rPr>
        <vertAlign val="superscript"/>
        <sz val="8"/>
        <rFont val="Arial"/>
        <family val="2"/>
      </rPr>
      <t xml:space="preserve">1 </t>
    </r>
    <r>
      <rPr>
        <sz val="8"/>
        <rFont val="Arial"/>
        <family val="2"/>
      </rPr>
      <t>Includes 104 persons in a refugee-like situation.</t>
    </r>
  </si>
  <si>
    <r>
      <t>1</t>
    </r>
    <r>
      <rPr>
        <sz val="7.5"/>
        <rFont val="Arial"/>
        <family val="2"/>
      </rPr>
      <t xml:space="preserve"> Since 2007, people in refugee-like situations are included in the refugee estimates. Figures as from 2007 are not fully comparable with previous years.</t>
    </r>
  </si>
  <si>
    <r>
      <t>2</t>
    </r>
    <r>
      <rPr>
        <sz val="7.5"/>
        <rFont val="Arial"/>
        <family val="2"/>
      </rPr>
      <t xml:space="preserve"> Since 2007, people in IDP-like situations are included in the IDP estimates. IDP figures since 2007 are not fully comparable with previous years.</t>
    </r>
  </si>
  <si>
    <r>
      <t>3</t>
    </r>
    <r>
      <rPr>
        <sz val="7.5"/>
        <rFont val="Arial"/>
        <family val="2"/>
      </rPr>
      <t xml:space="preserve"> Persons under UNHCR's statelessness mandate were included in the category "Others of concern" until 2003.</t>
    </r>
  </si>
  <si>
    <t xml:space="preserve">Serbia and Kosovo: S/RES/1244 (1999) </t>
  </si>
  <si>
    <t>Palestinian</t>
  </si>
  <si>
    <t>Hungary**</t>
  </si>
  <si>
    <t>Serbia and Kosovo: S/RES/1244 (1999)**</t>
  </si>
  <si>
    <t>** Asylum applications during 2015 are not adjusted.</t>
  </si>
  <si>
    <t>Hungary*</t>
  </si>
  <si>
    <t>Serbia and Kosovo: S/RES/1244 (1999)*</t>
  </si>
  <si>
    <r>
      <t>- of which Kosovo: S/RES/1244 (1999)*</t>
    </r>
    <r>
      <rPr>
        <vertAlign val="superscript"/>
        <sz val="8"/>
        <rFont val="Arial"/>
        <family val="2"/>
      </rPr>
      <t>10</t>
    </r>
  </si>
  <si>
    <t>* Asylum applications during 2015 are not adjusted.</t>
  </si>
  <si>
    <r>
      <t>Myanmar</t>
    </r>
    <r>
      <rPr>
        <vertAlign val="superscript"/>
        <sz val="8"/>
        <rFont val="Arial"/>
        <family val="2"/>
      </rPr>
      <t>5</t>
    </r>
  </si>
  <si>
    <r>
      <t>Japan</t>
    </r>
    <r>
      <rPr>
        <vertAlign val="superscript"/>
        <sz val="8"/>
        <rFont val="Arial"/>
        <family val="2"/>
      </rPr>
      <t>6</t>
    </r>
  </si>
  <si>
    <r>
      <t>Protection indicators</t>
    </r>
    <r>
      <rPr>
        <b/>
        <vertAlign val="superscript"/>
        <sz val="7"/>
        <rFont val="Arial"/>
        <family val="2"/>
      </rPr>
      <t>1</t>
    </r>
  </si>
  <si>
    <r>
      <t>Papua New Guinea</t>
    </r>
    <r>
      <rPr>
        <vertAlign val="superscript"/>
        <sz val="8"/>
        <rFont val="Arial"/>
        <family val="2"/>
      </rPr>
      <t>27</t>
    </r>
  </si>
  <si>
    <r>
      <t>Turkey</t>
    </r>
    <r>
      <rPr>
        <vertAlign val="superscript"/>
        <sz val="8"/>
        <rFont val="Arial"/>
        <family val="2"/>
      </rPr>
      <t>6</t>
    </r>
  </si>
  <si>
    <r>
      <t>6</t>
    </r>
    <r>
      <rPr>
        <sz val="7.5"/>
        <rFont val="Arial"/>
        <family val="2"/>
      </rPr>
      <t xml:space="preserve"> Data include asylum-seekers registered with UNHCR as well as asylum-seekers who have been pre-registered but who are pending official registration with UNHCR.</t>
    </r>
  </si>
  <si>
    <r>
      <rPr>
        <vertAlign val="superscript"/>
        <sz val="7.5"/>
        <rFont val="Arial"/>
        <family val="2"/>
      </rPr>
      <t>5</t>
    </r>
    <r>
      <rPr>
        <sz val="7.5"/>
        <rFont val="Arial"/>
        <family val="2"/>
      </rPr>
      <t xml:space="preserve"> Refugee figure relates to the end of 2014.</t>
    </r>
  </si>
  <si>
    <r>
      <rPr>
        <vertAlign val="superscript"/>
        <sz val="7.5"/>
        <rFont val="Arial"/>
        <family val="2"/>
      </rPr>
      <t xml:space="preserve">10 </t>
    </r>
    <r>
      <rPr>
        <sz val="7.5"/>
        <rFont val="Arial"/>
        <family val="2"/>
      </rPr>
      <t>Refugee figure relates to the end of 2014.</t>
    </r>
  </si>
  <si>
    <r>
      <rPr>
        <vertAlign val="superscript"/>
        <sz val="7.5"/>
        <rFont val="Arial"/>
        <family val="2"/>
      </rPr>
      <t>7</t>
    </r>
    <r>
      <rPr>
        <sz val="7.5"/>
        <rFont val="Arial"/>
        <family val="2"/>
      </rPr>
      <t xml:space="preserve"> Includes 33,200 Iraqi refugees registered with UNHCR in Jordan. The Government estimated the number of Iraqis at 400,000 individuals at the end of March 2015. This includes refugees and other categories of Iraqis.</t>
    </r>
  </si>
  <si>
    <r>
      <t>11</t>
    </r>
    <r>
      <rPr>
        <sz val="7.5"/>
        <rFont val="Arial"/>
        <family val="2"/>
      </rPr>
      <t xml:space="preserve"> Refugee figure for Iraqis in the Syrian Arab Republic was a Government estimate. UNHCR is assisting 18,300 Iraqis at the end of 2015.</t>
    </r>
  </si>
  <si>
    <r>
      <t>12</t>
    </r>
    <r>
      <rPr>
        <sz val="7.5"/>
        <rFont val="Arial"/>
        <family val="2"/>
      </rPr>
      <t xml:space="preserve"> Refugee figure for Syrians in Turkey was a Government estimate.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</si>
</sst>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0_-;\-* #,##0_-;_-* &quot;-&quot;_-;_-@_-"/>
    <numFmt numFmtId="169" formatCode="_(* #,##0_);_(* \(#,##0\);_(* &quot;-&quot;_);_(@_)"/>
    <numFmt numFmtId="171" formatCode="_(* #,##0.00_);_(* \(#,##0.00\);_(* &quot;-&quot;??_);_(@_)"/>
    <numFmt numFmtId="172" formatCode="#,##0;\(#,##0\);\-"/>
    <numFmt numFmtId="173" formatCode="_(* #,##0.0_);_(* \(#,##0.0\);_(* &quot;-&quot;??_);_(@_)"/>
    <numFmt numFmtId="174" formatCode="_(* #,##0_);_(* \(#,##0\);_(* &quot;-&quot;??_);_(@_)"/>
    <numFmt numFmtId="175" formatCode="#,##0.0"/>
    <numFmt numFmtId="176" formatCode="_(* #,##0.0_);_(* \(#,##0.0\);_(* &quot;-&quot;_);_(@_)"/>
    <numFmt numFmtId="177" formatCode="General_)"/>
    <numFmt numFmtId="178" formatCode="0.0"/>
    <numFmt numFmtId="179" formatCode="0.0%"/>
    <numFmt numFmtId="180" formatCode="0_);\(0\)"/>
    <numFmt numFmtId="181" formatCode="_-* #,##0_-;\-* #,##0_-;_-* &quot;-&quot;??_-;_-@_-"/>
    <numFmt numFmtId="182" formatCode="#,##0;\-#,##0;\-"/>
  </numFmts>
  <fonts count="77" x14ac:knownFonts="1">
    <font>
      <sz val="10"/>
      <name val="Arial"/>
    </font>
    <font>
      <sz val="10"/>
      <name val="Arial"/>
      <family val="2"/>
    </font>
    <font>
      <sz val="8"/>
      <name val="Arial"/>
      <family val="2"/>
    </font>
    <font>
      <b/>
      <sz val="8"/>
      <name val="Arial"/>
      <family val="2"/>
    </font>
    <font>
      <i/>
      <sz val="8"/>
      <name val="Arial"/>
      <family val="2"/>
    </font>
    <font>
      <sz val="7"/>
      <name val="Arial"/>
      <family val="2"/>
    </font>
    <font>
      <vertAlign val="superscript"/>
      <sz val="7"/>
      <name val="Arial"/>
      <family val="2"/>
    </font>
    <font>
      <sz val="8"/>
      <name val="Arial"/>
      <family val="2"/>
    </font>
    <font>
      <sz val="10"/>
      <name val="Arial"/>
      <family val="2"/>
    </font>
    <font>
      <u/>
      <sz val="10"/>
      <color indexed="12"/>
      <name val="Arial"/>
      <family val="2"/>
    </font>
    <font>
      <b/>
      <i/>
      <sz val="8"/>
      <name val="Arial"/>
      <family val="2"/>
    </font>
    <font>
      <b/>
      <sz val="10"/>
      <name val="Arial"/>
      <family val="2"/>
    </font>
    <font>
      <vertAlign val="superscript"/>
      <sz val="8"/>
      <name val="Arial"/>
      <family val="2"/>
    </font>
    <font>
      <i/>
      <sz val="8"/>
      <color indexed="10"/>
      <name val="Arial"/>
      <family val="2"/>
    </font>
    <font>
      <sz val="8"/>
      <color indexed="10"/>
      <name val="Arial"/>
      <family val="2"/>
    </font>
    <font>
      <sz val="9"/>
      <name val="Arial"/>
      <family val="2"/>
    </font>
    <font>
      <b/>
      <sz val="7"/>
      <name val="Arial"/>
      <family val="2"/>
    </font>
    <font>
      <sz val="8"/>
      <color indexed="8"/>
      <name val="Arial"/>
      <family val="2"/>
    </font>
    <font>
      <b/>
      <u/>
      <sz val="8"/>
      <name val="Arial"/>
      <family val="2"/>
    </font>
    <font>
      <sz val="7"/>
      <name val="Arial"/>
      <family val="2"/>
    </font>
    <font>
      <sz val="10"/>
      <color indexed="10"/>
      <name val="Arial"/>
      <family val="2"/>
    </font>
    <font>
      <i/>
      <sz val="9"/>
      <name val="Arial"/>
      <family val="2"/>
    </font>
    <font>
      <b/>
      <sz val="8"/>
      <color indexed="10"/>
      <name val="Arial"/>
      <family val="2"/>
    </font>
    <font>
      <b/>
      <sz val="9"/>
      <name val="Arial"/>
      <family val="2"/>
    </font>
    <font>
      <sz val="9"/>
      <name val="Arial"/>
      <family val="2"/>
    </font>
    <font>
      <b/>
      <i/>
      <sz val="9"/>
      <name val="Arial"/>
      <family val="2"/>
    </font>
    <font>
      <sz val="7.5"/>
      <name val="Arial"/>
      <family val="2"/>
    </font>
    <font>
      <vertAlign val="superscript"/>
      <sz val="7.5"/>
      <name val="Arial"/>
      <family val="2"/>
    </font>
    <font>
      <b/>
      <sz val="10"/>
      <color indexed="10"/>
      <name val="Arial"/>
      <family val="2"/>
    </font>
    <font>
      <u/>
      <sz val="7"/>
      <name val="Arial"/>
      <family val="2"/>
    </font>
    <font>
      <u/>
      <sz val="8"/>
      <name val="Arial"/>
      <family val="2"/>
    </font>
    <font>
      <sz val="8.5"/>
      <name val="MS Sans Serif"/>
      <family val="2"/>
    </font>
    <font>
      <sz val="10"/>
      <color indexed="8"/>
      <name val="MS Sans Serif"/>
      <family val="2"/>
    </font>
    <font>
      <sz val="10"/>
      <name val="Arial"/>
      <family val="2"/>
    </font>
    <font>
      <sz val="10"/>
      <name val="Arial"/>
      <family val="2"/>
    </font>
    <font>
      <b/>
      <i/>
      <u/>
      <sz val="8"/>
      <name val="Arial"/>
      <family val="2"/>
    </font>
    <font>
      <b/>
      <sz val="9"/>
      <color indexed="10"/>
      <name val="Arial"/>
      <family val="2"/>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name val="Arial"/>
      <family val="2"/>
    </font>
    <font>
      <sz val="10"/>
      <name val="Arial"/>
      <family val="2"/>
    </font>
    <font>
      <sz val="10"/>
      <name val="Arial"/>
      <family val="2"/>
    </font>
    <font>
      <vertAlign val="superscript"/>
      <sz val="9"/>
      <name val="Arial"/>
      <family val="2"/>
    </font>
    <font>
      <b/>
      <vertAlign val="superscript"/>
      <sz val="7"/>
      <name val="Arial"/>
      <family val="2"/>
    </font>
    <font>
      <sz val="11"/>
      <color theme="1"/>
      <name val="Calibri"/>
      <family val="2"/>
      <scheme val="minor"/>
    </font>
    <font>
      <sz val="11"/>
      <color theme="0"/>
      <name val="Calibri"/>
      <family val="2"/>
      <scheme val="minor"/>
    </font>
    <font>
      <sz val="11"/>
      <color rgb="FFFF0000"/>
      <name val="Calibri"/>
      <family val="2"/>
      <scheme val="minor"/>
    </font>
    <font>
      <b/>
      <sz val="9"/>
      <color rgb="FFFF0000"/>
      <name val="Arial"/>
      <family val="2"/>
    </font>
    <font>
      <sz val="8"/>
      <color rgb="FFFF0000"/>
      <name val="Arial"/>
      <family val="2"/>
    </font>
    <font>
      <b/>
      <u/>
      <sz val="11"/>
      <color theme="1"/>
      <name val="Calibri"/>
      <family val="2"/>
      <scheme val="minor"/>
    </font>
    <font>
      <b/>
      <sz val="8"/>
      <color rgb="FFFF0000"/>
      <name val="Arial"/>
      <family val="2"/>
    </font>
    <font>
      <b/>
      <sz val="10"/>
      <color rgb="FFFF0000"/>
      <name val="Arial"/>
      <family val="2"/>
    </font>
    <font>
      <sz val="10"/>
      <color rgb="FFFF0000"/>
      <name val="Arial"/>
      <family val="2"/>
    </font>
    <font>
      <vertAlign val="superscript"/>
      <sz val="7.5"/>
      <color rgb="FFFF0000"/>
      <name val="Arial"/>
      <family val="2"/>
    </font>
    <font>
      <sz val="8"/>
      <color rgb="FFC00000"/>
      <name val="Arial"/>
      <family val="2"/>
    </font>
    <font>
      <b/>
      <sz val="8"/>
      <color rgb="FFC00000"/>
      <name val="Arial"/>
      <family val="2"/>
    </font>
    <font>
      <i/>
      <sz val="8"/>
      <color rgb="FFC00000"/>
      <name val="Arial"/>
      <family val="2"/>
    </font>
    <font>
      <sz val="7.5"/>
      <color rgb="FFC00000"/>
      <name val="Arial"/>
      <family val="2"/>
    </font>
    <font>
      <sz val="10"/>
      <color rgb="FFC00000"/>
      <name val="Arial"/>
      <family val="2"/>
    </font>
    <font>
      <vertAlign val="superscript"/>
      <sz val="7.5"/>
      <color rgb="FFC00000"/>
      <name val="Arial"/>
      <family val="2"/>
    </font>
    <font>
      <u/>
      <sz val="10"/>
      <color rgb="FFFF000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theme="0"/>
        <bgColor indexed="64"/>
      </patternFill>
    </fill>
    <fill>
      <patternFill patternType="solid">
        <fgColor rgb="FFFFFF00"/>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bottom style="thin">
        <color indexed="64"/>
      </bottom>
      <diagonal/>
    </border>
    <border>
      <left style="thin">
        <color indexed="8"/>
      </left>
      <right style="thin">
        <color indexed="64"/>
      </right>
      <top/>
      <bottom/>
      <diagonal/>
    </border>
    <border>
      <left style="thin">
        <color indexed="64"/>
      </left>
      <right style="thin">
        <color indexed="8"/>
      </right>
      <top/>
      <bottom style="thin">
        <color indexed="64"/>
      </bottom>
      <diagonal/>
    </border>
    <border>
      <left style="thin">
        <color indexed="8"/>
      </left>
      <right style="thin">
        <color indexed="64"/>
      </right>
      <top style="thin">
        <color indexed="64"/>
      </top>
      <bottom/>
      <diagonal/>
    </border>
    <border>
      <left/>
      <right style="thin">
        <color indexed="8"/>
      </right>
      <top/>
      <bottom/>
      <diagonal/>
    </border>
    <border>
      <left style="thin">
        <color indexed="8"/>
      </left>
      <right style="thin">
        <color indexed="64"/>
      </right>
      <top/>
      <bottom style="thin">
        <color indexed="64"/>
      </bottom>
      <diagonal/>
    </border>
    <border>
      <left/>
      <right style="thin">
        <color indexed="8"/>
      </right>
      <top/>
      <bottom style="thin">
        <color indexed="64"/>
      </bottom>
      <diagonal/>
    </border>
    <border>
      <left style="thin">
        <color indexed="8"/>
      </left>
      <right/>
      <top style="thin">
        <color indexed="64"/>
      </top>
      <bottom/>
      <diagonal/>
    </border>
  </borders>
  <cellStyleXfs count="426">
    <xf numFmtId="0" fontId="0" fillId="0" borderId="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1" fillId="20" borderId="1" applyNumberFormat="0" applyAlignment="0" applyProtection="0"/>
    <xf numFmtId="0" fontId="41" fillId="20" borderId="1" applyNumberFormat="0" applyAlignment="0" applyProtection="0"/>
    <xf numFmtId="0" fontId="41" fillId="20" borderId="1" applyNumberFormat="0" applyAlignment="0" applyProtection="0"/>
    <xf numFmtId="0" fontId="41" fillId="20" borderId="1" applyNumberFormat="0" applyAlignment="0" applyProtection="0"/>
    <xf numFmtId="0" fontId="41" fillId="20" borderId="1" applyNumberFormat="0" applyAlignment="0" applyProtection="0"/>
    <xf numFmtId="0" fontId="41" fillId="20" borderId="1" applyNumberFormat="0" applyAlignment="0" applyProtection="0"/>
    <xf numFmtId="0" fontId="41" fillId="20" borderId="1" applyNumberFormat="0" applyAlignment="0" applyProtection="0"/>
    <xf numFmtId="0" fontId="41" fillId="20" borderId="1" applyNumberFormat="0" applyAlignment="0" applyProtection="0"/>
    <xf numFmtId="0" fontId="41" fillId="20" borderId="1" applyNumberFormat="0" applyAlignment="0" applyProtection="0"/>
    <xf numFmtId="0" fontId="42" fillId="21" borderId="2" applyNumberFormat="0" applyAlignment="0" applyProtection="0"/>
    <xf numFmtId="0" fontId="42" fillId="21" borderId="2" applyNumberFormat="0" applyAlignment="0" applyProtection="0"/>
    <xf numFmtId="0" fontId="42" fillId="21" borderId="2" applyNumberFormat="0" applyAlignment="0" applyProtection="0"/>
    <xf numFmtId="0" fontId="42" fillId="21" borderId="2" applyNumberFormat="0" applyAlignment="0" applyProtection="0"/>
    <xf numFmtId="0" fontId="42" fillId="21" borderId="2" applyNumberFormat="0" applyAlignment="0" applyProtection="0"/>
    <xf numFmtId="0" fontId="42" fillId="21" borderId="2" applyNumberFormat="0" applyAlignment="0" applyProtection="0"/>
    <xf numFmtId="0" fontId="42" fillId="21" borderId="2" applyNumberFormat="0" applyAlignment="0" applyProtection="0"/>
    <xf numFmtId="0" fontId="42" fillId="21" borderId="2" applyNumberFormat="0" applyAlignment="0" applyProtection="0"/>
    <xf numFmtId="0" fontId="42" fillId="21" borderId="2" applyNumberFormat="0" applyAlignment="0" applyProtection="0"/>
    <xf numFmtId="171" fontId="1" fillId="0" borderId="0" applyFont="0" applyFill="0" applyBorder="0" applyAlignment="0" applyProtection="0"/>
    <xf numFmtId="171" fontId="8" fillId="0" borderId="0" applyFont="0" applyFill="0" applyBorder="0" applyAlignment="0" applyProtection="0"/>
    <xf numFmtId="0" fontId="8" fillId="0" borderId="0" applyFont="0" applyFill="0" applyBorder="0" applyAlignment="0" applyProtection="0"/>
    <xf numFmtId="171"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33" fillId="0" borderId="0" applyFont="0" applyFill="0" applyBorder="0" applyAlignment="0" applyProtection="0"/>
    <xf numFmtId="171" fontId="8" fillId="0" borderId="0" applyFont="0" applyFill="0" applyBorder="0" applyAlignment="0" applyProtection="0"/>
    <xf numFmtId="171" fontId="3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57" fillId="0" borderId="0" applyFont="0" applyFill="0" applyBorder="0" applyAlignment="0" applyProtection="0"/>
    <xf numFmtId="171" fontId="8" fillId="0" borderId="0" applyFont="0" applyFill="0" applyBorder="0" applyAlignment="0" applyProtection="0"/>
    <xf numFmtId="171" fontId="56" fillId="0" borderId="0" applyFont="0" applyFill="0" applyBorder="0" applyAlignment="0" applyProtection="0"/>
    <xf numFmtId="171" fontId="8"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4" borderId="0" applyNumberFormat="0" applyBorder="0" applyAlignment="0" applyProtection="0"/>
    <xf numFmtId="0" fontId="44" fillId="4" borderId="0" applyNumberFormat="0" applyBorder="0" applyAlignment="0" applyProtection="0"/>
    <xf numFmtId="0" fontId="44" fillId="4" borderId="0" applyNumberFormat="0" applyBorder="0" applyAlignment="0" applyProtection="0"/>
    <xf numFmtId="0" fontId="44" fillId="4" borderId="0" applyNumberFormat="0" applyBorder="0" applyAlignment="0" applyProtection="0"/>
    <xf numFmtId="0" fontId="44" fillId="4" borderId="0" applyNumberFormat="0" applyBorder="0" applyAlignment="0" applyProtection="0"/>
    <xf numFmtId="0" fontId="44" fillId="4" borderId="0" applyNumberFormat="0" applyBorder="0" applyAlignment="0" applyProtection="0"/>
    <xf numFmtId="0" fontId="44" fillId="4" borderId="0" applyNumberFormat="0" applyBorder="0" applyAlignment="0" applyProtection="0"/>
    <xf numFmtId="0" fontId="44" fillId="4" borderId="0" applyNumberFormat="0" applyBorder="0" applyAlignment="0" applyProtection="0"/>
    <xf numFmtId="0" fontId="45" fillId="0" borderId="3"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9" fillId="0" borderId="0" applyNumberFormat="0" applyFill="0" applyBorder="0" applyAlignment="0" applyProtection="0">
      <alignment vertical="top"/>
      <protection locked="0"/>
    </xf>
    <xf numFmtId="0" fontId="48" fillId="7" borderId="1" applyNumberFormat="0" applyAlignment="0" applyProtection="0"/>
    <xf numFmtId="0" fontId="48" fillId="7" borderId="1" applyNumberFormat="0" applyAlignment="0" applyProtection="0"/>
    <xf numFmtId="0" fontId="48" fillId="7" borderId="1" applyNumberFormat="0" applyAlignment="0" applyProtection="0"/>
    <xf numFmtId="0" fontId="48" fillId="7" borderId="1" applyNumberFormat="0" applyAlignment="0" applyProtection="0"/>
    <xf numFmtId="0" fontId="48" fillId="7" borderId="1" applyNumberFormat="0" applyAlignment="0" applyProtection="0"/>
    <xf numFmtId="0" fontId="48" fillId="7" borderId="1" applyNumberFormat="0" applyAlignment="0" applyProtection="0"/>
    <xf numFmtId="0" fontId="48" fillId="7" borderId="1" applyNumberFormat="0" applyAlignment="0" applyProtection="0"/>
    <xf numFmtId="0" fontId="48" fillId="7" borderId="1" applyNumberFormat="0" applyAlignment="0" applyProtection="0"/>
    <xf numFmtId="0" fontId="48" fillId="7" borderId="1" applyNumberFormat="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50" fillId="22" borderId="0" applyNumberFormat="0" applyBorder="0" applyAlignment="0" applyProtection="0"/>
    <xf numFmtId="0" fontId="50" fillId="22" borderId="0" applyNumberFormat="0" applyBorder="0" applyAlignment="0" applyProtection="0"/>
    <xf numFmtId="0" fontId="50" fillId="22" borderId="0" applyNumberFormat="0" applyBorder="0" applyAlignment="0" applyProtection="0"/>
    <xf numFmtId="0" fontId="50" fillId="22" borderId="0" applyNumberFormat="0" applyBorder="0" applyAlignment="0" applyProtection="0"/>
    <xf numFmtId="0" fontId="50" fillId="22" borderId="0" applyNumberFormat="0" applyBorder="0" applyAlignment="0" applyProtection="0"/>
    <xf numFmtId="0" fontId="50" fillId="22" borderId="0" applyNumberFormat="0" applyBorder="0" applyAlignment="0" applyProtection="0"/>
    <xf numFmtId="0" fontId="50" fillId="22" borderId="0" applyNumberFormat="0" applyBorder="0" applyAlignment="0" applyProtection="0"/>
    <xf numFmtId="0" fontId="50" fillId="22" borderId="0" applyNumberFormat="0" applyBorder="0" applyAlignment="0" applyProtection="0"/>
    <xf numFmtId="0" fontId="8" fillId="0" borderId="0"/>
    <xf numFmtId="0" fontId="1" fillId="0" borderId="0"/>
    <xf numFmtId="0" fontId="8" fillId="0" borderId="0"/>
    <xf numFmtId="0" fontId="8" fillId="0" borderId="0"/>
    <xf numFmtId="0" fontId="38" fillId="0" borderId="0"/>
    <xf numFmtId="0" fontId="38" fillId="0" borderId="0"/>
    <xf numFmtId="0" fontId="31" fillId="0" borderId="0"/>
    <xf numFmtId="0" fontId="38" fillId="0" borderId="0"/>
    <xf numFmtId="0" fontId="8" fillId="0" borderId="0"/>
    <xf numFmtId="0" fontId="38" fillId="0" borderId="0"/>
    <xf numFmtId="0" fontId="8" fillId="0" borderId="0"/>
    <xf numFmtId="0" fontId="8" fillId="0" borderId="0"/>
    <xf numFmtId="0" fontId="3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8" fillId="0" borderId="0"/>
    <xf numFmtId="0" fontId="8" fillId="0" borderId="0"/>
    <xf numFmtId="0" fontId="8" fillId="0" borderId="0"/>
    <xf numFmtId="0" fontId="38" fillId="0" borderId="0"/>
    <xf numFmtId="0" fontId="8" fillId="0" borderId="0"/>
    <xf numFmtId="0" fontId="38" fillId="0" borderId="0"/>
    <xf numFmtId="0" fontId="6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32" fillId="0" borderId="0"/>
    <xf numFmtId="177" fontId="15" fillId="0" borderId="0"/>
    <xf numFmtId="0" fontId="56" fillId="0" borderId="0"/>
    <xf numFmtId="0" fontId="8" fillId="0" borderId="0"/>
    <xf numFmtId="0" fontId="56" fillId="0" borderId="0"/>
    <xf numFmtId="0" fontId="34" fillId="0" borderId="0"/>
    <xf numFmtId="0" fontId="8" fillId="23" borderId="7" applyNumberFormat="0" applyFont="0" applyAlignment="0" applyProtection="0"/>
    <xf numFmtId="0" fontId="8" fillId="23" borderId="7" applyNumberFormat="0" applyFont="0" applyAlignment="0" applyProtection="0"/>
    <xf numFmtId="0" fontId="8" fillId="23" borderId="7" applyNumberFormat="0" applyFont="0" applyAlignment="0" applyProtection="0"/>
    <xf numFmtId="0" fontId="8" fillId="23" borderId="7" applyNumberFormat="0" applyFont="0" applyAlignment="0" applyProtection="0"/>
    <xf numFmtId="0" fontId="8" fillId="23" borderId="7" applyNumberFormat="0" applyFont="0" applyAlignment="0" applyProtection="0"/>
    <xf numFmtId="0" fontId="8" fillId="23" borderId="7" applyNumberFormat="0" applyFont="0" applyAlignment="0" applyProtection="0"/>
    <xf numFmtId="0" fontId="8" fillId="23" borderId="7" applyNumberFormat="0" applyFont="0" applyAlignment="0" applyProtection="0"/>
    <xf numFmtId="0" fontId="8" fillId="23" borderId="7" applyNumberFormat="0" applyFont="0" applyAlignment="0" applyProtection="0"/>
    <xf numFmtId="0" fontId="8" fillId="23" borderId="7" applyNumberFormat="0" applyFont="0" applyAlignment="0" applyProtection="0"/>
    <xf numFmtId="0" fontId="51" fillId="20" borderId="8" applyNumberFormat="0" applyAlignment="0" applyProtection="0"/>
    <xf numFmtId="0" fontId="51" fillId="20" borderId="8" applyNumberFormat="0" applyAlignment="0" applyProtection="0"/>
    <xf numFmtId="0" fontId="51" fillId="20" borderId="8" applyNumberFormat="0" applyAlignment="0" applyProtection="0"/>
    <xf numFmtId="0" fontId="51" fillId="20" borderId="8" applyNumberFormat="0" applyAlignment="0" applyProtection="0"/>
    <xf numFmtId="0" fontId="51" fillId="20" borderId="8" applyNumberFormat="0" applyAlignment="0" applyProtection="0"/>
    <xf numFmtId="0" fontId="51" fillId="20" borderId="8" applyNumberFormat="0" applyAlignment="0" applyProtection="0"/>
    <xf numFmtId="0" fontId="51" fillId="20" borderId="8" applyNumberFormat="0" applyAlignment="0" applyProtection="0"/>
    <xf numFmtId="0" fontId="51" fillId="20" borderId="8" applyNumberFormat="0" applyAlignment="0" applyProtection="0"/>
    <xf numFmtId="0" fontId="51" fillId="20" borderId="8" applyNumberFormat="0" applyAlignment="0" applyProtection="0"/>
    <xf numFmtId="9" fontId="1" fillId="0" borderId="0" applyFont="0" applyFill="0" applyBorder="0" applyAlignment="0" applyProtection="0"/>
    <xf numFmtId="9" fontId="3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6" fillId="0" borderId="0" applyFont="0" applyFill="0" applyBorder="0" applyAlignment="0" applyProtection="0"/>
    <xf numFmtId="9" fontId="8" fillId="0" borderId="0" applyFont="0" applyFill="0" applyBorder="0" applyAlignment="0" applyProtection="0"/>
    <xf numFmtId="9" fontId="57"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cellStyleXfs>
  <cellXfs count="909">
    <xf numFmtId="0" fontId="0" fillId="0" borderId="0" xfId="0"/>
    <xf numFmtId="0" fontId="2" fillId="24" borderId="10" xfId="0" applyFont="1" applyFill="1" applyBorder="1"/>
    <xf numFmtId="0" fontId="2" fillId="0" borderId="0" xfId="0" applyFont="1"/>
    <xf numFmtId="0" fontId="2" fillId="0" borderId="11" xfId="0" applyFont="1" applyBorder="1"/>
    <xf numFmtId="0" fontId="2" fillId="24" borderId="11" xfId="0" applyFont="1" applyFill="1" applyBorder="1"/>
    <xf numFmtId="0" fontId="2" fillId="0" borderId="11" xfId="0" applyFont="1" applyBorder="1" applyAlignment="1">
      <alignment wrapText="1"/>
    </xf>
    <xf numFmtId="0" fontId="2" fillId="24" borderId="12" xfId="0" applyFont="1" applyFill="1" applyBorder="1"/>
    <xf numFmtId="0" fontId="2" fillId="0" borderId="13" xfId="0" applyFont="1" applyBorder="1" applyAlignment="1">
      <alignment wrapText="1"/>
    </xf>
    <xf numFmtId="0" fontId="2" fillId="24" borderId="14" xfId="0" applyFont="1" applyFill="1" applyBorder="1"/>
    <xf numFmtId="0" fontId="0" fillId="24" borderId="0" xfId="0" applyFill="1"/>
    <xf numFmtId="0" fontId="2" fillId="24" borderId="0" xfId="0" applyFont="1" applyFill="1" applyBorder="1"/>
    <xf numFmtId="15" fontId="13" fillId="24" borderId="0" xfId="219" quotePrefix="1" applyNumberFormat="1" applyFont="1" applyFill="1" applyAlignment="1">
      <alignment horizontal="left"/>
    </xf>
    <xf numFmtId="0" fontId="2" fillId="24" borderId="0" xfId="0" applyFont="1" applyFill="1"/>
    <xf numFmtId="169" fontId="2" fillId="24" borderId="14" xfId="0" applyNumberFormat="1" applyFont="1" applyFill="1" applyBorder="1" applyAlignment="1">
      <alignment horizontal="centerContinuous"/>
    </xf>
    <xf numFmtId="169" fontId="2" fillId="24" borderId="15" xfId="0" applyNumberFormat="1" applyFont="1" applyFill="1" applyBorder="1" applyAlignment="1">
      <alignment horizontal="centerContinuous"/>
    </xf>
    <xf numFmtId="169" fontId="2" fillId="24" borderId="16" xfId="0" applyNumberFormat="1" applyFont="1" applyFill="1" applyBorder="1" applyAlignment="1">
      <alignment horizontal="centerContinuous"/>
    </xf>
    <xf numFmtId="169" fontId="2" fillId="24" borderId="17" xfId="0" applyNumberFormat="1" applyFont="1" applyFill="1" applyBorder="1" applyAlignment="1">
      <alignment horizontal="centerContinuous"/>
    </xf>
    <xf numFmtId="169" fontId="2" fillId="24" borderId="18" xfId="0" applyNumberFormat="1" applyFont="1" applyFill="1" applyBorder="1" applyAlignment="1">
      <alignment horizontal="centerContinuous"/>
    </xf>
    <xf numFmtId="169" fontId="2" fillId="24" borderId="12" xfId="0" applyNumberFormat="1" applyFont="1" applyFill="1" applyBorder="1" applyAlignment="1">
      <alignment horizontal="centerContinuous"/>
    </xf>
    <xf numFmtId="169" fontId="2" fillId="24" borderId="11" xfId="0" applyNumberFormat="1" applyFont="1" applyFill="1" applyBorder="1" applyAlignment="1">
      <alignment horizontal="center"/>
    </xf>
    <xf numFmtId="169" fontId="2" fillId="24" borderId="10" xfId="0" applyNumberFormat="1" applyFont="1" applyFill="1" applyBorder="1" applyAlignment="1">
      <alignment horizontal="centerContinuous"/>
    </xf>
    <xf numFmtId="0" fontId="2" fillId="24" borderId="11" xfId="0" applyNumberFormat="1" applyFont="1" applyFill="1" applyBorder="1" applyAlignment="1">
      <alignment horizontal="centerContinuous"/>
    </xf>
    <xf numFmtId="169" fontId="2" fillId="24" borderId="13" xfId="0" applyNumberFormat="1" applyFont="1" applyFill="1" applyBorder="1" applyAlignment="1">
      <alignment horizontal="centerContinuous"/>
    </xf>
    <xf numFmtId="169" fontId="2" fillId="24" borderId="19" xfId="0" applyNumberFormat="1" applyFont="1" applyFill="1" applyBorder="1" applyAlignment="1">
      <alignment horizontal="centerContinuous"/>
    </xf>
    <xf numFmtId="169" fontId="2" fillId="24" borderId="11" xfId="0" applyNumberFormat="1" applyFont="1" applyFill="1" applyBorder="1" applyAlignment="1">
      <alignment horizontal="centerContinuous"/>
    </xf>
    <xf numFmtId="169" fontId="4" fillId="24" borderId="13" xfId="0" applyNumberFormat="1" applyFont="1" applyFill="1" applyBorder="1" applyAlignment="1">
      <alignment horizontal="centerContinuous"/>
    </xf>
    <xf numFmtId="169" fontId="4" fillId="24" borderId="12" xfId="0" applyNumberFormat="1" applyFont="1" applyFill="1" applyBorder="1" applyAlignment="1">
      <alignment horizontal="centerContinuous"/>
    </xf>
    <xf numFmtId="169" fontId="2" fillId="24" borderId="13" xfId="0" applyNumberFormat="1" applyFont="1" applyFill="1" applyBorder="1" applyAlignment="1">
      <alignment horizontal="center"/>
    </xf>
    <xf numFmtId="169" fontId="4" fillId="24" borderId="11" xfId="0" applyNumberFormat="1" applyFont="1" applyFill="1" applyBorder="1" applyAlignment="1">
      <alignment horizontal="center"/>
    </xf>
    <xf numFmtId="169" fontId="2" fillId="24" borderId="20" xfId="0" applyNumberFormat="1" applyFont="1" applyFill="1" applyBorder="1" applyAlignment="1">
      <alignment horizontal="center"/>
    </xf>
    <xf numFmtId="169" fontId="2" fillId="24" borderId="21" xfId="0" applyNumberFormat="1" applyFont="1" applyFill="1" applyBorder="1" applyAlignment="1">
      <alignment horizontal="center"/>
    </xf>
    <xf numFmtId="169" fontId="4" fillId="24" borderId="21" xfId="0" applyNumberFormat="1" applyFont="1" applyFill="1" applyBorder="1" applyAlignment="1">
      <alignment horizontal="center"/>
    </xf>
    <xf numFmtId="169" fontId="2" fillId="24" borderId="21" xfId="0" quotePrefix="1" applyNumberFormat="1" applyFont="1" applyFill="1" applyBorder="1" applyAlignment="1">
      <alignment horizontal="center"/>
    </xf>
    <xf numFmtId="169" fontId="4" fillId="24" borderId="20" xfId="0" applyNumberFormat="1" applyFont="1" applyFill="1" applyBorder="1" applyAlignment="1">
      <alignment horizontal="center"/>
    </xf>
    <xf numFmtId="0" fontId="7" fillId="0" borderId="0" xfId="0" applyFont="1"/>
    <xf numFmtId="169" fontId="2" fillId="24" borderId="12" xfId="0" applyNumberFormat="1" applyFont="1" applyFill="1" applyBorder="1" applyAlignment="1">
      <alignment horizontal="center"/>
    </xf>
    <xf numFmtId="174" fontId="7" fillId="0" borderId="11" xfId="219" applyNumberFormat="1" applyFont="1" applyBorder="1"/>
    <xf numFmtId="0" fontId="2" fillId="24" borderId="0" xfId="0" applyFont="1" applyFill="1" applyAlignment="1">
      <alignment horizontal="left"/>
    </xf>
    <xf numFmtId="174" fontId="2" fillId="0" borderId="11" xfId="219" applyNumberFormat="1" applyFont="1" applyBorder="1"/>
    <xf numFmtId="0" fontId="7" fillId="0" borderId="19" xfId="0" applyFont="1" applyBorder="1"/>
    <xf numFmtId="0" fontId="0" fillId="24" borderId="10" xfId="0" applyFill="1" applyBorder="1"/>
    <xf numFmtId="0" fontId="0" fillId="24" borderId="11" xfId="0" applyFill="1" applyBorder="1"/>
    <xf numFmtId="0" fontId="5" fillId="24" borderId="0" xfId="0" quotePrefix="1" applyFont="1" applyFill="1" applyAlignment="1">
      <alignment horizontal="left"/>
    </xf>
    <xf numFmtId="169" fontId="5" fillId="24" borderId="0" xfId="0" applyNumberFormat="1" applyFont="1" applyFill="1"/>
    <xf numFmtId="169" fontId="5" fillId="24" borderId="10" xfId="0" applyNumberFormat="1" applyFont="1" applyFill="1" applyBorder="1" applyAlignment="1">
      <alignment horizontal="center"/>
    </xf>
    <xf numFmtId="0" fontId="5" fillId="24" borderId="16" xfId="0" applyFont="1" applyFill="1" applyBorder="1" applyAlignment="1">
      <alignment horizontal="centerContinuous"/>
    </xf>
    <xf numFmtId="169" fontId="5" fillId="24" borderId="16" xfId="0" applyNumberFormat="1" applyFont="1" applyFill="1" applyBorder="1" applyAlignment="1">
      <alignment horizontal="centerContinuous"/>
    </xf>
    <xf numFmtId="169" fontId="5" fillId="24" borderId="11" xfId="0" applyNumberFormat="1" applyFont="1" applyFill="1" applyBorder="1" applyAlignment="1">
      <alignment horizontal="center"/>
    </xf>
    <xf numFmtId="0" fontId="5" fillId="24" borderId="11" xfId="0" applyFont="1" applyFill="1" applyBorder="1" applyAlignment="1">
      <alignment horizontal="centerContinuous"/>
    </xf>
    <xf numFmtId="0" fontId="5" fillId="24" borderId="10" xfId="0" applyFont="1" applyFill="1" applyBorder="1" applyAlignment="1">
      <alignment horizontal="centerContinuous"/>
    </xf>
    <xf numFmtId="0" fontId="5" fillId="24" borderId="20" xfId="0" applyFont="1" applyFill="1" applyBorder="1" applyAlignment="1">
      <alignment horizontal="centerContinuous"/>
    </xf>
    <xf numFmtId="0" fontId="5" fillId="24" borderId="10" xfId="0" applyFont="1" applyFill="1" applyBorder="1" applyAlignment="1">
      <alignment horizontal="center"/>
    </xf>
    <xf numFmtId="0" fontId="5" fillId="24" borderId="11" xfId="0" applyFont="1" applyFill="1" applyBorder="1" applyAlignment="1">
      <alignment horizontal="center"/>
    </xf>
    <xf numFmtId="169" fontId="5" fillId="24" borderId="20" xfId="0" applyNumberFormat="1" applyFont="1" applyFill="1" applyBorder="1" applyAlignment="1">
      <alignment horizontal="center"/>
    </xf>
    <xf numFmtId="0" fontId="5" fillId="24" borderId="20" xfId="0" applyFont="1" applyFill="1" applyBorder="1" applyAlignment="1">
      <alignment horizontal="center"/>
    </xf>
    <xf numFmtId="169" fontId="2" fillId="0" borderId="11" xfId="0" applyNumberFormat="1" applyFont="1" applyBorder="1"/>
    <xf numFmtId="169" fontId="2" fillId="0" borderId="16" xfId="0" applyNumberFormat="1" applyFont="1" applyBorder="1"/>
    <xf numFmtId="0" fontId="2" fillId="24" borderId="0" xfId="0" quotePrefix="1" applyFont="1" applyFill="1" applyAlignment="1">
      <alignment horizontal="left"/>
    </xf>
    <xf numFmtId="169" fontId="2" fillId="24" borderId="19" xfId="0" applyNumberFormat="1" applyFont="1" applyFill="1" applyBorder="1" applyAlignment="1">
      <alignment horizontal="center"/>
    </xf>
    <xf numFmtId="0" fontId="2" fillId="24" borderId="22" xfId="0" applyFont="1" applyFill="1" applyBorder="1" applyAlignment="1">
      <alignment horizontal="centerContinuous"/>
    </xf>
    <xf numFmtId="0" fontId="2" fillId="24" borderId="21" xfId="0" applyFont="1" applyFill="1" applyBorder="1" applyAlignment="1">
      <alignment horizontal="centerContinuous"/>
    </xf>
    <xf numFmtId="0" fontId="0" fillId="24" borderId="0" xfId="0" applyFill="1" applyBorder="1"/>
    <xf numFmtId="0" fontId="2" fillId="24" borderId="10" xfId="0" applyFont="1" applyFill="1" applyBorder="1" applyAlignment="1">
      <alignment horizontal="centerContinuous"/>
    </xf>
    <xf numFmtId="0" fontId="2" fillId="24" borderId="10" xfId="0" applyFont="1" applyFill="1" applyBorder="1" applyAlignment="1">
      <alignment horizontal="center"/>
    </xf>
    <xf numFmtId="0" fontId="2" fillId="24" borderId="11" xfId="0" applyFont="1" applyFill="1" applyBorder="1" applyAlignment="1">
      <alignment horizontal="center"/>
    </xf>
    <xf numFmtId="0" fontId="2" fillId="24" borderId="20" xfId="0" applyFont="1" applyFill="1" applyBorder="1" applyAlignment="1">
      <alignment horizontal="center"/>
    </xf>
    <xf numFmtId="174" fontId="2" fillId="0" borderId="16" xfId="219" applyNumberFormat="1" applyFont="1" applyBorder="1"/>
    <xf numFmtId="0" fontId="2" fillId="24" borderId="16" xfId="0" applyFont="1" applyFill="1" applyBorder="1" applyAlignment="1">
      <alignment horizontal="centerContinuous"/>
    </xf>
    <xf numFmtId="174" fontId="2" fillId="0" borderId="10" xfId="219" applyNumberFormat="1" applyFont="1" applyBorder="1"/>
    <xf numFmtId="0" fontId="2" fillId="24" borderId="15" xfId="0" applyFont="1" applyFill="1" applyBorder="1"/>
    <xf numFmtId="0" fontId="17" fillId="24" borderId="10" xfId="0" applyFont="1" applyFill="1" applyBorder="1" applyAlignment="1">
      <alignment horizontal="center"/>
    </xf>
    <xf numFmtId="0" fontId="2" fillId="24" borderId="16" xfId="0" applyFont="1" applyFill="1" applyBorder="1" applyAlignment="1">
      <alignment horizontal="center"/>
    </xf>
    <xf numFmtId="0" fontId="2" fillId="24" borderId="16" xfId="0" quotePrefix="1" applyFont="1" applyFill="1" applyBorder="1" applyAlignment="1">
      <alignment horizontal="center"/>
    </xf>
    <xf numFmtId="17" fontId="2" fillId="24" borderId="16" xfId="0" quotePrefix="1" applyNumberFormat="1" applyFont="1" applyFill="1" applyBorder="1" applyAlignment="1">
      <alignment horizontal="center"/>
    </xf>
    <xf numFmtId="17" fontId="2" fillId="24" borderId="16" xfId="0" applyNumberFormat="1" applyFont="1" applyFill="1" applyBorder="1" applyAlignment="1">
      <alignment horizontal="center"/>
    </xf>
    <xf numFmtId="0" fontId="17" fillId="24" borderId="20" xfId="0" applyFont="1" applyFill="1" applyBorder="1" applyAlignment="1">
      <alignment horizontal="center"/>
    </xf>
    <xf numFmtId="9" fontId="2" fillId="0" borderId="11" xfId="393" applyNumberFormat="1" applyFont="1" applyFill="1" applyBorder="1" applyAlignment="1">
      <alignment horizontal="right"/>
    </xf>
    <xf numFmtId="0" fontId="7" fillId="24" borderId="0" xfId="0" applyFont="1" applyFill="1"/>
    <xf numFmtId="0" fontId="8" fillId="24" borderId="0" xfId="0" applyFont="1" applyFill="1"/>
    <xf numFmtId="0" fontId="8" fillId="24" borderId="0" xfId="0" applyFont="1" applyFill="1" applyAlignment="1">
      <alignment horizontal="center"/>
    </xf>
    <xf numFmtId="0" fontId="8" fillId="0" borderId="0" xfId="0" applyFont="1"/>
    <xf numFmtId="0" fontId="2" fillId="24" borderId="23" xfId="0" applyFont="1" applyFill="1" applyBorder="1" applyAlignment="1">
      <alignment horizontal="centerContinuous"/>
    </xf>
    <xf numFmtId="0" fontId="0" fillId="0" borderId="0" xfId="0" applyFill="1" applyBorder="1"/>
    <xf numFmtId="169" fontId="2" fillId="24" borderId="14" xfId="0" applyNumberFormat="1" applyFont="1" applyFill="1" applyBorder="1" applyAlignment="1">
      <alignment horizontal="center"/>
    </xf>
    <xf numFmtId="0" fontId="2" fillId="24" borderId="0" xfId="0" applyFont="1" applyFill="1" applyAlignment="1"/>
    <xf numFmtId="0" fontId="2" fillId="24" borderId="13" xfId="0" applyFont="1" applyFill="1" applyBorder="1"/>
    <xf numFmtId="0" fontId="2" fillId="24" borderId="19" xfId="0" applyFont="1" applyFill="1" applyBorder="1"/>
    <xf numFmtId="0" fontId="11" fillId="24" borderId="0" xfId="0" quotePrefix="1" applyFont="1" applyFill="1" applyAlignment="1">
      <alignment horizontal="left"/>
    </xf>
    <xf numFmtId="169" fontId="2" fillId="24" borderId="10" xfId="0" applyNumberFormat="1" applyFont="1" applyFill="1" applyBorder="1"/>
    <xf numFmtId="169" fontId="2" fillId="24" borderId="10" xfId="0" applyNumberFormat="1" applyFont="1" applyFill="1" applyBorder="1" applyAlignment="1">
      <alignment horizontal="center"/>
    </xf>
    <xf numFmtId="169" fontId="2" fillId="0" borderId="16" xfId="0" applyNumberFormat="1" applyFont="1" applyFill="1" applyBorder="1"/>
    <xf numFmtId="169" fontId="2" fillId="24" borderId="24" xfId="0" applyNumberFormat="1" applyFont="1" applyFill="1" applyBorder="1" applyAlignment="1">
      <alignment horizontal="centerContinuous"/>
    </xf>
    <xf numFmtId="169" fontId="2" fillId="24" borderId="10" xfId="0" applyNumberFormat="1" applyFont="1" applyFill="1" applyBorder="1" applyAlignment="1">
      <alignment wrapText="1"/>
    </xf>
    <xf numFmtId="169" fontId="2" fillId="24" borderId="11" xfId="0" applyNumberFormat="1" applyFont="1" applyFill="1" applyBorder="1" applyAlignment="1">
      <alignment wrapText="1"/>
    </xf>
    <xf numFmtId="169" fontId="2" fillId="24" borderId="20" xfId="0" applyNumberFormat="1" applyFont="1" applyFill="1" applyBorder="1" applyAlignment="1">
      <alignment horizontal="centerContinuous" wrapText="1"/>
    </xf>
    <xf numFmtId="0" fontId="0" fillId="0" borderId="0" xfId="0" applyAlignment="1">
      <alignment wrapText="1"/>
    </xf>
    <xf numFmtId="0" fontId="0" fillId="24" borderId="0" xfId="0" applyFill="1" applyAlignment="1">
      <alignment wrapText="1"/>
    </xf>
    <xf numFmtId="169" fontId="4" fillId="24" borderId="10" xfId="0" applyNumberFormat="1" applyFont="1" applyFill="1" applyBorder="1" applyAlignment="1">
      <alignment horizontal="centerContinuous"/>
    </xf>
    <xf numFmtId="174" fontId="2" fillId="24" borderId="0" xfId="219" applyNumberFormat="1" applyFont="1" applyFill="1"/>
    <xf numFmtId="0" fontId="7" fillId="0" borderId="20" xfId="0" applyFont="1" applyBorder="1" applyAlignment="1">
      <alignment horizontal="center"/>
    </xf>
    <xf numFmtId="0" fontId="7" fillId="0" borderId="11" xfId="0" applyFont="1" applyBorder="1" applyAlignment="1">
      <alignment horizontal="center"/>
    </xf>
    <xf numFmtId="174" fontId="7" fillId="0" borderId="11" xfId="0" applyNumberFormat="1" applyFont="1" applyBorder="1"/>
    <xf numFmtId="174" fontId="7" fillId="0" borderId="20" xfId="0" applyNumberFormat="1" applyFont="1" applyBorder="1"/>
    <xf numFmtId="179" fontId="7" fillId="0" borderId="11" xfId="393" applyNumberFormat="1" applyFont="1" applyBorder="1"/>
    <xf numFmtId="179" fontId="7" fillId="0" borderId="11" xfId="0" applyNumberFormat="1" applyFont="1" applyBorder="1"/>
    <xf numFmtId="0" fontId="7" fillId="0" borderId="10" xfId="0" applyFont="1" applyBorder="1" applyAlignment="1">
      <alignment horizontal="center"/>
    </xf>
    <xf numFmtId="179" fontId="7" fillId="0" borderId="10" xfId="393" applyNumberFormat="1" applyFont="1" applyBorder="1"/>
    <xf numFmtId="179" fontId="7" fillId="0" borderId="10" xfId="0" applyNumberFormat="1" applyFont="1" applyBorder="1"/>
    <xf numFmtId="0" fontId="10" fillId="24" borderId="0" xfId="0" applyFont="1" applyFill="1"/>
    <xf numFmtId="0" fontId="0" fillId="0" borderId="0" xfId="0" applyFill="1"/>
    <xf numFmtId="0" fontId="2" fillId="24" borderId="20" xfId="0" quotePrefix="1" applyFont="1" applyFill="1" applyBorder="1" applyAlignment="1">
      <alignment horizontal="center"/>
    </xf>
    <xf numFmtId="169" fontId="2" fillId="24" borderId="10" xfId="0" applyNumberFormat="1" applyFont="1" applyFill="1" applyBorder="1" applyAlignment="1">
      <alignment horizontal="center" wrapText="1"/>
    </xf>
    <xf numFmtId="169" fontId="2" fillId="24" borderId="11" xfId="0" applyNumberFormat="1" applyFont="1" applyFill="1" applyBorder="1" applyAlignment="1">
      <alignment horizontal="center" wrapText="1"/>
    </xf>
    <xf numFmtId="169" fontId="2" fillId="24" borderId="20" xfId="0" applyNumberFormat="1" applyFont="1" applyFill="1" applyBorder="1" applyAlignment="1">
      <alignment horizontal="center" wrapText="1"/>
    </xf>
    <xf numFmtId="0" fontId="2" fillId="24" borderId="11" xfId="0" applyFont="1" applyFill="1" applyBorder="1" applyAlignment="1">
      <alignment horizontal="centerContinuous"/>
    </xf>
    <xf numFmtId="9" fontId="2" fillId="0" borderId="11" xfId="393" applyFont="1" applyBorder="1" applyAlignment="1">
      <alignment horizontal="right"/>
    </xf>
    <xf numFmtId="174" fontId="0" fillId="0" borderId="0" xfId="0" applyNumberFormat="1"/>
    <xf numFmtId="182" fontId="7" fillId="0" borderId="11" xfId="219" applyNumberFormat="1" applyFont="1" applyBorder="1"/>
    <xf numFmtId="182" fontId="2" fillId="0" borderId="11" xfId="219" applyNumberFormat="1" applyFont="1" applyBorder="1"/>
    <xf numFmtId="182" fontId="3" fillId="0" borderId="16" xfId="0" applyNumberFormat="1" applyFont="1" applyBorder="1"/>
    <xf numFmtId="9" fontId="3" fillId="0" borderId="16" xfId="393" applyFont="1" applyBorder="1" applyAlignment="1">
      <alignment horizontal="right"/>
    </xf>
    <xf numFmtId="182" fontId="2" fillId="0" borderId="16" xfId="219" applyNumberFormat="1" applyFont="1" applyBorder="1"/>
    <xf numFmtId="182" fontId="2" fillId="0" borderId="10" xfId="219" applyNumberFormat="1" applyFont="1" applyBorder="1"/>
    <xf numFmtId="169" fontId="3" fillId="0" borderId="16" xfId="0" applyNumberFormat="1" applyFont="1" applyBorder="1" applyAlignment="1">
      <alignment wrapText="1"/>
    </xf>
    <xf numFmtId="0" fontId="3" fillId="0" borderId="16" xfId="0" applyNumberFormat="1" applyFont="1" applyBorder="1" applyAlignment="1">
      <alignment wrapText="1"/>
    </xf>
    <xf numFmtId="169" fontId="4" fillId="24" borderId="10" xfId="0" applyNumberFormat="1" applyFont="1" applyFill="1" applyBorder="1" applyAlignment="1">
      <alignment horizontal="left"/>
    </xf>
    <xf numFmtId="179" fontId="2" fillId="0" borderId="10" xfId="393" applyNumberFormat="1" applyFont="1" applyBorder="1" applyAlignment="1">
      <alignment horizontal="right"/>
    </xf>
    <xf numFmtId="179" fontId="2" fillId="0" borderId="11" xfId="393" applyNumberFormat="1" applyFont="1" applyBorder="1" applyAlignment="1">
      <alignment horizontal="right"/>
    </xf>
    <xf numFmtId="179" fontId="2" fillId="0" borderId="16" xfId="393" applyNumberFormat="1" applyFont="1" applyBorder="1" applyAlignment="1">
      <alignment horizontal="right"/>
    </xf>
    <xf numFmtId="3" fontId="0" fillId="0" borderId="0" xfId="0" applyNumberFormat="1"/>
    <xf numFmtId="182" fontId="0" fillId="0" borderId="0" xfId="0" applyNumberFormat="1"/>
    <xf numFmtId="0" fontId="2" fillId="0" borderId="19" xfId="0" applyFont="1" applyBorder="1"/>
    <xf numFmtId="182" fontId="2" fillId="0" borderId="11" xfId="0" applyNumberFormat="1" applyFont="1" applyBorder="1" applyAlignment="1">
      <alignment horizontal="right"/>
    </xf>
    <xf numFmtId="182" fontId="2" fillId="0" borderId="11" xfId="219" applyNumberFormat="1" applyFont="1" applyFill="1" applyBorder="1" applyAlignment="1">
      <alignment horizontal="right"/>
    </xf>
    <xf numFmtId="0" fontId="2" fillId="0" borderId="11" xfId="0" applyNumberFormat="1" applyFont="1" applyBorder="1" applyAlignment="1">
      <alignment vertical="top" wrapText="1"/>
    </xf>
    <xf numFmtId="0" fontId="14" fillId="24" borderId="0" xfId="0" applyFont="1" applyFill="1"/>
    <xf numFmtId="0" fontId="18" fillId="24" borderId="0" xfId="0" quotePrefix="1" applyFont="1" applyFill="1" applyAlignment="1">
      <alignment horizontal="left"/>
    </xf>
    <xf numFmtId="0" fontId="8" fillId="25" borderId="0" xfId="0" applyFont="1" applyFill="1"/>
    <xf numFmtId="0" fontId="2" fillId="25" borderId="0" xfId="0" applyFont="1" applyFill="1"/>
    <xf numFmtId="0" fontId="2" fillId="25" borderId="11" xfId="0" applyFont="1" applyFill="1" applyBorder="1"/>
    <xf numFmtId="169" fontId="2" fillId="25" borderId="10" xfId="0" applyNumberFormat="1" applyFont="1" applyFill="1" applyBorder="1"/>
    <xf numFmtId="182" fontId="2" fillId="25" borderId="11" xfId="0" applyNumberFormat="1" applyFont="1" applyFill="1" applyBorder="1"/>
    <xf numFmtId="169" fontId="2" fillId="25" borderId="11" xfId="0" applyNumberFormat="1" applyFont="1" applyFill="1" applyBorder="1"/>
    <xf numFmtId="0" fontId="15" fillId="24" borderId="10" xfId="0" applyFont="1" applyFill="1" applyBorder="1" applyAlignment="1">
      <alignment horizontal="center"/>
    </xf>
    <xf numFmtId="0" fontId="15" fillId="24" borderId="11" xfId="0" applyFont="1" applyFill="1" applyBorder="1" applyAlignment="1">
      <alignment horizontal="center"/>
    </xf>
    <xf numFmtId="0" fontId="15" fillId="24" borderId="20" xfId="0" applyFont="1" applyFill="1" applyBorder="1" applyAlignment="1">
      <alignment horizontal="center"/>
    </xf>
    <xf numFmtId="0" fontId="20" fillId="24" borderId="0" xfId="0" applyFont="1" applyFill="1"/>
    <xf numFmtId="0" fontId="2" fillId="0" borderId="0" xfId="0" applyFont="1" applyFill="1"/>
    <xf numFmtId="0" fontId="2" fillId="0" borderId="10" xfId="0" applyFont="1" applyFill="1" applyBorder="1" applyAlignment="1">
      <alignment horizontal="center"/>
    </xf>
    <xf numFmtId="0" fontId="2" fillId="0" borderId="10" xfId="0" applyFont="1" applyFill="1" applyBorder="1"/>
    <xf numFmtId="0" fontId="2" fillId="0" borderId="10" xfId="0" quotePrefix="1" applyFont="1" applyFill="1" applyBorder="1" applyAlignment="1">
      <alignment horizontal="left"/>
    </xf>
    <xf numFmtId="0" fontId="2" fillId="0" borderId="0" xfId="0" applyFont="1" applyFill="1" applyBorder="1"/>
    <xf numFmtId="0" fontId="2" fillId="0" borderId="11" xfId="0" applyFont="1" applyFill="1" applyBorder="1" applyAlignment="1">
      <alignment horizontal="center"/>
    </xf>
    <xf numFmtId="0" fontId="2" fillId="0" borderId="11" xfId="0" applyFont="1" applyFill="1" applyBorder="1"/>
    <xf numFmtId="0" fontId="2" fillId="0" borderId="11" xfId="0" quotePrefix="1" applyFont="1" applyFill="1" applyBorder="1" applyAlignment="1">
      <alignment horizontal="left"/>
    </xf>
    <xf numFmtId="0" fontId="2" fillId="0" borderId="10" xfId="0" applyFont="1" applyFill="1" applyBorder="1" applyAlignment="1">
      <alignment horizontal="centerContinuous"/>
    </xf>
    <xf numFmtId="0" fontId="2" fillId="0" borderId="20" xfId="0" applyFont="1" applyFill="1" applyBorder="1" applyAlignment="1">
      <alignment horizontal="center"/>
    </xf>
    <xf numFmtId="0" fontId="2" fillId="0" borderId="16" xfId="0" applyFont="1" applyFill="1" applyBorder="1" applyAlignment="1">
      <alignment horizontal="center"/>
    </xf>
    <xf numFmtId="0" fontId="2" fillId="24" borderId="13" xfId="0" applyFont="1" applyFill="1" applyBorder="1" applyAlignment="1">
      <alignment horizontal="center"/>
    </xf>
    <xf numFmtId="0" fontId="3" fillId="0" borderId="16" xfId="0" applyFont="1" applyBorder="1" applyAlignment="1">
      <alignment wrapText="1"/>
    </xf>
    <xf numFmtId="0" fontId="22" fillId="24" borderId="0" xfId="0" applyFont="1" applyFill="1"/>
    <xf numFmtId="0" fontId="3" fillId="0" borderId="16" xfId="219" applyNumberFormat="1" applyFont="1" applyFill="1" applyBorder="1" applyAlignment="1">
      <alignment wrapText="1"/>
    </xf>
    <xf numFmtId="182" fontId="3" fillId="0" borderId="16" xfId="219" applyNumberFormat="1" applyFont="1" applyFill="1" applyBorder="1" applyAlignment="1"/>
    <xf numFmtId="0" fontId="2" fillId="24" borderId="13" xfId="0" applyFont="1" applyFill="1" applyBorder="1" applyAlignment="1">
      <alignment horizontal="centerContinuous"/>
    </xf>
    <xf numFmtId="0" fontId="2" fillId="24" borderId="19" xfId="0" applyFont="1" applyFill="1" applyBorder="1" applyAlignment="1">
      <alignment horizontal="centerContinuous"/>
    </xf>
    <xf numFmtId="180" fontId="2" fillId="24" borderId="21" xfId="0" applyNumberFormat="1" applyFont="1" applyFill="1" applyBorder="1" applyAlignment="1">
      <alignment horizontal="center"/>
    </xf>
    <xf numFmtId="169" fontId="2" fillId="24" borderId="22" xfId="0" applyNumberFormat="1" applyFont="1" applyFill="1" applyBorder="1" applyAlignment="1">
      <alignment horizontal="center"/>
    </xf>
    <xf numFmtId="182" fontId="2" fillId="0" borderId="10" xfId="219" applyNumberFormat="1" applyFont="1" applyFill="1" applyBorder="1" applyAlignment="1">
      <alignment horizontal="right"/>
    </xf>
    <xf numFmtId="169" fontId="2" fillId="25" borderId="0" xfId="0" applyNumberFormat="1" applyFont="1" applyFill="1"/>
    <xf numFmtId="182" fontId="2" fillId="25" borderId="0" xfId="0" applyNumberFormat="1" applyFont="1" applyFill="1" applyBorder="1"/>
    <xf numFmtId="169" fontId="2" fillId="25" borderId="0" xfId="0" applyNumberFormat="1" applyFont="1" applyFill="1" applyBorder="1"/>
    <xf numFmtId="9" fontId="3" fillId="0" borderId="16" xfId="393" applyNumberFormat="1" applyFont="1" applyFill="1" applyBorder="1" applyAlignment="1">
      <alignment horizontal="right"/>
    </xf>
    <xf numFmtId="182" fontId="2" fillId="0" borderId="11" xfId="219" applyNumberFormat="1" applyFont="1" applyFill="1" applyBorder="1"/>
    <xf numFmtId="0" fontId="2" fillId="24" borderId="14" xfId="0" applyFont="1" applyFill="1" applyBorder="1" applyAlignment="1">
      <alignment horizontal="left"/>
    </xf>
    <xf numFmtId="0" fontId="2" fillId="24" borderId="22" xfId="0" applyFont="1" applyFill="1" applyBorder="1"/>
    <xf numFmtId="174" fontId="7" fillId="0" borderId="11" xfId="0" applyNumberFormat="1" applyFont="1" applyBorder="1" applyAlignment="1">
      <alignment horizontal="right"/>
    </xf>
    <xf numFmtId="174" fontId="10" fillId="24" borderId="0" xfId="0" applyNumberFormat="1" applyFont="1" applyFill="1"/>
    <xf numFmtId="179" fontId="7" fillId="0" borderId="10" xfId="393" applyNumberFormat="1" applyFont="1" applyBorder="1" applyAlignment="1">
      <alignment horizontal="right"/>
    </xf>
    <xf numFmtId="179" fontId="7" fillId="0" borderId="11" xfId="393" applyNumberFormat="1" applyFont="1" applyBorder="1" applyAlignment="1">
      <alignment horizontal="right"/>
    </xf>
    <xf numFmtId="0" fontId="2" fillId="0" borderId="20" xfId="0" applyFont="1" applyFill="1" applyBorder="1"/>
    <xf numFmtId="179" fontId="2" fillId="0" borderId="0" xfId="393" applyNumberFormat="1" applyFont="1" applyFill="1" applyBorder="1" applyAlignment="1">
      <alignment horizontal="right"/>
    </xf>
    <xf numFmtId="173" fontId="8" fillId="0" borderId="0" xfId="0" applyNumberFormat="1" applyFont="1"/>
    <xf numFmtId="1" fontId="0" fillId="0" borderId="0" xfId="0" applyNumberFormat="1"/>
    <xf numFmtId="182" fontId="0" fillId="0" borderId="0" xfId="0" applyNumberFormat="1" applyFill="1"/>
    <xf numFmtId="174" fontId="25" fillId="24" borderId="0" xfId="219" applyNumberFormat="1" applyFont="1" applyFill="1"/>
    <xf numFmtId="174" fontId="25" fillId="24" borderId="0" xfId="219" applyNumberFormat="1" applyFont="1" applyFill="1" applyBorder="1"/>
    <xf numFmtId="0" fontId="25" fillId="24" borderId="0" xfId="0" applyFont="1" applyFill="1"/>
    <xf numFmtId="176" fontId="5" fillId="26" borderId="24" xfId="219" applyNumberFormat="1" applyFont="1" applyFill="1" applyBorder="1" applyAlignment="1">
      <alignment horizontal="right"/>
    </xf>
    <xf numFmtId="175" fontId="5" fillId="26" borderId="18" xfId="219" applyNumberFormat="1" applyFont="1" applyFill="1" applyBorder="1" applyAlignment="1">
      <alignment horizontal="right"/>
    </xf>
    <xf numFmtId="176" fontId="5" fillId="26" borderId="17" xfId="219" applyNumberFormat="1" applyFont="1" applyFill="1" applyBorder="1" applyAlignment="1">
      <alignment horizontal="right"/>
    </xf>
    <xf numFmtId="0" fontId="2" fillId="24" borderId="0" xfId="0" applyFont="1" applyFill="1" applyAlignment="1">
      <alignment wrapText="1"/>
    </xf>
    <xf numFmtId="0" fontId="2" fillId="0" borderId="0" xfId="0" applyFont="1" applyBorder="1"/>
    <xf numFmtId="0" fontId="2" fillId="24" borderId="20" xfId="0" applyFont="1" applyFill="1" applyBorder="1" applyAlignment="1">
      <alignment horizontal="center" wrapText="1"/>
    </xf>
    <xf numFmtId="0" fontId="4" fillId="24" borderId="20" xfId="0" applyFont="1" applyFill="1" applyBorder="1" applyAlignment="1">
      <alignment horizontal="center" wrapText="1"/>
    </xf>
    <xf numFmtId="0" fontId="2" fillId="0" borderId="0" xfId="0" applyFont="1" applyBorder="1" applyAlignment="1">
      <alignment horizontal="center" wrapText="1"/>
    </xf>
    <xf numFmtId="172" fontId="2" fillId="0" borderId="11" xfId="0" applyNumberFormat="1" applyFont="1" applyBorder="1"/>
    <xf numFmtId="172" fontId="4" fillId="0" borderId="11" xfId="0" applyNumberFormat="1" applyFont="1" applyBorder="1"/>
    <xf numFmtId="172" fontId="2" fillId="0" borderId="16" xfId="0" applyNumberFormat="1" applyFont="1" applyBorder="1"/>
    <xf numFmtId="172" fontId="4" fillId="0" borderId="16" xfId="0" applyNumberFormat="1" applyFont="1" applyBorder="1"/>
    <xf numFmtId="0" fontId="4" fillId="0" borderId="0" xfId="0" applyFont="1" applyBorder="1"/>
    <xf numFmtId="0" fontId="2" fillId="0" borderId="11" xfId="0" applyNumberFormat="1" applyFont="1" applyBorder="1"/>
    <xf numFmtId="169" fontId="2" fillId="24" borderId="15" xfId="0" applyNumberFormat="1" applyFont="1" applyFill="1" applyBorder="1"/>
    <xf numFmtId="174" fontId="7" fillId="0" borderId="0" xfId="0" applyNumberFormat="1" applyFont="1"/>
    <xf numFmtId="178" fontId="19" fillId="0" borderId="10" xfId="219" applyNumberFormat="1" applyFont="1" applyBorder="1" applyAlignment="1">
      <alignment horizontal="right"/>
    </xf>
    <xf numFmtId="178" fontId="19" fillId="0" borderId="11" xfId="219" applyNumberFormat="1" applyFont="1" applyBorder="1" applyAlignment="1">
      <alignment horizontal="right"/>
    </xf>
    <xf numFmtId="1" fontId="7" fillId="0" borderId="11" xfId="219" applyNumberFormat="1" applyFont="1" applyBorder="1" applyAlignment="1">
      <alignment horizontal="center"/>
    </xf>
    <xf numFmtId="181" fontId="7" fillId="0" borderId="11" xfId="219" applyNumberFormat="1" applyFont="1" applyBorder="1" applyAlignment="1">
      <alignment horizontal="right"/>
    </xf>
    <xf numFmtId="1" fontId="7" fillId="24" borderId="0" xfId="0" applyNumberFormat="1" applyFont="1" applyFill="1" applyBorder="1"/>
    <xf numFmtId="1" fontId="7" fillId="24" borderId="0" xfId="219" applyNumberFormat="1" applyFont="1" applyFill="1" applyBorder="1" applyAlignment="1">
      <alignment horizontal="right"/>
    </xf>
    <xf numFmtId="178" fontId="19" fillId="24" borderId="0" xfId="219" applyNumberFormat="1" applyFont="1" applyFill="1" applyBorder="1" applyAlignment="1">
      <alignment horizontal="right"/>
    </xf>
    <xf numFmtId="0" fontId="2" fillId="0" borderId="13" xfId="0" applyFont="1" applyBorder="1"/>
    <xf numFmtId="0" fontId="2" fillId="0" borderId="16" xfId="0" quotePrefix="1" applyFont="1" applyFill="1" applyBorder="1" applyAlignment="1">
      <alignment horizontal="center"/>
    </xf>
    <xf numFmtId="182" fontId="2" fillId="24" borderId="0" xfId="219" applyNumberFormat="1" applyFont="1" applyFill="1" applyBorder="1"/>
    <xf numFmtId="9" fontId="2" fillId="0" borderId="20" xfId="393" applyNumberFormat="1" applyFont="1" applyFill="1" applyBorder="1" applyAlignment="1">
      <alignment horizontal="right"/>
    </xf>
    <xf numFmtId="9" fontId="7" fillId="0" borderId="0" xfId="393" applyFont="1"/>
    <xf numFmtId="0" fontId="26" fillId="24" borderId="0" xfId="0" applyFont="1" applyFill="1"/>
    <xf numFmtId="0" fontId="27" fillId="24" borderId="0" xfId="0" applyFont="1" applyFill="1" applyAlignment="1">
      <alignment horizontal="left"/>
    </xf>
    <xf numFmtId="0" fontId="26" fillId="24" borderId="0" xfId="0" quotePrefix="1" applyFont="1" applyFill="1" applyAlignment="1">
      <alignment horizontal="left"/>
    </xf>
    <xf numFmtId="0" fontId="0" fillId="24" borderId="0" xfId="0" applyFill="1" applyAlignment="1"/>
    <xf numFmtId="169" fontId="2" fillId="24" borderId="0" xfId="0" applyNumberFormat="1" applyFont="1" applyFill="1" applyBorder="1"/>
    <xf numFmtId="0" fontId="2" fillId="24" borderId="16" xfId="0" applyFont="1" applyFill="1" applyBorder="1" applyAlignment="1">
      <alignment horizontal="center" wrapText="1"/>
    </xf>
    <xf numFmtId="0" fontId="2" fillId="0" borderId="20" xfId="0" applyFont="1" applyFill="1" applyBorder="1" applyAlignment="1">
      <alignment horizontal="center" wrapText="1"/>
    </xf>
    <xf numFmtId="169" fontId="4" fillId="24" borderId="11" xfId="0" applyNumberFormat="1" applyFont="1" applyFill="1" applyBorder="1" applyAlignment="1">
      <alignment horizontal="centerContinuous"/>
    </xf>
    <xf numFmtId="182" fontId="4" fillId="0" borderId="11" xfId="219" applyNumberFormat="1" applyFont="1" applyBorder="1"/>
    <xf numFmtId="0" fontId="2" fillId="0" borderId="10" xfId="0" quotePrefix="1" applyFont="1" applyFill="1" applyBorder="1" applyAlignment="1">
      <alignment horizontal="center"/>
    </xf>
    <xf numFmtId="9" fontId="2" fillId="0" borderId="10" xfId="393" applyFont="1" applyBorder="1" applyAlignment="1">
      <alignment horizontal="right"/>
    </xf>
    <xf numFmtId="1" fontId="7" fillId="0" borderId="25" xfId="0" applyNumberFormat="1" applyFont="1" applyBorder="1" applyAlignment="1">
      <alignment wrapText="1"/>
    </xf>
    <xf numFmtId="9" fontId="2" fillId="0" borderId="11" xfId="393" applyNumberFormat="1" applyFont="1" applyBorder="1" applyAlignment="1">
      <alignment horizontal="right"/>
    </xf>
    <xf numFmtId="0" fontId="7" fillId="0" borderId="11" xfId="0" applyFont="1" applyBorder="1" applyAlignment="1">
      <alignment wrapText="1"/>
    </xf>
    <xf numFmtId="0" fontId="7" fillId="0" borderId="11" xfId="0" applyFont="1" applyBorder="1"/>
    <xf numFmtId="0" fontId="7" fillId="0" borderId="10" xfId="219" applyNumberFormat="1" applyFont="1" applyBorder="1" applyAlignment="1">
      <alignment wrapText="1"/>
    </xf>
    <xf numFmtId="0" fontId="7" fillId="0" borderId="11" xfId="219" applyNumberFormat="1" applyFont="1" applyBorder="1" applyAlignment="1">
      <alignment wrapText="1"/>
    </xf>
    <xf numFmtId="0" fontId="3" fillId="0" borderId="16" xfId="219" applyNumberFormat="1" applyFont="1" applyBorder="1" applyAlignment="1">
      <alignment wrapText="1"/>
    </xf>
    <xf numFmtId="169" fontId="2" fillId="24" borderId="11" xfId="0" quotePrefix="1" applyNumberFormat="1" applyFont="1" applyFill="1" applyBorder="1" applyAlignment="1">
      <alignment horizontal="center"/>
    </xf>
    <xf numFmtId="182" fontId="2" fillId="0" borderId="11" xfId="219" applyNumberFormat="1" applyFont="1" applyBorder="1" applyAlignment="1">
      <alignment horizontal="right"/>
    </xf>
    <xf numFmtId="174" fontId="7" fillId="27" borderId="26" xfId="0" applyNumberFormat="1" applyFont="1" applyFill="1" applyBorder="1"/>
    <xf numFmtId="174" fontId="7" fillId="27" borderId="27" xfId="0" applyNumberFormat="1" applyFont="1" applyFill="1" applyBorder="1"/>
    <xf numFmtId="174" fontId="7" fillId="27" borderId="25" xfId="0" applyNumberFormat="1" applyFont="1" applyFill="1" applyBorder="1"/>
    <xf numFmtId="174" fontId="7" fillId="27" borderId="0" xfId="0" applyNumberFormat="1" applyFont="1" applyFill="1"/>
    <xf numFmtId="0" fontId="2" fillId="0" borderId="23" xfId="0" applyFont="1" applyBorder="1"/>
    <xf numFmtId="0" fontId="7" fillId="0" borderId="10" xfId="0" applyFont="1" applyBorder="1"/>
    <xf numFmtId="0" fontId="7" fillId="0" borderId="20" xfId="0" applyFont="1" applyBorder="1"/>
    <xf numFmtId="174" fontId="2" fillId="24" borderId="16" xfId="219" applyNumberFormat="1" applyFont="1" applyFill="1" applyBorder="1" applyAlignment="1">
      <alignment horizontal="center" wrapText="1"/>
    </xf>
    <xf numFmtId="174" fontId="7" fillId="24" borderId="16" xfId="219" applyNumberFormat="1" applyFont="1" applyFill="1" applyBorder="1" applyAlignment="1">
      <alignment horizontal="center" wrapText="1"/>
    </xf>
    <xf numFmtId="0" fontId="28" fillId="24" borderId="0" xfId="0" applyFont="1" applyFill="1" applyBorder="1" applyAlignment="1">
      <alignment horizontal="left" wrapText="1"/>
    </xf>
    <xf numFmtId="174" fontId="2" fillId="0" borderId="0" xfId="0" applyNumberFormat="1" applyFont="1"/>
    <xf numFmtId="182" fontId="2" fillId="0" borderId="0" xfId="0" applyNumberFormat="1" applyFont="1" applyFill="1"/>
    <xf numFmtId="174" fontId="7" fillId="0" borderId="0" xfId="393" applyNumberFormat="1" applyFont="1"/>
    <xf numFmtId="182" fontId="7" fillId="24" borderId="0" xfId="0" applyNumberFormat="1" applyFont="1" applyFill="1"/>
    <xf numFmtId="178" fontId="7" fillId="0" borderId="10" xfId="219" applyNumberFormat="1" applyFont="1" applyBorder="1" applyAlignment="1">
      <alignment horizontal="right"/>
    </xf>
    <xf numFmtId="178" fontId="7" fillId="0" borderId="11" xfId="219" applyNumberFormat="1" applyFont="1" applyBorder="1" applyAlignment="1">
      <alignment horizontal="right"/>
    </xf>
    <xf numFmtId="0" fontId="15" fillId="0" borderId="25" xfId="0" applyFont="1" applyBorder="1"/>
    <xf numFmtId="0" fontId="7" fillId="0" borderId="28" xfId="0" applyFont="1" applyBorder="1"/>
    <xf numFmtId="182" fontId="2" fillId="0" borderId="29" xfId="219" applyNumberFormat="1" applyFont="1" applyBorder="1"/>
    <xf numFmtId="0" fontId="7" fillId="0" borderId="29" xfId="0" applyFont="1" applyBorder="1"/>
    <xf numFmtId="0" fontId="7" fillId="0" borderId="25" xfId="0" applyFont="1" applyBorder="1" applyAlignment="1">
      <alignment wrapText="1"/>
    </xf>
    <xf numFmtId="0" fontId="3" fillId="24" borderId="0" xfId="219" applyNumberFormat="1" applyFont="1" applyFill="1" applyBorder="1" applyAlignment="1">
      <alignment wrapText="1"/>
    </xf>
    <xf numFmtId="182" fontId="3" fillId="24" borderId="0" xfId="219" applyNumberFormat="1" applyFont="1" applyFill="1" applyBorder="1"/>
    <xf numFmtId="182" fontId="3" fillId="0" borderId="16" xfId="219" applyNumberFormat="1" applyFont="1" applyFill="1" applyBorder="1"/>
    <xf numFmtId="174" fontId="7" fillId="24" borderId="22" xfId="219" quotePrefix="1" applyNumberFormat="1" applyFont="1" applyFill="1" applyBorder="1" applyAlignment="1">
      <alignment horizontal="centerContinuous"/>
    </xf>
    <xf numFmtId="0" fontId="0" fillId="24" borderId="15" xfId="0" applyFill="1" applyBorder="1"/>
    <xf numFmtId="0" fontId="0" fillId="0" borderId="16" xfId="0" applyBorder="1" applyAlignment="1">
      <alignment horizontal="center"/>
    </xf>
    <xf numFmtId="0" fontId="0" fillId="0" borderId="11" xfId="0" applyBorder="1"/>
    <xf numFmtId="41" fontId="0" fillId="0" borderId="30" xfId="0" applyNumberFormat="1" applyBorder="1"/>
    <xf numFmtId="41" fontId="0" fillId="0" borderId="31" xfId="0" applyNumberFormat="1" applyBorder="1"/>
    <xf numFmtId="0" fontId="0" fillId="0" borderId="32" xfId="0" applyBorder="1"/>
    <xf numFmtId="41" fontId="0" fillId="0" borderId="33" xfId="0" applyNumberFormat="1" applyBorder="1"/>
    <xf numFmtId="182" fontId="7" fillId="0" borderId="11" xfId="219" applyNumberFormat="1" applyFont="1" applyFill="1" applyBorder="1"/>
    <xf numFmtId="1" fontId="7" fillId="0" borderId="25" xfId="0" quotePrefix="1" applyNumberFormat="1" applyFont="1" applyBorder="1" applyAlignment="1">
      <alignment wrapText="1"/>
    </xf>
    <xf numFmtId="41" fontId="0" fillId="0" borderId="31" xfId="0" applyNumberFormat="1" applyBorder="1" applyAlignment="1">
      <alignment horizontal="right"/>
    </xf>
    <xf numFmtId="0" fontId="7" fillId="0" borderId="25" xfId="0" quotePrefix="1" applyFont="1" applyBorder="1" applyAlignment="1">
      <alignment wrapText="1"/>
    </xf>
    <xf numFmtId="0" fontId="7" fillId="0" borderId="11" xfId="219" quotePrefix="1" applyNumberFormat="1" applyFont="1" applyBorder="1" applyAlignment="1">
      <alignment wrapText="1"/>
    </xf>
    <xf numFmtId="0" fontId="2" fillId="0" borderId="13" xfId="0" quotePrefix="1" applyFont="1" applyBorder="1" applyAlignment="1">
      <alignment wrapText="1"/>
    </xf>
    <xf numFmtId="0" fontId="7" fillId="0" borderId="13" xfId="0" applyFont="1" applyBorder="1"/>
    <xf numFmtId="0" fontId="3" fillId="0" borderId="16" xfId="0" applyFont="1" applyBorder="1"/>
    <xf numFmtId="0" fontId="3" fillId="0" borderId="20" xfId="0" applyFont="1" applyBorder="1"/>
    <xf numFmtId="174" fontId="3" fillId="0" borderId="16" xfId="0" applyNumberFormat="1" applyFont="1" applyBorder="1"/>
    <xf numFmtId="0" fontId="3" fillId="24" borderId="0" xfId="0" applyFont="1" applyFill="1"/>
    <xf numFmtId="174" fontId="7" fillId="24" borderId="0" xfId="0" applyNumberFormat="1" applyFont="1" applyFill="1"/>
    <xf numFmtId="172" fontId="2" fillId="0" borderId="11" xfId="0" applyNumberFormat="1" applyFont="1" applyFill="1" applyBorder="1"/>
    <xf numFmtId="182" fontId="7" fillId="0" borderId="10" xfId="219" applyNumberFormat="1" applyFont="1" applyFill="1" applyBorder="1"/>
    <xf numFmtId="9" fontId="2" fillId="0" borderId="11" xfId="393" applyFont="1" applyFill="1" applyBorder="1" applyAlignment="1">
      <alignment horizontal="right"/>
    </xf>
    <xf numFmtId="178" fontId="7" fillId="0" borderId="11" xfId="219" applyNumberFormat="1" applyFont="1" applyFill="1" applyBorder="1" applyAlignment="1">
      <alignment horizontal="right"/>
    </xf>
    <xf numFmtId="182" fontId="3" fillId="26" borderId="16" xfId="219" applyNumberFormat="1" applyFont="1" applyFill="1" applyBorder="1" applyAlignment="1">
      <alignment horizontal="right"/>
    </xf>
    <xf numFmtId="174" fontId="3" fillId="0" borderId="16" xfId="0" applyNumberFormat="1" applyFont="1" applyFill="1" applyBorder="1"/>
    <xf numFmtId="182" fontId="2" fillId="0" borderId="29" xfId="219" applyNumberFormat="1" applyFont="1" applyFill="1" applyBorder="1"/>
    <xf numFmtId="182" fontId="2" fillId="0" borderId="16" xfId="219" applyNumberFormat="1" applyFont="1" applyFill="1" applyBorder="1"/>
    <xf numFmtId="179" fontId="2" fillId="0" borderId="16" xfId="393" applyNumberFormat="1" applyFont="1" applyFill="1" applyBorder="1" applyAlignment="1">
      <alignment horizontal="right"/>
    </xf>
    <xf numFmtId="174" fontId="7" fillId="0" borderId="20" xfId="0" applyNumberFormat="1" applyFont="1" applyFill="1" applyBorder="1"/>
    <xf numFmtId="0" fontId="2" fillId="0" borderId="25" xfId="0" applyFont="1" applyBorder="1" applyAlignment="1">
      <alignment wrapText="1"/>
    </xf>
    <xf numFmtId="9" fontId="2" fillId="26" borderId="24" xfId="393" applyFont="1" applyFill="1" applyBorder="1" applyAlignment="1">
      <alignment horizontal="right"/>
    </xf>
    <xf numFmtId="178" fontId="7" fillId="26" borderId="18" xfId="219" applyNumberFormat="1" applyFont="1" applyFill="1" applyBorder="1" applyAlignment="1">
      <alignment horizontal="right"/>
    </xf>
    <xf numFmtId="0" fontId="3" fillId="26" borderId="16" xfId="219" applyNumberFormat="1" applyFont="1" applyFill="1" applyBorder="1" applyAlignment="1">
      <alignment wrapText="1"/>
    </xf>
    <xf numFmtId="0" fontId="7" fillId="0" borderId="11" xfId="219" applyNumberFormat="1" applyFont="1" applyFill="1" applyBorder="1" applyAlignment="1">
      <alignment wrapText="1"/>
    </xf>
    <xf numFmtId="174" fontId="7" fillId="0" borderId="11" xfId="0" applyNumberFormat="1" applyFont="1" applyFill="1" applyBorder="1"/>
    <xf numFmtId="0" fontId="2" fillId="0" borderId="11" xfId="0" applyFont="1" applyBorder="1" applyAlignment="1">
      <alignment horizontal="center"/>
    </xf>
    <xf numFmtId="0" fontId="2" fillId="0" borderId="20" xfId="0" applyFont="1" applyBorder="1" applyAlignment="1">
      <alignment horizontal="center"/>
    </xf>
    <xf numFmtId="9" fontId="7" fillId="0" borderId="11" xfId="0" applyNumberFormat="1" applyFont="1" applyBorder="1"/>
    <xf numFmtId="0" fontId="5" fillId="24" borderId="0" xfId="368" applyFont="1" applyFill="1" applyBorder="1"/>
    <xf numFmtId="0" fontId="5" fillId="0" borderId="0" xfId="368" applyFont="1" applyFill="1" applyBorder="1"/>
    <xf numFmtId="0" fontId="3" fillId="24" borderId="0" xfId="368" applyFont="1" applyFill="1" applyBorder="1"/>
    <xf numFmtId="0" fontId="3" fillId="24" borderId="0" xfId="368" applyFont="1" applyFill="1" applyBorder="1" applyAlignment="1">
      <alignment horizontal="left"/>
    </xf>
    <xf numFmtId="0" fontId="3" fillId="24" borderId="0" xfId="368" applyFont="1" applyFill="1" applyBorder="1" applyAlignment="1">
      <alignment horizontal="center"/>
    </xf>
    <xf numFmtId="0" fontId="2" fillId="24" borderId="0" xfId="368" applyFont="1" applyFill="1" applyBorder="1"/>
    <xf numFmtId="0" fontId="24" fillId="0" borderId="30" xfId="0" applyFont="1" applyBorder="1"/>
    <xf numFmtId="0" fontId="24" fillId="0" borderId="31" xfId="0" applyFont="1" applyBorder="1"/>
    <xf numFmtId="0" fontId="2" fillId="0" borderId="0" xfId="0" quotePrefix="1" applyFont="1"/>
    <xf numFmtId="0" fontId="17" fillId="0" borderId="11" xfId="369" applyNumberFormat="1" applyFont="1" applyFill="1" applyBorder="1" applyAlignment="1">
      <alignment horizontal="left"/>
    </xf>
    <xf numFmtId="0" fontId="8" fillId="0" borderId="0" xfId="328"/>
    <xf numFmtId="0" fontId="11" fillId="24" borderId="0" xfId="328" quotePrefix="1" applyFont="1" applyFill="1" applyAlignment="1">
      <alignment horizontal="left"/>
    </xf>
    <xf numFmtId="0" fontId="14" fillId="24" borderId="0" xfId="328" applyFont="1" applyFill="1"/>
    <xf numFmtId="0" fontId="8" fillId="24" borderId="0" xfId="328" applyFill="1"/>
    <xf numFmtId="169" fontId="2" fillId="24" borderId="10" xfId="328" applyNumberFormat="1" applyFont="1" applyFill="1" applyBorder="1"/>
    <xf numFmtId="0" fontId="2" fillId="0" borderId="11" xfId="328" applyNumberFormat="1" applyFont="1" applyFill="1" applyBorder="1" applyAlignment="1">
      <alignment wrapText="1"/>
    </xf>
    <xf numFmtId="0" fontId="8" fillId="0" borderId="0" xfId="328" applyFill="1"/>
    <xf numFmtId="0" fontId="2" fillId="0" borderId="11" xfId="328" applyNumberFormat="1" applyFont="1" applyFill="1" applyBorder="1" applyAlignment="1">
      <alignment horizontal="left" wrapText="1"/>
    </xf>
    <xf numFmtId="169" fontId="3" fillId="0" borderId="16" xfId="328" applyNumberFormat="1" applyFont="1" applyFill="1" applyBorder="1" applyAlignment="1">
      <alignment wrapText="1"/>
    </xf>
    <xf numFmtId="0" fontId="8" fillId="0" borderId="0" xfId="328" applyAlignment="1">
      <alignment wrapText="1"/>
    </xf>
    <xf numFmtId="169" fontId="5" fillId="25" borderId="0" xfId="0" applyNumberFormat="1" applyFont="1" applyFill="1" applyBorder="1"/>
    <xf numFmtId="1" fontId="2" fillId="0" borderId="25" xfId="0" applyNumberFormat="1" applyFont="1" applyBorder="1" applyAlignment="1">
      <alignment wrapText="1"/>
    </xf>
    <xf numFmtId="0" fontId="2" fillId="0" borderId="0" xfId="372" applyFont="1" applyFill="1"/>
    <xf numFmtId="174" fontId="2" fillId="24" borderId="0" xfId="246" applyNumberFormat="1" applyFont="1" applyFill="1"/>
    <xf numFmtId="0" fontId="2" fillId="24" borderId="0" xfId="246" applyNumberFormat="1" applyFont="1" applyFill="1" applyBorder="1"/>
    <xf numFmtId="0" fontId="2" fillId="24" borderId="0" xfId="372" applyFont="1" applyFill="1"/>
    <xf numFmtId="0" fontId="5" fillId="0" borderId="0" xfId="372" applyFont="1" applyFill="1"/>
    <xf numFmtId="0" fontId="2" fillId="24" borderId="10" xfId="372" applyFont="1" applyFill="1" applyBorder="1"/>
    <xf numFmtId="0" fontId="2" fillId="24" borderId="24" xfId="372" applyFont="1" applyFill="1" applyBorder="1" applyAlignment="1">
      <alignment horizontal="centerContinuous"/>
    </xf>
    <xf numFmtId="0" fontId="2" fillId="24" borderId="18" xfId="372" applyFont="1" applyFill="1" applyBorder="1" applyAlignment="1">
      <alignment horizontal="centerContinuous"/>
    </xf>
    <xf numFmtId="174" fontId="2" fillId="24" borderId="24" xfId="246" applyNumberFormat="1" applyFont="1" applyFill="1" applyBorder="1" applyAlignment="1">
      <alignment horizontal="centerContinuous"/>
    </xf>
    <xf numFmtId="174" fontId="2" fillId="24" borderId="18" xfId="246" applyNumberFormat="1" applyFont="1" applyFill="1" applyBorder="1" applyAlignment="1">
      <alignment horizontal="centerContinuous"/>
    </xf>
    <xf numFmtId="174" fontId="2" fillId="24" borderId="16" xfId="246" applyNumberFormat="1" applyFont="1" applyFill="1" applyBorder="1" applyAlignment="1">
      <alignment horizontal="centerContinuous"/>
    </xf>
    <xf numFmtId="0" fontId="2" fillId="24" borderId="11" xfId="372" applyFont="1" applyFill="1" applyBorder="1" applyAlignment="1">
      <alignment horizontal="center"/>
    </xf>
    <xf numFmtId="0" fontId="2" fillId="24" borderId="10" xfId="372" applyFont="1" applyFill="1" applyBorder="1" applyAlignment="1">
      <alignment horizontal="center"/>
    </xf>
    <xf numFmtId="3" fontId="2" fillId="24" borderId="11" xfId="246" applyNumberFormat="1" applyFont="1" applyFill="1" applyBorder="1" applyAlignment="1">
      <alignment horizontal="center"/>
    </xf>
    <xf numFmtId="174" fontId="2" fillId="24" borderId="20" xfId="246" applyNumberFormat="1" applyFont="1" applyFill="1" applyBorder="1" applyAlignment="1">
      <alignment horizontal="center"/>
    </xf>
    <xf numFmtId="1" fontId="2" fillId="24" borderId="20" xfId="246" applyNumberFormat="1" applyFont="1" applyFill="1" applyBorder="1" applyAlignment="1">
      <alignment horizontal="center"/>
    </xf>
    <xf numFmtId="0" fontId="2" fillId="0" borderId="11" xfId="246" applyNumberFormat="1" applyFont="1" applyFill="1" applyBorder="1"/>
    <xf numFmtId="174" fontId="2" fillId="0" borderId="11" xfId="246" applyNumberFormat="1" applyFont="1" applyFill="1" applyBorder="1" applyAlignment="1">
      <alignment horizontal="right"/>
    </xf>
    <xf numFmtId="0" fontId="2" fillId="0" borderId="11" xfId="246" quotePrefix="1" applyNumberFormat="1" applyFont="1" applyFill="1" applyBorder="1"/>
    <xf numFmtId="0" fontId="2" fillId="0" borderId="11" xfId="246" applyNumberFormat="1" applyFont="1" applyFill="1" applyBorder="1" applyAlignment="1"/>
    <xf numFmtId="0" fontId="2" fillId="0" borderId="20" xfId="246" applyNumberFormat="1" applyFont="1" applyFill="1" applyBorder="1"/>
    <xf numFmtId="174" fontId="2" fillId="0" borderId="20" xfId="246" applyNumberFormat="1" applyFont="1" applyFill="1" applyBorder="1" applyAlignment="1">
      <alignment horizontal="right"/>
    </xf>
    <xf numFmtId="173" fontId="2" fillId="24" borderId="0" xfId="246" applyNumberFormat="1" applyFont="1" applyFill="1" applyBorder="1" applyAlignment="1">
      <alignment horizontal="right"/>
    </xf>
    <xf numFmtId="174" fontId="2" fillId="24" borderId="0" xfId="246" applyNumberFormat="1" applyFont="1" applyFill="1" applyBorder="1" applyAlignment="1">
      <alignment horizontal="right"/>
    </xf>
    <xf numFmtId="0" fontId="3" fillId="24" borderId="0" xfId="246" applyNumberFormat="1" applyFont="1" applyFill="1" applyBorder="1"/>
    <xf numFmtId="174" fontId="2" fillId="0" borderId="0" xfId="246" applyNumberFormat="1" applyFont="1" applyFill="1"/>
    <xf numFmtId="0" fontId="15" fillId="0" borderId="10" xfId="0" applyFont="1" applyBorder="1" applyAlignment="1">
      <alignment wrapText="1"/>
    </xf>
    <xf numFmtId="0" fontId="2" fillId="0" borderId="11" xfId="219" applyNumberFormat="1" applyFont="1" applyBorder="1" applyAlignment="1">
      <alignment wrapText="1"/>
    </xf>
    <xf numFmtId="3" fontId="3" fillId="0" borderId="16" xfId="0" applyNumberFormat="1" applyFont="1" applyFill="1" applyBorder="1"/>
    <xf numFmtId="0" fontId="0" fillId="28" borderId="0" xfId="0" applyFill="1"/>
    <xf numFmtId="178" fontId="5" fillId="0" borderId="11" xfId="219" applyNumberFormat="1" applyFont="1" applyBorder="1" applyAlignment="1">
      <alignment horizontal="right"/>
    </xf>
    <xf numFmtId="1" fontId="7" fillId="0" borderId="0" xfId="0" quotePrefix="1" applyNumberFormat="1" applyFont="1" applyBorder="1" applyAlignment="1">
      <alignment wrapText="1"/>
    </xf>
    <xf numFmtId="0" fontId="0" fillId="0" borderId="25" xfId="0" applyFill="1" applyBorder="1"/>
    <xf numFmtId="169" fontId="2" fillId="24" borderId="20" xfId="328" applyNumberFormat="1" applyFont="1" applyFill="1" applyBorder="1" applyAlignment="1">
      <alignment horizontal="center" wrapText="1"/>
    </xf>
    <xf numFmtId="0" fontId="7" fillId="24" borderId="16" xfId="0" applyFont="1" applyFill="1" applyBorder="1" applyAlignment="1">
      <alignment horizontal="center"/>
    </xf>
    <xf numFmtId="0" fontId="7" fillId="24" borderId="16" xfId="219" applyNumberFormat="1" applyFont="1" applyFill="1" applyBorder="1" applyAlignment="1">
      <alignment horizontal="center" wrapText="1"/>
    </xf>
    <xf numFmtId="0" fontId="2" fillId="24" borderId="16" xfId="219" applyNumberFormat="1" applyFont="1" applyFill="1" applyBorder="1" applyAlignment="1">
      <alignment horizontal="center" wrapText="1"/>
    </xf>
    <xf numFmtId="169" fontId="2" fillId="0" borderId="24" xfId="328" applyNumberFormat="1" applyFont="1" applyFill="1" applyBorder="1" applyAlignment="1">
      <alignment horizontal="centerContinuous"/>
    </xf>
    <xf numFmtId="169" fontId="2" fillId="0" borderId="18" xfId="328" applyNumberFormat="1" applyFont="1" applyFill="1" applyBorder="1" applyAlignment="1">
      <alignment horizontal="centerContinuous"/>
    </xf>
    <xf numFmtId="169" fontId="2" fillId="0" borderId="20" xfId="328" applyNumberFormat="1" applyFont="1" applyFill="1" applyBorder="1" applyAlignment="1">
      <alignment horizontal="center" wrapText="1"/>
    </xf>
    <xf numFmtId="169" fontId="4" fillId="0" borderId="20" xfId="328" applyNumberFormat="1" applyFont="1" applyFill="1" applyBorder="1" applyAlignment="1">
      <alignment horizontal="center" wrapText="1"/>
    </xf>
    <xf numFmtId="182" fontId="2" fillId="0" borderId="11" xfId="328" applyNumberFormat="1" applyFont="1" applyFill="1" applyBorder="1" applyAlignment="1">
      <alignment horizontal="right"/>
    </xf>
    <xf numFmtId="182" fontId="3" fillId="0" borderId="16" xfId="328" applyNumberFormat="1" applyFont="1" applyFill="1" applyBorder="1"/>
    <xf numFmtId="182" fontId="4" fillId="0" borderId="11" xfId="328" applyNumberFormat="1" applyFont="1" applyFill="1" applyBorder="1" applyAlignment="1">
      <alignment horizontal="right"/>
    </xf>
    <xf numFmtId="182" fontId="10" fillId="0" borderId="16" xfId="328" applyNumberFormat="1" applyFont="1" applyFill="1" applyBorder="1"/>
    <xf numFmtId="0" fontId="63" fillId="24" borderId="0" xfId="0" applyFont="1" applyFill="1"/>
    <xf numFmtId="0" fontId="2" fillId="0" borderId="11" xfId="233" applyNumberFormat="1" applyFont="1" applyFill="1" applyBorder="1" applyAlignment="1">
      <alignment wrapText="1"/>
    </xf>
    <xf numFmtId="171" fontId="2" fillId="0" borderId="11" xfId="246" applyNumberFormat="1" applyFont="1" applyFill="1" applyBorder="1" applyAlignment="1">
      <alignment horizontal="right"/>
    </xf>
    <xf numFmtId="171" fontId="2" fillId="0" borderId="20" xfId="246" applyNumberFormat="1" applyFont="1" applyFill="1" applyBorder="1" applyAlignment="1">
      <alignment horizontal="right"/>
    </xf>
    <xf numFmtId="1" fontId="2" fillId="0" borderId="11" xfId="219" applyNumberFormat="1" applyFont="1" applyBorder="1" applyAlignment="1">
      <alignment horizontal="center"/>
    </xf>
    <xf numFmtId="1" fontId="2" fillId="0" borderId="25" xfId="0" quotePrefix="1" applyNumberFormat="1" applyFont="1" applyBorder="1" applyAlignment="1">
      <alignment wrapText="1"/>
    </xf>
    <xf numFmtId="0" fontId="8" fillId="24" borderId="0" xfId="328" applyFont="1" applyFill="1"/>
    <xf numFmtId="0" fontId="8" fillId="0" borderId="0" xfId="328" applyFont="1"/>
    <xf numFmtId="0" fontId="2" fillId="24" borderId="0" xfId="328" applyFont="1" applyFill="1" applyAlignment="1">
      <alignment horizontal="left"/>
    </xf>
    <xf numFmtId="0" fontId="2" fillId="24" borderId="0" xfId="328" applyFont="1" applyFill="1" applyBorder="1" applyAlignment="1">
      <alignment horizontal="left"/>
    </xf>
    <xf numFmtId="0" fontId="2" fillId="24" borderId="0" xfId="328" applyFont="1" applyFill="1"/>
    <xf numFmtId="0" fontId="2" fillId="24" borderId="16" xfId="328" applyFont="1" applyFill="1" applyBorder="1" applyAlignment="1">
      <alignment horizontal="centerContinuous"/>
    </xf>
    <xf numFmtId="0" fontId="2" fillId="24" borderId="10" xfId="328" applyFont="1" applyFill="1" applyBorder="1" applyAlignment="1">
      <alignment horizontal="center"/>
    </xf>
    <xf numFmtId="0" fontId="2" fillId="24" borderId="20" xfId="328" applyFont="1" applyFill="1" applyBorder="1" applyAlignment="1">
      <alignment horizontal="center"/>
    </xf>
    <xf numFmtId="0" fontId="8" fillId="28" borderId="0" xfId="328" applyFill="1"/>
    <xf numFmtId="1" fontId="7" fillId="24" borderId="0" xfId="0" applyNumberFormat="1" applyFont="1" applyFill="1"/>
    <xf numFmtId="0" fontId="11" fillId="24" borderId="0" xfId="374" applyFont="1" applyFill="1"/>
    <xf numFmtId="0" fontId="5" fillId="24" borderId="0" xfId="374" applyFont="1" applyFill="1"/>
    <xf numFmtId="0" fontId="5" fillId="0" borderId="0" xfId="374" applyFont="1"/>
    <xf numFmtId="177" fontId="22" fillId="24" borderId="0" xfId="370" applyFont="1" applyFill="1"/>
    <xf numFmtId="0" fontId="3" fillId="24" borderId="0" xfId="374" applyFont="1" applyFill="1"/>
    <xf numFmtId="0" fontId="16" fillId="24" borderId="0" xfId="374" applyFont="1" applyFill="1"/>
    <xf numFmtId="0" fontId="4" fillId="24" borderId="0" xfId="374" applyFont="1" applyFill="1"/>
    <xf numFmtId="0" fontId="3" fillId="0" borderId="0" xfId="374" applyFont="1"/>
    <xf numFmtId="0" fontId="5" fillId="24" borderId="0" xfId="374" quotePrefix="1" applyFont="1" applyFill="1"/>
    <xf numFmtId="0" fontId="5" fillId="24" borderId="0" xfId="374" applyFont="1" applyFill="1" applyBorder="1"/>
    <xf numFmtId="0" fontId="34" fillId="0" borderId="0" xfId="374"/>
    <xf numFmtId="0" fontId="11" fillId="24" borderId="0" xfId="374" applyFont="1" applyFill="1" applyAlignment="1">
      <alignment horizontal="left"/>
    </xf>
    <xf numFmtId="0" fontId="2" fillId="0" borderId="0" xfId="0" applyFont="1" applyAlignment="1">
      <alignment horizontal="left"/>
    </xf>
    <xf numFmtId="169" fontId="2" fillId="24" borderId="0" xfId="0" applyNumberFormat="1" applyFont="1" applyFill="1" applyAlignment="1">
      <alignment horizontal="left"/>
    </xf>
    <xf numFmtId="0" fontId="35" fillId="24" borderId="0" xfId="0" applyFont="1" applyFill="1"/>
    <xf numFmtId="0" fontId="2" fillId="24" borderId="0" xfId="0" applyFont="1" applyFill="1" applyBorder="1" applyAlignment="1">
      <alignment horizontal="left"/>
    </xf>
    <xf numFmtId="15" fontId="14" fillId="24" borderId="0" xfId="219" quotePrefix="1" applyNumberFormat="1" applyFont="1" applyFill="1" applyAlignment="1">
      <alignment horizontal="left"/>
    </xf>
    <xf numFmtId="0" fontId="2" fillId="24" borderId="0" xfId="374" applyFont="1" applyFill="1"/>
    <xf numFmtId="0" fontId="27" fillId="24" borderId="0" xfId="0" applyFont="1" applyFill="1" applyAlignment="1">
      <alignment wrapText="1"/>
    </xf>
    <xf numFmtId="0" fontId="11" fillId="24" borderId="0" xfId="374" applyFont="1" applyFill="1" applyBorder="1"/>
    <xf numFmtId="0" fontId="2" fillId="24" borderId="0" xfId="374" applyFont="1" applyFill="1" applyBorder="1"/>
    <xf numFmtId="0" fontId="29" fillId="24" borderId="0" xfId="374" applyFont="1" applyFill="1" applyBorder="1"/>
    <xf numFmtId="0" fontId="3" fillId="24" borderId="0" xfId="374" applyFont="1" applyFill="1" applyBorder="1"/>
    <xf numFmtId="0" fontId="16" fillId="24" borderId="0" xfId="374" applyFont="1" applyFill="1" applyBorder="1"/>
    <xf numFmtId="0" fontId="5" fillId="24" borderId="0" xfId="374" quotePrefix="1" applyFont="1" applyFill="1" applyBorder="1"/>
    <xf numFmtId="0" fontId="5" fillId="0" borderId="0" xfId="374" applyFont="1" applyBorder="1"/>
    <xf numFmtId="0" fontId="2" fillId="0" borderId="0" xfId="0" applyFont="1" applyBorder="1" applyAlignment="1">
      <alignment horizontal="left"/>
    </xf>
    <xf numFmtId="9" fontId="2" fillId="24" borderId="0" xfId="393" applyFont="1" applyFill="1" applyBorder="1" applyAlignment="1">
      <alignment horizontal="left" wrapText="1"/>
    </xf>
    <xf numFmtId="0" fontId="3" fillId="24" borderId="0" xfId="328" applyFont="1" applyFill="1"/>
    <xf numFmtId="169" fontId="2" fillId="0" borderId="0" xfId="0" applyNumberFormat="1" applyFont="1" applyBorder="1"/>
    <xf numFmtId="0" fontId="5" fillId="24" borderId="19" xfId="0" applyFont="1" applyFill="1" applyBorder="1" applyAlignment="1">
      <alignment horizontal="center"/>
    </xf>
    <xf numFmtId="0" fontId="0" fillId="0" borderId="19" xfId="0" applyBorder="1"/>
    <xf numFmtId="0" fontId="26" fillId="24" borderId="0" xfId="372" applyFont="1" applyFill="1"/>
    <xf numFmtId="0" fontId="26" fillId="28" borderId="0" xfId="0" applyFont="1" applyFill="1"/>
    <xf numFmtId="0" fontId="37" fillId="24" borderId="0" xfId="328" quotePrefix="1" applyFont="1" applyFill="1" applyAlignment="1">
      <alignment horizontal="left"/>
    </xf>
    <xf numFmtId="0" fontId="2" fillId="0" borderId="0" xfId="328" applyFont="1"/>
    <xf numFmtId="0" fontId="23" fillId="24" borderId="0" xfId="328" applyFont="1" applyFill="1" applyAlignment="1">
      <alignment horizontal="left"/>
    </xf>
    <xf numFmtId="0" fontId="2" fillId="0" borderId="0" xfId="328" applyFont="1" applyFill="1"/>
    <xf numFmtId="0" fontId="2" fillId="0" borderId="15" xfId="328" applyFont="1" applyFill="1" applyBorder="1"/>
    <xf numFmtId="0" fontId="2" fillId="24" borderId="14" xfId="328" applyFont="1" applyFill="1" applyBorder="1" applyAlignment="1">
      <alignment horizontal="left"/>
    </xf>
    <xf numFmtId="0" fontId="2" fillId="24" borderId="12" xfId="328" applyFont="1" applyFill="1" applyBorder="1" applyAlignment="1">
      <alignment horizontal="centerContinuous"/>
    </xf>
    <xf numFmtId="0" fontId="2" fillId="24" borderId="14" xfId="328" applyFont="1" applyFill="1" applyBorder="1"/>
    <xf numFmtId="0" fontId="2" fillId="24" borderId="15" xfId="328" applyFont="1" applyFill="1" applyBorder="1"/>
    <xf numFmtId="0" fontId="2" fillId="24" borderId="12" xfId="328" applyFont="1" applyFill="1" applyBorder="1"/>
    <xf numFmtId="0" fontId="2" fillId="0" borderId="0" xfId="328" applyFont="1" applyFill="1" applyBorder="1"/>
    <xf numFmtId="0" fontId="2" fillId="28" borderId="19" xfId="328" applyFont="1" applyFill="1" applyBorder="1"/>
    <xf numFmtId="0" fontId="2" fillId="24" borderId="13" xfId="328" applyFont="1" applyFill="1" applyBorder="1" applyAlignment="1">
      <alignment horizontal="center"/>
    </xf>
    <xf numFmtId="0" fontId="2" fillId="28" borderId="0" xfId="328" applyFont="1" applyFill="1" applyBorder="1"/>
    <xf numFmtId="0" fontId="2" fillId="24" borderId="13" xfId="328" applyFont="1" applyFill="1" applyBorder="1"/>
    <xf numFmtId="0" fontId="2" fillId="24" borderId="22" xfId="328" applyFont="1" applyFill="1" applyBorder="1" applyAlignment="1">
      <alignment horizontal="centerContinuous"/>
    </xf>
    <xf numFmtId="0" fontId="2" fillId="24" borderId="23" xfId="328" applyFont="1" applyFill="1" applyBorder="1" applyAlignment="1">
      <alignment horizontal="centerContinuous"/>
    </xf>
    <xf numFmtId="0" fontId="2" fillId="24" borderId="21" xfId="328" applyFont="1" applyFill="1" applyBorder="1" applyAlignment="1">
      <alignment horizontal="centerContinuous"/>
    </xf>
    <xf numFmtId="0" fontId="17" fillId="24" borderId="10" xfId="328" applyFont="1" applyFill="1" applyBorder="1" applyAlignment="1">
      <alignment horizontal="center"/>
    </xf>
    <xf numFmtId="0" fontId="2" fillId="24" borderId="22" xfId="328" applyFont="1" applyFill="1" applyBorder="1"/>
    <xf numFmtId="0" fontId="2" fillId="24" borderId="16" xfId="328" quotePrefix="1" applyFont="1" applyFill="1" applyBorder="1" applyAlignment="1">
      <alignment horizontal="center"/>
    </xf>
    <xf numFmtId="17" fontId="2" fillId="24" borderId="16" xfId="328" quotePrefix="1" applyNumberFormat="1" applyFont="1" applyFill="1" applyBorder="1" applyAlignment="1">
      <alignment horizontal="center"/>
    </xf>
    <xf numFmtId="17" fontId="2" fillId="24" borderId="16" xfId="328" applyNumberFormat="1" applyFont="1" applyFill="1" applyBorder="1" applyAlignment="1">
      <alignment horizontal="center"/>
    </xf>
    <xf numFmtId="0" fontId="2" fillId="24" borderId="16" xfId="328" applyFont="1" applyFill="1" applyBorder="1" applyAlignment="1">
      <alignment horizontal="center"/>
    </xf>
    <xf numFmtId="0" fontId="17" fillId="24" borderId="20" xfId="328" applyFont="1" applyFill="1" applyBorder="1" applyAlignment="1">
      <alignment horizontal="center"/>
    </xf>
    <xf numFmtId="0" fontId="2" fillId="0" borderId="19" xfId="328" applyFont="1" applyBorder="1"/>
    <xf numFmtId="0" fontId="2" fillId="0" borderId="12" xfId="328" applyFont="1" applyBorder="1"/>
    <xf numFmtId="9" fontId="2" fillId="0" borderId="11" xfId="395" applyNumberFormat="1" applyFont="1" applyFill="1" applyBorder="1" applyAlignment="1">
      <alignment horizontal="right"/>
    </xf>
    <xf numFmtId="9" fontId="2" fillId="0" borderId="11" xfId="395" applyFont="1" applyBorder="1" applyAlignment="1">
      <alignment horizontal="right"/>
    </xf>
    <xf numFmtId="0" fontId="2" fillId="0" borderId="13" xfId="328" applyFont="1" applyBorder="1"/>
    <xf numFmtId="9" fontId="2" fillId="0" borderId="11" xfId="395" applyNumberFormat="1" applyFont="1" applyBorder="1" applyAlignment="1">
      <alignment horizontal="right"/>
    </xf>
    <xf numFmtId="0" fontId="2" fillId="0" borderId="13" xfId="328" applyFont="1" applyBorder="1" applyAlignment="1">
      <alignment wrapText="1"/>
    </xf>
    <xf numFmtId="0" fontId="2" fillId="0" borderId="13" xfId="328" quotePrefix="1" applyFont="1" applyBorder="1"/>
    <xf numFmtId="0" fontId="2" fillId="0" borderId="13" xfId="328" quotePrefix="1" applyFont="1" applyFill="1" applyBorder="1"/>
    <xf numFmtId="0" fontId="2" fillId="0" borderId="13" xfId="328" applyFont="1" applyFill="1" applyBorder="1"/>
    <xf numFmtId="0" fontId="3" fillId="0" borderId="16" xfId="328" applyFont="1" applyBorder="1" applyAlignment="1">
      <alignment wrapText="1"/>
    </xf>
    <xf numFmtId="9" fontId="3" fillId="0" borderId="16" xfId="395" applyNumberFormat="1" applyFont="1" applyFill="1" applyBorder="1" applyAlignment="1">
      <alignment horizontal="right"/>
    </xf>
    <xf numFmtId="9" fontId="3" fillId="0" borderId="16" xfId="395" applyFont="1" applyBorder="1" applyAlignment="1">
      <alignment horizontal="right"/>
    </xf>
    <xf numFmtId="0" fontId="2" fillId="24" borderId="0" xfId="328" applyFont="1" applyFill="1" applyAlignment="1">
      <alignment wrapText="1"/>
    </xf>
    <xf numFmtId="9" fontId="2" fillId="24" borderId="0" xfId="395" applyNumberFormat="1" applyFont="1" applyFill="1" applyBorder="1" applyAlignment="1">
      <alignment horizontal="right"/>
    </xf>
    <xf numFmtId="9" fontId="2" fillId="24" borderId="0" xfId="395" applyFont="1" applyFill="1" applyBorder="1"/>
    <xf numFmtId="0" fontId="2" fillId="28" borderId="0" xfId="328" applyFont="1" applyFill="1"/>
    <xf numFmtId="0" fontId="8" fillId="28" borderId="0" xfId="328" applyFill="1" applyAlignment="1">
      <alignment wrapText="1"/>
    </xf>
    <xf numFmtId="0" fontId="15" fillId="24" borderId="10" xfId="328" applyFont="1" applyFill="1" applyBorder="1" applyAlignment="1">
      <alignment horizontal="center"/>
    </xf>
    <xf numFmtId="0" fontId="23" fillId="24" borderId="11" xfId="328" applyFont="1" applyFill="1" applyBorder="1" applyAlignment="1">
      <alignment horizontal="center"/>
    </xf>
    <xf numFmtId="0" fontId="15" fillId="24" borderId="11" xfId="328" applyFont="1" applyFill="1" applyBorder="1" applyAlignment="1">
      <alignment horizontal="center"/>
    </xf>
    <xf numFmtId="0" fontId="15" fillId="24" borderId="20" xfId="328" applyFont="1" applyFill="1" applyBorder="1" applyAlignment="1">
      <alignment horizontal="center"/>
    </xf>
    <xf numFmtId="0" fontId="15" fillId="0" borderId="10" xfId="328" applyFont="1" applyBorder="1"/>
    <xf numFmtId="0" fontId="15" fillId="0" borderId="11" xfId="328" applyFont="1" applyBorder="1"/>
    <xf numFmtId="0" fontId="15" fillId="0" borderId="20" xfId="328" applyFont="1" applyBorder="1"/>
    <xf numFmtId="0" fontId="23" fillId="24" borderId="0" xfId="328" applyFont="1" applyFill="1"/>
    <xf numFmtId="0" fontId="21" fillId="24" borderId="10" xfId="328" applyFont="1" applyFill="1" applyBorder="1" applyAlignment="1">
      <alignment horizontal="center"/>
    </xf>
    <xf numFmtId="0" fontId="21" fillId="24" borderId="11" xfId="328" applyFont="1" applyFill="1" applyBorder="1" applyAlignment="1">
      <alignment horizontal="center"/>
    </xf>
    <xf numFmtId="0" fontId="21" fillId="24" borderId="20" xfId="328" applyFont="1" applyFill="1" applyBorder="1" applyAlignment="1">
      <alignment horizontal="center"/>
    </xf>
    <xf numFmtId="0" fontId="15" fillId="0" borderId="0" xfId="328" applyFont="1"/>
    <xf numFmtId="0" fontId="15" fillId="0" borderId="25" xfId="328" applyFont="1" applyBorder="1"/>
    <xf numFmtId="182" fontId="2" fillId="0" borderId="0" xfId="328" applyNumberFormat="1" applyFont="1" applyFill="1"/>
    <xf numFmtId="3" fontId="2" fillId="0" borderId="0" xfId="328" applyNumberFormat="1" applyFont="1" applyFill="1"/>
    <xf numFmtId="0" fontId="15" fillId="0" borderId="11" xfId="328" applyFont="1" applyBorder="1" applyAlignment="1">
      <alignment wrapText="1"/>
    </xf>
    <xf numFmtId="0" fontId="15" fillId="0" borderId="34" xfId="328" applyFont="1" applyBorder="1"/>
    <xf numFmtId="0" fontId="2" fillId="0" borderId="19" xfId="328" applyFont="1" applyFill="1" applyBorder="1"/>
    <xf numFmtId="174" fontId="2" fillId="0" borderId="0" xfId="233" applyNumberFormat="1" applyFont="1" applyFill="1" applyBorder="1"/>
    <xf numFmtId="0" fontId="8" fillId="0" borderId="11" xfId="0" applyFont="1" applyBorder="1"/>
    <xf numFmtId="0" fontId="2" fillId="28" borderId="0" xfId="0" applyFont="1" applyFill="1"/>
    <xf numFmtId="0" fontId="55" fillId="24" borderId="14" xfId="0" applyFont="1" applyFill="1" applyBorder="1"/>
    <xf numFmtId="0" fontId="55" fillId="24" borderId="0" xfId="0" quotePrefix="1" applyFont="1" applyFill="1" applyAlignment="1">
      <alignment horizontal="left"/>
    </xf>
    <xf numFmtId="0" fontId="15" fillId="0" borderId="31" xfId="0" applyFont="1" applyBorder="1"/>
    <xf numFmtId="179" fontId="2" fillId="28" borderId="0" xfId="393" applyNumberFormat="1" applyFont="1" applyFill="1" applyBorder="1" applyAlignment="1">
      <alignment horizontal="right"/>
    </xf>
    <xf numFmtId="174" fontId="3" fillId="28" borderId="0" xfId="219" applyNumberFormat="1" applyFont="1" applyFill="1" applyBorder="1"/>
    <xf numFmtId="179" fontId="7" fillId="0" borderId="20" xfId="393" applyNumberFormat="1" applyFont="1" applyBorder="1"/>
    <xf numFmtId="9" fontId="7" fillId="0" borderId="20" xfId="0" applyNumberFormat="1" applyFont="1" applyBorder="1"/>
    <xf numFmtId="182" fontId="2" fillId="25" borderId="16" xfId="0" applyNumberFormat="1" applyFont="1" applyFill="1" applyBorder="1"/>
    <xf numFmtId="0" fontId="3" fillId="28" borderId="0" xfId="0" applyFont="1" applyFill="1" applyBorder="1" applyAlignment="1">
      <alignment wrapText="1"/>
    </xf>
    <xf numFmtId="9" fontId="3" fillId="28" borderId="0" xfId="393" applyNumberFormat="1" applyFont="1" applyFill="1" applyBorder="1" applyAlignment="1">
      <alignment horizontal="right"/>
    </xf>
    <xf numFmtId="9" fontId="3" fillId="28" borderId="0" xfId="393" applyFont="1" applyFill="1" applyBorder="1" applyAlignment="1">
      <alignment horizontal="right"/>
    </xf>
    <xf numFmtId="0" fontId="3" fillId="28" borderId="0" xfId="328" applyFont="1" applyFill="1"/>
    <xf numFmtId="9" fontId="2" fillId="28" borderId="0" xfId="393" applyNumberFormat="1" applyFont="1" applyFill="1" applyBorder="1" applyAlignment="1">
      <alignment horizontal="right"/>
    </xf>
    <xf numFmtId="9" fontId="2" fillId="28" borderId="0" xfId="393" applyFont="1" applyFill="1" applyBorder="1"/>
    <xf numFmtId="0" fontId="55" fillId="24" borderId="0" xfId="0" applyFont="1" applyFill="1"/>
    <xf numFmtId="0" fontId="37" fillId="24" borderId="0" xfId="0" applyFont="1" applyFill="1"/>
    <xf numFmtId="0" fontId="14" fillId="28" borderId="0" xfId="328" applyFont="1" applyFill="1"/>
    <xf numFmtId="0" fontId="2" fillId="28" borderId="0" xfId="328" applyFont="1" applyFill="1" applyAlignment="1" applyProtection="1">
      <alignment horizontal="left"/>
      <protection locked="0"/>
    </xf>
    <xf numFmtId="0" fontId="2" fillId="28" borderId="0" xfId="328" applyFont="1" applyFill="1" applyAlignment="1" applyProtection="1">
      <protection locked="0"/>
    </xf>
    <xf numFmtId="0" fontId="37" fillId="28" borderId="0" xfId="328" quotePrefix="1" applyFont="1" applyFill="1" applyAlignment="1">
      <alignment horizontal="left"/>
    </xf>
    <xf numFmtId="0" fontId="37" fillId="24" borderId="0" xfId="0" quotePrefix="1" applyFont="1" applyFill="1" applyAlignment="1">
      <alignment horizontal="left"/>
    </xf>
    <xf numFmtId="0" fontId="0" fillId="28" borderId="0" xfId="0" applyFill="1" applyAlignment="1">
      <alignment wrapText="1"/>
    </xf>
    <xf numFmtId="182" fontId="0" fillId="28" borderId="0" xfId="0" applyNumberFormat="1" applyFill="1"/>
    <xf numFmtId="169" fontId="26" fillId="28" borderId="0" xfId="0" applyNumberFormat="1" applyFont="1" applyFill="1" applyBorder="1" applyAlignment="1">
      <alignment horizontal="left"/>
    </xf>
    <xf numFmtId="0" fontId="2" fillId="0" borderId="0" xfId="325" applyFont="1" applyBorder="1"/>
    <xf numFmtId="0" fontId="2" fillId="0" borderId="0" xfId="325" applyFont="1" applyFill="1" applyBorder="1"/>
    <xf numFmtId="0" fontId="2" fillId="28" borderId="10" xfId="325" applyFont="1" applyFill="1" applyBorder="1"/>
    <xf numFmtId="0" fontId="15" fillId="0" borderId="10" xfId="325" applyFont="1" applyBorder="1" applyAlignment="1">
      <alignment wrapText="1"/>
    </xf>
    <xf numFmtId="0" fontId="2" fillId="0" borderId="0" xfId="325" applyFont="1" applyFill="1" applyBorder="1" applyAlignment="1">
      <alignment horizontal="center" wrapText="1"/>
    </xf>
    <xf numFmtId="0" fontId="2" fillId="0" borderId="0" xfId="325" applyFont="1"/>
    <xf numFmtId="0" fontId="2" fillId="0" borderId="11" xfId="325" applyFont="1" applyBorder="1"/>
    <xf numFmtId="0" fontId="2" fillId="0" borderId="16" xfId="325" applyFont="1" applyFill="1" applyBorder="1"/>
    <xf numFmtId="172" fontId="2" fillId="0" borderId="16" xfId="325" applyNumberFormat="1" applyFont="1" applyFill="1" applyBorder="1"/>
    <xf numFmtId="172" fontId="2" fillId="0" borderId="16" xfId="325" applyNumberFormat="1" applyFont="1" applyBorder="1"/>
    <xf numFmtId="0" fontId="2" fillId="24" borderId="0" xfId="325" applyFont="1" applyFill="1" applyBorder="1" applyAlignment="1">
      <alignment wrapText="1"/>
    </xf>
    <xf numFmtId="172" fontId="2" fillId="24" borderId="0" xfId="325" applyNumberFormat="1" applyFont="1" applyFill="1" applyBorder="1" applyAlignment="1">
      <alignment wrapText="1"/>
    </xf>
    <xf numFmtId="0" fontId="4" fillId="0" borderId="0" xfId="325" applyFont="1" applyBorder="1"/>
    <xf numFmtId="0" fontId="2" fillId="0" borderId="19" xfId="0" quotePrefix="1" applyFont="1" applyBorder="1"/>
    <xf numFmtId="0" fontId="15" fillId="24" borderId="19" xfId="0" applyFont="1" applyFill="1" applyBorder="1"/>
    <xf numFmtId="0" fontId="15" fillId="24" borderId="0" xfId="0" applyFont="1" applyFill="1"/>
    <xf numFmtId="0" fontId="55" fillId="24" borderId="0" xfId="246" applyNumberFormat="1" applyFont="1" applyFill="1" applyBorder="1" applyAlignment="1">
      <alignment horizontal="left"/>
    </xf>
    <xf numFmtId="0" fontId="2" fillId="28" borderId="0" xfId="0" applyFont="1" applyFill="1" applyBorder="1"/>
    <xf numFmtId="0" fontId="2" fillId="28" borderId="0" xfId="0" applyFont="1" applyFill="1" applyBorder="1" applyAlignment="1">
      <alignment horizontal="center"/>
    </xf>
    <xf numFmtId="0" fontId="7" fillId="28" borderId="0" xfId="0" applyFont="1" applyFill="1" applyBorder="1"/>
    <xf numFmtId="0" fontId="3" fillId="28" borderId="0" xfId="0" applyFont="1" applyFill="1" applyBorder="1"/>
    <xf numFmtId="0" fontId="8" fillId="28" borderId="0" xfId="0" applyFont="1" applyFill="1"/>
    <xf numFmtId="173" fontId="8" fillId="28" borderId="0" xfId="0" applyNumberFormat="1" applyFont="1" applyFill="1"/>
    <xf numFmtId="0" fontId="2" fillId="0" borderId="10" xfId="0" applyFont="1" applyBorder="1"/>
    <xf numFmtId="0" fontId="2" fillId="0" borderId="16" xfId="0" applyFont="1" applyFill="1" applyBorder="1"/>
    <xf numFmtId="0" fontId="2" fillId="24" borderId="0" xfId="0" applyFont="1" applyFill="1" applyBorder="1" applyAlignment="1">
      <alignment wrapText="1"/>
    </xf>
    <xf numFmtId="172" fontId="2" fillId="24" borderId="0" xfId="0" applyNumberFormat="1" applyFont="1" applyFill="1" applyBorder="1" applyAlignment="1">
      <alignment wrapText="1"/>
    </xf>
    <xf numFmtId="0" fontId="5" fillId="24" borderId="0" xfId="371" applyFont="1" applyFill="1"/>
    <xf numFmtId="174" fontId="2" fillId="24" borderId="0" xfId="245" applyNumberFormat="1" applyFont="1" applyFill="1"/>
    <xf numFmtId="0" fontId="2" fillId="24" borderId="0" xfId="371" applyFont="1" applyFill="1"/>
    <xf numFmtId="0" fontId="2" fillId="0" borderId="0" xfId="371" applyFont="1"/>
    <xf numFmtId="0" fontId="2" fillId="24" borderId="10" xfId="371" applyFont="1" applyFill="1" applyBorder="1" applyAlignment="1">
      <alignment horizontal="center"/>
    </xf>
    <xf numFmtId="0" fontId="2" fillId="24" borderId="10" xfId="371" applyFont="1" applyFill="1" applyBorder="1" applyAlignment="1">
      <alignment horizontal="centerContinuous"/>
    </xf>
    <xf numFmtId="0" fontId="2" fillId="24" borderId="14" xfId="371" applyFont="1" applyFill="1" applyBorder="1" applyAlignment="1">
      <alignment horizontal="center"/>
    </xf>
    <xf numFmtId="0" fontId="2" fillId="24" borderId="15" xfId="371" applyFont="1" applyFill="1" applyBorder="1" applyAlignment="1">
      <alignment horizontal="center"/>
    </xf>
    <xf numFmtId="0" fontId="2" fillId="24" borderId="12" xfId="371" applyFont="1" applyFill="1" applyBorder="1" applyAlignment="1">
      <alignment horizontal="center"/>
    </xf>
    <xf numFmtId="0" fontId="2" fillId="24" borderId="16" xfId="371" applyFont="1" applyFill="1" applyBorder="1" applyAlignment="1">
      <alignment horizontal="centerContinuous"/>
    </xf>
    <xf numFmtId="169" fontId="2" fillId="24" borderId="16" xfId="371" applyNumberFormat="1" applyFont="1" applyFill="1" applyBorder="1" applyAlignment="1">
      <alignment horizontal="centerContinuous"/>
    </xf>
    <xf numFmtId="0" fontId="5" fillId="0" borderId="0" xfId="371" applyFont="1"/>
    <xf numFmtId="0" fontId="2" fillId="24" borderId="11" xfId="371" applyFont="1" applyFill="1" applyBorder="1" applyAlignment="1">
      <alignment horizontal="center"/>
    </xf>
    <xf numFmtId="0" fontId="2" fillId="24" borderId="11" xfId="371" applyFont="1" applyFill="1" applyBorder="1" applyAlignment="1">
      <alignment horizontal="centerContinuous"/>
    </xf>
    <xf numFmtId="0" fontId="2" fillId="24" borderId="20" xfId="371" applyFont="1" applyFill="1" applyBorder="1" applyAlignment="1">
      <alignment horizontal="centerContinuous"/>
    </xf>
    <xf numFmtId="169" fontId="2" fillId="24" borderId="10" xfId="371" applyNumberFormat="1" applyFont="1" applyFill="1" applyBorder="1" applyAlignment="1">
      <alignment horizontal="center"/>
    </xf>
    <xf numFmtId="16" fontId="2" fillId="24" borderId="11" xfId="371" applyNumberFormat="1" applyFont="1" applyFill="1" applyBorder="1" applyAlignment="1">
      <alignment horizontal="centerContinuous"/>
    </xf>
    <xf numFmtId="169" fontId="2" fillId="24" borderId="11" xfId="371" applyNumberFormat="1" applyFont="1" applyFill="1" applyBorder="1" applyAlignment="1">
      <alignment horizontal="center"/>
    </xf>
    <xf numFmtId="0" fontId="2" fillId="24" borderId="11" xfId="373" applyFont="1" applyFill="1" applyBorder="1" applyAlignment="1">
      <alignment horizontal="center"/>
    </xf>
    <xf numFmtId="0" fontId="2" fillId="24" borderId="20" xfId="373" applyFont="1" applyFill="1" applyBorder="1" applyAlignment="1">
      <alignment horizontal="center"/>
    </xf>
    <xf numFmtId="0" fontId="2" fillId="24" borderId="20" xfId="371" applyFont="1" applyFill="1" applyBorder="1" applyAlignment="1">
      <alignment horizontal="center"/>
    </xf>
    <xf numFmtId="16" fontId="2" fillId="24" borderId="20" xfId="371" quotePrefix="1" applyNumberFormat="1" applyFont="1" applyFill="1" applyBorder="1" applyAlignment="1">
      <alignment horizontal="centerContinuous"/>
    </xf>
    <xf numFmtId="169" fontId="2" fillId="24" borderId="20" xfId="371" applyNumberFormat="1" applyFont="1" applyFill="1" applyBorder="1" applyAlignment="1">
      <alignment horizontal="center"/>
    </xf>
    <xf numFmtId="0" fontId="5" fillId="24" borderId="0" xfId="371" applyFont="1" applyFill="1" applyBorder="1" applyAlignment="1">
      <alignment horizontal="center"/>
    </xf>
    <xf numFmtId="169" fontId="5" fillId="24" borderId="0" xfId="371" applyNumberFormat="1" applyFont="1" applyFill="1" applyBorder="1"/>
    <xf numFmtId="3" fontId="5" fillId="24" borderId="0" xfId="245" applyNumberFormat="1" applyFont="1" applyFill="1" applyBorder="1" applyAlignment="1">
      <alignment horizontal="right"/>
    </xf>
    <xf numFmtId="0" fontId="2" fillId="0" borderId="35" xfId="0" applyFont="1" applyBorder="1" applyAlignment="1">
      <alignment wrapText="1"/>
    </xf>
    <xf numFmtId="0" fontId="64" fillId="24" borderId="0" xfId="0" applyFont="1" applyFill="1"/>
    <xf numFmtId="0" fontId="55" fillId="24" borderId="0" xfId="0" applyFont="1" applyFill="1" applyAlignment="1">
      <alignment horizontal="left"/>
    </xf>
    <xf numFmtId="0" fontId="3" fillId="24" borderId="24" xfId="0" applyFont="1" applyFill="1" applyBorder="1"/>
    <xf numFmtId="172" fontId="2" fillId="24" borderId="17" xfId="0" applyNumberFormat="1" applyFont="1" applyFill="1" applyBorder="1"/>
    <xf numFmtId="172" fontId="2" fillId="24" borderId="18" xfId="0" applyNumberFormat="1" applyFont="1" applyFill="1" applyBorder="1"/>
    <xf numFmtId="0" fontId="2" fillId="0" borderId="14" xfId="0" applyFont="1" applyBorder="1"/>
    <xf numFmtId="0" fontId="2" fillId="0" borderId="22" xfId="0" applyFont="1" applyBorder="1"/>
    <xf numFmtId="0" fontId="3" fillId="0" borderId="16" xfId="0" applyFont="1" applyFill="1" applyBorder="1"/>
    <xf numFmtId="172" fontId="2" fillId="0" borderId="16" xfId="0" applyNumberFormat="1" applyFont="1" applyFill="1" applyBorder="1"/>
    <xf numFmtId="0" fontId="2" fillId="24" borderId="17" xfId="0" applyFont="1" applyFill="1" applyBorder="1"/>
    <xf numFmtId="0" fontId="11" fillId="24" borderId="0" xfId="0" applyFont="1" applyFill="1" applyAlignment="1">
      <alignment horizontal="left"/>
    </xf>
    <xf numFmtId="0" fontId="65" fillId="0" borderId="0" xfId="353" applyFont="1" applyAlignment="1">
      <alignment horizontal="left" vertical="center"/>
    </xf>
    <xf numFmtId="0" fontId="60" fillId="0" borderId="0" xfId="353"/>
    <xf numFmtId="0" fontId="9" fillId="0" borderId="0" xfId="298" applyAlignment="1" applyProtection="1">
      <alignment horizontal="left" vertical="center"/>
    </xf>
    <xf numFmtId="0" fontId="2" fillId="0" borderId="16" xfId="325" applyFont="1" applyFill="1" applyBorder="1" applyAlignment="1">
      <alignment horizontal="center" wrapText="1"/>
    </xf>
    <xf numFmtId="0" fontId="66" fillId="24" borderId="0" xfId="0" applyFont="1" applyFill="1" applyAlignment="1"/>
    <xf numFmtId="0" fontId="55" fillId="28" borderId="0" xfId="0" quotePrefix="1" applyFont="1" applyFill="1" applyAlignment="1">
      <alignment horizontal="left"/>
    </xf>
    <xf numFmtId="0" fontId="7" fillId="28" borderId="0" xfId="0" applyFont="1" applyFill="1"/>
    <xf numFmtId="0" fontId="63" fillId="28" borderId="0" xfId="0" applyFont="1" applyFill="1"/>
    <xf numFmtId="0" fontId="7" fillId="28" borderId="0" xfId="219" applyNumberFormat="1" applyFont="1" applyFill="1" applyBorder="1" applyAlignment="1">
      <alignment wrapText="1"/>
    </xf>
    <xf numFmtId="182" fontId="7" fillId="28" borderId="0" xfId="219" applyNumberFormat="1" applyFont="1" applyFill="1" applyBorder="1"/>
    <xf numFmtId="0" fontId="3" fillId="28" borderId="0" xfId="0" applyFont="1" applyFill="1" applyBorder="1" applyAlignment="1">
      <alignment horizontal="left" wrapText="1"/>
    </xf>
    <xf numFmtId="0" fontId="2" fillId="28" borderId="0" xfId="0" applyFont="1" applyFill="1" applyBorder="1" applyAlignment="1">
      <alignment horizontal="left"/>
    </xf>
    <xf numFmtId="174" fontId="2" fillId="28" borderId="0" xfId="219" applyNumberFormat="1" applyFont="1" applyFill="1" applyBorder="1" applyAlignment="1">
      <alignment horizontal="left"/>
    </xf>
    <xf numFmtId="9" fontId="2" fillId="28" borderId="0" xfId="393" applyFont="1" applyFill="1" applyBorder="1" applyAlignment="1">
      <alignment horizontal="left" wrapText="1"/>
    </xf>
    <xf numFmtId="9" fontId="4" fillId="28" borderId="0" xfId="393" applyFont="1" applyFill="1" applyBorder="1" applyAlignment="1">
      <alignment horizontal="left" wrapText="1"/>
    </xf>
    <xf numFmtId="15" fontId="13" fillId="24" borderId="0" xfId="243" quotePrefix="1" applyNumberFormat="1" applyFont="1" applyFill="1" applyAlignment="1">
      <alignment horizontal="left"/>
    </xf>
    <xf numFmtId="174" fontId="2" fillId="0" borderId="27" xfId="0" applyNumberFormat="1" applyFont="1" applyBorder="1"/>
    <xf numFmtId="9" fontId="2" fillId="0" borderId="11" xfId="400" applyNumberFormat="1" applyFont="1" applyFill="1" applyBorder="1" applyAlignment="1">
      <alignment horizontal="right"/>
    </xf>
    <xf numFmtId="0" fontId="2" fillId="0" borderId="20" xfId="0" applyFont="1" applyBorder="1"/>
    <xf numFmtId="174" fontId="2" fillId="0" borderId="23" xfId="0" applyNumberFormat="1" applyFont="1" applyBorder="1"/>
    <xf numFmtId="9" fontId="2" fillId="0" borderId="20" xfId="400" applyNumberFormat="1" applyFont="1" applyFill="1" applyBorder="1" applyAlignment="1">
      <alignment horizontal="right"/>
    </xf>
    <xf numFmtId="174" fontId="2" fillId="28" borderId="0" xfId="0" applyNumberFormat="1" applyFont="1" applyFill="1" applyBorder="1"/>
    <xf numFmtId="9" fontId="2" fillId="28" borderId="0" xfId="400" applyNumberFormat="1" applyFont="1" applyFill="1" applyBorder="1" applyAlignment="1">
      <alignment horizontal="right"/>
    </xf>
    <xf numFmtId="9" fontId="2" fillId="28" borderId="0" xfId="400" applyFont="1" applyFill="1" applyBorder="1"/>
    <xf numFmtId="182" fontId="2" fillId="0" borderId="10" xfId="243" applyNumberFormat="1" applyFont="1" applyBorder="1"/>
    <xf numFmtId="174" fontId="2" fillId="0" borderId="11" xfId="0" applyNumberFormat="1" applyFont="1" applyBorder="1"/>
    <xf numFmtId="182" fontId="2" fillId="0" borderId="11" xfId="243" applyNumberFormat="1" applyFont="1" applyFill="1" applyBorder="1"/>
    <xf numFmtId="182" fontId="2" fillId="0" borderId="11" xfId="243" applyNumberFormat="1" applyFont="1" applyFill="1" applyBorder="1" applyAlignment="1">
      <alignment horizontal="right"/>
    </xf>
    <xf numFmtId="181" fontId="2" fillId="0" borderId="11" xfId="243" applyNumberFormat="1" applyFont="1" applyBorder="1" applyAlignment="1">
      <alignment horizontal="right"/>
    </xf>
    <xf numFmtId="0" fontId="26" fillId="28" borderId="0" xfId="0" applyFont="1" applyFill="1"/>
    <xf numFmtId="0" fontId="8" fillId="29" borderId="0" xfId="0" applyFont="1" applyFill="1"/>
    <xf numFmtId="0" fontId="2" fillId="0" borderId="11" xfId="0" quotePrefix="1" applyFont="1" applyBorder="1" applyAlignment="1">
      <alignment wrapText="1"/>
    </xf>
    <xf numFmtId="0" fontId="2" fillId="28" borderId="12" xfId="0" applyFont="1" applyFill="1" applyBorder="1" applyAlignment="1">
      <alignment horizontal="centerContinuous"/>
    </xf>
    <xf numFmtId="0" fontId="2" fillId="28" borderId="13" xfId="0" applyFont="1" applyFill="1" applyBorder="1" applyAlignment="1">
      <alignment horizontal="center"/>
    </xf>
    <xf numFmtId="169" fontId="2" fillId="24" borderId="14" xfId="0" applyNumberFormat="1" applyFont="1" applyFill="1" applyBorder="1" applyAlignment="1">
      <alignment horizontal="center" wrapText="1"/>
    </xf>
    <xf numFmtId="0" fontId="3" fillId="0" borderId="24" xfId="219" applyNumberFormat="1" applyFont="1" applyFill="1" applyBorder="1" applyAlignment="1">
      <alignment wrapText="1"/>
    </xf>
    <xf numFmtId="0" fontId="2" fillId="0" borderId="25" xfId="219" quotePrefix="1" applyNumberFormat="1" applyFont="1" applyFill="1" applyBorder="1" applyAlignment="1">
      <alignment wrapText="1"/>
    </xf>
    <xf numFmtId="1" fontId="7" fillId="0" borderId="11" xfId="0" applyNumberFormat="1" applyFont="1" applyBorder="1" applyAlignment="1">
      <alignment wrapText="1"/>
    </xf>
    <xf numFmtId="181" fontId="2" fillId="0" borderId="11" xfId="219" applyNumberFormat="1" applyFont="1" applyBorder="1" applyAlignment="1">
      <alignment horizontal="right"/>
    </xf>
    <xf numFmtId="9" fontId="2" fillId="28" borderId="0" xfId="395" applyFont="1" applyFill="1" applyBorder="1" applyAlignment="1">
      <alignment wrapText="1"/>
    </xf>
    <xf numFmtId="9" fontId="4" fillId="28" borderId="0" xfId="395" applyFont="1" applyFill="1" applyBorder="1" applyAlignment="1">
      <alignment wrapText="1"/>
    </xf>
    <xf numFmtId="172" fontId="4" fillId="0" borderId="16" xfId="325" applyNumberFormat="1" applyFont="1" applyFill="1" applyBorder="1"/>
    <xf numFmtId="1" fontId="4" fillId="0" borderId="11" xfId="219" applyNumberFormat="1" applyFont="1" applyBorder="1" applyAlignment="1">
      <alignment horizontal="center"/>
    </xf>
    <xf numFmtId="181" fontId="4" fillId="0" borderId="11" xfId="219" applyNumberFormat="1" applyFont="1" applyBorder="1" applyAlignment="1">
      <alignment horizontal="right"/>
    </xf>
    <xf numFmtId="0" fontId="2" fillId="0" borderId="25" xfId="0" quotePrefix="1" applyFont="1" applyBorder="1" applyAlignment="1">
      <alignment wrapText="1"/>
    </xf>
    <xf numFmtId="0" fontId="0" fillId="28" borderId="0" xfId="0" applyFill="1" applyAlignment="1">
      <alignment wrapText="1"/>
    </xf>
    <xf numFmtId="0" fontId="2" fillId="0" borderId="0" xfId="0" applyFont="1" applyAlignment="1">
      <alignment wrapText="1"/>
    </xf>
    <xf numFmtId="0" fontId="2" fillId="28" borderId="0" xfId="0" applyFont="1" applyFill="1" applyAlignment="1">
      <alignment wrapText="1"/>
    </xf>
    <xf numFmtId="0" fontId="15" fillId="28" borderId="0" xfId="0" applyFont="1" applyFill="1" applyAlignment="1">
      <alignment wrapText="1"/>
    </xf>
    <xf numFmtId="0" fontId="67" fillId="24" borderId="0" xfId="331" applyFont="1" applyFill="1" applyBorder="1"/>
    <xf numFmtId="0" fontId="2" fillId="0" borderId="11" xfId="219" quotePrefix="1" applyNumberFormat="1" applyFont="1" applyBorder="1" applyAlignment="1">
      <alignment wrapText="1"/>
    </xf>
    <xf numFmtId="0" fontId="8" fillId="0" borderId="0" xfId="0" applyFont="1" applyFill="1" applyBorder="1"/>
    <xf numFmtId="174" fontId="8" fillId="0" borderId="0" xfId="0" applyNumberFormat="1" applyFont="1"/>
    <xf numFmtId="169" fontId="2" fillId="24" borderId="10" xfId="372" applyNumberFormat="1" applyFont="1" applyFill="1" applyBorder="1" applyAlignment="1">
      <alignment horizontal="center"/>
    </xf>
    <xf numFmtId="169" fontId="2" fillId="24" borderId="11" xfId="372" applyNumberFormat="1" applyFont="1" applyFill="1" applyBorder="1" applyAlignment="1">
      <alignment horizontal="center"/>
    </xf>
    <xf numFmtId="169" fontId="2" fillId="24" borderId="20" xfId="372" applyNumberFormat="1" applyFont="1" applyFill="1" applyBorder="1" applyAlignment="1">
      <alignment horizontal="center"/>
    </xf>
    <xf numFmtId="0" fontId="11" fillId="24" borderId="0" xfId="325" quotePrefix="1" applyFont="1" applyFill="1" applyAlignment="1">
      <alignment horizontal="left"/>
    </xf>
    <xf numFmtId="0" fontId="8" fillId="24" borderId="0" xfId="325" applyFont="1" applyFill="1"/>
    <xf numFmtId="0" fontId="2" fillId="24" borderId="0" xfId="325" applyFont="1" applyFill="1"/>
    <xf numFmtId="0" fontId="3" fillId="24" borderId="0" xfId="325" applyFont="1" applyFill="1"/>
    <xf numFmtId="0" fontId="22" fillId="24" borderId="0" xfId="325" applyFont="1" applyFill="1"/>
    <xf numFmtId="174" fontId="2" fillId="24" borderId="22" xfId="220" quotePrefix="1" applyNumberFormat="1" applyFont="1" applyFill="1" applyBorder="1" applyAlignment="1">
      <alignment horizontal="centerContinuous"/>
    </xf>
    <xf numFmtId="0" fontId="2" fillId="24" borderId="16" xfId="325" applyFont="1" applyFill="1" applyBorder="1" applyAlignment="1">
      <alignment horizontal="center" wrapText="1"/>
    </xf>
    <xf numFmtId="0" fontId="2" fillId="0" borderId="19" xfId="325" applyFont="1" applyBorder="1"/>
    <xf numFmtId="0" fontId="2" fillId="0" borderId="11" xfId="325" applyFont="1" applyBorder="1" applyAlignment="1">
      <alignment wrapText="1"/>
    </xf>
    <xf numFmtId="174" fontId="2" fillId="0" borderId="11" xfId="220" applyNumberFormat="1" applyFont="1" applyBorder="1"/>
    <xf numFmtId="0" fontId="2" fillId="0" borderId="11" xfId="325" quotePrefix="1" applyFont="1" applyBorder="1" applyAlignment="1">
      <alignment wrapText="1"/>
    </xf>
    <xf numFmtId="0" fontId="2" fillId="0" borderId="13" xfId="325" applyFont="1" applyBorder="1"/>
    <xf numFmtId="0" fontId="2" fillId="0" borderId="11" xfId="220" applyNumberFormat="1" applyFont="1" applyFill="1" applyBorder="1" applyAlignment="1">
      <alignment wrapText="1"/>
    </xf>
    <xf numFmtId="0" fontId="3" fillId="0" borderId="16" xfId="325" applyFont="1" applyBorder="1"/>
    <xf numFmtId="0" fontId="3" fillId="0" borderId="20" xfId="325" applyFont="1" applyBorder="1"/>
    <xf numFmtId="174" fontId="3" fillId="0" borderId="16" xfId="325" applyNumberFormat="1" applyFont="1" applyFill="1" applyBorder="1"/>
    <xf numFmtId="0" fontId="8" fillId="28" borderId="0" xfId="325" applyFont="1" applyFill="1" applyBorder="1" applyAlignment="1">
      <alignment wrapText="1"/>
    </xf>
    <xf numFmtId="0" fontId="67" fillId="28" borderId="19" xfId="325" applyFont="1" applyFill="1" applyBorder="1" applyAlignment="1"/>
    <xf numFmtId="0" fontId="66" fillId="28" borderId="19" xfId="325" applyFont="1" applyFill="1" applyBorder="1" applyAlignment="1"/>
    <xf numFmtId="0" fontId="63" fillId="28" borderId="19" xfId="325" applyFont="1" applyFill="1" applyBorder="1" applyAlignment="1"/>
    <xf numFmtId="0" fontId="23" fillId="28" borderId="0" xfId="0" applyFont="1" applyFill="1" applyAlignment="1">
      <alignment wrapText="1"/>
    </xf>
    <xf numFmtId="182" fontId="3" fillId="24" borderId="0" xfId="328" applyNumberFormat="1" applyFont="1" applyFill="1"/>
    <xf numFmtId="0" fontId="61" fillId="0" borderId="0" xfId="353" applyFont="1"/>
    <xf numFmtId="0" fontId="68" fillId="28" borderId="0" xfId="0" applyFont="1" applyFill="1"/>
    <xf numFmtId="0" fontId="3" fillId="28" borderId="0" xfId="0" applyFont="1" applyFill="1" applyBorder="1" applyAlignment="1">
      <alignment wrapText="1"/>
    </xf>
    <xf numFmtId="0" fontId="2" fillId="0" borderId="11" xfId="0" applyFont="1" applyBorder="1" applyAlignment="1"/>
    <xf numFmtId="0" fontId="2" fillId="0" borderId="11" xfId="0" applyFont="1" applyFill="1" applyBorder="1" applyAlignment="1"/>
    <xf numFmtId="0" fontId="2" fillId="0" borderId="11" xfId="0" quotePrefix="1" applyFont="1" applyFill="1" applyBorder="1" applyAlignment="1"/>
    <xf numFmtId="0" fontId="2" fillId="0" borderId="11" xfId="0" quotePrefix="1" applyFont="1" applyBorder="1" applyAlignment="1"/>
    <xf numFmtId="172" fontId="2" fillId="0" borderId="0" xfId="0" applyNumberFormat="1" applyFont="1" applyBorder="1"/>
    <xf numFmtId="0" fontId="3" fillId="28" borderId="0" xfId="0" applyFont="1" applyFill="1" applyBorder="1" applyAlignment="1">
      <alignment wrapText="1"/>
    </xf>
    <xf numFmtId="0" fontId="26" fillId="28" borderId="0" xfId="0" applyFont="1" applyFill="1" applyBorder="1" applyAlignment="1"/>
    <xf numFmtId="0" fontId="26" fillId="28" borderId="0" xfId="0" applyFont="1" applyFill="1" applyAlignment="1"/>
    <xf numFmtId="0" fontId="6" fillId="28" borderId="0" xfId="0" applyFont="1" applyFill="1" applyBorder="1" applyAlignment="1"/>
    <xf numFmtId="0" fontId="26" fillId="28" borderId="0" xfId="0" applyFont="1" applyFill="1" applyBorder="1" applyAlignment="1">
      <alignment horizontal="left"/>
    </xf>
    <xf numFmtId="0" fontId="69" fillId="28" borderId="0" xfId="0" applyFont="1" applyFill="1" applyAlignment="1">
      <alignment wrapText="1"/>
    </xf>
    <xf numFmtId="0" fontId="8" fillId="0" borderId="0" xfId="328" applyFont="1" applyAlignment="1">
      <alignment wrapText="1"/>
    </xf>
    <xf numFmtId="0" fontId="70" fillId="28" borderId="0" xfId="0" applyFont="1" applyFill="1" applyBorder="1" applyAlignment="1">
      <alignment horizontal="left"/>
    </xf>
    <xf numFmtId="174" fontId="70" fillId="28" borderId="0" xfId="219" applyNumberFormat="1" applyFont="1" applyFill="1" applyBorder="1" applyAlignment="1">
      <alignment horizontal="left"/>
    </xf>
    <xf numFmtId="0" fontId="71" fillId="28" borderId="0" xfId="0" applyFont="1" applyFill="1" applyBorder="1" applyAlignment="1">
      <alignment horizontal="left" wrapText="1"/>
    </xf>
    <xf numFmtId="9" fontId="70" fillId="28" borderId="0" xfId="393" applyFont="1" applyFill="1" applyBorder="1" applyAlignment="1">
      <alignment horizontal="left" wrapText="1"/>
    </xf>
    <xf numFmtId="9" fontId="72" fillId="28" borderId="0" xfId="393" applyFont="1" applyFill="1" applyBorder="1" applyAlignment="1">
      <alignment horizontal="left" wrapText="1"/>
    </xf>
    <xf numFmtId="0" fontId="73" fillId="28" borderId="0" xfId="0" applyFont="1" applyFill="1"/>
    <xf numFmtId="0" fontId="74" fillId="28" borderId="0" xfId="0" applyFont="1" applyFill="1"/>
    <xf numFmtId="0" fontId="73" fillId="24" borderId="0" xfId="0" applyFont="1" applyFill="1"/>
    <xf numFmtId="0" fontId="74" fillId="24" borderId="0" xfId="0" applyFont="1" applyFill="1"/>
    <xf numFmtId="0" fontId="73" fillId="28" borderId="0" xfId="219" applyNumberFormat="1" applyFont="1" applyFill="1" applyBorder="1" applyAlignment="1">
      <alignment horizontal="left" wrapText="1"/>
    </xf>
    <xf numFmtId="182" fontId="71" fillId="24" borderId="0" xfId="219" applyNumberFormat="1" applyFont="1" applyFill="1" applyBorder="1"/>
    <xf numFmtId="0" fontId="75" fillId="24" borderId="0" xfId="325" applyFont="1" applyFill="1" applyBorder="1" applyAlignment="1">
      <alignment wrapText="1"/>
    </xf>
    <xf numFmtId="182" fontId="74" fillId="24" borderId="0" xfId="0" applyNumberFormat="1" applyFont="1" applyFill="1"/>
    <xf numFmtId="0" fontId="73" fillId="24" borderId="0" xfId="0" quotePrefix="1" applyFont="1" applyFill="1" applyAlignment="1">
      <alignment horizontal="left"/>
    </xf>
    <xf numFmtId="0" fontId="73" fillId="24" borderId="0" xfId="0" applyFont="1" applyFill="1" applyAlignment="1">
      <alignment horizontal="left"/>
    </xf>
    <xf numFmtId="0" fontId="75" fillId="24" borderId="0" xfId="0" applyFont="1" applyFill="1" applyAlignment="1">
      <alignment horizontal="left"/>
    </xf>
    <xf numFmtId="174" fontId="2" fillId="0" borderId="11" xfId="219" applyNumberFormat="1" applyFont="1" applyBorder="1" applyAlignment="1">
      <alignment horizontal="right"/>
    </xf>
    <xf numFmtId="174" fontId="2" fillId="0" borderId="20" xfId="219" applyNumberFormat="1" applyFont="1" applyBorder="1" applyAlignment="1">
      <alignment horizontal="right"/>
    </xf>
    <xf numFmtId="0" fontId="74" fillId="24" borderId="0" xfId="328" applyFont="1" applyFill="1"/>
    <xf numFmtId="9" fontId="2" fillId="0" borderId="20" xfId="393" applyFont="1" applyBorder="1" applyAlignment="1">
      <alignment horizontal="right"/>
    </xf>
    <xf numFmtId="0" fontId="2" fillId="24" borderId="20" xfId="371" quotePrefix="1" applyNumberFormat="1" applyFont="1" applyFill="1" applyBorder="1" applyAlignment="1">
      <alignment horizontal="centerContinuous"/>
    </xf>
    <xf numFmtId="0" fontId="55" fillId="24" borderId="0" xfId="371" applyFont="1" applyFill="1" applyAlignment="1">
      <alignment vertical="center" wrapText="1"/>
    </xf>
    <xf numFmtId="0" fontId="8" fillId="24" borderId="0" xfId="371" applyFont="1" applyFill="1" applyAlignment="1">
      <alignment wrapText="1"/>
    </xf>
    <xf numFmtId="0" fontId="28" fillId="24" borderId="0" xfId="371" applyFont="1" applyFill="1" applyAlignment="1">
      <alignment wrapText="1"/>
    </xf>
    <xf numFmtId="0" fontId="2" fillId="24" borderId="10" xfId="371" applyFont="1" applyFill="1" applyBorder="1" applyAlignment="1">
      <alignment horizontal="center" wrapText="1"/>
    </xf>
    <xf numFmtId="174" fontId="2" fillId="24" borderId="11" xfId="233" applyNumberFormat="1" applyFont="1" applyFill="1" applyBorder="1" applyAlignment="1">
      <alignment horizontal="center" wrapText="1"/>
    </xf>
    <xf numFmtId="174" fontId="2" fillId="24" borderId="20" xfId="233" applyNumberFormat="1" applyFont="1" applyFill="1" applyBorder="1" applyAlignment="1">
      <alignment horizontal="center" wrapText="1"/>
    </xf>
    <xf numFmtId="0" fontId="5" fillId="24" borderId="0" xfId="371" applyFont="1" applyFill="1" applyBorder="1" applyAlignment="1">
      <alignment horizontal="center" wrapText="1"/>
    </xf>
    <xf numFmtId="0" fontId="74" fillId="24" borderId="0" xfId="328" applyFont="1" applyFill="1" applyAlignment="1">
      <alignment wrapText="1"/>
    </xf>
    <xf numFmtId="0" fontId="73" fillId="24" borderId="0" xfId="0" quotePrefix="1" applyFont="1" applyFill="1" applyAlignment="1">
      <alignment horizontal="left" wrapText="1"/>
    </xf>
    <xf numFmtId="0" fontId="73" fillId="24" borderId="0" xfId="0" applyFont="1" applyFill="1" applyAlignment="1">
      <alignment horizontal="left" wrapText="1"/>
    </xf>
    <xf numFmtId="0" fontId="2" fillId="0" borderId="0" xfId="371" applyFont="1" applyAlignment="1">
      <alignment wrapText="1"/>
    </xf>
    <xf numFmtId="0" fontId="11" fillId="24" borderId="0" xfId="328" applyFont="1" applyFill="1" applyAlignment="1"/>
    <xf numFmtId="0" fontId="28" fillId="24" borderId="0" xfId="371" applyFont="1" applyFill="1" applyAlignment="1"/>
    <xf numFmtId="0" fontId="2" fillId="0" borderId="10" xfId="371" applyFont="1" applyFill="1" applyBorder="1" applyAlignment="1"/>
    <xf numFmtId="0" fontId="2" fillId="0" borderId="11" xfId="371" applyFont="1" applyFill="1" applyBorder="1" applyAlignment="1"/>
    <xf numFmtId="0" fontId="2" fillId="0" borderId="20" xfId="371" applyFont="1" applyFill="1" applyBorder="1" applyAlignment="1"/>
    <xf numFmtId="0" fontId="3" fillId="24" borderId="0" xfId="328" applyFont="1" applyFill="1" applyAlignment="1"/>
    <xf numFmtId="0" fontId="2" fillId="0" borderId="0" xfId="371" applyFont="1" applyAlignment="1"/>
    <xf numFmtId="174" fontId="8" fillId="24" borderId="0" xfId="219" applyNumberFormat="1" applyFont="1" applyFill="1"/>
    <xf numFmtId="174" fontId="2" fillId="24" borderId="10" xfId="219" applyNumberFormat="1" applyFont="1" applyFill="1" applyBorder="1" applyAlignment="1">
      <alignment horizontal="center"/>
    </xf>
    <xf numFmtId="174" fontId="2" fillId="24" borderId="11" xfId="219" applyNumberFormat="1" applyFont="1" applyFill="1" applyBorder="1" applyAlignment="1">
      <alignment horizontal="center"/>
    </xf>
    <xf numFmtId="174" fontId="2" fillId="24" borderId="20" xfId="219" applyNumberFormat="1" applyFont="1" applyFill="1" applyBorder="1" applyAlignment="1">
      <alignment horizontal="center"/>
    </xf>
    <xf numFmtId="174" fontId="3" fillId="0" borderId="16" xfId="219" applyNumberFormat="1" applyFont="1" applyBorder="1"/>
    <xf numFmtId="174" fontId="8" fillId="28" borderId="0" xfId="219" applyNumberFormat="1" applyFont="1" applyFill="1"/>
    <xf numFmtId="174" fontId="2" fillId="28" borderId="0" xfId="219" applyNumberFormat="1" applyFont="1" applyFill="1" applyBorder="1"/>
    <xf numFmtId="174" fontId="26" fillId="28" borderId="0" xfId="219" applyNumberFormat="1" applyFont="1" applyFill="1"/>
    <xf numFmtId="174" fontId="2" fillId="0" borderId="0" xfId="219" applyNumberFormat="1" applyFont="1"/>
    <xf numFmtId="174" fontId="2" fillId="0" borderId="11" xfId="219" applyNumberFormat="1" applyFont="1" applyFill="1" applyBorder="1"/>
    <xf numFmtId="174" fontId="2" fillId="24" borderId="10" xfId="219" applyNumberFormat="1" applyFont="1" applyFill="1" applyBorder="1"/>
    <xf numFmtId="174" fontId="3" fillId="0" borderId="16" xfId="219" applyNumberFormat="1" applyFont="1" applyFill="1" applyBorder="1"/>
    <xf numFmtId="174" fontId="2" fillId="0" borderId="0" xfId="219" applyNumberFormat="1" applyFont="1" applyFill="1"/>
    <xf numFmtId="9" fontId="2" fillId="0" borderId="0" xfId="393" applyFont="1"/>
    <xf numFmtId="174" fontId="2" fillId="24" borderId="0" xfId="219" quotePrefix="1" applyNumberFormat="1" applyFont="1" applyFill="1" applyAlignment="1">
      <alignment horizontal="left"/>
    </xf>
    <xf numFmtId="174" fontId="7" fillId="0" borderId="27" xfId="219" applyNumberFormat="1" applyFont="1" applyBorder="1"/>
    <xf numFmtId="174" fontId="7" fillId="0" borderId="0" xfId="219" applyNumberFormat="1" applyFont="1"/>
    <xf numFmtId="174" fontId="7" fillId="0" borderId="0" xfId="219" applyNumberFormat="1" applyFont="1" applyBorder="1"/>
    <xf numFmtId="174" fontId="7" fillId="0" borderId="23" xfId="219" applyNumberFormat="1" applyFont="1" applyBorder="1"/>
    <xf numFmtId="174" fontId="7" fillId="28" borderId="0" xfId="219" applyNumberFormat="1" applyFont="1" applyFill="1" applyBorder="1"/>
    <xf numFmtId="174" fontId="2" fillId="28" borderId="0" xfId="219" applyNumberFormat="1" applyFont="1" applyFill="1"/>
    <xf numFmtId="9" fontId="2" fillId="0" borderId="11" xfId="393" applyNumberFormat="1" applyFont="1" applyBorder="1"/>
    <xf numFmtId="9" fontId="2" fillId="0" borderId="20" xfId="393" applyNumberFormat="1" applyFont="1" applyBorder="1"/>
    <xf numFmtId="174" fontId="8" fillId="28" borderId="0" xfId="219" applyNumberFormat="1" applyFont="1" applyFill="1" applyAlignment="1">
      <alignment wrapText="1"/>
    </xf>
    <xf numFmtId="174" fontId="15" fillId="24" borderId="24" xfId="219" applyNumberFormat="1" applyFont="1" applyFill="1" applyBorder="1" applyAlignment="1">
      <alignment horizontal="centerContinuous"/>
    </xf>
    <xf numFmtId="174" fontId="15" fillId="24" borderId="18" xfId="219" applyNumberFormat="1" applyFont="1" applyFill="1" applyBorder="1" applyAlignment="1">
      <alignment horizontal="centerContinuous"/>
    </xf>
    <xf numFmtId="174" fontId="15" fillId="24" borderId="10" xfId="219" applyNumberFormat="1" applyFont="1" applyFill="1" applyBorder="1" applyAlignment="1">
      <alignment horizontal="center"/>
    </xf>
    <xf numFmtId="174" fontId="15" fillId="24" borderId="11" xfId="219" applyNumberFormat="1" applyFont="1" applyFill="1" applyBorder="1" applyAlignment="1">
      <alignment horizontal="center"/>
    </xf>
    <xf numFmtId="174" fontId="15" fillId="24" borderId="20" xfId="219" applyNumberFormat="1" applyFont="1" applyFill="1" applyBorder="1" applyAlignment="1">
      <alignment horizontal="center"/>
    </xf>
    <xf numFmtId="174" fontId="15" fillId="0" borderId="30" xfId="219" applyNumberFormat="1" applyFont="1" applyBorder="1"/>
    <xf numFmtId="174" fontId="15" fillId="0" borderId="31" xfId="219" applyNumberFormat="1" applyFont="1" applyBorder="1"/>
    <xf numFmtId="174" fontId="15" fillId="0" borderId="36" xfId="219" applyNumberFormat="1" applyFont="1" applyBorder="1"/>
    <xf numFmtId="0" fontId="70" fillId="0" borderId="19" xfId="328" applyFont="1" applyFill="1" applyBorder="1"/>
    <xf numFmtId="174" fontId="15" fillId="0" borderId="37" xfId="219" applyNumberFormat="1" applyFont="1" applyBorder="1"/>
    <xf numFmtId="174" fontId="15" fillId="0" borderId="38" xfId="219" applyNumberFormat="1" applyFont="1" applyBorder="1"/>
    <xf numFmtId="174" fontId="15" fillId="0" borderId="35" xfId="219" applyNumberFormat="1" applyFont="1" applyBorder="1"/>
    <xf numFmtId="174" fontId="15" fillId="0" borderId="39" xfId="219" applyNumberFormat="1" applyFont="1" applyBorder="1"/>
    <xf numFmtId="174" fontId="15" fillId="0" borderId="40" xfId="219" applyNumberFormat="1" applyFont="1" applyBorder="1"/>
    <xf numFmtId="0" fontId="24" fillId="0" borderId="11" xfId="0" applyFont="1" applyBorder="1"/>
    <xf numFmtId="0" fontId="15" fillId="0" borderId="11" xfId="0" applyFont="1" applyBorder="1"/>
    <xf numFmtId="174" fontId="7" fillId="28" borderId="0" xfId="219" applyNumberFormat="1" applyFont="1" applyFill="1"/>
    <xf numFmtId="174" fontId="15" fillId="28" borderId="0" xfId="219" applyNumberFormat="1" applyFont="1" applyFill="1" applyAlignment="1">
      <alignment wrapText="1"/>
    </xf>
    <xf numFmtId="174" fontId="21" fillId="24" borderId="10" xfId="219" applyNumberFormat="1" applyFont="1" applyFill="1" applyBorder="1" applyAlignment="1">
      <alignment horizontal="center"/>
    </xf>
    <xf numFmtId="174" fontId="21" fillId="24" borderId="11" xfId="219" applyNumberFormat="1" applyFont="1" applyFill="1" applyBorder="1" applyAlignment="1">
      <alignment horizontal="center"/>
    </xf>
    <xf numFmtId="174" fontId="21" fillId="24" borderId="20" xfId="219" applyNumberFormat="1" applyFont="1" applyFill="1" applyBorder="1" applyAlignment="1">
      <alignment horizontal="center"/>
    </xf>
    <xf numFmtId="174" fontId="15" fillId="0" borderId="11" xfId="219" applyNumberFormat="1" applyFont="1" applyBorder="1"/>
    <xf numFmtId="174" fontId="0" fillId="0" borderId="11" xfId="219" applyNumberFormat="1" applyFont="1" applyBorder="1"/>
    <xf numFmtId="174" fontId="0" fillId="0" borderId="0" xfId="219" applyNumberFormat="1" applyFont="1"/>
    <xf numFmtId="0" fontId="0" fillId="28" borderId="0" xfId="0" applyFill="1" applyAlignment="1">
      <alignment wrapText="1"/>
    </xf>
    <xf numFmtId="0" fontId="6" fillId="28" borderId="0" xfId="328" applyFont="1" applyFill="1" applyAlignment="1">
      <alignment horizontal="left" wrapText="1"/>
    </xf>
    <xf numFmtId="0" fontId="26" fillId="28" borderId="0" xfId="219" applyNumberFormat="1" applyFont="1" applyFill="1" applyBorder="1" applyAlignment="1">
      <alignment horizontal="left"/>
    </xf>
    <xf numFmtId="0" fontId="27" fillId="28" borderId="0" xfId="0" applyFont="1" applyFill="1"/>
    <xf numFmtId="0" fontId="5" fillId="28" borderId="0" xfId="328" applyFont="1" applyFill="1" applyAlignment="1">
      <alignment horizontal="left"/>
    </xf>
    <xf numFmtId="169" fontId="3" fillId="28" borderId="0" xfId="328" applyNumberFormat="1" applyFont="1" applyFill="1" applyBorder="1" applyAlignment="1">
      <alignment wrapText="1"/>
    </xf>
    <xf numFmtId="182" fontId="3" fillId="28" borderId="0" xfId="328" applyNumberFormat="1" applyFont="1" applyFill="1" applyBorder="1"/>
    <xf numFmtId="182" fontId="10" fillId="28" borderId="0" xfId="328" applyNumberFormat="1" applyFont="1" applyFill="1" applyBorder="1"/>
    <xf numFmtId="0" fontId="27" fillId="28" borderId="0" xfId="0" applyFont="1" applyFill="1" applyAlignment="1">
      <alignment wrapText="1"/>
    </xf>
    <xf numFmtId="0" fontId="12" fillId="0" borderId="25" xfId="0" applyFont="1" applyBorder="1" applyAlignment="1">
      <alignment wrapText="1"/>
    </xf>
    <xf numFmtId="0" fontId="8" fillId="0" borderId="0" xfId="0" applyFont="1" applyFill="1"/>
    <xf numFmtId="182" fontId="8" fillId="0" borderId="0" xfId="0" applyNumberFormat="1" applyFont="1" applyFill="1"/>
    <xf numFmtId="0" fontId="0" fillId="0" borderId="0" xfId="0" applyFill="1" applyAlignment="1"/>
    <xf numFmtId="0" fontId="2" fillId="0" borderId="14" xfId="0" applyNumberFormat="1" applyFont="1" applyFill="1" applyBorder="1" applyAlignment="1"/>
    <xf numFmtId="0" fontId="2" fillId="0" borderId="15" xfId="0" applyNumberFormat="1" applyFont="1" applyFill="1" applyBorder="1" applyAlignment="1"/>
    <xf numFmtId="174" fontId="2" fillId="0" borderId="15" xfId="219" applyNumberFormat="1" applyFont="1" applyFill="1" applyBorder="1" applyAlignment="1">
      <alignment horizontal="right"/>
    </xf>
    <xf numFmtId="174" fontId="2" fillId="0" borderId="12" xfId="219" applyNumberFormat="1" applyFont="1" applyFill="1" applyBorder="1" applyAlignment="1">
      <alignment horizontal="right"/>
    </xf>
    <xf numFmtId="182" fontId="0" fillId="0" borderId="0" xfId="0" applyNumberFormat="1" applyFill="1" applyAlignment="1"/>
    <xf numFmtId="0" fontId="2" fillId="0" borderId="19" xfId="0" applyNumberFormat="1" applyFont="1" applyFill="1" applyBorder="1" applyAlignment="1"/>
    <xf numFmtId="0" fontId="2" fillId="0" borderId="0" xfId="0" applyNumberFormat="1" applyFont="1" applyFill="1" applyBorder="1" applyAlignment="1"/>
    <xf numFmtId="174" fontId="2" fillId="0" borderId="0" xfId="219" applyNumberFormat="1" applyFont="1" applyFill="1" applyBorder="1" applyAlignment="1">
      <alignment horizontal="right"/>
    </xf>
    <xf numFmtId="174" fontId="2" fillId="0" borderId="13" xfId="219" applyNumberFormat="1" applyFont="1" applyFill="1" applyBorder="1" applyAlignment="1">
      <alignment horizontal="right"/>
    </xf>
    <xf numFmtId="0" fontId="2" fillId="0" borderId="22" xfId="0" applyNumberFormat="1" applyFont="1" applyFill="1" applyBorder="1" applyAlignment="1"/>
    <xf numFmtId="0" fontId="2" fillId="0" borderId="23" xfId="0" applyNumberFormat="1" applyFont="1" applyFill="1" applyBorder="1" applyAlignment="1"/>
    <xf numFmtId="174" fontId="2" fillId="0" borderId="23" xfId="219" applyNumberFormat="1" applyFont="1" applyFill="1" applyBorder="1" applyAlignment="1">
      <alignment horizontal="right"/>
    </xf>
    <xf numFmtId="174" fontId="2" fillId="0" borderId="21" xfId="219" applyNumberFormat="1" applyFont="1" applyFill="1" applyBorder="1" applyAlignment="1">
      <alignment horizontal="right"/>
    </xf>
    <xf numFmtId="174" fontId="8" fillId="24" borderId="0" xfId="328" applyNumberFormat="1" applyFont="1" applyFill="1"/>
    <xf numFmtId="0" fontId="27" fillId="28" borderId="0" xfId="0" applyFont="1" applyFill="1" applyBorder="1" applyAlignment="1">
      <alignment wrapText="1"/>
    </xf>
    <xf numFmtId="0" fontId="0" fillId="0" borderId="31" xfId="0" applyBorder="1"/>
    <xf numFmtId="0" fontId="24" fillId="0" borderId="20" xfId="0" applyFont="1" applyBorder="1"/>
    <xf numFmtId="0" fontId="0" fillId="0" borderId="25" xfId="0" applyBorder="1"/>
    <xf numFmtId="0" fontId="15" fillId="0" borderId="20" xfId="0" applyFont="1" applyBorder="1"/>
    <xf numFmtId="174" fontId="0" fillId="0" borderId="35" xfId="219" applyNumberFormat="1" applyFont="1" applyBorder="1"/>
    <xf numFmtId="174" fontId="15" fillId="0" borderId="20" xfId="219" applyNumberFormat="1" applyFont="1" applyBorder="1"/>
    <xf numFmtId="174" fontId="0" fillId="0" borderId="38" xfId="219" applyNumberFormat="1" applyFont="1" applyBorder="1"/>
    <xf numFmtId="0" fontId="26" fillId="28" borderId="0" xfId="0" applyFont="1" applyFill="1"/>
    <xf numFmtId="0" fontId="7" fillId="0" borderId="11" xfId="219" applyNumberFormat="1" applyFont="1" applyFill="1" applyBorder="1" applyAlignment="1"/>
    <xf numFmtId="0" fontId="2" fillId="0" borderId="11" xfId="219" applyNumberFormat="1" applyFont="1" applyFill="1" applyBorder="1" applyAlignment="1"/>
    <xf numFmtId="0" fontId="6" fillId="24" borderId="0" xfId="372" applyFont="1" applyFill="1"/>
    <xf numFmtId="0" fontId="26" fillId="24" borderId="0" xfId="0" applyFont="1" applyFill="1" applyAlignment="1">
      <alignment horizontal="left"/>
    </xf>
    <xf numFmtId="0" fontId="27" fillId="28" borderId="0" xfId="0" applyFont="1" applyFill="1" applyAlignment="1"/>
    <xf numFmtId="0" fontId="7" fillId="0" borderId="10" xfId="219" applyNumberFormat="1" applyFont="1" applyFill="1" applyBorder="1" applyAlignment="1"/>
    <xf numFmtId="0" fontId="0" fillId="0" borderId="0" xfId="0" applyFill="1" applyBorder="1" applyAlignment="1"/>
    <xf numFmtId="0" fontId="0" fillId="0" borderId="0" xfId="0" applyAlignment="1"/>
    <xf numFmtId="0" fontId="7" fillId="0" borderId="11" xfId="219" quotePrefix="1" applyNumberFormat="1" applyFont="1" applyFill="1" applyBorder="1" applyAlignment="1"/>
    <xf numFmtId="0" fontId="2" fillId="0" borderId="11" xfId="219" quotePrefix="1" applyNumberFormat="1" applyFont="1" applyFill="1" applyBorder="1" applyAlignment="1"/>
    <xf numFmtId="1" fontId="7" fillId="0" borderId="25" xfId="0" applyNumberFormat="1" applyFont="1" applyBorder="1" applyAlignment="1"/>
    <xf numFmtId="1" fontId="2" fillId="0" borderId="25" xfId="0" applyNumberFormat="1" applyFont="1" applyBorder="1" applyAlignment="1"/>
    <xf numFmtId="1" fontId="7" fillId="0" borderId="41" xfId="0" applyNumberFormat="1" applyFont="1" applyBorder="1" applyAlignment="1"/>
    <xf numFmtId="1" fontId="7" fillId="0" borderId="25" xfId="0" quotePrefix="1" applyNumberFormat="1" applyFont="1" applyBorder="1" applyAlignment="1"/>
    <xf numFmtId="1" fontId="2" fillId="0" borderId="25" xfId="0" quotePrefix="1" applyNumberFormat="1" applyFont="1" applyBorder="1" applyAlignment="1"/>
    <xf numFmtId="0" fontId="2" fillId="0" borderId="25" xfId="219" quotePrefix="1" applyNumberFormat="1" applyFont="1" applyFill="1" applyBorder="1" applyAlignment="1"/>
    <xf numFmtId="1" fontId="7" fillId="0" borderId="11" xfId="0" applyNumberFormat="1" applyFont="1" applyBorder="1" applyAlignment="1"/>
    <xf numFmtId="181" fontId="0" fillId="0" borderId="0" xfId="0" applyNumberFormat="1" applyAlignment="1"/>
    <xf numFmtId="0" fontId="7" fillId="0" borderId="25" xfId="219" applyNumberFormat="1" applyFont="1" applyFill="1" applyBorder="1" applyAlignment="1"/>
    <xf numFmtId="0" fontId="2" fillId="0" borderId="11" xfId="372" applyFont="1" applyFill="1" applyBorder="1" applyAlignment="1"/>
    <xf numFmtId="0" fontId="2" fillId="0" borderId="11" xfId="371" applyFont="1" applyBorder="1" applyAlignment="1"/>
    <xf numFmtId="0" fontId="5" fillId="0" borderId="0" xfId="371" applyFont="1" applyAlignment="1"/>
    <xf numFmtId="0" fontId="5" fillId="24" borderId="0" xfId="371" applyFont="1" applyFill="1" applyAlignment="1"/>
    <xf numFmtId="0" fontId="2" fillId="24" borderId="0" xfId="371" applyFont="1" applyFill="1" applyAlignment="1"/>
    <xf numFmtId="0" fontId="2" fillId="0" borderId="20" xfId="371" applyFont="1" applyBorder="1" applyAlignment="1"/>
    <xf numFmtId="0" fontId="27" fillId="24" borderId="0" xfId="372" applyFont="1" applyFill="1" applyAlignment="1"/>
    <xf numFmtId="0" fontId="27" fillId="28" borderId="0" xfId="0" applyFont="1" applyFill="1" applyBorder="1" applyAlignment="1">
      <alignment horizontal="left" wrapText="1"/>
    </xf>
    <xf numFmtId="0" fontId="2" fillId="0" borderId="25" xfId="0" applyFont="1" applyBorder="1" applyAlignment="1"/>
    <xf numFmtId="0" fontId="26" fillId="24" borderId="0" xfId="328" applyFont="1" applyFill="1"/>
    <xf numFmtId="0" fontId="8" fillId="28" borderId="0" xfId="328" applyFont="1" applyFill="1"/>
    <xf numFmtId="0" fontId="27" fillId="24" borderId="0" xfId="328" applyFont="1" applyFill="1"/>
    <xf numFmtId="9" fontId="2" fillId="0" borderId="11" xfId="400" applyNumberFormat="1" applyFont="1" applyBorder="1"/>
    <xf numFmtId="9" fontId="2" fillId="0" borderId="20" xfId="400" applyNumberFormat="1" applyFont="1" applyBorder="1"/>
    <xf numFmtId="0" fontId="26" fillId="28" borderId="0" xfId="363" applyFont="1" applyFill="1"/>
    <xf numFmtId="0" fontId="8" fillId="28" borderId="0" xfId="0" applyFont="1" applyFill="1" applyAlignment="1"/>
    <xf numFmtId="0" fontId="26" fillId="24" borderId="0" xfId="325" applyFont="1" applyFill="1" applyBorder="1" applyAlignment="1"/>
    <xf numFmtId="174" fontId="26" fillId="28" borderId="0" xfId="219" applyNumberFormat="1" applyFont="1" applyFill="1" applyBorder="1"/>
    <xf numFmtId="0" fontId="15" fillId="0" borderId="11" xfId="328" applyFont="1" applyFill="1" applyBorder="1"/>
    <xf numFmtId="174" fontId="15" fillId="0" borderId="31" xfId="219" applyNumberFormat="1" applyFont="1" applyFill="1" applyBorder="1"/>
    <xf numFmtId="0" fontId="26" fillId="28" borderId="0" xfId="0" applyFont="1" applyFill="1"/>
    <xf numFmtId="0" fontId="2" fillId="0" borderId="11" xfId="219" applyNumberFormat="1" applyFont="1" applyFill="1" applyBorder="1" applyAlignment="1">
      <alignment wrapText="1"/>
    </xf>
    <xf numFmtId="0" fontId="70" fillId="28" borderId="0" xfId="0" applyFont="1" applyFill="1"/>
    <xf numFmtId="172" fontId="4" fillId="0" borderId="16" xfId="0" applyNumberFormat="1" applyFont="1" applyFill="1" applyBorder="1"/>
    <xf numFmtId="172" fontId="2" fillId="0" borderId="17" xfId="0" applyNumberFormat="1" applyFont="1" applyFill="1" applyBorder="1"/>
    <xf numFmtId="172" fontId="4" fillId="0" borderId="11" xfId="0" applyNumberFormat="1" applyFont="1" applyFill="1" applyBorder="1"/>
    <xf numFmtId="172" fontId="2" fillId="0" borderId="0" xfId="0" applyNumberFormat="1" applyFont="1" applyFill="1" applyBorder="1"/>
    <xf numFmtId="172" fontId="4" fillId="0" borderId="0" xfId="0" applyNumberFormat="1" applyFont="1" applyFill="1" applyBorder="1"/>
    <xf numFmtId="174" fontId="5" fillId="0" borderId="0" xfId="371" applyNumberFormat="1" applyFont="1" applyAlignment="1"/>
    <xf numFmtId="9" fontId="5" fillId="0" borderId="0" xfId="393" applyFont="1" applyAlignment="1"/>
    <xf numFmtId="174" fontId="5" fillId="0" borderId="0" xfId="393" applyNumberFormat="1" applyFont="1" applyAlignment="1"/>
    <xf numFmtId="0" fontId="27" fillId="28" borderId="0" xfId="0" applyFont="1" applyFill="1" applyBorder="1" applyAlignment="1">
      <alignment horizontal="left" wrapText="1"/>
    </xf>
    <xf numFmtId="0" fontId="11" fillId="28" borderId="14" xfId="325" applyFont="1" applyFill="1" applyBorder="1" applyAlignment="1">
      <alignment wrapText="1"/>
    </xf>
    <xf numFmtId="0" fontId="8" fillId="28" borderId="15" xfId="325" applyFont="1" applyFill="1" applyBorder="1" applyAlignment="1">
      <alignment wrapText="1"/>
    </xf>
    <xf numFmtId="0" fontId="23" fillId="0" borderId="24" xfId="325" applyFont="1" applyBorder="1" applyAlignment="1">
      <alignment horizontal="center" wrapText="1"/>
    </xf>
    <xf numFmtId="0" fontId="11" fillId="0" borderId="17" xfId="325" applyFont="1" applyBorder="1" applyAlignment="1">
      <alignment horizontal="center" wrapText="1"/>
    </xf>
    <xf numFmtId="0" fontId="11" fillId="0" borderId="18" xfId="325" applyFont="1" applyBorder="1" applyAlignment="1">
      <alignment horizontal="center" wrapText="1"/>
    </xf>
    <xf numFmtId="0" fontId="26" fillId="28" borderId="0" xfId="0" applyFont="1" applyFill="1" applyBorder="1" applyAlignment="1">
      <alignment horizontal="left" wrapText="1"/>
    </xf>
    <xf numFmtId="0" fontId="6" fillId="28" borderId="0" xfId="0" applyFont="1" applyFill="1" applyBorder="1" applyAlignment="1">
      <alignment horizontal="left" wrapText="1"/>
    </xf>
    <xf numFmtId="0" fontId="11" fillId="28" borderId="14" xfId="0" applyFont="1" applyFill="1" applyBorder="1" applyAlignment="1">
      <alignment wrapText="1"/>
    </xf>
    <xf numFmtId="0" fontId="8" fillId="28" borderId="15" xfId="0" applyFont="1" applyFill="1" applyBorder="1" applyAlignment="1">
      <alignment wrapText="1"/>
    </xf>
    <xf numFmtId="0" fontId="23" fillId="0" borderId="24" xfId="0" applyFont="1" applyBorder="1" applyAlignment="1">
      <alignment horizontal="center" wrapText="1"/>
    </xf>
    <xf numFmtId="0" fontId="11" fillId="0" borderId="17" xfId="0" applyFont="1" applyBorder="1" applyAlignment="1">
      <alignment horizontal="center" wrapText="1"/>
    </xf>
    <xf numFmtId="0" fontId="11" fillId="0" borderId="18" xfId="0" applyFont="1" applyBorder="1" applyAlignment="1">
      <alignment horizontal="center" wrapText="1"/>
    </xf>
    <xf numFmtId="0" fontId="27" fillId="28" borderId="0" xfId="0" applyFont="1" applyFill="1" applyAlignment="1">
      <alignment wrapText="1"/>
    </xf>
    <xf numFmtId="0" fontId="11" fillId="24" borderId="0" xfId="0" applyFont="1" applyFill="1" applyAlignment="1">
      <alignment horizontal="left" wrapText="1"/>
    </xf>
    <xf numFmtId="0" fontId="26" fillId="28" borderId="0" xfId="0" applyFont="1" applyFill="1" applyAlignment="1">
      <alignment wrapText="1"/>
    </xf>
    <xf numFmtId="0" fontId="2" fillId="24" borderId="0" xfId="0" applyFont="1" applyFill="1" applyAlignment="1">
      <alignment horizontal="left" wrapText="1"/>
    </xf>
    <xf numFmtId="0" fontId="2" fillId="0" borderId="0" xfId="0" applyFont="1" applyAlignment="1">
      <alignment wrapText="1"/>
    </xf>
    <xf numFmtId="0" fontId="27" fillId="24" borderId="0" xfId="219" applyNumberFormat="1" applyFont="1" applyFill="1" applyBorder="1" applyAlignment="1">
      <alignment wrapText="1"/>
    </xf>
    <xf numFmtId="0" fontId="8" fillId="0" borderId="0" xfId="0" applyFont="1" applyAlignment="1"/>
    <xf numFmtId="0" fontId="27" fillId="28" borderId="0" xfId="0" applyFont="1" applyFill="1" applyBorder="1" applyAlignment="1">
      <alignment wrapText="1"/>
    </xf>
    <xf numFmtId="0" fontId="2" fillId="28" borderId="0" xfId="0" applyFont="1" applyFill="1" applyAlignment="1">
      <alignment horizontal="left" wrapText="1"/>
    </xf>
    <xf numFmtId="0" fontId="2" fillId="28" borderId="0" xfId="0" applyFont="1" applyFill="1" applyAlignment="1">
      <alignment wrapText="1"/>
    </xf>
    <xf numFmtId="0" fontId="26" fillId="28" borderId="0" xfId="219" applyNumberFormat="1" applyFont="1" applyFill="1" applyBorder="1" applyAlignment="1">
      <alignment horizontal="left" wrapText="1"/>
    </xf>
    <xf numFmtId="0" fontId="27" fillId="24" borderId="0" xfId="325" applyFont="1" applyFill="1" applyBorder="1" applyAlignment="1">
      <alignment wrapText="1"/>
    </xf>
    <xf numFmtId="0" fontId="6" fillId="28" borderId="0" xfId="328" applyFont="1" applyFill="1" applyAlignment="1">
      <alignment horizontal="left" vertical="center"/>
    </xf>
    <xf numFmtId="0" fontId="6" fillId="28" borderId="0" xfId="328" applyFont="1" applyFill="1" applyAlignment="1">
      <alignment horizontal="left" wrapText="1"/>
    </xf>
    <xf numFmtId="0" fontId="6" fillId="28" borderId="0" xfId="328" applyFont="1" applyFill="1" applyAlignment="1">
      <alignment wrapText="1"/>
    </xf>
    <xf numFmtId="0" fontId="6" fillId="28" borderId="0" xfId="328" applyFont="1" applyFill="1" applyAlignment="1"/>
    <xf numFmtId="0" fontId="6" fillId="0" borderId="0" xfId="328" applyFont="1" applyFill="1" applyAlignment="1"/>
    <xf numFmtId="0" fontId="5" fillId="28" borderId="0" xfId="328" applyFont="1" applyFill="1" applyAlignment="1">
      <alignment horizontal="left" wrapText="1"/>
    </xf>
    <xf numFmtId="0" fontId="5" fillId="24" borderId="0" xfId="328" applyFont="1" applyFill="1"/>
    <xf numFmtId="0" fontId="6" fillId="24" borderId="0" xfId="328" applyNumberFormat="1" applyFont="1" applyFill="1" applyAlignment="1">
      <alignment wrapText="1"/>
    </xf>
    <xf numFmtId="0" fontId="5" fillId="24" borderId="0" xfId="328" applyFont="1" applyFill="1" applyAlignment="1">
      <alignment vertical="center" wrapText="1"/>
    </xf>
    <xf numFmtId="0" fontId="5" fillId="0" borderId="0" xfId="328" applyFont="1" applyFill="1" applyAlignment="1">
      <alignment horizontal="left" vertical="center" wrapText="1"/>
    </xf>
    <xf numFmtId="0" fontId="6" fillId="0" borderId="0" xfId="328" applyFont="1" applyFill="1" applyAlignment="1">
      <alignment horizontal="left" vertical="center" wrapText="1"/>
    </xf>
    <xf numFmtId="0" fontId="5" fillId="0" borderId="0" xfId="328" applyFont="1" applyFill="1" applyAlignment="1">
      <alignment horizontal="left" wrapText="1"/>
    </xf>
    <xf numFmtId="0" fontId="6" fillId="24" borderId="0" xfId="328" applyNumberFormat="1" applyFont="1" applyFill="1" applyAlignment="1"/>
    <xf numFmtId="0" fontId="6" fillId="0" borderId="0" xfId="328" applyFont="1" applyFill="1" applyAlignment="1">
      <alignment horizontal="left" wrapText="1"/>
    </xf>
    <xf numFmtId="0" fontId="2" fillId="28" borderId="0" xfId="328" quotePrefix="1" applyFont="1" applyFill="1" applyAlignment="1" applyProtection="1">
      <alignment horizontal="left" wrapText="1"/>
      <protection locked="0"/>
    </xf>
    <xf numFmtId="0" fontId="2" fillId="28" borderId="0" xfId="328" applyFont="1" applyFill="1" applyAlignment="1" applyProtection="1">
      <alignment wrapText="1"/>
      <protection locked="0"/>
    </xf>
    <xf numFmtId="0" fontId="2" fillId="28" borderId="0" xfId="328" applyFont="1" applyFill="1" applyAlignment="1" applyProtection="1">
      <alignment horizontal="left" wrapText="1"/>
      <protection locked="0"/>
    </xf>
    <xf numFmtId="0" fontId="26" fillId="24" borderId="0" xfId="220" applyNumberFormat="1" applyFont="1" applyFill="1" applyBorder="1" applyAlignment="1">
      <alignment horizontal="left" wrapText="1"/>
    </xf>
    <xf numFmtId="0" fontId="26" fillId="28" borderId="0" xfId="0" applyFont="1" applyFill="1"/>
    <xf numFmtId="0" fontId="27" fillId="28" borderId="0" xfId="0" applyFont="1" applyFill="1" applyAlignment="1">
      <alignment horizontal="left"/>
    </xf>
    <xf numFmtId="0" fontId="26" fillId="24" borderId="0" xfId="0" quotePrefix="1" applyFont="1" applyFill="1" applyAlignment="1">
      <alignment horizontal="left"/>
    </xf>
    <xf numFmtId="0" fontId="75" fillId="24" borderId="0" xfId="0" applyFont="1" applyFill="1" applyAlignment="1">
      <alignment horizontal="left" wrapText="1"/>
    </xf>
    <xf numFmtId="0" fontId="27" fillId="24" borderId="0" xfId="0" applyFont="1" applyFill="1" applyBorder="1" applyAlignment="1">
      <alignment vertical="top" wrapText="1"/>
    </xf>
    <xf numFmtId="0" fontId="27" fillId="28" borderId="0" xfId="0" applyFont="1" applyFill="1" applyBorder="1" applyAlignment="1">
      <alignment vertical="top" wrapText="1"/>
    </xf>
    <xf numFmtId="0" fontId="26" fillId="28" borderId="0" xfId="0" applyFont="1" applyFill="1" applyAlignment="1">
      <alignment horizontal="left" wrapText="1"/>
    </xf>
    <xf numFmtId="0" fontId="23" fillId="28" borderId="0" xfId="328" applyFont="1" applyFill="1" applyBorder="1" applyAlignment="1">
      <alignment horizontal="left" wrapText="1"/>
    </xf>
    <xf numFmtId="0" fontId="8" fillId="0" borderId="0" xfId="328" applyFont="1" applyAlignment="1">
      <alignment wrapText="1"/>
    </xf>
    <xf numFmtId="0" fontId="2" fillId="28" borderId="0" xfId="328" applyFont="1" applyFill="1" applyBorder="1" applyAlignment="1">
      <alignment wrapText="1"/>
    </xf>
    <xf numFmtId="0" fontId="15" fillId="28" borderId="0" xfId="0" applyFont="1" applyFill="1" applyBorder="1" applyAlignment="1">
      <alignment horizontal="left" wrapText="1"/>
    </xf>
    <xf numFmtId="0" fontId="15" fillId="28" borderId="0" xfId="0" applyFont="1" applyFill="1" applyAlignment="1">
      <alignment wrapText="1"/>
    </xf>
    <xf numFmtId="0" fontId="11" fillId="28" borderId="0" xfId="0" applyFont="1" applyFill="1" applyBorder="1" applyAlignment="1">
      <alignment horizontal="left" wrapText="1"/>
    </xf>
    <xf numFmtId="0" fontId="0" fillId="28" borderId="0" xfId="0" applyFill="1" applyAlignment="1">
      <alignment wrapText="1"/>
    </xf>
    <xf numFmtId="0" fontId="0" fillId="0" borderId="0" xfId="0" applyAlignment="1">
      <alignment wrapText="1"/>
    </xf>
    <xf numFmtId="0" fontId="36" fillId="24" borderId="0" xfId="0" applyFont="1" applyFill="1" applyBorder="1" applyAlignment="1">
      <alignment horizontal="left" wrapText="1"/>
    </xf>
    <xf numFmtId="0" fontId="23" fillId="0" borderId="0" xfId="0" applyFont="1" applyAlignment="1">
      <alignment wrapText="1"/>
    </xf>
    <xf numFmtId="0" fontId="26" fillId="24" borderId="0" xfId="372" applyFont="1" applyFill="1" applyAlignment="1">
      <alignment wrapText="1"/>
    </xf>
    <xf numFmtId="0" fontId="76" fillId="0" borderId="0" xfId="298" applyFont="1" applyAlignment="1" applyProtection="1">
      <alignment horizontal="left" vertical="center"/>
    </xf>
    <xf numFmtId="0" fontId="62" fillId="0" borderId="0" xfId="353" applyFont="1"/>
    <xf numFmtId="169" fontId="64" fillId="24" borderId="14" xfId="0" applyNumberFormat="1" applyFont="1" applyFill="1" applyBorder="1" applyAlignment="1">
      <alignment horizontal="centerContinuous"/>
    </xf>
    <xf numFmtId="169" fontId="64" fillId="24" borderId="10" xfId="0" applyNumberFormat="1" applyFont="1" applyFill="1" applyBorder="1" applyAlignment="1">
      <alignment horizontal="centerContinuous"/>
    </xf>
    <xf numFmtId="169" fontId="64" fillId="24" borderId="13" xfId="0" applyNumberFormat="1" applyFont="1" applyFill="1" applyBorder="1" applyAlignment="1">
      <alignment horizontal="centerContinuous"/>
    </xf>
    <xf numFmtId="169" fontId="64" fillId="24" borderId="13" xfId="0" applyNumberFormat="1" applyFont="1" applyFill="1" applyBorder="1" applyAlignment="1">
      <alignment horizontal="center"/>
    </xf>
    <xf numFmtId="169" fontId="64" fillId="24" borderId="21" xfId="0" applyNumberFormat="1" applyFont="1" applyFill="1" applyBorder="1" applyAlignment="1">
      <alignment horizontal="center"/>
    </xf>
    <xf numFmtId="174" fontId="64" fillId="0" borderId="15" xfId="219" applyNumberFormat="1" applyFont="1" applyFill="1" applyBorder="1" applyAlignment="1">
      <alignment horizontal="right"/>
    </xf>
    <xf numFmtId="174" fontId="64" fillId="0" borderId="0" xfId="219" applyNumberFormat="1" applyFont="1" applyFill="1" applyBorder="1" applyAlignment="1">
      <alignment horizontal="right"/>
    </xf>
    <xf numFmtId="174" fontId="64" fillId="0" borderId="23" xfId="219" applyNumberFormat="1" applyFont="1" applyFill="1" applyBorder="1" applyAlignment="1">
      <alignment horizontal="right"/>
    </xf>
    <xf numFmtId="182" fontId="68" fillId="28" borderId="0" xfId="0" applyNumberFormat="1" applyFont="1" applyFill="1"/>
    <xf numFmtId="0" fontId="69" fillId="28" borderId="0" xfId="0" applyFont="1" applyFill="1" applyBorder="1" applyAlignment="1">
      <alignment wrapText="1"/>
    </xf>
    <xf numFmtId="0" fontId="68" fillId="0" borderId="0" xfId="0" applyFont="1" applyFill="1"/>
    <xf numFmtId="0" fontId="68" fillId="0" borderId="0" xfId="0" applyFont="1"/>
  </cellXfs>
  <cellStyles count="426">
    <cellStyle name="20% - Accent1 2" xfId="1"/>
    <cellStyle name="20% - Accent1 2 2" xfId="2"/>
    <cellStyle name="20% - Accent1 2 3" xfId="3"/>
    <cellStyle name="20% - Accent1 3" xfId="4"/>
    <cellStyle name="20% - Accent1 4" xfId="5"/>
    <cellStyle name="20% - Accent1 5" xfId="6"/>
    <cellStyle name="20% - Accent1 6" xfId="7"/>
    <cellStyle name="20% - Accent1 7" xfId="8"/>
    <cellStyle name="20% - Accent2 2" xfId="9"/>
    <cellStyle name="20% - Accent2 2 2" xfId="10"/>
    <cellStyle name="20% - Accent2 2 3" xfId="11"/>
    <cellStyle name="20% - Accent2 3" xfId="12"/>
    <cellStyle name="20% - Accent2 4" xfId="13"/>
    <cellStyle name="20% - Accent2 5" xfId="14"/>
    <cellStyle name="20% - Accent2 6" xfId="15"/>
    <cellStyle name="20% - Accent2 7" xfId="16"/>
    <cellStyle name="20% - Accent3 2" xfId="17"/>
    <cellStyle name="20% - Accent3 2 2" xfId="18"/>
    <cellStyle name="20% - Accent3 2 3" xfId="19"/>
    <cellStyle name="20% - Accent3 3" xfId="20"/>
    <cellStyle name="20% - Accent3 4" xfId="21"/>
    <cellStyle name="20% - Accent3 5" xfId="22"/>
    <cellStyle name="20% - Accent3 6" xfId="23"/>
    <cellStyle name="20% - Accent3 7" xfId="24"/>
    <cellStyle name="20% - Accent4 2" xfId="25"/>
    <cellStyle name="20% - Accent4 2 2" xfId="26"/>
    <cellStyle name="20% - Accent4 2 3" xfId="27"/>
    <cellStyle name="20% - Accent4 3" xfId="28"/>
    <cellStyle name="20% - Accent4 4" xfId="29"/>
    <cellStyle name="20% - Accent4 5" xfId="30"/>
    <cellStyle name="20% - Accent4 6" xfId="31"/>
    <cellStyle name="20% - Accent4 7" xfId="32"/>
    <cellStyle name="20% - Accent5 2" xfId="33"/>
    <cellStyle name="20% - Accent5 2 2" xfId="34"/>
    <cellStyle name="20% - Accent5 2 3" xfId="35"/>
    <cellStyle name="20% - Accent5 3" xfId="36"/>
    <cellStyle name="20% - Accent5 4" xfId="37"/>
    <cellStyle name="20% - Accent5 5" xfId="38"/>
    <cellStyle name="20% - Accent5 6" xfId="39"/>
    <cellStyle name="20% - Accent5 7" xfId="40"/>
    <cellStyle name="20% - Accent6 2" xfId="41"/>
    <cellStyle name="20% - Accent6 2 2" xfId="42"/>
    <cellStyle name="20% - Accent6 2 3" xfId="43"/>
    <cellStyle name="20% - Accent6 3" xfId="44"/>
    <cellStyle name="20% - Accent6 4" xfId="45"/>
    <cellStyle name="20% - Accent6 5" xfId="46"/>
    <cellStyle name="20% - Accent6 6" xfId="47"/>
    <cellStyle name="20% - Accent6 7" xfId="48"/>
    <cellStyle name="40% - Accent1 2" xfId="49"/>
    <cellStyle name="40% - Accent1 2 2" xfId="50"/>
    <cellStyle name="40% - Accent1 2 3" xfId="51"/>
    <cellStyle name="40% - Accent1 3" xfId="52"/>
    <cellStyle name="40% - Accent1 4" xfId="53"/>
    <cellStyle name="40% - Accent1 5" xfId="54"/>
    <cellStyle name="40% - Accent1 6" xfId="55"/>
    <cellStyle name="40% - Accent1 7" xfId="56"/>
    <cellStyle name="40% - Accent2 2" xfId="57"/>
    <cellStyle name="40% - Accent2 2 2" xfId="58"/>
    <cellStyle name="40% - Accent2 2 3" xfId="59"/>
    <cellStyle name="40% - Accent2 3" xfId="60"/>
    <cellStyle name="40% - Accent2 4" xfId="61"/>
    <cellStyle name="40% - Accent2 5" xfId="62"/>
    <cellStyle name="40% - Accent2 6" xfId="63"/>
    <cellStyle name="40% - Accent2 7" xfId="64"/>
    <cellStyle name="40% - Accent3 2" xfId="65"/>
    <cellStyle name="40% - Accent3 2 2" xfId="66"/>
    <cellStyle name="40% - Accent3 2 3" xfId="67"/>
    <cellStyle name="40% - Accent3 3" xfId="68"/>
    <cellStyle name="40% - Accent3 4" xfId="69"/>
    <cellStyle name="40% - Accent3 5" xfId="70"/>
    <cellStyle name="40% - Accent3 6" xfId="71"/>
    <cellStyle name="40% - Accent3 7" xfId="72"/>
    <cellStyle name="40% - Accent4 2" xfId="73"/>
    <cellStyle name="40% - Accent4 2 2" xfId="74"/>
    <cellStyle name="40% - Accent4 2 3" xfId="75"/>
    <cellStyle name="40% - Accent4 3" xfId="76"/>
    <cellStyle name="40% - Accent4 4" xfId="77"/>
    <cellStyle name="40% - Accent4 5" xfId="78"/>
    <cellStyle name="40% - Accent4 6" xfId="79"/>
    <cellStyle name="40% - Accent4 7" xfId="80"/>
    <cellStyle name="40% - Accent5 2" xfId="81"/>
    <cellStyle name="40% - Accent5 2 2" xfId="82"/>
    <cellStyle name="40% - Accent5 2 3" xfId="83"/>
    <cellStyle name="40% - Accent5 3" xfId="84"/>
    <cellStyle name="40% - Accent5 4" xfId="85"/>
    <cellStyle name="40% - Accent5 5" xfId="86"/>
    <cellStyle name="40% - Accent5 6" xfId="87"/>
    <cellStyle name="40% - Accent5 7" xfId="88"/>
    <cellStyle name="40% - Accent6 2" xfId="89"/>
    <cellStyle name="40% - Accent6 2 2" xfId="90"/>
    <cellStyle name="40% - Accent6 2 3" xfId="91"/>
    <cellStyle name="40% - Accent6 3" xfId="92"/>
    <cellStyle name="40% - Accent6 4" xfId="93"/>
    <cellStyle name="40% - Accent6 5" xfId="94"/>
    <cellStyle name="40% - Accent6 6" xfId="95"/>
    <cellStyle name="40% - Accent6 7" xfId="96"/>
    <cellStyle name="60% - Accent1 2" xfId="97"/>
    <cellStyle name="60% - Accent1 2 2" xfId="98"/>
    <cellStyle name="60% - Accent1 2 3" xfId="99"/>
    <cellStyle name="60% - Accent1 3" xfId="100"/>
    <cellStyle name="60% - Accent1 4" xfId="101"/>
    <cellStyle name="60% - Accent1 5" xfId="102"/>
    <cellStyle name="60% - Accent1 6" xfId="103"/>
    <cellStyle name="60% - Accent1 7" xfId="104"/>
    <cellStyle name="60% - Accent2 2" xfId="105"/>
    <cellStyle name="60% - Accent2 2 2" xfId="106"/>
    <cellStyle name="60% - Accent2 2 3" xfId="107"/>
    <cellStyle name="60% - Accent2 3" xfId="108"/>
    <cellStyle name="60% - Accent2 4" xfId="109"/>
    <cellStyle name="60% - Accent2 5" xfId="110"/>
    <cellStyle name="60% - Accent2 6" xfId="111"/>
    <cellStyle name="60% - Accent2 7" xfId="112"/>
    <cellStyle name="60% - Accent3 2" xfId="113"/>
    <cellStyle name="60% - Accent3 2 2" xfId="114"/>
    <cellStyle name="60% - Accent3 2 3" xfId="115"/>
    <cellStyle name="60% - Accent3 3" xfId="116"/>
    <cellStyle name="60% - Accent3 4" xfId="117"/>
    <cellStyle name="60% - Accent3 5" xfId="118"/>
    <cellStyle name="60% - Accent3 6" xfId="119"/>
    <cellStyle name="60% - Accent3 7" xfId="120"/>
    <cellStyle name="60% - Accent4 2" xfId="121"/>
    <cellStyle name="60% - Accent4 2 2" xfId="122"/>
    <cellStyle name="60% - Accent4 2 3" xfId="123"/>
    <cellStyle name="60% - Accent4 3" xfId="124"/>
    <cellStyle name="60% - Accent4 4" xfId="125"/>
    <cellStyle name="60% - Accent4 5" xfId="126"/>
    <cellStyle name="60% - Accent4 6" xfId="127"/>
    <cellStyle name="60% - Accent4 7" xfId="128"/>
    <cellStyle name="60% - Accent5 2" xfId="129"/>
    <cellStyle name="60% - Accent5 2 2" xfId="130"/>
    <cellStyle name="60% - Accent5 2 3" xfId="131"/>
    <cellStyle name="60% - Accent5 3" xfId="132"/>
    <cellStyle name="60% - Accent5 4" xfId="133"/>
    <cellStyle name="60% - Accent5 5" xfId="134"/>
    <cellStyle name="60% - Accent5 6" xfId="135"/>
    <cellStyle name="60% - Accent5 7" xfId="136"/>
    <cellStyle name="60% - Accent6 2" xfId="137"/>
    <cellStyle name="60% - Accent6 2 2" xfId="138"/>
    <cellStyle name="60% - Accent6 2 3" xfId="139"/>
    <cellStyle name="60% - Accent6 3" xfId="140"/>
    <cellStyle name="60% - Accent6 4" xfId="141"/>
    <cellStyle name="60% - Accent6 5" xfId="142"/>
    <cellStyle name="60% - Accent6 6" xfId="143"/>
    <cellStyle name="60% - Accent6 7" xfId="144"/>
    <cellStyle name="Accent1 2" xfId="145"/>
    <cellStyle name="Accent1 2 2" xfId="146"/>
    <cellStyle name="Accent1 2 3" xfId="147"/>
    <cellStyle name="Accent1 3" xfId="148"/>
    <cellStyle name="Accent1 4" xfId="149"/>
    <cellStyle name="Accent1 5" xfId="150"/>
    <cellStyle name="Accent1 6" xfId="151"/>
    <cellStyle name="Accent1 7" xfId="152"/>
    <cellStyle name="Accent2 2" xfId="153"/>
    <cellStyle name="Accent2 2 2" xfId="154"/>
    <cellStyle name="Accent2 2 3" xfId="155"/>
    <cellStyle name="Accent2 3" xfId="156"/>
    <cellStyle name="Accent2 4" xfId="157"/>
    <cellStyle name="Accent2 5" xfId="158"/>
    <cellStyle name="Accent2 6" xfId="159"/>
    <cellStyle name="Accent2 7" xfId="160"/>
    <cellStyle name="Accent3 2" xfId="161"/>
    <cellStyle name="Accent3 2 2" xfId="162"/>
    <cellStyle name="Accent3 2 3" xfId="163"/>
    <cellStyle name="Accent3 3" xfId="164"/>
    <cellStyle name="Accent3 4" xfId="165"/>
    <cellStyle name="Accent3 5" xfId="166"/>
    <cellStyle name="Accent3 6" xfId="167"/>
    <cellStyle name="Accent3 7" xfId="168"/>
    <cellStyle name="Accent4 2" xfId="169"/>
    <cellStyle name="Accent4 2 2" xfId="170"/>
    <cellStyle name="Accent4 2 3" xfId="171"/>
    <cellStyle name="Accent4 3" xfId="172"/>
    <cellStyle name="Accent4 4" xfId="173"/>
    <cellStyle name="Accent4 5" xfId="174"/>
    <cellStyle name="Accent4 6" xfId="175"/>
    <cellStyle name="Accent4 7" xfId="176"/>
    <cellStyle name="Accent5 2" xfId="177"/>
    <cellStyle name="Accent5 2 2" xfId="178"/>
    <cellStyle name="Accent5 2 3" xfId="179"/>
    <cellStyle name="Accent5 3" xfId="180"/>
    <cellStyle name="Accent5 4" xfId="181"/>
    <cellStyle name="Accent5 5" xfId="182"/>
    <cellStyle name="Accent5 6" xfId="183"/>
    <cellStyle name="Accent5 7" xfId="184"/>
    <cellStyle name="Accent6 2" xfId="185"/>
    <cellStyle name="Accent6 2 2" xfId="186"/>
    <cellStyle name="Accent6 2 3" xfId="187"/>
    <cellStyle name="Accent6 3" xfId="188"/>
    <cellStyle name="Accent6 4" xfId="189"/>
    <cellStyle name="Accent6 5" xfId="190"/>
    <cellStyle name="Accent6 6" xfId="191"/>
    <cellStyle name="Accent6 7" xfId="192"/>
    <cellStyle name="Bad 2" xfId="193"/>
    <cellStyle name="Bad 2 2" xfId="194"/>
    <cellStyle name="Bad 2 3" xfId="195"/>
    <cellStyle name="Bad 3" xfId="196"/>
    <cellStyle name="Bad 4" xfId="197"/>
    <cellStyle name="Bad 5" xfId="198"/>
    <cellStyle name="Bad 6" xfId="199"/>
    <cellStyle name="Bad 7" xfId="200"/>
    <cellStyle name="Calculation 2" xfId="201"/>
    <cellStyle name="Calculation 2 2" xfId="202"/>
    <cellStyle name="Calculation 2 3" xfId="203"/>
    <cellStyle name="Calculation 2_10-WRD_charts_v1" xfId="204"/>
    <cellStyle name="Calculation 3" xfId="205"/>
    <cellStyle name="Calculation 4" xfId="206"/>
    <cellStyle name="Calculation 5" xfId="207"/>
    <cellStyle name="Calculation 6" xfId="208"/>
    <cellStyle name="Calculation 7" xfId="209"/>
    <cellStyle name="Check Cell 2" xfId="210"/>
    <cellStyle name="Check Cell 2 2" xfId="211"/>
    <cellStyle name="Check Cell 2 3" xfId="212"/>
    <cellStyle name="Check Cell 2_10-WRD_charts_v1" xfId="213"/>
    <cellStyle name="Check Cell 3" xfId="214"/>
    <cellStyle name="Check Cell 4" xfId="215"/>
    <cellStyle name="Check Cell 5" xfId="216"/>
    <cellStyle name="Check Cell 6" xfId="217"/>
    <cellStyle name="Check Cell 7" xfId="218"/>
    <cellStyle name="Comma" xfId="219" builtinId="3"/>
    <cellStyle name="Comma 13" xfId="220"/>
    <cellStyle name="Comma 13 2" xfId="221"/>
    <cellStyle name="Comma 13 2 2" xfId="222"/>
    <cellStyle name="Comma 13 2 2 2" xfId="223"/>
    <cellStyle name="Comma 13 2 3" xfId="224"/>
    <cellStyle name="Comma 13 2 4" xfId="225"/>
    <cellStyle name="Comma 13 2 5" xfId="226"/>
    <cellStyle name="Comma 13 2 6" xfId="227"/>
    <cellStyle name="Comma 13 3" xfId="228"/>
    <cellStyle name="Comma 13 3 2" xfId="229"/>
    <cellStyle name="Comma 13 4" xfId="230"/>
    <cellStyle name="Comma 13 5" xfId="231"/>
    <cellStyle name="Comma 13 6" xfId="232"/>
    <cellStyle name="Comma 2" xfId="233"/>
    <cellStyle name="Comma 2 2" xfId="234"/>
    <cellStyle name="Comma 2 3" xfId="235"/>
    <cellStyle name="Comma 2 7" xfId="236"/>
    <cellStyle name="Comma 3" xfId="237"/>
    <cellStyle name="Comma 4" xfId="238"/>
    <cellStyle name="Comma 5" xfId="239"/>
    <cellStyle name="Comma 6" xfId="240"/>
    <cellStyle name="Comma 7" xfId="241"/>
    <cellStyle name="Comma 8" xfId="242"/>
    <cellStyle name="Comma 9" xfId="243"/>
    <cellStyle name="Comma 9 2" xfId="244"/>
    <cellStyle name="Comma_yearbook" xfId="245"/>
    <cellStyle name="Comma_yearbook 2" xfId="246"/>
    <cellStyle name="Explanatory Text 2" xfId="247"/>
    <cellStyle name="Explanatory Text 2 2" xfId="248"/>
    <cellStyle name="Explanatory Text 2 3" xfId="249"/>
    <cellStyle name="Explanatory Text 3" xfId="250"/>
    <cellStyle name="Explanatory Text 4" xfId="251"/>
    <cellStyle name="Explanatory Text 5" xfId="252"/>
    <cellStyle name="Explanatory Text 6" xfId="253"/>
    <cellStyle name="Explanatory Text 7" xfId="254"/>
    <cellStyle name="Good 2" xfId="255"/>
    <cellStyle name="Good 2 2" xfId="256"/>
    <cellStyle name="Good 2 3" xfId="257"/>
    <cellStyle name="Good 3" xfId="258"/>
    <cellStyle name="Good 4" xfId="259"/>
    <cellStyle name="Good 5" xfId="260"/>
    <cellStyle name="Good 6" xfId="261"/>
    <cellStyle name="Good 7" xfId="262"/>
    <cellStyle name="Heading 1 2" xfId="263"/>
    <cellStyle name="Heading 1 2 2" xfId="264"/>
    <cellStyle name="Heading 1 2 3" xfId="265"/>
    <cellStyle name="Heading 1 2_10-WRD_charts_v1" xfId="266"/>
    <cellStyle name="Heading 1 3" xfId="267"/>
    <cellStyle name="Heading 1 4" xfId="268"/>
    <cellStyle name="Heading 1 5" xfId="269"/>
    <cellStyle name="Heading 1 6" xfId="270"/>
    <cellStyle name="Heading 1 7" xfId="271"/>
    <cellStyle name="Heading 2 2" xfId="272"/>
    <cellStyle name="Heading 2 2 2" xfId="273"/>
    <cellStyle name="Heading 2 2 3" xfId="274"/>
    <cellStyle name="Heading 2 2_10-WRD_charts_v1" xfId="275"/>
    <cellStyle name="Heading 2 3" xfId="276"/>
    <cellStyle name="Heading 2 4" xfId="277"/>
    <cellStyle name="Heading 2 5" xfId="278"/>
    <cellStyle name="Heading 2 6" xfId="279"/>
    <cellStyle name="Heading 2 7" xfId="280"/>
    <cellStyle name="Heading 3 2" xfId="281"/>
    <cellStyle name="Heading 3 2 2" xfId="282"/>
    <cellStyle name="Heading 3 2 3" xfId="283"/>
    <cellStyle name="Heading 3 2_10-WRD_charts_v1" xfId="284"/>
    <cellStyle name="Heading 3 3" xfId="285"/>
    <cellStyle name="Heading 3 4" xfId="286"/>
    <cellStyle name="Heading 3 5" xfId="287"/>
    <cellStyle name="Heading 3 6" xfId="288"/>
    <cellStyle name="Heading 3 7" xfId="289"/>
    <cellStyle name="Heading 4 2" xfId="290"/>
    <cellStyle name="Heading 4 2 2" xfId="291"/>
    <cellStyle name="Heading 4 2 3" xfId="292"/>
    <cellStyle name="Heading 4 3" xfId="293"/>
    <cellStyle name="Heading 4 4" xfId="294"/>
    <cellStyle name="Heading 4 5" xfId="295"/>
    <cellStyle name="Heading 4 6" xfId="296"/>
    <cellStyle name="Heading 4 7" xfId="297"/>
    <cellStyle name="Hyperlink" xfId="298" builtinId="8"/>
    <cellStyle name="Input 2" xfId="299"/>
    <cellStyle name="Input 2 2" xfId="300"/>
    <cellStyle name="Input 2 3" xfId="301"/>
    <cellStyle name="Input 2_10-WRD_charts_v1" xfId="302"/>
    <cellStyle name="Input 3" xfId="303"/>
    <cellStyle name="Input 4" xfId="304"/>
    <cellStyle name="Input 5" xfId="305"/>
    <cellStyle name="Input 6" xfId="306"/>
    <cellStyle name="Input 7" xfId="307"/>
    <cellStyle name="Linked Cell 2" xfId="308"/>
    <cellStyle name="Linked Cell 2 2" xfId="309"/>
    <cellStyle name="Linked Cell 2 3" xfId="310"/>
    <cellStyle name="Linked Cell 2_10-WRD_charts_v1" xfId="311"/>
    <cellStyle name="Linked Cell 3" xfId="312"/>
    <cellStyle name="Linked Cell 4" xfId="313"/>
    <cellStyle name="Linked Cell 5" xfId="314"/>
    <cellStyle name="Linked Cell 6" xfId="315"/>
    <cellStyle name="Linked Cell 7" xfId="316"/>
    <cellStyle name="Neutral 2" xfId="317"/>
    <cellStyle name="Neutral 2 2" xfId="318"/>
    <cellStyle name="Neutral 2 3" xfId="319"/>
    <cellStyle name="Neutral 3" xfId="320"/>
    <cellStyle name="Neutral 4" xfId="321"/>
    <cellStyle name="Neutral 5" xfId="322"/>
    <cellStyle name="Neutral 6" xfId="323"/>
    <cellStyle name="Neutral 7" xfId="324"/>
    <cellStyle name="Normal" xfId="0" builtinId="0"/>
    <cellStyle name="Normal 12" xfId="325"/>
    <cellStyle name="Normal 12 2" xfId="326"/>
    <cellStyle name="Normal 13" xfId="327"/>
    <cellStyle name="Normal 2" xfId="328"/>
    <cellStyle name="Normal 2 10" xfId="329"/>
    <cellStyle name="Normal 2 11" xfId="330"/>
    <cellStyle name="Normal 2 12" xfId="331"/>
    <cellStyle name="Normal 2 2" xfId="332"/>
    <cellStyle name="Normal 2 2 2" xfId="333"/>
    <cellStyle name="Normal 2 2 2 2" xfId="334"/>
    <cellStyle name="Normal 2 2 2 2 2" xfId="335"/>
    <cellStyle name="Normal 2 2 2 2 3" xfId="336"/>
    <cellStyle name="Normal 2 2 2 3" xfId="337"/>
    <cellStyle name="Normal 2 2 2_10-WRD_charts_v1" xfId="338"/>
    <cellStyle name="Normal 2 2 3" xfId="339"/>
    <cellStyle name="Normal 2 2 4" xfId="340"/>
    <cellStyle name="Normal 2 2 5" xfId="341"/>
    <cellStyle name="Normal 2 2 6" xfId="342"/>
    <cellStyle name="Normal 2 2 7" xfId="343"/>
    <cellStyle name="Normal 2 3" xfId="344"/>
    <cellStyle name="Normal 2 4" xfId="345"/>
    <cellStyle name="Normal 2 5" xfId="346"/>
    <cellStyle name="Normal 2 5 2" xfId="347"/>
    <cellStyle name="Normal 2 5_10-WRD_charts_v1" xfId="348"/>
    <cellStyle name="Normal 2 6" xfId="349"/>
    <cellStyle name="Normal 2 7" xfId="350"/>
    <cellStyle name="Normal 2 8" xfId="351"/>
    <cellStyle name="Normal 2 9" xfId="352"/>
    <cellStyle name="Normal 3" xfId="353"/>
    <cellStyle name="Normal 3 2" xfId="354"/>
    <cellStyle name="Normal 3 3" xfId="355"/>
    <cellStyle name="Normal 3 4" xfId="356"/>
    <cellStyle name="Normal 3 5" xfId="357"/>
    <cellStyle name="Normal 3 6" xfId="358"/>
    <cellStyle name="Normal 3 7" xfId="359"/>
    <cellStyle name="Normal 3_10-WRD_charts_v1" xfId="360"/>
    <cellStyle name="Normal 4" xfId="361"/>
    <cellStyle name="Normal 4 2" xfId="362"/>
    <cellStyle name="Normal 5" xfId="363"/>
    <cellStyle name="Normal 6" xfId="364"/>
    <cellStyle name="Normal 7" xfId="365"/>
    <cellStyle name="Normal 8" xfId="366"/>
    <cellStyle name="Normal 9" xfId="367"/>
    <cellStyle name="Normal_cntrycod_SYB2010-Annex tables" xfId="368"/>
    <cellStyle name="Normal_Sheet1_Ref vs indicator data 2011" xfId="369"/>
    <cellStyle name="Normal_sy05-tab 2" xfId="370"/>
    <cellStyle name="Normal_sychafin" xfId="371"/>
    <cellStyle name="Normal_sychafin 2" xfId="372"/>
    <cellStyle name="Normal_yearbook" xfId="373"/>
    <cellStyle name="Normal_yearbook 2" xfId="374"/>
    <cellStyle name="Note 2" xfId="375"/>
    <cellStyle name="Note 2 2" xfId="376"/>
    <cellStyle name="Note 2 3" xfId="377"/>
    <cellStyle name="Note 2_10-WRD_charts_v1" xfId="378"/>
    <cellStyle name="Note 3" xfId="379"/>
    <cellStyle name="Note 4" xfId="380"/>
    <cellStyle name="Note 5" xfId="381"/>
    <cellStyle name="Note 6" xfId="382"/>
    <cellStyle name="Note 7" xfId="383"/>
    <cellStyle name="Output 2" xfId="384"/>
    <cellStyle name="Output 2 2" xfId="385"/>
    <cellStyle name="Output 2 3" xfId="386"/>
    <cellStyle name="Output 2_10-WRD_charts_v1" xfId="387"/>
    <cellStyle name="Output 3" xfId="388"/>
    <cellStyle name="Output 4" xfId="389"/>
    <cellStyle name="Output 5" xfId="390"/>
    <cellStyle name="Output 6" xfId="391"/>
    <cellStyle name="Output 7" xfId="392"/>
    <cellStyle name="Percent" xfId="393" builtinId="5"/>
    <cellStyle name="Percent 2" xfId="394"/>
    <cellStyle name="Percent 2 2" xfId="395"/>
    <cellStyle name="Percent 3" xfId="396"/>
    <cellStyle name="Percent 4" xfId="397"/>
    <cellStyle name="Percent 5" xfId="398"/>
    <cellStyle name="Percent 5 2" xfId="399"/>
    <cellStyle name="Percent 6" xfId="400"/>
    <cellStyle name="Title 2" xfId="401"/>
    <cellStyle name="Title 2 2" xfId="402"/>
    <cellStyle name="Title 2 3" xfId="403"/>
    <cellStyle name="Title 3" xfId="404"/>
    <cellStyle name="Title 4" xfId="405"/>
    <cellStyle name="Title 5" xfId="406"/>
    <cellStyle name="Title 6" xfId="407"/>
    <cellStyle name="Title 7" xfId="408"/>
    <cellStyle name="Total 2" xfId="409"/>
    <cellStyle name="Total 2 2" xfId="410"/>
    <cellStyle name="Total 2 3" xfId="411"/>
    <cellStyle name="Total 2_10-WRD_charts_v1" xfId="412"/>
    <cellStyle name="Total 3" xfId="413"/>
    <cellStyle name="Total 4" xfId="414"/>
    <cellStyle name="Total 5" xfId="415"/>
    <cellStyle name="Total 6" xfId="416"/>
    <cellStyle name="Total 7" xfId="417"/>
    <cellStyle name="Warning Text 2" xfId="418"/>
    <cellStyle name="Warning Text 2 2" xfId="419"/>
    <cellStyle name="Warning Text 2 3" xfId="420"/>
    <cellStyle name="Warning Text 3" xfId="421"/>
    <cellStyle name="Warning Text 4" xfId="422"/>
    <cellStyle name="Warning Text 5" xfId="423"/>
    <cellStyle name="Warning Text 6" xfId="424"/>
    <cellStyle name="Warning Text 7" xfId="425"/>
  </cellStyles>
  <dxfs count="22">
    <dxf>
      <border>
        <top style="thin">
          <color indexed="64"/>
        </top>
      </border>
    </dxf>
    <dxf>
      <border>
        <top style="thin">
          <color indexed="64"/>
        </top>
      </border>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ont>
        <condense val="0"/>
        <extend val="0"/>
        <color auto="1"/>
      </font>
      <fill>
        <patternFill>
          <bgColor indexed="13"/>
        </patternFill>
      </fill>
    </dxf>
    <dxf>
      <fill>
        <patternFill patternType="none">
          <bgColor indexed="65"/>
        </patternFill>
      </fill>
    </dxf>
    <dxf>
      <font>
        <condense val="0"/>
        <extend val="0"/>
        <color auto="1"/>
      </font>
      <fill>
        <patternFill>
          <bgColor indexed="13"/>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pageSetUpPr fitToPage="1"/>
  </sheetPr>
  <dimension ref="A1:B34"/>
  <sheetViews>
    <sheetView workbookViewId="0">
      <selection activeCell="J6" sqref="J6"/>
    </sheetView>
  </sheetViews>
  <sheetFormatPr defaultColWidth="8.86328125" defaultRowHeight="14.25" x14ac:dyDescent="0.45"/>
  <cols>
    <col min="1" max="16384" width="8.86328125" style="569"/>
  </cols>
  <sheetData>
    <row r="1" spans="1:2" x14ac:dyDescent="0.45">
      <c r="A1" s="568" t="s">
        <v>783</v>
      </c>
    </row>
    <row r="2" spans="1:2" x14ac:dyDescent="0.45">
      <c r="A2" s="570" t="s">
        <v>784</v>
      </c>
    </row>
    <row r="3" spans="1:2" x14ac:dyDescent="0.45">
      <c r="A3" s="570" t="s">
        <v>785</v>
      </c>
    </row>
    <row r="4" spans="1:2" x14ac:dyDescent="0.45">
      <c r="A4" s="570" t="s">
        <v>786</v>
      </c>
      <c r="B4" s="646"/>
    </row>
    <row r="5" spans="1:2" x14ac:dyDescent="0.45">
      <c r="A5" s="570" t="s">
        <v>787</v>
      </c>
      <c r="B5" s="646"/>
    </row>
    <row r="6" spans="1:2" s="896" customFormat="1" x14ac:dyDescent="0.45">
      <c r="A6" s="895" t="s">
        <v>788</v>
      </c>
    </row>
    <row r="7" spans="1:2" x14ac:dyDescent="0.45">
      <c r="A7" s="570" t="s">
        <v>789</v>
      </c>
      <c r="B7" s="646"/>
    </row>
    <row r="8" spans="1:2" x14ac:dyDescent="0.45">
      <c r="A8" s="570" t="s">
        <v>790</v>
      </c>
      <c r="B8" s="646"/>
    </row>
    <row r="9" spans="1:2" x14ac:dyDescent="0.45">
      <c r="A9" s="570" t="s">
        <v>791</v>
      </c>
      <c r="B9" s="646"/>
    </row>
    <row r="10" spans="1:2" x14ac:dyDescent="0.45">
      <c r="A10" s="570" t="s">
        <v>792</v>
      </c>
      <c r="B10" s="646"/>
    </row>
    <row r="11" spans="1:2" x14ac:dyDescent="0.45">
      <c r="A11" s="570" t="s">
        <v>793</v>
      </c>
      <c r="B11" s="646"/>
    </row>
    <row r="12" spans="1:2" x14ac:dyDescent="0.45">
      <c r="A12" s="570" t="s">
        <v>794</v>
      </c>
      <c r="B12" s="646"/>
    </row>
    <row r="13" spans="1:2" s="896" customFormat="1" x14ac:dyDescent="0.45">
      <c r="A13" s="895" t="s">
        <v>795</v>
      </c>
    </row>
    <row r="14" spans="1:2" x14ac:dyDescent="0.45">
      <c r="A14" s="570" t="s">
        <v>796</v>
      </c>
      <c r="B14" s="646"/>
    </row>
    <row r="15" spans="1:2" x14ac:dyDescent="0.45">
      <c r="A15" s="570" t="s">
        <v>797</v>
      </c>
      <c r="B15" s="646"/>
    </row>
    <row r="16" spans="1:2" x14ac:dyDescent="0.45">
      <c r="A16" s="570" t="s">
        <v>798</v>
      </c>
      <c r="B16" s="646"/>
    </row>
    <row r="17" spans="1:2" x14ac:dyDescent="0.45">
      <c r="A17" s="570" t="s">
        <v>799</v>
      </c>
      <c r="B17" s="646"/>
    </row>
    <row r="18" spans="1:2" x14ac:dyDescent="0.45">
      <c r="A18" s="570" t="s">
        <v>800</v>
      </c>
      <c r="B18" s="646"/>
    </row>
    <row r="19" spans="1:2" x14ac:dyDescent="0.45">
      <c r="A19" s="570" t="s">
        <v>801</v>
      </c>
      <c r="B19" s="646"/>
    </row>
    <row r="20" spans="1:2" x14ac:dyDescent="0.45">
      <c r="A20" s="570" t="s">
        <v>802</v>
      </c>
      <c r="B20" s="646"/>
    </row>
    <row r="21" spans="1:2" x14ac:dyDescent="0.45">
      <c r="A21" s="570" t="s">
        <v>803</v>
      </c>
      <c r="B21" s="646"/>
    </row>
    <row r="22" spans="1:2" x14ac:dyDescent="0.45">
      <c r="A22" s="570" t="s">
        <v>804</v>
      </c>
      <c r="B22" s="646"/>
    </row>
    <row r="23" spans="1:2" x14ac:dyDescent="0.45">
      <c r="A23" s="570" t="s">
        <v>805</v>
      </c>
      <c r="B23" s="646"/>
    </row>
    <row r="24" spans="1:2" x14ac:dyDescent="0.45">
      <c r="A24" s="570" t="s">
        <v>806</v>
      </c>
      <c r="B24" s="646"/>
    </row>
    <row r="25" spans="1:2" x14ac:dyDescent="0.45">
      <c r="A25" s="570" t="s">
        <v>809</v>
      </c>
      <c r="B25" s="646"/>
    </row>
    <row r="26" spans="1:2" x14ac:dyDescent="0.45">
      <c r="A26" s="570" t="s">
        <v>807</v>
      </c>
      <c r="B26" s="646"/>
    </row>
    <row r="27" spans="1:2" x14ac:dyDescent="0.45">
      <c r="A27" s="570" t="s">
        <v>808</v>
      </c>
      <c r="B27" s="646"/>
    </row>
    <row r="28" spans="1:2" x14ac:dyDescent="0.45">
      <c r="A28" s="570" t="s">
        <v>779</v>
      </c>
      <c r="B28" s="646"/>
    </row>
    <row r="29" spans="1:2" x14ac:dyDescent="0.45">
      <c r="A29" s="570" t="s">
        <v>778</v>
      </c>
      <c r="B29" s="646"/>
    </row>
    <row r="30" spans="1:2" x14ac:dyDescent="0.45">
      <c r="A30" s="570" t="s">
        <v>777</v>
      </c>
      <c r="B30" s="646"/>
    </row>
    <row r="31" spans="1:2" x14ac:dyDescent="0.45">
      <c r="A31" s="570"/>
      <c r="B31" s="646"/>
    </row>
    <row r="32" spans="1:2" x14ac:dyDescent="0.45">
      <c r="A32" s="570"/>
      <c r="B32" s="646"/>
    </row>
    <row r="33" spans="1:2" x14ac:dyDescent="0.45">
      <c r="A33" s="646"/>
      <c r="B33" s="646"/>
    </row>
    <row r="34" spans="1:2" x14ac:dyDescent="0.45">
      <c r="A34" s="646"/>
      <c r="B34" s="646"/>
    </row>
  </sheetData>
  <hyperlinks>
    <hyperlink ref="A2" location="Tab1!A1" display="Table 1. Refugees, asylum-seekers, internally displaced persons (IDPs), returnees (refugees and IDPs), stateless persons, and others of concern to UNHCR by country/territory of asylum, end-2012"/>
    <hyperlink ref="A3" location="Tab2!A1" display="Table 2. Refugees, asylum-seekers, internally displaced persons (IDPs), returnees (refugees and IDPs), stateless persons, and others of concern to UNHCR by origin, end-2012"/>
    <hyperlink ref="A4" location="Tab3!A1" display="Table 3. Refugees and people in a refugee-like situation, excluding asylum-seekers, and changes by country/territory of asylum, 2012"/>
    <hyperlink ref="A5" location="Tab4!A1" display="Table 4. Refugees and people in a refugee-like situation, excluding asylum-seekers, and changes by country/territory of origin, 2012"/>
    <hyperlink ref="A6" location="Tab5!A1" display="Table 5. Refugees and people in a refugee-like situation, excluding asylum-seekers, and changes by origin and country of asylum, 2012"/>
    <hyperlink ref="A7" location="Tab6!A1" display="Table 6. Internally displaced persons (IDPs) protected/assisted by UNHCR, 2012"/>
    <hyperlink ref="A8" location="Tab7!A1" display="Table 7. Persons under UNHCR's statelessness mandate, 2012"/>
    <hyperlink ref="A9" location="Tab8!A1" display="Table 8. Others of concern to UNHCR, 2012"/>
    <hyperlink ref="A10" location="Tab9!A1" display="Table 9. Asylum applications and refugee status determination by country/territory of asylum, 2012"/>
    <hyperlink ref="A11" location="Tab10!A1" display="Table 10. Asylum applications and refugee status determination by country/territory of asylum and level in the procedure, 2012"/>
    <hyperlink ref="A12" location="Tab11!A1" display="Table 11. Asylum applications and refugee status determination by origin, 2012"/>
    <hyperlink ref="A13" location="Tab12!A1" display="Table 12. Asylum applications and refugee status determination by origin and country/territory of asylum, 2012"/>
    <hyperlink ref="A14" location="Tab13!A1" display="Table 13. Demographic composition of populations of concern to UNHCR, end-2012"/>
    <hyperlink ref="A15" location="Tab14!A1" display="Table 14. Demographic composition of refugees and people in refugee-like situations, end-2012"/>
    <hyperlink ref="A16" location="Tab15!A1" display="Table 15. Major locations and demographic composition of populations of concern to UNHCR, end-2012"/>
    <hyperlink ref="A18" location="Tab17!A1" display="Table 17. Population of concern to UNHCR by type of accommodation, end-2013"/>
    <hyperlink ref="A19" location="Tab18!A1" display="Table 18. Refugees, including people in a refugee-like situation, by type of accommodation, end-2013"/>
    <hyperlink ref="A20" location="Tab19!A1" display="Table 19. Spontaneous refugee arrivals, 2013"/>
    <hyperlink ref="A21" location="Tab20!A1" display="Table 20. Major voluntary repatriation/returnee movements, 2013"/>
    <hyperlink ref="A22" location="Tab21!A1" display="Table 21. Resettlement departures of refugees from first asylum countries, 2013"/>
    <hyperlink ref="A23" location="Tab22!A1" display="Table 22. Resettlement arrivals of refugees, 2013"/>
    <hyperlink ref="A24" location="Tab23!A1" display="Table 23. Refugees, asylum-seekers, internally displaced persons (IDPs), returnees (refugees and IDPs), stateless persons, and others of concern to UNHCR by region, 2012-2013"/>
    <hyperlink ref="A25" location="Tab24!A1" display="Table 24. Refugees, asylum-seekers, internally displaced persons (IDPs), returnees (refugees and IDPs), stateless persons, and others of concern to UNHCR, 2004-2013"/>
    <hyperlink ref="A26" location="Tab25!A1" display="Table 25. Indicators of host country capacity and contributions, end-2013"/>
    <hyperlink ref="A27" location="Tab26!A1" display="Table 26. UN major areas"/>
    <hyperlink ref="A28" location="Tab27!A1" display="Table 27. UNHCR Regional Bureaux/Operations"/>
    <hyperlink ref="A29" location="Tab28!A1" display="Table 28. UNHCR country/territory codes"/>
    <hyperlink ref="A17" location="Tab16!A1" display="Table 16. Major locations and demographic composition of refugees and people in refugee-like situations, end-2013"/>
    <hyperlink ref="A30" location="Tab29!A1" display="Table 29. UNHCR country/territory codes"/>
  </hyperlinks>
  <pageMargins left="0.7" right="0.7" top="0.75" bottom="0.75" header="0.3" footer="0.3"/>
  <pageSetup paperSize="9" scale="5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pageSetUpPr fitToPage="1"/>
  </sheetPr>
  <dimension ref="A1:N203"/>
  <sheetViews>
    <sheetView zoomScaleNormal="100" workbookViewId="0">
      <pane xSplit="1" ySplit="12" topLeftCell="B13" activePane="bottomRight" state="frozen"/>
      <selection activeCell="D12" sqref="D12"/>
      <selection pane="topRight" activeCell="D12" sqref="D12"/>
      <selection pane="bottomLeft" activeCell="D12" sqref="D12"/>
      <selection pane="bottomRight" activeCell="L13" sqref="L13"/>
    </sheetView>
  </sheetViews>
  <sheetFormatPr defaultRowHeight="12.75" x14ac:dyDescent="0.35"/>
  <cols>
    <col min="1" max="1" width="22.3984375" customWidth="1"/>
    <col min="2" max="2" width="7.86328125" bestFit="1" customWidth="1"/>
    <col min="3" max="3" width="6.86328125" customWidth="1"/>
    <col min="4" max="4" width="7.59765625" customWidth="1"/>
    <col min="5" max="5" width="6.73046875" customWidth="1"/>
    <col min="6" max="6" width="7.59765625" customWidth="1"/>
    <col min="7" max="7" width="6.73046875" customWidth="1"/>
    <col min="8" max="8" width="7.86328125" bestFit="1" customWidth="1"/>
    <col min="9" max="9" width="7.73046875" customWidth="1"/>
    <col min="10" max="10" width="7.86328125" customWidth="1"/>
    <col min="11" max="11" width="7.1328125" customWidth="1"/>
    <col min="12" max="12" width="6.59765625" customWidth="1"/>
    <col min="13" max="13" width="7.59765625" customWidth="1"/>
  </cols>
  <sheetData>
    <row r="1" spans="1:14" s="80" customFormat="1" ht="18" customHeight="1" x14ac:dyDescent="0.4">
      <c r="A1" s="493" t="s">
        <v>792</v>
      </c>
      <c r="B1" s="78"/>
      <c r="C1" s="78"/>
      <c r="D1" s="78"/>
      <c r="E1" s="78"/>
      <c r="F1" s="78"/>
      <c r="G1" s="78"/>
      <c r="H1" s="78"/>
      <c r="I1" s="79"/>
      <c r="J1" s="78"/>
      <c r="K1" s="78"/>
      <c r="L1" s="78"/>
      <c r="M1" s="78"/>
    </row>
    <row r="2" spans="1:14" s="80" customFormat="1" ht="12.75" customHeight="1" x14ac:dyDescent="0.35">
      <c r="A2" s="37" t="s">
        <v>658</v>
      </c>
      <c r="B2" s="37"/>
      <c r="C2" s="37"/>
      <c r="D2" s="37"/>
      <c r="E2" s="37"/>
      <c r="F2" s="37"/>
      <c r="G2" s="37"/>
      <c r="H2" s="37"/>
      <c r="I2" s="37"/>
      <c r="J2" s="37"/>
      <c r="K2" s="37"/>
      <c r="L2" s="37"/>
      <c r="M2" s="37"/>
      <c r="N2" s="393"/>
    </row>
    <row r="3" spans="1:14" s="80" customFormat="1" ht="12.75" customHeight="1" x14ac:dyDescent="0.35">
      <c r="A3" s="84" t="s">
        <v>690</v>
      </c>
      <c r="B3" s="37"/>
      <c r="C3" s="37"/>
      <c r="D3" s="37"/>
      <c r="E3" s="37"/>
      <c r="F3" s="37"/>
      <c r="G3" s="37"/>
      <c r="H3" s="37"/>
      <c r="I3" s="37"/>
      <c r="J3" s="37"/>
      <c r="K3" s="37"/>
      <c r="L3" s="37"/>
      <c r="M3" s="37"/>
      <c r="N3" s="393"/>
    </row>
    <row r="4" spans="1:14" ht="12.75" customHeight="1" x14ac:dyDescent="0.35">
      <c r="A4" s="84" t="s">
        <v>691</v>
      </c>
      <c r="B4" s="37"/>
      <c r="C4" s="37"/>
      <c r="D4" s="394"/>
      <c r="E4" s="37"/>
      <c r="F4" s="37"/>
      <c r="G4" s="37"/>
      <c r="H4" s="37"/>
      <c r="I4" s="37"/>
      <c r="J4" s="37"/>
      <c r="K4" s="37"/>
      <c r="L4" s="37"/>
      <c r="M4" s="37"/>
      <c r="N4" s="393"/>
    </row>
    <row r="5" spans="1:14" ht="12.75" customHeight="1" x14ac:dyDescent="0.35">
      <c r="A5" s="84" t="s">
        <v>737</v>
      </c>
      <c r="B5" s="37"/>
      <c r="C5" s="37"/>
      <c r="D5" s="394"/>
      <c r="E5" s="37"/>
      <c r="F5" s="37"/>
      <c r="G5" s="37"/>
      <c r="H5" s="37"/>
      <c r="I5" s="37"/>
      <c r="J5" s="37"/>
      <c r="K5" s="37"/>
      <c r="L5" s="37"/>
      <c r="M5" s="37"/>
      <c r="N5" s="393"/>
    </row>
    <row r="6" spans="1:14" ht="12.75" customHeight="1" x14ac:dyDescent="0.35">
      <c r="A6" s="642" t="s">
        <v>780</v>
      </c>
      <c r="B6" s="37"/>
      <c r="C6" s="37"/>
      <c r="D6" s="394"/>
      <c r="E6" s="37"/>
      <c r="F6" s="37"/>
      <c r="G6" s="37"/>
      <c r="H6" s="37"/>
      <c r="I6" s="37"/>
      <c r="J6" s="37"/>
      <c r="K6" s="37"/>
      <c r="L6" s="37"/>
      <c r="M6" s="37"/>
      <c r="N6" s="393"/>
    </row>
    <row r="7" spans="1:14" ht="8.1" customHeight="1" x14ac:dyDescent="0.35">
      <c r="A7" s="135"/>
      <c r="B7" s="9"/>
      <c r="C7" s="9"/>
      <c r="D7" s="43"/>
      <c r="E7" s="9"/>
      <c r="F7" s="9"/>
      <c r="G7" s="9"/>
      <c r="H7" s="9"/>
      <c r="I7" s="9"/>
      <c r="J7" s="9"/>
      <c r="K7" s="9"/>
      <c r="L7" s="9"/>
      <c r="M7" s="9"/>
    </row>
    <row r="8" spans="1:14" x14ac:dyDescent="0.35">
      <c r="A8" s="89"/>
      <c r="B8" s="20" t="s">
        <v>412</v>
      </c>
      <c r="C8" s="13"/>
      <c r="D8" s="89" t="s">
        <v>240</v>
      </c>
      <c r="E8" s="13" t="s">
        <v>914</v>
      </c>
      <c r="F8" s="14"/>
      <c r="G8" s="14"/>
      <c r="H8" s="14"/>
      <c r="I8" s="18"/>
      <c r="J8" s="20" t="s">
        <v>412</v>
      </c>
      <c r="K8" s="20"/>
      <c r="L8" s="67" t="s">
        <v>490</v>
      </c>
      <c r="M8" s="46"/>
    </row>
    <row r="9" spans="1:14" ht="10.9" customHeight="1" x14ac:dyDescent="0.35">
      <c r="A9" s="19" t="s">
        <v>408</v>
      </c>
      <c r="B9" s="23" t="s">
        <v>913</v>
      </c>
      <c r="C9" s="23"/>
      <c r="D9" s="19" t="s">
        <v>240</v>
      </c>
      <c r="E9" s="20" t="s">
        <v>415</v>
      </c>
      <c r="F9" s="20"/>
      <c r="G9" s="89" t="s">
        <v>240</v>
      </c>
      <c r="H9" s="89" t="s">
        <v>240</v>
      </c>
      <c r="I9" s="89" t="s">
        <v>240</v>
      </c>
      <c r="J9" s="24" t="s">
        <v>915</v>
      </c>
      <c r="K9" s="24"/>
      <c r="L9" s="62" t="s">
        <v>240</v>
      </c>
      <c r="M9" s="89"/>
    </row>
    <row r="10" spans="1:14" ht="10.9" customHeight="1" x14ac:dyDescent="0.35">
      <c r="A10" s="19" t="s">
        <v>242</v>
      </c>
      <c r="B10" s="20" t="s">
        <v>240</v>
      </c>
      <c r="C10" s="97" t="s">
        <v>38</v>
      </c>
      <c r="D10" s="27" t="s">
        <v>414</v>
      </c>
      <c r="E10" s="20" t="s">
        <v>158</v>
      </c>
      <c r="F10" s="20" t="s">
        <v>156</v>
      </c>
      <c r="G10" s="19" t="s">
        <v>240</v>
      </c>
      <c r="H10" s="19" t="s">
        <v>240</v>
      </c>
      <c r="I10" s="19" t="s">
        <v>240</v>
      </c>
      <c r="J10" s="20" t="s">
        <v>240</v>
      </c>
      <c r="K10" s="97" t="s">
        <v>38</v>
      </c>
      <c r="L10" s="114" t="s">
        <v>416</v>
      </c>
      <c r="M10" s="19" t="s">
        <v>57</v>
      </c>
    </row>
    <row r="11" spans="1:14" ht="10.9" customHeight="1" x14ac:dyDescent="0.35">
      <c r="A11" s="19" t="s">
        <v>243</v>
      </c>
      <c r="B11" s="19" t="s">
        <v>240</v>
      </c>
      <c r="C11" s="28" t="s">
        <v>417</v>
      </c>
      <c r="D11" s="27" t="s">
        <v>621</v>
      </c>
      <c r="E11" s="19" t="s">
        <v>159</v>
      </c>
      <c r="F11" s="19" t="s">
        <v>157</v>
      </c>
      <c r="G11" s="233" t="s">
        <v>13</v>
      </c>
      <c r="H11" s="19" t="s">
        <v>418</v>
      </c>
      <c r="I11" s="58" t="s">
        <v>240</v>
      </c>
      <c r="J11" s="19" t="s">
        <v>240</v>
      </c>
      <c r="K11" s="28" t="s">
        <v>417</v>
      </c>
      <c r="L11" s="64" t="s">
        <v>703</v>
      </c>
      <c r="M11" s="19" t="s">
        <v>56</v>
      </c>
    </row>
    <row r="12" spans="1:14" ht="10.9" customHeight="1" x14ac:dyDescent="0.35">
      <c r="A12" s="29" t="s">
        <v>248</v>
      </c>
      <c r="B12" s="29" t="s">
        <v>236</v>
      </c>
      <c r="C12" s="33" t="s">
        <v>249</v>
      </c>
      <c r="D12" s="165">
        <v>2015</v>
      </c>
      <c r="E12" s="29" t="s">
        <v>424</v>
      </c>
      <c r="F12" s="29" t="s">
        <v>424</v>
      </c>
      <c r="G12" s="29" t="s">
        <v>616</v>
      </c>
      <c r="H12" s="29" t="s">
        <v>420</v>
      </c>
      <c r="I12" s="166" t="s">
        <v>236</v>
      </c>
      <c r="J12" s="29" t="s">
        <v>236</v>
      </c>
      <c r="K12" s="33" t="s">
        <v>249</v>
      </c>
      <c r="L12" s="65" t="s">
        <v>425</v>
      </c>
      <c r="M12" s="29" t="s">
        <v>615</v>
      </c>
    </row>
    <row r="13" spans="1:14" s="791" customFormat="1" x14ac:dyDescent="0.35">
      <c r="A13" s="789" t="s">
        <v>61</v>
      </c>
      <c r="B13" s="167">
        <v>60</v>
      </c>
      <c r="C13" s="167">
        <v>60</v>
      </c>
      <c r="D13" s="167">
        <v>136</v>
      </c>
      <c r="E13" s="167">
        <v>97</v>
      </c>
      <c r="F13" s="167">
        <v>0</v>
      </c>
      <c r="G13" s="167">
        <v>7</v>
      </c>
      <c r="H13" s="167">
        <v>10</v>
      </c>
      <c r="I13" s="167">
        <v>114</v>
      </c>
      <c r="J13" s="167">
        <v>82</v>
      </c>
      <c r="K13" s="167">
        <v>82</v>
      </c>
      <c r="L13" s="225">
        <f>IF(I13=0,"..",+(H13)/I13)</f>
        <v>0.09</v>
      </c>
      <c r="M13" s="249">
        <f>IF(B13=0,"..",+((J13-B13)/B13)*100)</f>
        <v>36.700000000000003</v>
      </c>
      <c r="N13" s="790"/>
    </row>
    <row r="14" spans="1:14" s="791" customFormat="1" x14ac:dyDescent="0.35">
      <c r="A14" s="784" t="s">
        <v>62</v>
      </c>
      <c r="B14" s="133">
        <v>485</v>
      </c>
      <c r="C14" s="133">
        <v>485</v>
      </c>
      <c r="D14" s="133">
        <v>586</v>
      </c>
      <c r="E14" s="133">
        <v>45</v>
      </c>
      <c r="F14" s="133">
        <v>0</v>
      </c>
      <c r="G14" s="133">
        <v>0</v>
      </c>
      <c r="H14" s="133">
        <v>196</v>
      </c>
      <c r="I14" s="133">
        <v>241</v>
      </c>
      <c r="J14" s="133">
        <v>830</v>
      </c>
      <c r="K14" s="133">
        <v>830</v>
      </c>
      <c r="L14" s="115">
        <f t="shared" ref="L14:L77" si="0">IF(I14=0,"..",+(H14)/I14)</f>
        <v>0.81</v>
      </c>
      <c r="M14" s="250">
        <f>IF(B14=0,"..",+((J14-B14)/B14)*100)</f>
        <v>71.099999999999994</v>
      </c>
      <c r="N14" s="790"/>
    </row>
    <row r="15" spans="1:14" s="791" customFormat="1" x14ac:dyDescent="0.35">
      <c r="A15" s="784" t="s">
        <v>63</v>
      </c>
      <c r="B15" s="133">
        <v>4874</v>
      </c>
      <c r="C15" s="133">
        <v>4874</v>
      </c>
      <c r="D15" s="133">
        <v>2826</v>
      </c>
      <c r="E15" s="133">
        <v>75</v>
      </c>
      <c r="F15" s="133">
        <v>0</v>
      </c>
      <c r="G15" s="133">
        <v>466</v>
      </c>
      <c r="H15" s="133">
        <v>566</v>
      </c>
      <c r="I15" s="133">
        <v>1107</v>
      </c>
      <c r="J15" s="133">
        <v>6593</v>
      </c>
      <c r="K15" s="133">
        <v>6593</v>
      </c>
      <c r="L15" s="115">
        <f t="shared" si="0"/>
        <v>0.51</v>
      </c>
      <c r="M15" s="250">
        <f t="shared" ref="M15:M77" si="1">IF(B15=0,"..",+(J15-B15)/B15*100)</f>
        <v>35.299999999999997</v>
      </c>
      <c r="N15" s="790"/>
    </row>
    <row r="16" spans="1:14" s="791" customFormat="1" x14ac:dyDescent="0.35">
      <c r="A16" s="785" t="s">
        <v>64</v>
      </c>
      <c r="B16" s="133">
        <v>30212</v>
      </c>
      <c r="C16" s="133">
        <v>0</v>
      </c>
      <c r="D16" s="133">
        <v>96</v>
      </c>
      <c r="E16" s="133">
        <v>116</v>
      </c>
      <c r="F16" s="133">
        <v>0</v>
      </c>
      <c r="G16" s="133">
        <v>33</v>
      </c>
      <c r="H16" s="133">
        <v>16</v>
      </c>
      <c r="I16" s="133">
        <v>165</v>
      </c>
      <c r="J16" s="133">
        <v>30143</v>
      </c>
      <c r="K16" s="133">
        <v>0</v>
      </c>
      <c r="L16" s="115">
        <f t="shared" si="0"/>
        <v>0.1</v>
      </c>
      <c r="M16" s="250">
        <f t="shared" si="1"/>
        <v>-0.2</v>
      </c>
      <c r="N16" s="790"/>
    </row>
    <row r="17" spans="1:14" s="791" customFormat="1" x14ac:dyDescent="0.35">
      <c r="A17" s="784" t="s">
        <v>763</v>
      </c>
      <c r="B17" s="133">
        <v>0</v>
      </c>
      <c r="C17" s="133">
        <v>0</v>
      </c>
      <c r="D17" s="133">
        <v>1</v>
      </c>
      <c r="E17" s="133">
        <v>1</v>
      </c>
      <c r="F17" s="133">
        <v>0</v>
      </c>
      <c r="G17" s="133">
        <v>0</v>
      </c>
      <c r="H17" s="133">
        <v>0</v>
      </c>
      <c r="I17" s="133">
        <v>1</v>
      </c>
      <c r="J17" s="133">
        <v>0</v>
      </c>
      <c r="K17" s="133">
        <v>0</v>
      </c>
      <c r="L17" s="115">
        <f t="shared" si="0"/>
        <v>0</v>
      </c>
      <c r="M17" s="250" t="str">
        <f t="shared" si="1"/>
        <v>..</v>
      </c>
      <c r="N17" s="790"/>
    </row>
    <row r="18" spans="1:14" s="791" customFormat="1" x14ac:dyDescent="0.35">
      <c r="A18" s="784" t="s">
        <v>399</v>
      </c>
      <c r="B18" s="133">
        <v>0</v>
      </c>
      <c r="C18" s="133">
        <v>0</v>
      </c>
      <c r="D18" s="133">
        <v>15</v>
      </c>
      <c r="E18" s="133">
        <v>15</v>
      </c>
      <c r="F18" s="133">
        <v>0</v>
      </c>
      <c r="G18" s="133">
        <v>0</v>
      </c>
      <c r="H18" s="133">
        <v>0</v>
      </c>
      <c r="I18" s="133">
        <v>15</v>
      </c>
      <c r="J18" s="133">
        <v>0</v>
      </c>
      <c r="K18" s="133">
        <v>0</v>
      </c>
      <c r="L18" s="115">
        <f t="shared" si="0"/>
        <v>0</v>
      </c>
      <c r="M18" s="250" t="str">
        <f t="shared" si="1"/>
        <v>..</v>
      </c>
      <c r="N18" s="790"/>
    </row>
    <row r="19" spans="1:14" s="791" customFormat="1" x14ac:dyDescent="0.35">
      <c r="A19" s="785" t="s">
        <v>66</v>
      </c>
      <c r="B19" s="133">
        <v>861</v>
      </c>
      <c r="C19" s="133">
        <v>133</v>
      </c>
      <c r="D19" s="133">
        <v>1264</v>
      </c>
      <c r="E19" s="133">
        <v>115</v>
      </c>
      <c r="F19" s="133">
        <v>0</v>
      </c>
      <c r="G19" s="133">
        <v>687</v>
      </c>
      <c r="H19" s="133">
        <v>246</v>
      </c>
      <c r="I19" s="133">
        <v>1048</v>
      </c>
      <c r="J19" s="133">
        <v>1077</v>
      </c>
      <c r="K19" s="133">
        <v>144</v>
      </c>
      <c r="L19" s="115">
        <f t="shared" si="0"/>
        <v>0.23</v>
      </c>
      <c r="M19" s="250">
        <f t="shared" si="1"/>
        <v>25.1</v>
      </c>
      <c r="N19" s="790"/>
    </row>
    <row r="20" spans="1:14" s="791" customFormat="1" x14ac:dyDescent="0.35">
      <c r="A20" s="784" t="s">
        <v>67</v>
      </c>
      <c r="B20" s="133">
        <v>71</v>
      </c>
      <c r="C20" s="133">
        <v>71</v>
      </c>
      <c r="D20" s="133">
        <v>341</v>
      </c>
      <c r="E20" s="133">
        <v>204</v>
      </c>
      <c r="F20" s="133">
        <v>0</v>
      </c>
      <c r="G20" s="133">
        <v>50</v>
      </c>
      <c r="H20" s="133">
        <v>92</v>
      </c>
      <c r="I20" s="133">
        <v>346</v>
      </c>
      <c r="J20" s="133">
        <v>66</v>
      </c>
      <c r="K20" s="133">
        <v>66</v>
      </c>
      <c r="L20" s="115">
        <f t="shared" si="0"/>
        <v>0.27</v>
      </c>
      <c r="M20" s="250">
        <f t="shared" si="1"/>
        <v>-7</v>
      </c>
      <c r="N20" s="790"/>
    </row>
    <row r="21" spans="1:14" s="791" customFormat="1" x14ac:dyDescent="0.35">
      <c r="A21" s="785" t="s">
        <v>85</v>
      </c>
      <c r="B21" s="133">
        <v>5</v>
      </c>
      <c r="C21" s="133">
        <v>5</v>
      </c>
      <c r="D21" s="133">
        <v>1</v>
      </c>
      <c r="E21" s="133">
        <v>2</v>
      </c>
      <c r="F21" s="133">
        <v>0</v>
      </c>
      <c r="G21" s="133">
        <v>4</v>
      </c>
      <c r="H21" s="133">
        <v>0</v>
      </c>
      <c r="I21" s="133">
        <v>6</v>
      </c>
      <c r="J21" s="133">
        <v>0</v>
      </c>
      <c r="K21" s="133">
        <v>0</v>
      </c>
      <c r="L21" s="115">
        <f t="shared" si="0"/>
        <v>0</v>
      </c>
      <c r="M21" s="250">
        <f t="shared" si="1"/>
        <v>-100</v>
      </c>
      <c r="N21" s="790"/>
    </row>
    <row r="22" spans="1:14" s="791" customFormat="1" x14ac:dyDescent="0.35">
      <c r="A22" s="785" t="s">
        <v>1976</v>
      </c>
      <c r="B22" s="133">
        <v>22105</v>
      </c>
      <c r="C22" s="133">
        <v>0</v>
      </c>
      <c r="D22" s="133">
        <v>16117</v>
      </c>
      <c r="E22" s="133">
        <v>3106</v>
      </c>
      <c r="F22" s="133">
        <v>0</v>
      </c>
      <c r="G22" s="133">
        <v>4523</v>
      </c>
      <c r="H22" s="133">
        <v>1485</v>
      </c>
      <c r="I22" s="133">
        <v>9114</v>
      </c>
      <c r="J22" s="133">
        <v>20677</v>
      </c>
      <c r="K22" s="133">
        <v>0</v>
      </c>
      <c r="L22" s="115">
        <f t="shared" si="0"/>
        <v>0.16</v>
      </c>
      <c r="M22" s="250">
        <f t="shared" si="1"/>
        <v>-6.5</v>
      </c>
      <c r="N22" s="790"/>
    </row>
    <row r="23" spans="1:14" s="791" customFormat="1" x14ac:dyDescent="0.35">
      <c r="A23" s="784" t="s">
        <v>69</v>
      </c>
      <c r="B23" s="133">
        <v>31675</v>
      </c>
      <c r="C23" s="133">
        <v>0</v>
      </c>
      <c r="D23" s="133">
        <v>89900</v>
      </c>
      <c r="E23" s="133">
        <v>14413</v>
      </c>
      <c r="F23" s="133">
        <v>2478</v>
      </c>
      <c r="G23" s="133">
        <v>13152</v>
      </c>
      <c r="H23" s="133">
        <v>8009</v>
      </c>
      <c r="I23" s="133">
        <v>38052</v>
      </c>
      <c r="J23" s="133">
        <v>80075</v>
      </c>
      <c r="K23" s="133">
        <v>0</v>
      </c>
      <c r="L23" s="115">
        <f t="shared" si="0"/>
        <v>0.21</v>
      </c>
      <c r="M23" s="250">
        <f t="shared" si="1"/>
        <v>152.80000000000001</v>
      </c>
      <c r="N23" s="790"/>
    </row>
    <row r="24" spans="1:14" s="791" customFormat="1" x14ac:dyDescent="0.35">
      <c r="A24" s="784" t="s">
        <v>70</v>
      </c>
      <c r="B24" s="133">
        <v>394</v>
      </c>
      <c r="C24" s="133">
        <v>394</v>
      </c>
      <c r="D24" s="133">
        <v>565</v>
      </c>
      <c r="E24" s="133">
        <v>131</v>
      </c>
      <c r="F24" s="133">
        <v>0</v>
      </c>
      <c r="G24" s="133">
        <v>485</v>
      </c>
      <c r="H24" s="133">
        <v>123</v>
      </c>
      <c r="I24" s="133">
        <v>739</v>
      </c>
      <c r="J24" s="133">
        <v>220</v>
      </c>
      <c r="K24" s="133">
        <v>220</v>
      </c>
      <c r="L24" s="115">
        <f t="shared" si="0"/>
        <v>0.17</v>
      </c>
      <c r="M24" s="250">
        <f t="shared" si="1"/>
        <v>-44.2</v>
      </c>
      <c r="N24" s="790"/>
    </row>
    <row r="25" spans="1:14" s="791" customFormat="1" x14ac:dyDescent="0.35">
      <c r="A25" s="784" t="s">
        <v>401</v>
      </c>
      <c r="B25" s="133">
        <v>17</v>
      </c>
      <c r="C25" s="133">
        <v>17</v>
      </c>
      <c r="D25" s="133">
        <v>5</v>
      </c>
      <c r="E25" s="133">
        <v>0</v>
      </c>
      <c r="F25" s="133">
        <v>0</v>
      </c>
      <c r="G25" s="133">
        <v>0</v>
      </c>
      <c r="H25" s="133">
        <v>1</v>
      </c>
      <c r="I25" s="133">
        <v>1</v>
      </c>
      <c r="J25" s="133">
        <v>21</v>
      </c>
      <c r="K25" s="133">
        <v>21</v>
      </c>
      <c r="L25" s="115">
        <f t="shared" si="0"/>
        <v>1</v>
      </c>
      <c r="M25" s="250">
        <f t="shared" si="1"/>
        <v>23.5</v>
      </c>
      <c r="N25" s="790"/>
    </row>
    <row r="26" spans="1:14" s="791" customFormat="1" x14ac:dyDescent="0.35">
      <c r="A26" s="784" t="s">
        <v>71</v>
      </c>
      <c r="B26" s="133">
        <v>42</v>
      </c>
      <c r="C26" s="133">
        <v>42</v>
      </c>
      <c r="D26" s="133">
        <v>71</v>
      </c>
      <c r="E26" s="133">
        <v>0</v>
      </c>
      <c r="F26" s="133">
        <v>0</v>
      </c>
      <c r="G26" s="133">
        <v>0</v>
      </c>
      <c r="H26" s="133">
        <v>0</v>
      </c>
      <c r="I26" s="133">
        <v>0</v>
      </c>
      <c r="J26" s="133">
        <v>113</v>
      </c>
      <c r="K26" s="133">
        <v>113</v>
      </c>
      <c r="L26" s="115" t="str">
        <f t="shared" si="0"/>
        <v>..</v>
      </c>
      <c r="M26" s="250">
        <f t="shared" si="1"/>
        <v>169</v>
      </c>
      <c r="N26" s="790"/>
    </row>
    <row r="27" spans="1:14" s="791" customFormat="1" x14ac:dyDescent="0.35">
      <c r="A27" s="784" t="s">
        <v>75</v>
      </c>
      <c r="B27" s="133">
        <v>13</v>
      </c>
      <c r="C27" s="133">
        <v>13</v>
      </c>
      <c r="D27" s="133">
        <v>3</v>
      </c>
      <c r="E27" s="133">
        <v>1</v>
      </c>
      <c r="F27" s="133">
        <v>0</v>
      </c>
      <c r="G27" s="133">
        <v>10</v>
      </c>
      <c r="H27" s="133">
        <v>5</v>
      </c>
      <c r="I27" s="133">
        <v>16</v>
      </c>
      <c r="J27" s="133">
        <v>0</v>
      </c>
      <c r="K27" s="133">
        <v>0</v>
      </c>
      <c r="L27" s="115">
        <f t="shared" si="0"/>
        <v>0.31</v>
      </c>
      <c r="M27" s="250">
        <f t="shared" si="1"/>
        <v>-100</v>
      </c>
      <c r="N27" s="790"/>
    </row>
    <row r="28" spans="1:14" s="791" customFormat="1" x14ac:dyDescent="0.35">
      <c r="A28" s="784" t="s">
        <v>77</v>
      </c>
      <c r="B28" s="133">
        <v>259</v>
      </c>
      <c r="C28" s="133">
        <v>125</v>
      </c>
      <c r="D28" s="133">
        <v>1298</v>
      </c>
      <c r="E28" s="133">
        <v>23</v>
      </c>
      <c r="F28" s="133">
        <v>878</v>
      </c>
      <c r="G28" s="133">
        <v>157</v>
      </c>
      <c r="H28" s="133">
        <v>220</v>
      </c>
      <c r="I28" s="133">
        <v>1278</v>
      </c>
      <c r="J28" s="133">
        <v>279</v>
      </c>
      <c r="K28" s="133">
        <v>137</v>
      </c>
      <c r="L28" s="115">
        <f t="shared" si="0"/>
        <v>0.17</v>
      </c>
      <c r="M28" s="250">
        <f t="shared" si="1"/>
        <v>7.7</v>
      </c>
      <c r="N28" s="790"/>
    </row>
    <row r="29" spans="1:14" s="791" customFormat="1" x14ac:dyDescent="0.35">
      <c r="A29" s="785" t="s">
        <v>1970</v>
      </c>
      <c r="B29" s="133">
        <v>9877</v>
      </c>
      <c r="C29" s="133">
        <v>0</v>
      </c>
      <c r="D29" s="133">
        <v>49250</v>
      </c>
      <c r="E29" s="133">
        <v>9389</v>
      </c>
      <c r="F29" s="133">
        <v>1673</v>
      </c>
      <c r="G29" s="133">
        <v>9619</v>
      </c>
      <c r="H29" s="133">
        <v>4222</v>
      </c>
      <c r="I29" s="133">
        <v>24903</v>
      </c>
      <c r="J29" s="133">
        <v>36009</v>
      </c>
      <c r="K29" s="133">
        <v>0</v>
      </c>
      <c r="L29" s="115">
        <f t="shared" si="0"/>
        <v>0.17</v>
      </c>
      <c r="M29" s="250">
        <f t="shared" si="1"/>
        <v>264.60000000000002</v>
      </c>
      <c r="N29" s="790"/>
    </row>
    <row r="30" spans="1:14" s="791" customFormat="1" x14ac:dyDescent="0.35">
      <c r="A30" s="785" t="s">
        <v>82</v>
      </c>
      <c r="B30" s="133">
        <v>118</v>
      </c>
      <c r="C30" s="133">
        <v>118</v>
      </c>
      <c r="D30" s="133">
        <v>637</v>
      </c>
      <c r="E30" s="133">
        <v>35</v>
      </c>
      <c r="F30" s="133">
        <v>0</v>
      </c>
      <c r="G30" s="133">
        <v>0</v>
      </c>
      <c r="H30" s="133">
        <v>0</v>
      </c>
      <c r="I30" s="133">
        <v>35</v>
      </c>
      <c r="J30" s="133">
        <v>720</v>
      </c>
      <c r="K30" s="133">
        <v>720</v>
      </c>
      <c r="L30" s="115">
        <f t="shared" si="0"/>
        <v>0</v>
      </c>
      <c r="M30" s="250">
        <f t="shared" si="1"/>
        <v>510.2</v>
      </c>
      <c r="N30" s="790"/>
    </row>
    <row r="31" spans="1:14" s="791" customFormat="1" x14ac:dyDescent="0.35">
      <c r="A31" s="785" t="s">
        <v>1978</v>
      </c>
      <c r="B31" s="133">
        <v>68</v>
      </c>
      <c r="C31" s="133">
        <v>68</v>
      </c>
      <c r="D31" s="133">
        <v>232</v>
      </c>
      <c r="E31" s="133">
        <v>122</v>
      </c>
      <c r="F31" s="133">
        <v>0</v>
      </c>
      <c r="G31" s="133">
        <v>0</v>
      </c>
      <c r="H31" s="133">
        <v>0</v>
      </c>
      <c r="I31" s="133">
        <v>122</v>
      </c>
      <c r="J31" s="133">
        <v>178</v>
      </c>
      <c r="K31" s="133">
        <v>178</v>
      </c>
      <c r="L31" s="115">
        <f t="shared" si="0"/>
        <v>0</v>
      </c>
      <c r="M31" s="250">
        <f t="shared" si="1"/>
        <v>161.80000000000001</v>
      </c>
      <c r="N31" s="790"/>
    </row>
    <row r="32" spans="1:14" s="791" customFormat="1" x14ac:dyDescent="0.35">
      <c r="A32" s="784" t="s">
        <v>484</v>
      </c>
      <c r="B32" s="133">
        <v>16</v>
      </c>
      <c r="C32" s="133">
        <v>16</v>
      </c>
      <c r="D32" s="133">
        <v>34</v>
      </c>
      <c r="E32" s="133">
        <v>8</v>
      </c>
      <c r="F32" s="133">
        <v>0</v>
      </c>
      <c r="G32" s="133">
        <v>42</v>
      </c>
      <c r="H32" s="133">
        <v>0</v>
      </c>
      <c r="I32" s="133">
        <v>50</v>
      </c>
      <c r="J32" s="133">
        <v>0</v>
      </c>
      <c r="K32" s="133">
        <v>0</v>
      </c>
      <c r="L32" s="115">
        <f t="shared" si="0"/>
        <v>0</v>
      </c>
      <c r="M32" s="250">
        <f t="shared" si="1"/>
        <v>-100</v>
      </c>
      <c r="N32" s="790"/>
    </row>
    <row r="33" spans="1:14" s="791" customFormat="1" x14ac:dyDescent="0.35">
      <c r="A33" s="784" t="s">
        <v>80</v>
      </c>
      <c r="B33" s="133">
        <v>15</v>
      </c>
      <c r="C33" s="133">
        <v>15</v>
      </c>
      <c r="D33" s="133">
        <v>46</v>
      </c>
      <c r="E33" s="133">
        <v>0</v>
      </c>
      <c r="F33" s="133">
        <v>5</v>
      </c>
      <c r="G33" s="133">
        <v>1</v>
      </c>
      <c r="H33" s="133">
        <v>32</v>
      </c>
      <c r="I33" s="133">
        <v>38</v>
      </c>
      <c r="J33" s="133">
        <v>23</v>
      </c>
      <c r="K33" s="133">
        <v>21</v>
      </c>
      <c r="L33" s="115">
        <f t="shared" si="0"/>
        <v>0.84</v>
      </c>
      <c r="M33" s="250">
        <f t="shared" si="1"/>
        <v>53.3</v>
      </c>
      <c r="N33" s="790"/>
    </row>
    <row r="34" spans="1:14" s="791" customFormat="1" x14ac:dyDescent="0.35">
      <c r="A34" s="785" t="s">
        <v>78</v>
      </c>
      <c r="B34" s="133">
        <v>202</v>
      </c>
      <c r="C34" s="133">
        <v>202</v>
      </c>
      <c r="D34" s="133">
        <v>470</v>
      </c>
      <c r="E34" s="133">
        <v>17</v>
      </c>
      <c r="F34" s="133">
        <v>0</v>
      </c>
      <c r="G34" s="133">
        <v>478</v>
      </c>
      <c r="H34" s="133">
        <v>42</v>
      </c>
      <c r="I34" s="133">
        <v>537</v>
      </c>
      <c r="J34" s="133">
        <v>135</v>
      </c>
      <c r="K34" s="133">
        <v>135</v>
      </c>
      <c r="L34" s="115">
        <f t="shared" si="0"/>
        <v>0.08</v>
      </c>
      <c r="M34" s="250">
        <f t="shared" si="1"/>
        <v>-33.200000000000003</v>
      </c>
      <c r="N34" s="790"/>
    </row>
    <row r="35" spans="1:14" s="791" customFormat="1" x14ac:dyDescent="0.35">
      <c r="A35" s="784" t="s">
        <v>79</v>
      </c>
      <c r="B35" s="133">
        <v>11216</v>
      </c>
      <c r="C35" s="133">
        <v>2976</v>
      </c>
      <c r="D35" s="133">
        <v>14770</v>
      </c>
      <c r="E35" s="133">
        <v>1217</v>
      </c>
      <c r="F35" s="133">
        <v>0</v>
      </c>
      <c r="G35" s="133">
        <v>450</v>
      </c>
      <c r="H35" s="133">
        <v>3504</v>
      </c>
      <c r="I35" s="133">
        <v>5171</v>
      </c>
      <c r="J35" s="133">
        <v>20815</v>
      </c>
      <c r="K35" s="133">
        <v>6022</v>
      </c>
      <c r="L35" s="115">
        <f t="shared" si="0"/>
        <v>0.68</v>
      </c>
      <c r="M35" s="250">
        <f t="shared" si="1"/>
        <v>85.6</v>
      </c>
      <c r="N35" s="790"/>
    </row>
    <row r="36" spans="1:14" s="791" customFormat="1" x14ac:dyDescent="0.35">
      <c r="A36" s="784" t="s">
        <v>81</v>
      </c>
      <c r="B36" s="133">
        <v>6751</v>
      </c>
      <c r="C36" s="133">
        <v>6751</v>
      </c>
      <c r="D36" s="133">
        <v>20392</v>
      </c>
      <c r="E36" s="133">
        <v>4708</v>
      </c>
      <c r="F36" s="133">
        <v>889</v>
      </c>
      <c r="G36" s="133">
        <v>550</v>
      </c>
      <c r="H36" s="133">
        <v>17007</v>
      </c>
      <c r="I36" s="133">
        <v>23154</v>
      </c>
      <c r="J36" s="133">
        <v>9499</v>
      </c>
      <c r="K36" s="133">
        <v>9499</v>
      </c>
      <c r="L36" s="115">
        <f t="shared" si="0"/>
        <v>0.73</v>
      </c>
      <c r="M36" s="250">
        <f t="shared" si="1"/>
        <v>40.700000000000003</v>
      </c>
      <c r="N36" s="790"/>
    </row>
    <row r="37" spans="1:14" s="791" customFormat="1" x14ac:dyDescent="0.35">
      <c r="A37" s="784" t="s">
        <v>76</v>
      </c>
      <c r="B37" s="133">
        <v>203</v>
      </c>
      <c r="C37" s="133">
        <v>203</v>
      </c>
      <c r="D37" s="133">
        <v>67</v>
      </c>
      <c r="E37" s="133">
        <v>124</v>
      </c>
      <c r="F37" s="133">
        <v>3</v>
      </c>
      <c r="G37" s="133">
        <v>0</v>
      </c>
      <c r="H37" s="133">
        <v>0</v>
      </c>
      <c r="I37" s="133">
        <v>127</v>
      </c>
      <c r="J37" s="133">
        <v>143</v>
      </c>
      <c r="K37" s="133">
        <v>143</v>
      </c>
      <c r="L37" s="115">
        <f t="shared" si="0"/>
        <v>0</v>
      </c>
      <c r="M37" s="250">
        <f t="shared" si="1"/>
        <v>-29.6</v>
      </c>
      <c r="N37" s="790"/>
    </row>
    <row r="38" spans="1:14" s="791" customFormat="1" x14ac:dyDescent="0.35">
      <c r="A38" s="785" t="s">
        <v>72</v>
      </c>
      <c r="B38" s="133">
        <v>3051</v>
      </c>
      <c r="C38" s="133">
        <v>3045</v>
      </c>
      <c r="D38" s="133">
        <v>3971</v>
      </c>
      <c r="E38" s="133">
        <v>3226</v>
      </c>
      <c r="F38" s="133">
        <v>0</v>
      </c>
      <c r="G38" s="133">
        <v>276</v>
      </c>
      <c r="H38" s="133">
        <v>589</v>
      </c>
      <c r="I38" s="133">
        <v>4091</v>
      </c>
      <c r="J38" s="133">
        <v>2931</v>
      </c>
      <c r="K38" s="133">
        <v>2931</v>
      </c>
      <c r="L38" s="115">
        <f t="shared" si="0"/>
        <v>0.14000000000000001</v>
      </c>
      <c r="M38" s="250">
        <f t="shared" si="1"/>
        <v>-3.9</v>
      </c>
      <c r="N38" s="790"/>
    </row>
    <row r="39" spans="1:14" s="791" customFormat="1" x14ac:dyDescent="0.35">
      <c r="A39" s="784" t="s">
        <v>83</v>
      </c>
      <c r="B39" s="133">
        <v>40</v>
      </c>
      <c r="C39" s="133">
        <v>39</v>
      </c>
      <c r="D39" s="133">
        <v>7</v>
      </c>
      <c r="E39" s="133">
        <v>13</v>
      </c>
      <c r="F39" s="133">
        <v>0</v>
      </c>
      <c r="G39" s="133">
        <v>0</v>
      </c>
      <c r="H39" s="133">
        <v>7</v>
      </c>
      <c r="I39" s="133">
        <v>20</v>
      </c>
      <c r="J39" s="133">
        <v>27</v>
      </c>
      <c r="K39" s="133">
        <v>26</v>
      </c>
      <c r="L39" s="115">
        <f t="shared" si="0"/>
        <v>0.35</v>
      </c>
      <c r="M39" s="250">
        <f t="shared" si="1"/>
        <v>-32.5</v>
      </c>
      <c r="N39" s="790"/>
    </row>
    <row r="40" spans="1:14" s="791" customFormat="1" x14ac:dyDescent="0.35">
      <c r="A40" s="792" t="s">
        <v>97</v>
      </c>
      <c r="B40" s="133">
        <v>11754</v>
      </c>
      <c r="C40" s="133">
        <v>11754</v>
      </c>
      <c r="D40" s="133">
        <v>6023</v>
      </c>
      <c r="E40" s="133">
        <v>6005</v>
      </c>
      <c r="F40" s="133">
        <v>0</v>
      </c>
      <c r="G40" s="133">
        <v>1094</v>
      </c>
      <c r="H40" s="133">
        <v>5305</v>
      </c>
      <c r="I40" s="133">
        <v>12404</v>
      </c>
      <c r="J40" s="133">
        <v>5373</v>
      </c>
      <c r="K40" s="133">
        <v>5373</v>
      </c>
      <c r="L40" s="115">
        <f t="shared" si="0"/>
        <v>0.43</v>
      </c>
      <c r="M40" s="250">
        <f t="shared" si="1"/>
        <v>-54.3</v>
      </c>
      <c r="N40" s="790"/>
    </row>
    <row r="41" spans="1:14" s="791" customFormat="1" x14ac:dyDescent="0.35">
      <c r="A41" s="784" t="s">
        <v>92</v>
      </c>
      <c r="B41" s="133">
        <v>16711</v>
      </c>
      <c r="C41" s="133">
        <v>0</v>
      </c>
      <c r="D41" s="133">
        <v>19511</v>
      </c>
      <c r="E41" s="133">
        <v>9171</v>
      </c>
      <c r="F41" s="133">
        <v>0</v>
      </c>
      <c r="G41" s="133">
        <v>6075</v>
      </c>
      <c r="H41" s="133">
        <v>837</v>
      </c>
      <c r="I41" s="133">
        <v>16083</v>
      </c>
      <c r="J41" s="133">
        <v>19642</v>
      </c>
      <c r="K41" s="133">
        <v>0</v>
      </c>
      <c r="L41" s="115">
        <f t="shared" si="0"/>
        <v>0.05</v>
      </c>
      <c r="M41" s="250">
        <f t="shared" si="1"/>
        <v>17.5</v>
      </c>
      <c r="N41" s="790"/>
    </row>
    <row r="42" spans="1:14" s="791" customFormat="1" x14ac:dyDescent="0.35">
      <c r="A42" s="784" t="s">
        <v>58</v>
      </c>
      <c r="B42" s="133">
        <v>5</v>
      </c>
      <c r="C42" s="133">
        <v>1</v>
      </c>
      <c r="D42" s="133">
        <v>77</v>
      </c>
      <c r="E42" s="133">
        <v>6</v>
      </c>
      <c r="F42" s="133">
        <v>0</v>
      </c>
      <c r="G42" s="133">
        <v>72</v>
      </c>
      <c r="H42" s="133">
        <v>0</v>
      </c>
      <c r="I42" s="133">
        <v>78</v>
      </c>
      <c r="J42" s="133">
        <v>4</v>
      </c>
      <c r="K42" s="133">
        <v>0</v>
      </c>
      <c r="L42" s="115">
        <f t="shared" si="0"/>
        <v>0</v>
      </c>
      <c r="M42" s="250">
        <f t="shared" si="1"/>
        <v>-20</v>
      </c>
      <c r="N42" s="790"/>
    </row>
    <row r="43" spans="1:14" s="791" customFormat="1" x14ac:dyDescent="0.35">
      <c r="A43" s="784" t="s">
        <v>93</v>
      </c>
      <c r="B43" s="133">
        <v>409</v>
      </c>
      <c r="C43" s="133">
        <v>409</v>
      </c>
      <c r="D43" s="133">
        <v>20</v>
      </c>
      <c r="E43" s="133">
        <v>2</v>
      </c>
      <c r="F43" s="133">
        <v>49</v>
      </c>
      <c r="G43" s="133">
        <v>1</v>
      </c>
      <c r="H43" s="133">
        <v>43</v>
      </c>
      <c r="I43" s="133">
        <v>95</v>
      </c>
      <c r="J43" s="133">
        <v>334</v>
      </c>
      <c r="K43" s="133">
        <v>334</v>
      </c>
      <c r="L43" s="115">
        <f t="shared" si="0"/>
        <v>0.45</v>
      </c>
      <c r="M43" s="250">
        <f t="shared" si="1"/>
        <v>-18.3</v>
      </c>
      <c r="N43" s="790"/>
    </row>
    <row r="44" spans="1:14" s="791" customFormat="1" x14ac:dyDescent="0.35">
      <c r="A44" s="784" t="s">
        <v>94</v>
      </c>
      <c r="B44" s="133">
        <v>1388</v>
      </c>
      <c r="C44" s="133">
        <v>1387</v>
      </c>
      <c r="D44" s="133">
        <v>2617</v>
      </c>
      <c r="E44" s="133">
        <v>1090</v>
      </c>
      <c r="F44" s="133">
        <v>0</v>
      </c>
      <c r="G44" s="133">
        <v>17</v>
      </c>
      <c r="H44" s="133">
        <v>0</v>
      </c>
      <c r="I44" s="133">
        <v>1107</v>
      </c>
      <c r="J44" s="133">
        <v>2898</v>
      </c>
      <c r="K44" s="133">
        <v>2898</v>
      </c>
      <c r="L44" s="115">
        <f t="shared" si="0"/>
        <v>0</v>
      </c>
      <c r="M44" s="250">
        <f t="shared" si="1"/>
        <v>108.8</v>
      </c>
      <c r="N44" s="790"/>
    </row>
    <row r="45" spans="1:14" s="791" customFormat="1" x14ac:dyDescent="0.35">
      <c r="A45" s="784" t="s">
        <v>96</v>
      </c>
      <c r="B45" s="133">
        <v>573</v>
      </c>
      <c r="C45" s="133">
        <v>451</v>
      </c>
      <c r="D45" s="133">
        <v>629</v>
      </c>
      <c r="E45" s="133">
        <v>76</v>
      </c>
      <c r="F45" s="133">
        <v>0</v>
      </c>
      <c r="G45" s="133">
        <v>52</v>
      </c>
      <c r="H45" s="133">
        <v>10</v>
      </c>
      <c r="I45" s="133">
        <v>138</v>
      </c>
      <c r="J45" s="133">
        <v>1064</v>
      </c>
      <c r="K45" s="133">
        <v>654</v>
      </c>
      <c r="L45" s="115">
        <f t="shared" si="0"/>
        <v>7.0000000000000007E-2</v>
      </c>
      <c r="M45" s="250">
        <f t="shared" si="1"/>
        <v>85.7</v>
      </c>
      <c r="N45" s="790"/>
    </row>
    <row r="46" spans="1:14" s="791" customFormat="1" x14ac:dyDescent="0.35">
      <c r="A46" s="784" t="s">
        <v>95</v>
      </c>
      <c r="B46" s="133">
        <v>467</v>
      </c>
      <c r="C46" s="133">
        <v>467</v>
      </c>
      <c r="D46" s="133">
        <v>552</v>
      </c>
      <c r="E46" s="133">
        <v>52</v>
      </c>
      <c r="F46" s="133">
        <v>0</v>
      </c>
      <c r="G46" s="133">
        <v>130</v>
      </c>
      <c r="H46" s="133">
        <v>160</v>
      </c>
      <c r="I46" s="133">
        <v>342</v>
      </c>
      <c r="J46" s="133">
        <v>677</v>
      </c>
      <c r="K46" s="133">
        <v>677</v>
      </c>
      <c r="L46" s="115">
        <f t="shared" si="0"/>
        <v>0.47</v>
      </c>
      <c r="M46" s="250">
        <f t="shared" si="1"/>
        <v>45</v>
      </c>
      <c r="N46" s="790"/>
    </row>
    <row r="47" spans="1:14" s="791" customFormat="1" x14ac:dyDescent="0.35">
      <c r="A47" s="793" t="s">
        <v>751</v>
      </c>
      <c r="B47" s="133">
        <v>2248</v>
      </c>
      <c r="C47" s="133">
        <v>0</v>
      </c>
      <c r="D47" s="133">
        <v>92</v>
      </c>
      <c r="E47" s="133">
        <v>7</v>
      </c>
      <c r="F47" s="133">
        <v>0</v>
      </c>
      <c r="G47" s="133">
        <v>11</v>
      </c>
      <c r="H47" s="133">
        <v>7</v>
      </c>
      <c r="I47" s="133">
        <v>25</v>
      </c>
      <c r="J47" s="133">
        <v>2315</v>
      </c>
      <c r="K47" s="133">
        <v>0</v>
      </c>
      <c r="L47" s="115">
        <f t="shared" si="0"/>
        <v>0.28000000000000003</v>
      </c>
      <c r="M47" s="250">
        <f t="shared" si="1"/>
        <v>3</v>
      </c>
      <c r="N47" s="790"/>
    </row>
    <row r="48" spans="1:14" s="791" customFormat="1" x14ac:dyDescent="0.35">
      <c r="A48" s="793" t="s">
        <v>752</v>
      </c>
      <c r="B48" s="133">
        <v>6</v>
      </c>
      <c r="C48" s="133">
        <v>0</v>
      </c>
      <c r="D48" s="133">
        <v>1</v>
      </c>
      <c r="E48" s="133">
        <v>0</v>
      </c>
      <c r="F48" s="133">
        <v>0</v>
      </c>
      <c r="G48" s="133">
        <v>0</v>
      </c>
      <c r="H48" s="133">
        <v>0</v>
      </c>
      <c r="I48" s="133">
        <v>0</v>
      </c>
      <c r="J48" s="133">
        <v>7</v>
      </c>
      <c r="K48" s="133">
        <v>0</v>
      </c>
      <c r="L48" s="115" t="str">
        <f t="shared" si="0"/>
        <v>..</v>
      </c>
      <c r="M48" s="250">
        <f t="shared" si="1"/>
        <v>16.7</v>
      </c>
      <c r="N48" s="790"/>
    </row>
    <row r="49" spans="1:14" s="791" customFormat="1" x14ac:dyDescent="0.35">
      <c r="A49" s="792" t="s">
        <v>100</v>
      </c>
      <c r="B49" s="133">
        <v>170</v>
      </c>
      <c r="C49" s="133">
        <v>51</v>
      </c>
      <c r="D49" s="133">
        <v>449</v>
      </c>
      <c r="E49" s="133">
        <v>18</v>
      </c>
      <c r="F49" s="133">
        <v>0</v>
      </c>
      <c r="G49" s="133">
        <v>103</v>
      </c>
      <c r="H49" s="133">
        <v>383</v>
      </c>
      <c r="I49" s="133">
        <v>504</v>
      </c>
      <c r="J49" s="133">
        <v>115</v>
      </c>
      <c r="K49" s="133">
        <v>60</v>
      </c>
      <c r="L49" s="115">
        <f t="shared" si="0"/>
        <v>0.76</v>
      </c>
      <c r="M49" s="250">
        <f t="shared" si="1"/>
        <v>-32.4</v>
      </c>
      <c r="N49" s="790"/>
    </row>
    <row r="50" spans="1:14" s="791" customFormat="1" x14ac:dyDescent="0.35">
      <c r="A50" s="792" t="s">
        <v>870</v>
      </c>
      <c r="B50" s="133">
        <v>3199</v>
      </c>
      <c r="C50" s="133">
        <v>3199</v>
      </c>
      <c r="D50" s="133">
        <v>3150</v>
      </c>
      <c r="E50" s="133">
        <v>75</v>
      </c>
      <c r="F50" s="133">
        <v>0</v>
      </c>
      <c r="G50" s="133">
        <v>0</v>
      </c>
      <c r="H50" s="133">
        <v>1932</v>
      </c>
      <c r="I50" s="133">
        <v>2007</v>
      </c>
      <c r="J50" s="133">
        <v>4342</v>
      </c>
      <c r="K50" s="133">
        <v>4342</v>
      </c>
      <c r="L50" s="115">
        <f t="shared" si="0"/>
        <v>0.96</v>
      </c>
      <c r="M50" s="250">
        <f t="shared" si="1"/>
        <v>35.700000000000003</v>
      </c>
      <c r="N50" s="790"/>
    </row>
    <row r="51" spans="1:14" s="791" customFormat="1" x14ac:dyDescent="0.35">
      <c r="A51" s="784" t="s">
        <v>101</v>
      </c>
      <c r="B51" s="133">
        <v>1530</v>
      </c>
      <c r="C51" s="133">
        <v>1298</v>
      </c>
      <c r="D51" s="133">
        <v>2731</v>
      </c>
      <c r="E51" s="133">
        <v>261</v>
      </c>
      <c r="F51" s="133">
        <v>0</v>
      </c>
      <c r="G51" s="133">
        <v>618</v>
      </c>
      <c r="H51" s="133">
        <v>99</v>
      </c>
      <c r="I51" s="133">
        <v>978</v>
      </c>
      <c r="J51" s="133">
        <v>3283</v>
      </c>
      <c r="K51" s="133">
        <v>3283</v>
      </c>
      <c r="L51" s="115">
        <f t="shared" si="0"/>
        <v>0.1</v>
      </c>
      <c r="M51" s="250">
        <f t="shared" si="1"/>
        <v>114.6</v>
      </c>
      <c r="N51" s="790"/>
    </row>
    <row r="52" spans="1:14" s="791" customFormat="1" x14ac:dyDescent="0.35">
      <c r="A52" s="784" t="s">
        <v>127</v>
      </c>
      <c r="B52" s="133">
        <v>669</v>
      </c>
      <c r="C52" s="133">
        <v>669</v>
      </c>
      <c r="D52" s="133">
        <v>128</v>
      </c>
      <c r="E52" s="133">
        <v>107</v>
      </c>
      <c r="F52" s="133">
        <v>0</v>
      </c>
      <c r="G52" s="133">
        <v>35</v>
      </c>
      <c r="H52" s="133">
        <v>6</v>
      </c>
      <c r="I52" s="133">
        <v>148</v>
      </c>
      <c r="J52" s="133">
        <v>649</v>
      </c>
      <c r="K52" s="133">
        <v>649</v>
      </c>
      <c r="L52" s="115">
        <f t="shared" si="0"/>
        <v>0.04</v>
      </c>
      <c r="M52" s="250">
        <f t="shared" si="1"/>
        <v>-3</v>
      </c>
      <c r="N52" s="790"/>
    </row>
    <row r="53" spans="1:14" s="791" customFormat="1" x14ac:dyDescent="0.35">
      <c r="A53" s="785" t="s">
        <v>124</v>
      </c>
      <c r="B53" s="133">
        <v>120</v>
      </c>
      <c r="C53" s="133">
        <v>120</v>
      </c>
      <c r="D53" s="133">
        <v>312</v>
      </c>
      <c r="E53" s="133">
        <v>36</v>
      </c>
      <c r="F53" s="133">
        <v>7</v>
      </c>
      <c r="G53" s="133">
        <v>241</v>
      </c>
      <c r="H53" s="133">
        <v>95</v>
      </c>
      <c r="I53" s="133">
        <v>379</v>
      </c>
      <c r="J53" s="133">
        <v>53</v>
      </c>
      <c r="K53" s="133">
        <v>53</v>
      </c>
      <c r="L53" s="115">
        <f t="shared" si="0"/>
        <v>0.25</v>
      </c>
      <c r="M53" s="250">
        <f t="shared" si="1"/>
        <v>-55.8</v>
      </c>
      <c r="N53" s="790"/>
    </row>
    <row r="54" spans="1:14" s="791" customFormat="1" x14ac:dyDescent="0.35">
      <c r="A54" s="784" t="s">
        <v>102</v>
      </c>
      <c r="B54" s="133">
        <v>11</v>
      </c>
      <c r="C54" s="133">
        <v>11</v>
      </c>
      <c r="D54" s="133">
        <v>129</v>
      </c>
      <c r="E54" s="133">
        <v>93</v>
      </c>
      <c r="F54" s="133">
        <v>0</v>
      </c>
      <c r="G54" s="133">
        <v>8</v>
      </c>
      <c r="H54" s="133">
        <v>14</v>
      </c>
      <c r="I54" s="133">
        <v>115</v>
      </c>
      <c r="J54" s="133">
        <v>25</v>
      </c>
      <c r="K54" s="133">
        <v>25</v>
      </c>
      <c r="L54" s="115">
        <f t="shared" si="0"/>
        <v>0.12</v>
      </c>
      <c r="M54" s="250">
        <f t="shared" si="1"/>
        <v>127.3</v>
      </c>
      <c r="N54" s="790"/>
    </row>
    <row r="55" spans="1:14" s="791" customFormat="1" x14ac:dyDescent="0.35">
      <c r="A55" s="793" t="s">
        <v>680</v>
      </c>
      <c r="B55" s="133">
        <v>26</v>
      </c>
      <c r="C55" s="133">
        <v>0</v>
      </c>
      <c r="D55" s="133">
        <v>19</v>
      </c>
      <c r="E55" s="133">
        <v>10</v>
      </c>
      <c r="F55" s="133">
        <v>0</v>
      </c>
      <c r="G55" s="133">
        <v>5</v>
      </c>
      <c r="H55" s="133">
        <v>0</v>
      </c>
      <c r="I55" s="133">
        <v>15</v>
      </c>
      <c r="J55" s="133">
        <v>30</v>
      </c>
      <c r="K55" s="133">
        <v>30</v>
      </c>
      <c r="L55" s="115">
        <f t="shared" si="0"/>
        <v>0</v>
      </c>
      <c r="M55" s="250">
        <f t="shared" si="1"/>
        <v>15.4</v>
      </c>
      <c r="N55" s="790"/>
    </row>
    <row r="56" spans="1:14" s="791" customFormat="1" x14ac:dyDescent="0.35">
      <c r="A56" s="792" t="s">
        <v>103</v>
      </c>
      <c r="B56" s="133">
        <v>2727</v>
      </c>
      <c r="C56" s="133">
        <v>36</v>
      </c>
      <c r="D56" s="133">
        <v>2823</v>
      </c>
      <c r="E56" s="133">
        <v>303</v>
      </c>
      <c r="F56" s="133">
        <v>1638</v>
      </c>
      <c r="G56" s="133">
        <v>821</v>
      </c>
      <c r="H56" s="133">
        <v>536</v>
      </c>
      <c r="I56" s="133">
        <v>3298</v>
      </c>
      <c r="J56" s="133">
        <v>2252</v>
      </c>
      <c r="K56" s="133">
        <v>568</v>
      </c>
      <c r="L56" s="115">
        <f t="shared" si="0"/>
        <v>0.16</v>
      </c>
      <c r="M56" s="250">
        <f t="shared" si="1"/>
        <v>-17.399999999999999</v>
      </c>
      <c r="N56" s="790"/>
    </row>
    <row r="57" spans="1:14" s="791" customFormat="1" x14ac:dyDescent="0.35">
      <c r="A57" s="793" t="s">
        <v>104</v>
      </c>
      <c r="B57" s="133">
        <v>487</v>
      </c>
      <c r="C57" s="133">
        <v>0</v>
      </c>
      <c r="D57" s="133">
        <v>1525</v>
      </c>
      <c r="E57" s="133">
        <v>71</v>
      </c>
      <c r="F57" s="133">
        <v>399</v>
      </c>
      <c r="G57" s="133">
        <v>435</v>
      </c>
      <c r="H57" s="133">
        <v>482</v>
      </c>
      <c r="I57" s="133">
        <v>1387</v>
      </c>
      <c r="J57" s="133">
        <v>659</v>
      </c>
      <c r="K57" s="133">
        <v>0</v>
      </c>
      <c r="L57" s="115">
        <f t="shared" si="0"/>
        <v>0.35</v>
      </c>
      <c r="M57" s="250">
        <f t="shared" si="1"/>
        <v>35.299999999999997</v>
      </c>
      <c r="N57" s="790"/>
    </row>
    <row r="58" spans="1:14" s="791" customFormat="1" x14ac:dyDescent="0.35">
      <c r="A58" s="784" t="s">
        <v>98</v>
      </c>
      <c r="B58" s="133">
        <v>1184</v>
      </c>
      <c r="C58" s="133">
        <v>1184</v>
      </c>
      <c r="D58" s="133">
        <v>209</v>
      </c>
      <c r="E58" s="133">
        <v>337</v>
      </c>
      <c r="F58" s="133">
        <v>0</v>
      </c>
      <c r="G58" s="133">
        <v>40</v>
      </c>
      <c r="H58" s="133">
        <v>33</v>
      </c>
      <c r="I58" s="133">
        <v>410</v>
      </c>
      <c r="J58" s="133">
        <v>983</v>
      </c>
      <c r="K58" s="133">
        <v>983</v>
      </c>
      <c r="L58" s="115">
        <f t="shared" si="0"/>
        <v>0.08</v>
      </c>
      <c r="M58" s="250">
        <f t="shared" si="1"/>
        <v>-17</v>
      </c>
      <c r="N58" s="790"/>
    </row>
    <row r="59" spans="1:14" s="791" customFormat="1" x14ac:dyDescent="0.35">
      <c r="A59" s="784" t="s">
        <v>105</v>
      </c>
      <c r="B59" s="133">
        <v>4297</v>
      </c>
      <c r="C59" s="133">
        <v>0</v>
      </c>
      <c r="D59" s="133">
        <v>22713</v>
      </c>
      <c r="E59" s="133">
        <v>7810</v>
      </c>
      <c r="F59" s="133">
        <v>2393</v>
      </c>
      <c r="G59" s="133">
        <v>2784</v>
      </c>
      <c r="H59" s="133">
        <v>0</v>
      </c>
      <c r="I59" s="133">
        <v>12987</v>
      </c>
      <c r="J59" s="133">
        <v>2948</v>
      </c>
      <c r="K59" s="133">
        <v>0</v>
      </c>
      <c r="L59" s="115">
        <f t="shared" si="0"/>
        <v>0</v>
      </c>
      <c r="M59" s="250">
        <f t="shared" si="1"/>
        <v>-31.4</v>
      </c>
      <c r="N59" s="790"/>
    </row>
    <row r="60" spans="1:14" s="791" customFormat="1" x14ac:dyDescent="0.35">
      <c r="A60" s="792" t="s">
        <v>106</v>
      </c>
      <c r="B60" s="133">
        <v>3832</v>
      </c>
      <c r="C60" s="133">
        <v>3832</v>
      </c>
      <c r="D60" s="133">
        <v>6560</v>
      </c>
      <c r="E60" s="133">
        <v>6482</v>
      </c>
      <c r="F60" s="133">
        <v>0</v>
      </c>
      <c r="G60" s="133">
        <v>0</v>
      </c>
      <c r="H60" s="133">
        <v>1269</v>
      </c>
      <c r="I60" s="133">
        <v>7751</v>
      </c>
      <c r="J60" s="133">
        <v>2641</v>
      </c>
      <c r="K60" s="133">
        <v>2641</v>
      </c>
      <c r="L60" s="115">
        <f t="shared" si="0"/>
        <v>0.16</v>
      </c>
      <c r="M60" s="250">
        <f t="shared" si="1"/>
        <v>-31.1</v>
      </c>
      <c r="N60" s="790"/>
    </row>
    <row r="61" spans="1:14" s="791" customFormat="1" x14ac:dyDescent="0.35">
      <c r="A61" s="792" t="s">
        <v>378</v>
      </c>
      <c r="B61" s="133">
        <v>750</v>
      </c>
      <c r="C61" s="133">
        <v>750</v>
      </c>
      <c r="D61" s="133">
        <v>32</v>
      </c>
      <c r="E61" s="133">
        <v>5</v>
      </c>
      <c r="F61" s="133">
        <v>0</v>
      </c>
      <c r="G61" s="133">
        <v>2</v>
      </c>
      <c r="H61" s="133">
        <v>17</v>
      </c>
      <c r="I61" s="133">
        <v>24</v>
      </c>
      <c r="J61" s="133">
        <v>758</v>
      </c>
      <c r="K61" s="133">
        <v>758</v>
      </c>
      <c r="L61" s="115">
        <f t="shared" si="0"/>
        <v>0.71</v>
      </c>
      <c r="M61" s="250">
        <f t="shared" si="1"/>
        <v>1.1000000000000001</v>
      </c>
      <c r="N61" s="790"/>
    </row>
    <row r="62" spans="1:14" s="791" customFormat="1" x14ac:dyDescent="0.35">
      <c r="A62" s="785" t="s">
        <v>1992</v>
      </c>
      <c r="B62" s="133">
        <v>11583</v>
      </c>
      <c r="C62" s="133">
        <v>0</v>
      </c>
      <c r="D62" s="133" t="s">
        <v>239</v>
      </c>
      <c r="E62" s="133" t="s">
        <v>239</v>
      </c>
      <c r="F62" s="133" t="s">
        <v>239</v>
      </c>
      <c r="G62" s="133" t="s">
        <v>239</v>
      </c>
      <c r="H62" s="133" t="s">
        <v>239</v>
      </c>
      <c r="I62" s="133" t="s">
        <v>239</v>
      </c>
      <c r="J62" s="133">
        <v>11583</v>
      </c>
      <c r="K62" s="133">
        <v>0</v>
      </c>
      <c r="L62" s="115" t="s">
        <v>239</v>
      </c>
      <c r="M62" s="250">
        <f t="shared" si="1"/>
        <v>0</v>
      </c>
      <c r="N62" s="790"/>
    </row>
    <row r="63" spans="1:14" s="791" customFormat="1" x14ac:dyDescent="0.35">
      <c r="A63" s="784" t="s">
        <v>65</v>
      </c>
      <c r="B63" s="133">
        <v>25631</v>
      </c>
      <c r="C63" s="133">
        <v>25631</v>
      </c>
      <c r="D63" s="133">
        <v>23128</v>
      </c>
      <c r="E63" s="133">
        <v>6897</v>
      </c>
      <c r="F63" s="133">
        <v>642</v>
      </c>
      <c r="G63" s="133">
        <v>1030</v>
      </c>
      <c r="H63" s="133">
        <v>2019</v>
      </c>
      <c r="I63" s="133">
        <v>10588</v>
      </c>
      <c r="J63" s="133">
        <v>38171</v>
      </c>
      <c r="K63" s="133">
        <v>38171</v>
      </c>
      <c r="L63" s="115">
        <f t="shared" si="0"/>
        <v>0.19</v>
      </c>
      <c r="M63" s="250">
        <f t="shared" si="1"/>
        <v>48.9</v>
      </c>
      <c r="N63" s="790"/>
    </row>
    <row r="64" spans="1:14" s="791" customFormat="1" x14ac:dyDescent="0.35">
      <c r="A64" s="784" t="s">
        <v>202</v>
      </c>
      <c r="B64" s="133">
        <v>0</v>
      </c>
      <c r="C64" s="133">
        <v>0</v>
      </c>
      <c r="D64" s="133">
        <v>25</v>
      </c>
      <c r="E64" s="133">
        <v>13</v>
      </c>
      <c r="F64" s="133">
        <v>0</v>
      </c>
      <c r="G64" s="133">
        <v>1</v>
      </c>
      <c r="H64" s="133">
        <v>10</v>
      </c>
      <c r="I64" s="133">
        <v>24</v>
      </c>
      <c r="J64" s="133">
        <v>1</v>
      </c>
      <c r="K64" s="133">
        <v>1</v>
      </c>
      <c r="L64" s="115">
        <f t="shared" si="0"/>
        <v>0.42</v>
      </c>
      <c r="M64" s="250" t="str">
        <f t="shared" si="1"/>
        <v>..</v>
      </c>
      <c r="N64" s="790"/>
    </row>
    <row r="65" spans="1:14" s="791" customFormat="1" x14ac:dyDescent="0.35">
      <c r="A65" s="784" t="s">
        <v>108</v>
      </c>
      <c r="B65" s="133">
        <v>1</v>
      </c>
      <c r="C65" s="133">
        <v>1</v>
      </c>
      <c r="D65" s="133">
        <v>0</v>
      </c>
      <c r="E65" s="133">
        <v>0</v>
      </c>
      <c r="F65" s="133">
        <v>0</v>
      </c>
      <c r="G65" s="133">
        <v>0</v>
      </c>
      <c r="H65" s="133">
        <v>0</v>
      </c>
      <c r="I65" s="133">
        <v>0</v>
      </c>
      <c r="J65" s="133">
        <v>1</v>
      </c>
      <c r="K65" s="133">
        <v>1</v>
      </c>
      <c r="L65" s="115" t="str">
        <f t="shared" si="0"/>
        <v>..</v>
      </c>
      <c r="M65" s="250">
        <f t="shared" si="1"/>
        <v>0</v>
      </c>
      <c r="N65" s="790"/>
    </row>
    <row r="66" spans="1:14" s="791" customFormat="1" x14ac:dyDescent="0.35">
      <c r="A66" s="784" t="s">
        <v>109</v>
      </c>
      <c r="B66" s="133">
        <v>95</v>
      </c>
      <c r="C66" s="133">
        <v>0</v>
      </c>
      <c r="D66" s="133">
        <v>207</v>
      </c>
      <c r="E66" s="133">
        <v>21</v>
      </c>
      <c r="F66" s="133">
        <v>57</v>
      </c>
      <c r="G66" s="133">
        <v>80</v>
      </c>
      <c r="H66" s="133">
        <v>41</v>
      </c>
      <c r="I66" s="133">
        <v>199</v>
      </c>
      <c r="J66" s="133">
        <v>86</v>
      </c>
      <c r="K66" s="133">
        <v>0</v>
      </c>
      <c r="L66" s="115">
        <f t="shared" si="0"/>
        <v>0.21</v>
      </c>
      <c r="M66" s="250">
        <f t="shared" si="1"/>
        <v>-9.5</v>
      </c>
      <c r="N66" s="790"/>
    </row>
    <row r="67" spans="1:14" s="791" customFormat="1" x14ac:dyDescent="0.35">
      <c r="A67" s="785" t="s">
        <v>110</v>
      </c>
      <c r="B67" s="133">
        <v>1446</v>
      </c>
      <c r="C67" s="133">
        <v>1446</v>
      </c>
      <c r="D67" s="133">
        <v>943</v>
      </c>
      <c r="E67" s="133">
        <v>127</v>
      </c>
      <c r="F67" s="133">
        <v>0</v>
      </c>
      <c r="G67" s="133">
        <v>11</v>
      </c>
      <c r="H67" s="133">
        <v>120</v>
      </c>
      <c r="I67" s="133">
        <v>258</v>
      </c>
      <c r="J67" s="133">
        <v>2131</v>
      </c>
      <c r="K67" s="133">
        <v>2131</v>
      </c>
      <c r="L67" s="115">
        <f t="shared" si="0"/>
        <v>0.47</v>
      </c>
      <c r="M67" s="250">
        <f t="shared" si="1"/>
        <v>47.4</v>
      </c>
      <c r="N67" s="790"/>
    </row>
    <row r="68" spans="1:14" s="791" customFormat="1" x14ac:dyDescent="0.35">
      <c r="A68" s="784" t="s">
        <v>380</v>
      </c>
      <c r="B68" s="133">
        <v>11</v>
      </c>
      <c r="C68" s="133">
        <v>11</v>
      </c>
      <c r="D68" s="133">
        <v>3</v>
      </c>
      <c r="E68" s="133">
        <v>0</v>
      </c>
      <c r="F68" s="133">
        <v>0</v>
      </c>
      <c r="G68" s="133">
        <v>0</v>
      </c>
      <c r="H68" s="133">
        <v>6</v>
      </c>
      <c r="I68" s="133">
        <v>6</v>
      </c>
      <c r="J68" s="133">
        <v>8</v>
      </c>
      <c r="K68" s="133">
        <v>8</v>
      </c>
      <c r="L68" s="115">
        <f t="shared" si="0"/>
        <v>1</v>
      </c>
      <c r="M68" s="250">
        <f t="shared" si="1"/>
        <v>-27.3</v>
      </c>
      <c r="N68" s="790"/>
    </row>
    <row r="69" spans="1:14" s="791" customFormat="1" x14ac:dyDescent="0.35">
      <c r="A69" s="784" t="s">
        <v>111</v>
      </c>
      <c r="B69" s="133">
        <v>1754</v>
      </c>
      <c r="C69" s="133">
        <v>0</v>
      </c>
      <c r="D69" s="133">
        <v>29452</v>
      </c>
      <c r="E69" s="133">
        <v>1060</v>
      </c>
      <c r="F69" s="133">
        <v>442</v>
      </c>
      <c r="G69" s="133">
        <v>1286</v>
      </c>
      <c r="H69" s="133">
        <v>4162</v>
      </c>
      <c r="I69" s="133">
        <v>6950</v>
      </c>
      <c r="J69" s="133">
        <v>24366</v>
      </c>
      <c r="K69" s="133">
        <v>0</v>
      </c>
      <c r="L69" s="115">
        <f t="shared" si="0"/>
        <v>0.6</v>
      </c>
      <c r="M69" s="250">
        <f t="shared" si="1"/>
        <v>1289.2</v>
      </c>
      <c r="N69" s="790"/>
    </row>
    <row r="70" spans="1:14" s="791" customFormat="1" x14ac:dyDescent="0.35">
      <c r="A70" s="784" t="s">
        <v>112</v>
      </c>
      <c r="B70" s="133">
        <v>55862</v>
      </c>
      <c r="C70" s="133">
        <v>0</v>
      </c>
      <c r="D70" s="133">
        <v>118469</v>
      </c>
      <c r="E70" s="133">
        <v>21287</v>
      </c>
      <c r="F70" s="133">
        <v>5541</v>
      </c>
      <c r="G70" s="133">
        <v>87115</v>
      </c>
      <c r="H70" s="133">
        <v>8741</v>
      </c>
      <c r="I70" s="133">
        <v>122684</v>
      </c>
      <c r="J70" s="133">
        <v>63057</v>
      </c>
      <c r="K70" s="133">
        <v>0</v>
      </c>
      <c r="L70" s="115">
        <f t="shared" si="0"/>
        <v>7.0000000000000007E-2</v>
      </c>
      <c r="M70" s="250">
        <f t="shared" si="1"/>
        <v>12.9</v>
      </c>
      <c r="N70" s="790"/>
    </row>
    <row r="71" spans="1:14" s="791" customFormat="1" x14ac:dyDescent="0.35">
      <c r="A71" s="784" t="s">
        <v>113</v>
      </c>
      <c r="B71" s="133">
        <v>1890</v>
      </c>
      <c r="C71" s="133">
        <v>1890</v>
      </c>
      <c r="D71" s="133">
        <v>77</v>
      </c>
      <c r="E71" s="133">
        <v>0</v>
      </c>
      <c r="F71" s="133">
        <v>15</v>
      </c>
      <c r="G71" s="133">
        <v>0</v>
      </c>
      <c r="H71" s="133">
        <v>11</v>
      </c>
      <c r="I71" s="133">
        <v>26</v>
      </c>
      <c r="J71" s="133">
        <v>1941</v>
      </c>
      <c r="K71" s="133">
        <v>1941</v>
      </c>
      <c r="L71" s="115">
        <f t="shared" si="0"/>
        <v>0.42</v>
      </c>
      <c r="M71" s="250">
        <f t="shared" si="1"/>
        <v>2.7</v>
      </c>
      <c r="N71" s="790"/>
    </row>
    <row r="72" spans="1:14" s="791" customFormat="1" x14ac:dyDescent="0.35">
      <c r="A72" s="784" t="s">
        <v>114</v>
      </c>
      <c r="B72" s="133">
        <v>2</v>
      </c>
      <c r="C72" s="133">
        <v>2</v>
      </c>
      <c r="D72" s="133">
        <v>0</v>
      </c>
      <c r="E72" s="133">
        <v>1</v>
      </c>
      <c r="F72" s="133">
        <v>0</v>
      </c>
      <c r="G72" s="133">
        <v>0</v>
      </c>
      <c r="H72" s="133">
        <v>1</v>
      </c>
      <c r="I72" s="133">
        <v>2</v>
      </c>
      <c r="J72" s="133">
        <v>0</v>
      </c>
      <c r="K72" s="133">
        <v>0</v>
      </c>
      <c r="L72" s="115">
        <f t="shared" si="0"/>
        <v>0.5</v>
      </c>
      <c r="M72" s="250">
        <f t="shared" si="1"/>
        <v>-100</v>
      </c>
      <c r="N72" s="790"/>
    </row>
    <row r="73" spans="1:14" s="791" customFormat="1" x14ac:dyDescent="0.35">
      <c r="A73" s="784" t="s">
        <v>116</v>
      </c>
      <c r="B73" s="133">
        <v>1257</v>
      </c>
      <c r="C73" s="133">
        <v>1244</v>
      </c>
      <c r="D73" s="133">
        <v>1546</v>
      </c>
      <c r="E73" s="133">
        <v>71</v>
      </c>
      <c r="F73" s="133">
        <v>880</v>
      </c>
      <c r="G73" s="133">
        <v>324</v>
      </c>
      <c r="H73" s="133">
        <v>795</v>
      </c>
      <c r="I73" s="133">
        <v>2070</v>
      </c>
      <c r="J73" s="133">
        <v>733</v>
      </c>
      <c r="K73" s="133">
        <v>658</v>
      </c>
      <c r="L73" s="115">
        <f t="shared" si="0"/>
        <v>0.38</v>
      </c>
      <c r="M73" s="250">
        <f t="shared" si="1"/>
        <v>-41.7</v>
      </c>
      <c r="N73" s="790"/>
    </row>
    <row r="74" spans="1:14" s="791" customFormat="1" x14ac:dyDescent="0.35">
      <c r="A74" s="784" t="s">
        <v>117</v>
      </c>
      <c r="B74" s="133">
        <v>226191</v>
      </c>
      <c r="C74" s="133">
        <v>0</v>
      </c>
      <c r="D74" s="133">
        <v>476649</v>
      </c>
      <c r="E74" s="133">
        <v>138666</v>
      </c>
      <c r="F74" s="133">
        <v>4882</v>
      </c>
      <c r="G74" s="133">
        <v>109879</v>
      </c>
      <c r="H74" s="133">
        <v>91891</v>
      </c>
      <c r="I74" s="133">
        <v>345318</v>
      </c>
      <c r="J74" s="133">
        <v>420625</v>
      </c>
      <c r="K74" s="133">
        <v>0</v>
      </c>
      <c r="L74" s="115">
        <f t="shared" si="0"/>
        <v>0.27</v>
      </c>
      <c r="M74" s="250">
        <f t="shared" si="1"/>
        <v>86</v>
      </c>
      <c r="N74" s="790"/>
    </row>
    <row r="75" spans="1:14" s="791" customFormat="1" x14ac:dyDescent="0.35">
      <c r="A75" s="784" t="s">
        <v>118</v>
      </c>
      <c r="B75" s="133">
        <v>2639</v>
      </c>
      <c r="C75" s="133">
        <v>2639</v>
      </c>
      <c r="D75" s="133">
        <v>1152</v>
      </c>
      <c r="E75" s="133">
        <v>228</v>
      </c>
      <c r="F75" s="133">
        <v>920</v>
      </c>
      <c r="G75" s="133">
        <v>24</v>
      </c>
      <c r="H75" s="133">
        <v>760</v>
      </c>
      <c r="I75" s="133">
        <v>1932</v>
      </c>
      <c r="J75" s="133">
        <v>1859</v>
      </c>
      <c r="K75" s="133">
        <v>1859</v>
      </c>
      <c r="L75" s="115">
        <f t="shared" si="0"/>
        <v>0.39</v>
      </c>
      <c r="M75" s="250">
        <f t="shared" si="1"/>
        <v>-29.6</v>
      </c>
      <c r="N75" s="790"/>
    </row>
    <row r="76" spans="1:14" s="791" customFormat="1" x14ac:dyDescent="0.35">
      <c r="A76" s="784" t="s">
        <v>120</v>
      </c>
      <c r="B76" s="133">
        <v>32028</v>
      </c>
      <c r="C76" s="133">
        <v>0</v>
      </c>
      <c r="D76" s="133">
        <v>17211</v>
      </c>
      <c r="E76" s="133">
        <v>5016</v>
      </c>
      <c r="F76" s="133">
        <v>856</v>
      </c>
      <c r="G76" s="133">
        <v>11366</v>
      </c>
      <c r="H76" s="133">
        <v>6245</v>
      </c>
      <c r="I76" s="133">
        <v>23483</v>
      </c>
      <c r="J76" s="133">
        <v>26141</v>
      </c>
      <c r="K76" s="133">
        <v>0</v>
      </c>
      <c r="L76" s="115">
        <f t="shared" si="0"/>
        <v>0.27</v>
      </c>
      <c r="M76" s="250">
        <f t="shared" si="1"/>
        <v>-18.399999999999999</v>
      </c>
      <c r="N76" s="790"/>
    </row>
    <row r="77" spans="1:14" s="791" customFormat="1" x14ac:dyDescent="0.35">
      <c r="A77" s="784" t="s">
        <v>381</v>
      </c>
      <c r="B77" s="133">
        <v>0</v>
      </c>
      <c r="C77" s="133">
        <v>0</v>
      </c>
      <c r="D77" s="133">
        <v>1</v>
      </c>
      <c r="E77" s="133">
        <v>1</v>
      </c>
      <c r="F77" s="133">
        <v>0</v>
      </c>
      <c r="G77" s="133">
        <v>0</v>
      </c>
      <c r="H77" s="133">
        <v>0</v>
      </c>
      <c r="I77" s="133">
        <v>1</v>
      </c>
      <c r="J77" s="133">
        <v>0</v>
      </c>
      <c r="K77" s="133">
        <v>0</v>
      </c>
      <c r="L77" s="115">
        <f t="shared" si="0"/>
        <v>0</v>
      </c>
      <c r="M77" s="250" t="str">
        <f t="shared" si="1"/>
        <v>..</v>
      </c>
      <c r="N77" s="790"/>
    </row>
    <row r="78" spans="1:14" s="791" customFormat="1" x14ac:dyDescent="0.35">
      <c r="A78" s="784" t="s">
        <v>121</v>
      </c>
      <c r="B78" s="133">
        <v>109</v>
      </c>
      <c r="C78" s="133">
        <v>106</v>
      </c>
      <c r="D78" s="133">
        <v>157</v>
      </c>
      <c r="E78" s="133">
        <v>63</v>
      </c>
      <c r="F78" s="133">
        <v>0</v>
      </c>
      <c r="G78" s="133">
        <v>1</v>
      </c>
      <c r="H78" s="133">
        <v>77</v>
      </c>
      <c r="I78" s="133">
        <v>141</v>
      </c>
      <c r="J78" s="133">
        <v>125</v>
      </c>
      <c r="K78" s="133">
        <v>22</v>
      </c>
      <c r="L78" s="115">
        <f t="shared" ref="L78:L141" si="2">IF(I78=0,"..",+(H78)/I78)</f>
        <v>0.55000000000000004</v>
      </c>
      <c r="M78" s="250">
        <f t="shared" ref="M78:M141" si="3">IF(B78=0,"..",+(J78-B78)/B78*100)</f>
        <v>14.7</v>
      </c>
      <c r="N78" s="790"/>
    </row>
    <row r="79" spans="1:14" s="791" customFormat="1" x14ac:dyDescent="0.35">
      <c r="A79" s="785" t="s">
        <v>122</v>
      </c>
      <c r="B79" s="133">
        <v>281</v>
      </c>
      <c r="C79" s="133">
        <v>281</v>
      </c>
      <c r="D79" s="133">
        <v>47</v>
      </c>
      <c r="E79" s="133">
        <v>111</v>
      </c>
      <c r="F79" s="133">
        <v>0</v>
      </c>
      <c r="G79" s="133">
        <v>19</v>
      </c>
      <c r="H79" s="133">
        <v>0</v>
      </c>
      <c r="I79" s="133">
        <v>130</v>
      </c>
      <c r="J79" s="133">
        <v>198</v>
      </c>
      <c r="K79" s="133">
        <v>198</v>
      </c>
      <c r="L79" s="115">
        <f t="shared" si="2"/>
        <v>0</v>
      </c>
      <c r="M79" s="250">
        <f t="shared" si="3"/>
        <v>-29.5</v>
      </c>
      <c r="N79" s="790"/>
    </row>
    <row r="80" spans="1:14" s="791" customFormat="1" x14ac:dyDescent="0.35">
      <c r="A80" s="785" t="s">
        <v>119</v>
      </c>
      <c r="B80" s="133">
        <v>109</v>
      </c>
      <c r="C80" s="133">
        <v>109</v>
      </c>
      <c r="D80" s="133">
        <v>14</v>
      </c>
      <c r="E80" s="133">
        <v>0</v>
      </c>
      <c r="F80" s="133">
        <v>0</v>
      </c>
      <c r="G80" s="133">
        <v>0</v>
      </c>
      <c r="H80" s="133">
        <v>0</v>
      </c>
      <c r="I80" s="133">
        <v>0</v>
      </c>
      <c r="J80" s="133">
        <v>123</v>
      </c>
      <c r="K80" s="133">
        <v>123</v>
      </c>
      <c r="L80" s="115" t="str">
        <f t="shared" si="2"/>
        <v>..</v>
      </c>
      <c r="M80" s="250">
        <f t="shared" si="3"/>
        <v>12.8</v>
      </c>
      <c r="N80" s="790"/>
    </row>
    <row r="81" spans="1:14" s="791" customFormat="1" x14ac:dyDescent="0.35">
      <c r="A81" s="785" t="s">
        <v>382</v>
      </c>
      <c r="B81" s="133">
        <v>1</v>
      </c>
      <c r="C81" s="133">
        <v>0</v>
      </c>
      <c r="D81" s="133">
        <v>0</v>
      </c>
      <c r="E81" s="133">
        <v>0</v>
      </c>
      <c r="F81" s="133">
        <v>0</v>
      </c>
      <c r="G81" s="133">
        <v>0</v>
      </c>
      <c r="H81" s="133">
        <v>0</v>
      </c>
      <c r="I81" s="133">
        <v>0</v>
      </c>
      <c r="J81" s="133">
        <v>1</v>
      </c>
      <c r="K81" s="133">
        <v>0</v>
      </c>
      <c r="L81" s="115" t="str">
        <f t="shared" si="2"/>
        <v>..</v>
      </c>
      <c r="M81" s="250">
        <f t="shared" si="3"/>
        <v>0</v>
      </c>
      <c r="N81" s="790"/>
    </row>
    <row r="82" spans="1:14" s="791" customFormat="1" x14ac:dyDescent="0.35">
      <c r="A82" s="785" t="s">
        <v>1979</v>
      </c>
      <c r="B82" s="133">
        <v>2</v>
      </c>
      <c r="C82" s="133">
        <v>0</v>
      </c>
      <c r="D82" s="133">
        <v>15</v>
      </c>
      <c r="E82" s="133">
        <v>2</v>
      </c>
      <c r="F82" s="133">
        <v>0</v>
      </c>
      <c r="G82" s="133">
        <v>0</v>
      </c>
      <c r="H82" s="133">
        <v>4</v>
      </c>
      <c r="I82" s="133">
        <v>6</v>
      </c>
      <c r="J82" s="133">
        <v>11</v>
      </c>
      <c r="K82" s="133">
        <v>8</v>
      </c>
      <c r="L82" s="115">
        <f t="shared" si="2"/>
        <v>0.67</v>
      </c>
      <c r="M82" s="250">
        <f t="shared" si="3"/>
        <v>450</v>
      </c>
      <c r="N82" s="790"/>
    </row>
    <row r="83" spans="1:14" s="791" customFormat="1" x14ac:dyDescent="0.35">
      <c r="A83" s="785" t="s">
        <v>123</v>
      </c>
      <c r="B83" s="133">
        <v>16</v>
      </c>
      <c r="C83" s="133">
        <v>0</v>
      </c>
      <c r="D83" s="133">
        <v>16</v>
      </c>
      <c r="E83" s="133">
        <v>10</v>
      </c>
      <c r="F83" s="133">
        <v>0</v>
      </c>
      <c r="G83" s="133">
        <v>0</v>
      </c>
      <c r="H83" s="133">
        <v>13</v>
      </c>
      <c r="I83" s="133">
        <v>23</v>
      </c>
      <c r="J83" s="133">
        <v>9</v>
      </c>
      <c r="K83" s="133">
        <v>4</v>
      </c>
      <c r="L83" s="115">
        <f t="shared" si="2"/>
        <v>0.56999999999999995</v>
      </c>
      <c r="M83" s="250">
        <f t="shared" si="3"/>
        <v>-43.8</v>
      </c>
      <c r="N83" s="790"/>
    </row>
    <row r="84" spans="1:14" s="791" customFormat="1" x14ac:dyDescent="0.35">
      <c r="A84" s="785" t="s">
        <v>2082</v>
      </c>
      <c r="B84" s="133">
        <v>15684</v>
      </c>
      <c r="C84" s="133">
        <v>0</v>
      </c>
      <c r="D84" s="133">
        <v>351565</v>
      </c>
      <c r="E84" s="133">
        <v>146</v>
      </c>
      <c r="F84" s="133">
        <v>356</v>
      </c>
      <c r="G84" s="133">
        <v>2917</v>
      </c>
      <c r="H84" s="133">
        <v>152259</v>
      </c>
      <c r="I84" s="133">
        <v>155678</v>
      </c>
      <c r="J84" s="133">
        <v>36693</v>
      </c>
      <c r="K84" s="133">
        <v>2443</v>
      </c>
      <c r="L84" s="115">
        <f t="shared" si="2"/>
        <v>0.98</v>
      </c>
      <c r="M84" s="250">
        <f t="shared" si="3"/>
        <v>134</v>
      </c>
      <c r="N84" s="790"/>
    </row>
    <row r="85" spans="1:14" s="791" customFormat="1" x14ac:dyDescent="0.35">
      <c r="A85" s="784" t="s">
        <v>126</v>
      </c>
      <c r="B85" s="133">
        <v>91</v>
      </c>
      <c r="C85" s="133">
        <v>0</v>
      </c>
      <c r="D85" s="133">
        <v>354</v>
      </c>
      <c r="E85" s="133">
        <v>47</v>
      </c>
      <c r="F85" s="133">
        <v>19</v>
      </c>
      <c r="G85" s="133">
        <v>112</v>
      </c>
      <c r="H85" s="133">
        <v>107</v>
      </c>
      <c r="I85" s="133">
        <v>285</v>
      </c>
      <c r="J85" s="133">
        <v>161</v>
      </c>
      <c r="K85" s="133">
        <v>0</v>
      </c>
      <c r="L85" s="115">
        <f t="shared" si="2"/>
        <v>0.38</v>
      </c>
      <c r="M85" s="250">
        <f t="shared" si="3"/>
        <v>76.900000000000006</v>
      </c>
      <c r="N85" s="790"/>
    </row>
    <row r="86" spans="1:14" s="791" customFormat="1" x14ac:dyDescent="0.35">
      <c r="A86" s="784" t="s">
        <v>128</v>
      </c>
      <c r="B86" s="133">
        <v>5074</v>
      </c>
      <c r="C86" s="133">
        <v>5074</v>
      </c>
      <c r="D86" s="133">
        <v>7215</v>
      </c>
      <c r="E86" s="133">
        <v>2663</v>
      </c>
      <c r="F86" s="133">
        <v>0</v>
      </c>
      <c r="G86" s="133">
        <v>1571</v>
      </c>
      <c r="H86" s="133">
        <v>1575</v>
      </c>
      <c r="I86" s="133">
        <v>5809</v>
      </c>
      <c r="J86" s="133">
        <v>6480</v>
      </c>
      <c r="K86" s="133">
        <v>6480</v>
      </c>
      <c r="L86" s="115">
        <f t="shared" si="2"/>
        <v>0.27</v>
      </c>
      <c r="M86" s="250">
        <f t="shared" si="3"/>
        <v>27.7</v>
      </c>
      <c r="N86" s="790"/>
    </row>
    <row r="87" spans="1:14" s="791" customFormat="1" x14ac:dyDescent="0.35">
      <c r="A87" s="785" t="s">
        <v>129</v>
      </c>
      <c r="B87" s="133">
        <v>6937</v>
      </c>
      <c r="C87" s="133">
        <v>6937</v>
      </c>
      <c r="D87" s="133">
        <v>4703</v>
      </c>
      <c r="E87" s="133">
        <v>2416</v>
      </c>
      <c r="F87" s="133">
        <v>0</v>
      </c>
      <c r="G87" s="133">
        <v>408</v>
      </c>
      <c r="H87" s="133">
        <v>1225</v>
      </c>
      <c r="I87" s="133">
        <v>4049</v>
      </c>
      <c r="J87" s="133">
        <v>7591</v>
      </c>
      <c r="K87" s="133">
        <v>7591</v>
      </c>
      <c r="L87" s="115">
        <f t="shared" si="2"/>
        <v>0.3</v>
      </c>
      <c r="M87" s="250">
        <f t="shared" si="3"/>
        <v>9.4</v>
      </c>
      <c r="N87" s="790"/>
    </row>
    <row r="88" spans="1:14" s="791" customFormat="1" x14ac:dyDescent="0.35">
      <c r="A88" s="784" t="s">
        <v>872</v>
      </c>
      <c r="B88" s="133">
        <v>42</v>
      </c>
      <c r="C88" s="133">
        <v>42</v>
      </c>
      <c r="D88" s="133">
        <v>4</v>
      </c>
      <c r="E88" s="133">
        <v>4</v>
      </c>
      <c r="F88" s="133">
        <v>0</v>
      </c>
      <c r="G88" s="133">
        <v>0</v>
      </c>
      <c r="H88" s="133">
        <v>0</v>
      </c>
      <c r="I88" s="133">
        <v>4</v>
      </c>
      <c r="J88" s="133">
        <v>42</v>
      </c>
      <c r="K88" s="133">
        <v>42</v>
      </c>
      <c r="L88" s="115">
        <f t="shared" si="2"/>
        <v>0</v>
      </c>
      <c r="M88" s="250">
        <f t="shared" si="3"/>
        <v>0</v>
      </c>
      <c r="N88" s="790"/>
    </row>
    <row r="89" spans="1:14" s="791" customFormat="1" x14ac:dyDescent="0.35">
      <c r="A89" s="784" t="s">
        <v>131</v>
      </c>
      <c r="B89" s="133">
        <v>8471</v>
      </c>
      <c r="C89" s="595">
        <v>8471</v>
      </c>
      <c r="D89" s="133">
        <v>314</v>
      </c>
      <c r="E89" s="133">
        <v>10</v>
      </c>
      <c r="F89" s="133">
        <v>429</v>
      </c>
      <c r="G89" s="133">
        <v>0</v>
      </c>
      <c r="H89" s="133">
        <v>926</v>
      </c>
      <c r="I89" s="133">
        <v>1365</v>
      </c>
      <c r="J89" s="133">
        <v>7420</v>
      </c>
      <c r="K89" s="133">
        <v>7420</v>
      </c>
      <c r="L89" s="115">
        <f t="shared" si="2"/>
        <v>0.68</v>
      </c>
      <c r="M89" s="250">
        <f t="shared" si="3"/>
        <v>-12.4</v>
      </c>
      <c r="N89" s="790"/>
    </row>
    <row r="90" spans="1:14" s="791" customFormat="1" x14ac:dyDescent="0.35">
      <c r="A90" s="785" t="s">
        <v>130</v>
      </c>
      <c r="B90" s="133">
        <v>4764</v>
      </c>
      <c r="C90" s="133">
        <v>0</v>
      </c>
      <c r="D90" s="133">
        <v>4874</v>
      </c>
      <c r="E90" s="133">
        <v>557</v>
      </c>
      <c r="F90" s="133">
        <v>0</v>
      </c>
      <c r="G90" s="133">
        <v>1735</v>
      </c>
      <c r="H90" s="133">
        <v>1700</v>
      </c>
      <c r="I90" s="133">
        <v>3992</v>
      </c>
      <c r="J90" s="133">
        <v>5055</v>
      </c>
      <c r="K90" s="133">
        <v>0</v>
      </c>
      <c r="L90" s="281">
        <f t="shared" si="2"/>
        <v>0.43</v>
      </c>
      <c r="M90" s="282">
        <f t="shared" si="3"/>
        <v>6.1</v>
      </c>
      <c r="N90" s="790"/>
    </row>
    <row r="91" spans="1:14" s="791" customFormat="1" x14ac:dyDescent="0.35">
      <c r="A91" s="785" t="s">
        <v>1993</v>
      </c>
      <c r="B91" s="133">
        <v>5558</v>
      </c>
      <c r="C91" s="133">
        <v>1000</v>
      </c>
      <c r="D91" s="133">
        <v>0</v>
      </c>
      <c r="E91" s="133">
        <v>0</v>
      </c>
      <c r="F91" s="133">
        <v>0</v>
      </c>
      <c r="G91" s="133">
        <v>0</v>
      </c>
      <c r="H91" s="133">
        <v>0</v>
      </c>
      <c r="I91" s="133">
        <v>0</v>
      </c>
      <c r="J91" s="133">
        <v>6591</v>
      </c>
      <c r="K91" s="133">
        <v>700</v>
      </c>
      <c r="L91" s="281" t="str">
        <f t="shared" si="2"/>
        <v>..</v>
      </c>
      <c r="M91" s="282">
        <f t="shared" si="3"/>
        <v>18.600000000000001</v>
      </c>
      <c r="N91" s="790"/>
    </row>
    <row r="92" spans="1:14" s="791" customFormat="1" x14ac:dyDescent="0.35">
      <c r="A92" s="784" t="s">
        <v>133</v>
      </c>
      <c r="B92" s="133">
        <v>45749</v>
      </c>
      <c r="C92" s="133">
        <v>1</v>
      </c>
      <c r="D92" s="133">
        <v>83243</v>
      </c>
      <c r="E92" s="133">
        <v>3573</v>
      </c>
      <c r="F92" s="133">
        <v>26041</v>
      </c>
      <c r="G92" s="133">
        <v>41730</v>
      </c>
      <c r="H92" s="133">
        <v>66</v>
      </c>
      <c r="I92" s="133">
        <v>71410</v>
      </c>
      <c r="J92" s="133">
        <v>60156</v>
      </c>
      <c r="K92" s="133">
        <v>0</v>
      </c>
      <c r="L92" s="281">
        <f t="shared" si="2"/>
        <v>0</v>
      </c>
      <c r="M92" s="282">
        <f t="shared" si="3"/>
        <v>31.5</v>
      </c>
      <c r="N92" s="790"/>
    </row>
    <row r="93" spans="1:14" s="791" customFormat="1" x14ac:dyDescent="0.35">
      <c r="A93" s="785" t="s">
        <v>384</v>
      </c>
      <c r="B93" s="133">
        <v>0</v>
      </c>
      <c r="C93" s="133">
        <v>0</v>
      </c>
      <c r="D93" s="133">
        <v>5</v>
      </c>
      <c r="E93" s="133">
        <v>0</v>
      </c>
      <c r="F93" s="133">
        <v>0</v>
      </c>
      <c r="G93" s="133">
        <v>0</v>
      </c>
      <c r="H93" s="133">
        <v>0</v>
      </c>
      <c r="I93" s="133">
        <v>0</v>
      </c>
      <c r="J93" s="133">
        <v>5</v>
      </c>
      <c r="K93" s="133">
        <v>5</v>
      </c>
      <c r="L93" s="281" t="str">
        <f t="shared" si="2"/>
        <v>..</v>
      </c>
      <c r="M93" s="282" t="str">
        <f t="shared" si="3"/>
        <v>..</v>
      </c>
      <c r="N93" s="790"/>
    </row>
    <row r="94" spans="1:14" s="791" customFormat="1" x14ac:dyDescent="0.35">
      <c r="A94" s="785" t="s">
        <v>1994</v>
      </c>
      <c r="B94" s="133">
        <v>9296</v>
      </c>
      <c r="C94" s="133">
        <v>558</v>
      </c>
      <c r="D94" s="133">
        <v>10706</v>
      </c>
      <c r="E94" s="133">
        <v>27</v>
      </c>
      <c r="F94" s="133">
        <v>79</v>
      </c>
      <c r="G94" s="133">
        <v>5095</v>
      </c>
      <c r="H94" s="133">
        <v>972</v>
      </c>
      <c r="I94" s="133">
        <v>6173</v>
      </c>
      <c r="J94" s="133">
        <v>13831</v>
      </c>
      <c r="K94" s="133">
        <v>383</v>
      </c>
      <c r="L94" s="281">
        <f t="shared" si="2"/>
        <v>0.16</v>
      </c>
      <c r="M94" s="282">
        <f t="shared" si="3"/>
        <v>48.8</v>
      </c>
      <c r="N94" s="790"/>
    </row>
    <row r="95" spans="1:14" s="791" customFormat="1" x14ac:dyDescent="0.35">
      <c r="A95" s="784" t="s">
        <v>134</v>
      </c>
      <c r="B95" s="133">
        <v>18789</v>
      </c>
      <c r="C95" s="133">
        <v>18789</v>
      </c>
      <c r="D95" s="133">
        <v>19627</v>
      </c>
      <c r="E95" s="133">
        <v>13322</v>
      </c>
      <c r="F95" s="133">
        <v>0</v>
      </c>
      <c r="G95" s="133">
        <v>82</v>
      </c>
      <c r="H95" s="133">
        <v>77</v>
      </c>
      <c r="I95" s="133">
        <v>13481</v>
      </c>
      <c r="J95" s="133">
        <v>24935</v>
      </c>
      <c r="K95" s="133">
        <v>24935</v>
      </c>
      <c r="L95" s="281">
        <f t="shared" si="2"/>
        <v>0.01</v>
      </c>
      <c r="M95" s="282">
        <f t="shared" si="3"/>
        <v>32.700000000000003</v>
      </c>
      <c r="N95" s="790"/>
    </row>
    <row r="96" spans="1:14" s="791" customFormat="1" x14ac:dyDescent="0.35">
      <c r="A96" s="784" t="s">
        <v>136</v>
      </c>
      <c r="B96" s="133">
        <v>93</v>
      </c>
      <c r="C96" s="133">
        <v>93</v>
      </c>
      <c r="D96" s="133">
        <v>432</v>
      </c>
      <c r="E96" s="133">
        <v>139</v>
      </c>
      <c r="F96" s="133">
        <v>0</v>
      </c>
      <c r="G96" s="133">
        <v>190</v>
      </c>
      <c r="H96" s="133">
        <v>99</v>
      </c>
      <c r="I96" s="133">
        <v>428</v>
      </c>
      <c r="J96" s="133">
        <v>97</v>
      </c>
      <c r="K96" s="133">
        <v>93</v>
      </c>
      <c r="L96" s="115">
        <f t="shared" si="2"/>
        <v>0.23</v>
      </c>
      <c r="M96" s="250">
        <f t="shared" si="3"/>
        <v>4.3</v>
      </c>
      <c r="N96" s="790"/>
    </row>
    <row r="97" spans="1:14" s="791" customFormat="1" x14ac:dyDescent="0.35">
      <c r="A97" s="785" t="s">
        <v>137</v>
      </c>
      <c r="B97" s="133">
        <v>34011</v>
      </c>
      <c r="C97" s="133">
        <v>34011</v>
      </c>
      <c r="D97" s="133">
        <v>15984</v>
      </c>
      <c r="E97" s="133">
        <v>4327</v>
      </c>
      <c r="F97" s="133">
        <v>1490</v>
      </c>
      <c r="G97" s="133">
        <v>97</v>
      </c>
      <c r="H97" s="133">
        <v>4112</v>
      </c>
      <c r="I97" s="133">
        <v>10026</v>
      </c>
      <c r="J97" s="133">
        <v>39969</v>
      </c>
      <c r="K97" s="133">
        <v>39969</v>
      </c>
      <c r="L97" s="115">
        <f t="shared" si="2"/>
        <v>0.41</v>
      </c>
      <c r="M97" s="250">
        <f t="shared" si="3"/>
        <v>17.5</v>
      </c>
      <c r="N97" s="790"/>
    </row>
    <row r="98" spans="1:14" s="791" customFormat="1" x14ac:dyDescent="0.35">
      <c r="A98" s="785" t="s">
        <v>140</v>
      </c>
      <c r="B98" s="133">
        <v>1039</v>
      </c>
      <c r="C98" s="133">
        <v>1039</v>
      </c>
      <c r="D98" s="133">
        <v>222</v>
      </c>
      <c r="E98" s="133">
        <v>342</v>
      </c>
      <c r="F98" s="133">
        <v>0</v>
      </c>
      <c r="G98" s="133">
        <v>0</v>
      </c>
      <c r="H98" s="133">
        <v>19</v>
      </c>
      <c r="I98" s="133">
        <v>361</v>
      </c>
      <c r="J98" s="133">
        <v>900</v>
      </c>
      <c r="K98" s="133">
        <v>900</v>
      </c>
      <c r="L98" s="115">
        <f t="shared" si="2"/>
        <v>0.05</v>
      </c>
      <c r="M98" s="250">
        <f t="shared" si="3"/>
        <v>-13.4</v>
      </c>
      <c r="N98" s="790"/>
    </row>
    <row r="99" spans="1:14" s="791" customFormat="1" x14ac:dyDescent="0.35">
      <c r="A99" s="784" t="s">
        <v>138</v>
      </c>
      <c r="B99" s="133">
        <v>207</v>
      </c>
      <c r="C99" s="133">
        <v>207</v>
      </c>
      <c r="D99" s="133">
        <v>228</v>
      </c>
      <c r="E99" s="133">
        <v>39</v>
      </c>
      <c r="F99" s="133">
        <v>0</v>
      </c>
      <c r="G99" s="133">
        <v>142</v>
      </c>
      <c r="H99" s="133">
        <v>96</v>
      </c>
      <c r="I99" s="133">
        <v>277</v>
      </c>
      <c r="J99" s="133">
        <v>158</v>
      </c>
      <c r="K99" s="133">
        <v>158</v>
      </c>
      <c r="L99" s="115">
        <f t="shared" si="2"/>
        <v>0.35</v>
      </c>
      <c r="M99" s="250">
        <f t="shared" si="3"/>
        <v>-23.7</v>
      </c>
      <c r="N99" s="790"/>
    </row>
    <row r="100" spans="1:14" s="791" customFormat="1" x14ac:dyDescent="0.35">
      <c r="A100" s="784" t="s">
        <v>149</v>
      </c>
      <c r="B100" s="133">
        <v>239</v>
      </c>
      <c r="C100" s="133">
        <v>0</v>
      </c>
      <c r="D100" s="133">
        <v>328</v>
      </c>
      <c r="E100" s="133">
        <v>6</v>
      </c>
      <c r="F100" s="133">
        <v>19</v>
      </c>
      <c r="G100" s="133">
        <v>145</v>
      </c>
      <c r="H100" s="133">
        <v>209</v>
      </c>
      <c r="I100" s="133">
        <v>379</v>
      </c>
      <c r="J100" s="133">
        <v>179</v>
      </c>
      <c r="K100" s="133">
        <v>0</v>
      </c>
      <c r="L100" s="115">
        <f t="shared" si="2"/>
        <v>0.55000000000000004</v>
      </c>
      <c r="M100" s="250">
        <f t="shared" si="3"/>
        <v>-25.1</v>
      </c>
      <c r="N100" s="790"/>
    </row>
    <row r="101" spans="1:14" s="791" customFormat="1" x14ac:dyDescent="0.35">
      <c r="A101" s="784" t="s">
        <v>143</v>
      </c>
      <c r="B101" s="133">
        <v>7408</v>
      </c>
      <c r="C101" s="133">
        <v>7408</v>
      </c>
      <c r="D101" s="133">
        <v>18209</v>
      </c>
      <c r="E101" s="133">
        <v>11020</v>
      </c>
      <c r="F101" s="133">
        <v>0</v>
      </c>
      <c r="G101" s="133">
        <v>649</v>
      </c>
      <c r="H101" s="133">
        <v>1809</v>
      </c>
      <c r="I101" s="133">
        <v>13478</v>
      </c>
      <c r="J101" s="133">
        <v>12139</v>
      </c>
      <c r="K101" s="133">
        <v>12139</v>
      </c>
      <c r="L101" s="115">
        <f t="shared" si="2"/>
        <v>0.13</v>
      </c>
      <c r="M101" s="250">
        <f t="shared" si="3"/>
        <v>63.9</v>
      </c>
      <c r="N101" s="790"/>
    </row>
    <row r="102" spans="1:14" s="791" customFormat="1" x14ac:dyDescent="0.35">
      <c r="A102" s="784" t="s">
        <v>144</v>
      </c>
      <c r="B102" s="133">
        <v>1</v>
      </c>
      <c r="C102" s="133">
        <v>0</v>
      </c>
      <c r="D102" s="133">
        <v>3</v>
      </c>
      <c r="E102" s="133">
        <v>0</v>
      </c>
      <c r="F102" s="133">
        <v>0</v>
      </c>
      <c r="G102" s="133">
        <v>0</v>
      </c>
      <c r="H102" s="133">
        <v>0</v>
      </c>
      <c r="I102" s="133">
        <v>0</v>
      </c>
      <c r="J102" s="133">
        <v>4</v>
      </c>
      <c r="K102" s="133">
        <v>0</v>
      </c>
      <c r="L102" s="115" t="str">
        <f t="shared" si="2"/>
        <v>..</v>
      </c>
      <c r="M102" s="250">
        <f t="shared" si="3"/>
        <v>300</v>
      </c>
      <c r="N102" s="790"/>
    </row>
    <row r="103" spans="1:14" s="791" customFormat="1" x14ac:dyDescent="0.35">
      <c r="A103" s="784" t="s">
        <v>142</v>
      </c>
      <c r="B103" s="133">
        <v>46</v>
      </c>
      <c r="C103" s="133">
        <v>46</v>
      </c>
      <c r="D103" s="133">
        <v>6</v>
      </c>
      <c r="E103" s="133">
        <v>3</v>
      </c>
      <c r="F103" s="133">
        <v>0</v>
      </c>
      <c r="G103" s="133">
        <v>0</v>
      </c>
      <c r="H103" s="133">
        <v>34</v>
      </c>
      <c r="I103" s="133">
        <v>37</v>
      </c>
      <c r="J103" s="133">
        <v>15</v>
      </c>
      <c r="K103" s="133">
        <v>15</v>
      </c>
      <c r="L103" s="115">
        <f t="shared" si="2"/>
        <v>0.92</v>
      </c>
      <c r="M103" s="250">
        <f t="shared" si="3"/>
        <v>-67.400000000000006</v>
      </c>
      <c r="N103" s="790"/>
    </row>
    <row r="104" spans="1:14" s="791" customFormat="1" x14ac:dyDescent="0.35">
      <c r="A104" s="784" t="s">
        <v>193</v>
      </c>
      <c r="B104" s="133">
        <v>27460</v>
      </c>
      <c r="C104" s="133">
        <v>27460</v>
      </c>
      <c r="D104" s="133">
        <v>98</v>
      </c>
      <c r="E104" s="133">
        <v>7</v>
      </c>
      <c r="F104" s="133">
        <v>0</v>
      </c>
      <c r="G104" s="133">
        <v>0</v>
      </c>
      <c r="H104" s="133">
        <v>72</v>
      </c>
      <c r="I104" s="133">
        <v>79</v>
      </c>
      <c r="J104" s="133">
        <v>27479</v>
      </c>
      <c r="K104" s="133">
        <v>27479</v>
      </c>
      <c r="L104" s="115">
        <f t="shared" si="2"/>
        <v>0.91</v>
      </c>
      <c r="M104" s="250">
        <f t="shared" si="3"/>
        <v>0.1</v>
      </c>
      <c r="N104" s="790"/>
    </row>
    <row r="105" spans="1:14" s="791" customFormat="1" x14ac:dyDescent="0.35">
      <c r="A105" s="785" t="s">
        <v>145</v>
      </c>
      <c r="B105" s="133">
        <v>47</v>
      </c>
      <c r="C105" s="133">
        <v>0</v>
      </c>
      <c r="D105" s="133">
        <v>154</v>
      </c>
      <c r="E105" s="133">
        <v>0</v>
      </c>
      <c r="F105" s="133">
        <v>6</v>
      </c>
      <c r="G105" s="133">
        <v>36</v>
      </c>
      <c r="H105" s="133">
        <v>62</v>
      </c>
      <c r="I105" s="133">
        <v>104</v>
      </c>
      <c r="J105" s="133">
        <v>97</v>
      </c>
      <c r="K105" s="133">
        <v>0</v>
      </c>
      <c r="L105" s="115">
        <f t="shared" si="2"/>
        <v>0.6</v>
      </c>
      <c r="M105" s="250">
        <f t="shared" si="3"/>
        <v>106.4</v>
      </c>
      <c r="N105" s="790"/>
    </row>
    <row r="106" spans="1:14" s="791" customFormat="1" x14ac:dyDescent="0.35">
      <c r="A106" s="785" t="s">
        <v>147</v>
      </c>
      <c r="B106" s="133">
        <v>142</v>
      </c>
      <c r="C106" s="133">
        <v>0</v>
      </c>
      <c r="D106" s="133">
        <v>291</v>
      </c>
      <c r="E106" s="133">
        <v>17</v>
      </c>
      <c r="F106" s="133">
        <v>69</v>
      </c>
      <c r="G106" s="133">
        <v>97</v>
      </c>
      <c r="H106" s="133">
        <v>168</v>
      </c>
      <c r="I106" s="133">
        <v>351</v>
      </c>
      <c r="J106" s="133">
        <v>82</v>
      </c>
      <c r="K106" s="133">
        <v>0</v>
      </c>
      <c r="L106" s="115">
        <f t="shared" si="2"/>
        <v>0.48</v>
      </c>
      <c r="M106" s="250">
        <f t="shared" si="3"/>
        <v>-42.3</v>
      </c>
      <c r="N106" s="790"/>
    </row>
    <row r="107" spans="1:14" s="791" customFormat="1" x14ac:dyDescent="0.35">
      <c r="A107" s="785" t="s">
        <v>1971</v>
      </c>
      <c r="B107" s="133">
        <v>1270</v>
      </c>
      <c r="C107" s="133">
        <v>0</v>
      </c>
      <c r="D107" s="133">
        <v>3123</v>
      </c>
      <c r="E107" s="133">
        <v>240</v>
      </c>
      <c r="F107" s="133">
        <v>41</v>
      </c>
      <c r="G107" s="133">
        <v>1089</v>
      </c>
      <c r="H107" s="133">
        <v>702</v>
      </c>
      <c r="I107" s="133">
        <v>2072</v>
      </c>
      <c r="J107" s="133">
        <v>2395</v>
      </c>
      <c r="K107" s="133">
        <v>0</v>
      </c>
      <c r="L107" s="115">
        <f t="shared" si="2"/>
        <v>0.34</v>
      </c>
      <c r="M107" s="250">
        <f t="shared" si="3"/>
        <v>88.6</v>
      </c>
      <c r="N107" s="790"/>
    </row>
    <row r="108" spans="1:14" s="791" customFormat="1" x14ac:dyDescent="0.35">
      <c r="A108" s="784" t="s">
        <v>150</v>
      </c>
      <c r="B108" s="133">
        <v>8</v>
      </c>
      <c r="C108" s="133">
        <v>4</v>
      </c>
      <c r="D108" s="133">
        <v>6</v>
      </c>
      <c r="E108" s="133">
        <v>2</v>
      </c>
      <c r="F108" s="133">
        <v>0</v>
      </c>
      <c r="G108" s="133">
        <v>0</v>
      </c>
      <c r="H108" s="133">
        <v>0</v>
      </c>
      <c r="I108" s="133">
        <v>2</v>
      </c>
      <c r="J108" s="133">
        <v>12</v>
      </c>
      <c r="K108" s="133">
        <v>6</v>
      </c>
      <c r="L108" s="115">
        <f t="shared" si="2"/>
        <v>0</v>
      </c>
      <c r="M108" s="250">
        <f t="shared" si="3"/>
        <v>50</v>
      </c>
      <c r="N108" s="790"/>
    </row>
    <row r="109" spans="1:14" s="791" customFormat="1" x14ac:dyDescent="0.35">
      <c r="A109" s="784" t="s">
        <v>173</v>
      </c>
      <c r="B109" s="133">
        <v>14499</v>
      </c>
      <c r="C109" s="133">
        <v>14499</v>
      </c>
      <c r="D109" s="133">
        <v>3883</v>
      </c>
      <c r="E109" s="133">
        <v>3357</v>
      </c>
      <c r="F109" s="133">
        <v>0</v>
      </c>
      <c r="G109" s="133">
        <v>532</v>
      </c>
      <c r="H109" s="133">
        <v>23</v>
      </c>
      <c r="I109" s="133">
        <v>3912</v>
      </c>
      <c r="J109" s="133">
        <v>14470</v>
      </c>
      <c r="K109" s="133">
        <v>14470</v>
      </c>
      <c r="L109" s="115">
        <f t="shared" si="2"/>
        <v>0.01</v>
      </c>
      <c r="M109" s="250">
        <f t="shared" si="3"/>
        <v>-0.2</v>
      </c>
      <c r="N109" s="790"/>
    </row>
    <row r="110" spans="1:14" s="791" customFormat="1" x14ac:dyDescent="0.35">
      <c r="A110" s="785" t="s">
        <v>172</v>
      </c>
      <c r="B110" s="133">
        <v>51240</v>
      </c>
      <c r="C110" s="133">
        <v>51240</v>
      </c>
      <c r="D110" s="133">
        <v>22656</v>
      </c>
      <c r="E110" s="133">
        <v>8505</v>
      </c>
      <c r="F110" s="133">
        <v>0</v>
      </c>
      <c r="G110" s="133">
        <v>1233</v>
      </c>
      <c r="H110" s="133">
        <v>3743</v>
      </c>
      <c r="I110" s="133">
        <v>13481</v>
      </c>
      <c r="J110" s="133">
        <v>60415</v>
      </c>
      <c r="K110" s="133">
        <v>60415</v>
      </c>
      <c r="L110" s="115">
        <f t="shared" si="2"/>
        <v>0.28000000000000003</v>
      </c>
      <c r="M110" s="250">
        <f t="shared" si="3"/>
        <v>17.899999999999999</v>
      </c>
      <c r="N110" s="790"/>
    </row>
    <row r="111" spans="1:14" s="791" customFormat="1" x14ac:dyDescent="0.35">
      <c r="A111" s="785" t="s">
        <v>1982</v>
      </c>
      <c r="B111" s="133">
        <v>637</v>
      </c>
      <c r="C111" s="133">
        <v>637</v>
      </c>
      <c r="D111" s="133">
        <v>396</v>
      </c>
      <c r="E111" s="133">
        <v>477</v>
      </c>
      <c r="F111" s="133">
        <v>0</v>
      </c>
      <c r="G111" s="133">
        <v>0</v>
      </c>
      <c r="H111" s="133">
        <v>216</v>
      </c>
      <c r="I111" s="133">
        <v>693</v>
      </c>
      <c r="J111" s="133">
        <v>340</v>
      </c>
      <c r="K111" s="133">
        <v>340</v>
      </c>
      <c r="L111" s="115">
        <f t="shared" si="2"/>
        <v>0.31</v>
      </c>
      <c r="M111" s="250">
        <f t="shared" si="3"/>
        <v>-46.6</v>
      </c>
      <c r="N111" s="790"/>
    </row>
    <row r="112" spans="1:14" s="791" customFormat="1" x14ac:dyDescent="0.35">
      <c r="A112" s="784" t="s">
        <v>177</v>
      </c>
      <c r="B112" s="133">
        <v>178</v>
      </c>
      <c r="C112" s="133">
        <v>0</v>
      </c>
      <c r="D112" s="133">
        <v>1986</v>
      </c>
      <c r="E112" s="133">
        <v>316</v>
      </c>
      <c r="F112" s="133">
        <v>1247</v>
      </c>
      <c r="G112" s="133">
        <v>285</v>
      </c>
      <c r="H112" s="133">
        <v>122</v>
      </c>
      <c r="I112" s="133">
        <v>1970</v>
      </c>
      <c r="J112" s="133">
        <v>590</v>
      </c>
      <c r="K112" s="133">
        <v>0</v>
      </c>
      <c r="L112" s="115">
        <f t="shared" si="2"/>
        <v>0.06</v>
      </c>
      <c r="M112" s="250">
        <f t="shared" si="3"/>
        <v>231.5</v>
      </c>
      <c r="N112" s="790"/>
    </row>
    <row r="113" spans="1:14" s="791" customFormat="1" x14ac:dyDescent="0.35">
      <c r="A113" s="785" t="s">
        <v>151</v>
      </c>
      <c r="B113" s="133">
        <v>413</v>
      </c>
      <c r="C113" s="133">
        <v>413</v>
      </c>
      <c r="D113" s="133">
        <v>956</v>
      </c>
      <c r="E113" s="133">
        <v>491</v>
      </c>
      <c r="F113" s="133">
        <v>0</v>
      </c>
      <c r="G113" s="133">
        <v>312</v>
      </c>
      <c r="H113" s="133">
        <v>69</v>
      </c>
      <c r="I113" s="133">
        <v>872</v>
      </c>
      <c r="J113" s="133">
        <v>497</v>
      </c>
      <c r="K113" s="133">
        <v>497</v>
      </c>
      <c r="L113" s="115">
        <f t="shared" si="2"/>
        <v>0.08</v>
      </c>
      <c r="M113" s="250">
        <f t="shared" si="3"/>
        <v>20.3</v>
      </c>
      <c r="N113" s="790"/>
    </row>
    <row r="114" spans="1:14" s="791" customFormat="1" x14ac:dyDescent="0.35">
      <c r="A114" s="785" t="s">
        <v>170</v>
      </c>
      <c r="B114" s="133">
        <v>1348</v>
      </c>
      <c r="C114" s="133">
        <v>164</v>
      </c>
      <c r="D114" s="133">
        <v>3423</v>
      </c>
      <c r="E114" s="133">
        <v>929</v>
      </c>
      <c r="F114" s="133">
        <v>152</v>
      </c>
      <c r="G114" s="133">
        <v>1310</v>
      </c>
      <c r="H114" s="133">
        <v>1030</v>
      </c>
      <c r="I114" s="133">
        <v>3421</v>
      </c>
      <c r="J114" s="133">
        <v>1350</v>
      </c>
      <c r="K114" s="133">
        <v>2</v>
      </c>
      <c r="L114" s="115">
        <f t="shared" si="2"/>
        <v>0.3</v>
      </c>
      <c r="M114" s="250">
        <f t="shared" si="3"/>
        <v>0.1</v>
      </c>
      <c r="N114" s="790"/>
    </row>
    <row r="115" spans="1:14" s="791" customFormat="1" x14ac:dyDescent="0.35">
      <c r="A115" s="785" t="s">
        <v>55</v>
      </c>
      <c r="B115" s="133">
        <v>0</v>
      </c>
      <c r="C115" s="133">
        <v>0</v>
      </c>
      <c r="D115" s="133">
        <v>55</v>
      </c>
      <c r="E115" s="133">
        <v>3</v>
      </c>
      <c r="F115" s="133">
        <v>0</v>
      </c>
      <c r="G115" s="133">
        <v>41</v>
      </c>
      <c r="H115" s="133">
        <v>0</v>
      </c>
      <c r="I115" s="133">
        <v>44</v>
      </c>
      <c r="J115" s="133">
        <v>11</v>
      </c>
      <c r="K115" s="133">
        <v>11</v>
      </c>
      <c r="L115" s="115">
        <f t="shared" si="2"/>
        <v>0</v>
      </c>
      <c r="M115" s="250" t="str">
        <f t="shared" si="3"/>
        <v>..</v>
      </c>
      <c r="N115" s="790"/>
    </row>
    <row r="116" spans="1:14" s="791" customFormat="1" x14ac:dyDescent="0.35">
      <c r="A116" s="785" t="s">
        <v>174</v>
      </c>
      <c r="B116" s="133">
        <v>9</v>
      </c>
      <c r="C116" s="133">
        <v>9</v>
      </c>
      <c r="D116" s="133">
        <v>7</v>
      </c>
      <c r="E116" s="133">
        <v>9</v>
      </c>
      <c r="F116" s="133">
        <v>0</v>
      </c>
      <c r="G116" s="133">
        <v>1</v>
      </c>
      <c r="H116" s="133">
        <v>0</v>
      </c>
      <c r="I116" s="133">
        <v>10</v>
      </c>
      <c r="J116" s="133">
        <v>6</v>
      </c>
      <c r="K116" s="133">
        <v>6</v>
      </c>
      <c r="L116" s="115">
        <f t="shared" si="2"/>
        <v>0</v>
      </c>
      <c r="M116" s="250">
        <f t="shared" si="3"/>
        <v>-33.299999999999997</v>
      </c>
      <c r="N116" s="790"/>
    </row>
    <row r="117" spans="1:14" s="791" customFormat="1" x14ac:dyDescent="0.35">
      <c r="A117" s="784" t="s">
        <v>10</v>
      </c>
      <c r="B117" s="133">
        <v>69</v>
      </c>
      <c r="C117" s="133">
        <v>69</v>
      </c>
      <c r="D117" s="133">
        <v>1611</v>
      </c>
      <c r="E117" s="133">
        <v>14</v>
      </c>
      <c r="F117" s="133">
        <v>2</v>
      </c>
      <c r="G117" s="133">
        <v>8</v>
      </c>
      <c r="H117" s="133">
        <v>1636</v>
      </c>
      <c r="I117" s="133">
        <v>1660</v>
      </c>
      <c r="J117" s="133">
        <v>20</v>
      </c>
      <c r="K117" s="133">
        <v>20</v>
      </c>
      <c r="L117" s="115">
        <f t="shared" si="2"/>
        <v>0.99</v>
      </c>
      <c r="M117" s="250">
        <f t="shared" si="3"/>
        <v>-71</v>
      </c>
      <c r="N117" s="790"/>
    </row>
    <row r="118" spans="1:14" s="791" customFormat="1" x14ac:dyDescent="0.35">
      <c r="A118" s="784" t="s">
        <v>175</v>
      </c>
      <c r="B118" s="133">
        <v>1832</v>
      </c>
      <c r="C118" s="133">
        <v>1832</v>
      </c>
      <c r="D118" s="133">
        <v>1658</v>
      </c>
      <c r="E118" s="133">
        <v>304</v>
      </c>
      <c r="F118" s="133">
        <v>0</v>
      </c>
      <c r="G118" s="133">
        <v>788</v>
      </c>
      <c r="H118" s="133">
        <v>833</v>
      </c>
      <c r="I118" s="133">
        <v>1925</v>
      </c>
      <c r="J118" s="133">
        <v>1565</v>
      </c>
      <c r="K118" s="133">
        <v>1565</v>
      </c>
      <c r="L118" s="115">
        <f t="shared" si="2"/>
        <v>0.43</v>
      </c>
      <c r="M118" s="250">
        <f t="shared" si="3"/>
        <v>-14.6</v>
      </c>
      <c r="N118" s="790"/>
    </row>
    <row r="119" spans="1:14" s="791" customFormat="1" x14ac:dyDescent="0.35">
      <c r="A119" s="785" t="s">
        <v>176</v>
      </c>
      <c r="B119" s="133">
        <v>13322</v>
      </c>
      <c r="C119" s="133">
        <v>8024</v>
      </c>
      <c r="D119" s="133">
        <v>4319</v>
      </c>
      <c r="E119" s="133">
        <v>0</v>
      </c>
      <c r="F119" s="133">
        <v>0</v>
      </c>
      <c r="G119" s="133">
        <v>0</v>
      </c>
      <c r="H119" s="133">
        <v>2816</v>
      </c>
      <c r="I119" s="133">
        <v>2816</v>
      </c>
      <c r="J119" s="133">
        <v>14825</v>
      </c>
      <c r="K119" s="133">
        <v>10000</v>
      </c>
      <c r="L119" s="115">
        <f t="shared" si="2"/>
        <v>1</v>
      </c>
      <c r="M119" s="250">
        <f t="shared" si="3"/>
        <v>11.3</v>
      </c>
      <c r="N119" s="790"/>
    </row>
    <row r="120" spans="1:14" s="791" customFormat="1" x14ac:dyDescent="0.35">
      <c r="A120" s="784" t="s">
        <v>179</v>
      </c>
      <c r="B120" s="133">
        <v>0</v>
      </c>
      <c r="C120" s="133">
        <v>0</v>
      </c>
      <c r="D120" s="133">
        <v>1</v>
      </c>
      <c r="E120" s="133">
        <v>0</v>
      </c>
      <c r="F120" s="133">
        <v>0</v>
      </c>
      <c r="G120" s="133">
        <v>0</v>
      </c>
      <c r="H120" s="133">
        <v>0</v>
      </c>
      <c r="I120" s="133">
        <v>0</v>
      </c>
      <c r="J120" s="133">
        <v>1</v>
      </c>
      <c r="K120" s="133">
        <v>1</v>
      </c>
      <c r="L120" s="115" t="str">
        <f t="shared" si="2"/>
        <v>..</v>
      </c>
      <c r="M120" s="250" t="str">
        <f t="shared" si="3"/>
        <v>..</v>
      </c>
      <c r="N120" s="790"/>
    </row>
    <row r="121" spans="1:14" s="791" customFormat="1" x14ac:dyDescent="0.35">
      <c r="A121" s="785" t="s">
        <v>180</v>
      </c>
      <c r="B121" s="133">
        <v>821</v>
      </c>
      <c r="C121" s="133">
        <v>707</v>
      </c>
      <c r="D121" s="133">
        <v>480</v>
      </c>
      <c r="E121" s="133">
        <v>184</v>
      </c>
      <c r="F121" s="133">
        <v>0</v>
      </c>
      <c r="G121" s="133">
        <v>0</v>
      </c>
      <c r="H121" s="133">
        <v>5</v>
      </c>
      <c r="I121" s="133">
        <v>189</v>
      </c>
      <c r="J121" s="133">
        <v>1112</v>
      </c>
      <c r="K121" s="133">
        <v>1046</v>
      </c>
      <c r="L121" s="115">
        <f t="shared" si="2"/>
        <v>0.03</v>
      </c>
      <c r="M121" s="250">
        <f t="shared" si="3"/>
        <v>35.4</v>
      </c>
      <c r="N121" s="790"/>
    </row>
    <row r="122" spans="1:14" s="791" customFormat="1" x14ac:dyDescent="0.35">
      <c r="A122" s="785" t="s">
        <v>406</v>
      </c>
      <c r="B122" s="133">
        <v>954</v>
      </c>
      <c r="C122" s="133">
        <v>0</v>
      </c>
      <c r="D122" s="133">
        <v>11</v>
      </c>
      <c r="E122" s="133">
        <v>397</v>
      </c>
      <c r="F122" s="133">
        <v>0</v>
      </c>
      <c r="G122" s="133">
        <v>235</v>
      </c>
      <c r="H122" s="133">
        <v>0</v>
      </c>
      <c r="I122" s="133">
        <v>632</v>
      </c>
      <c r="J122" s="133">
        <v>302</v>
      </c>
      <c r="K122" s="133">
        <v>0</v>
      </c>
      <c r="L122" s="115">
        <f t="shared" si="2"/>
        <v>0</v>
      </c>
      <c r="M122" s="250">
        <f t="shared" si="3"/>
        <v>-68.3</v>
      </c>
      <c r="N122" s="790"/>
    </row>
    <row r="123" spans="1:14" s="791" customFormat="1" x14ac:dyDescent="0.35">
      <c r="A123" s="784" t="s">
        <v>181</v>
      </c>
      <c r="B123" s="133">
        <v>137</v>
      </c>
      <c r="C123" s="133">
        <v>137</v>
      </c>
      <c r="D123" s="133">
        <v>175</v>
      </c>
      <c r="E123" s="133">
        <v>200</v>
      </c>
      <c r="F123" s="133">
        <v>0</v>
      </c>
      <c r="G123" s="133">
        <v>62</v>
      </c>
      <c r="H123" s="133">
        <v>33</v>
      </c>
      <c r="I123" s="133">
        <v>295</v>
      </c>
      <c r="J123" s="133">
        <v>17</v>
      </c>
      <c r="K123" s="133">
        <v>17</v>
      </c>
      <c r="L123" s="115">
        <f t="shared" si="2"/>
        <v>0.11</v>
      </c>
      <c r="M123" s="250">
        <f t="shared" si="3"/>
        <v>-87.6</v>
      </c>
      <c r="N123" s="790"/>
    </row>
    <row r="124" spans="1:14" s="791" customFormat="1" x14ac:dyDescent="0.35">
      <c r="A124" s="784" t="s">
        <v>182</v>
      </c>
      <c r="B124" s="133">
        <v>6940</v>
      </c>
      <c r="C124" s="133">
        <v>0</v>
      </c>
      <c r="D124" s="133">
        <v>45101</v>
      </c>
      <c r="E124" s="133">
        <v>15548</v>
      </c>
      <c r="F124" s="133">
        <v>452</v>
      </c>
      <c r="G124" s="133">
        <v>5553</v>
      </c>
      <c r="H124" s="133">
        <v>1358</v>
      </c>
      <c r="I124" s="133">
        <v>22911</v>
      </c>
      <c r="J124" s="133">
        <v>28051</v>
      </c>
      <c r="K124" s="133">
        <v>0</v>
      </c>
      <c r="L124" s="115">
        <f t="shared" si="2"/>
        <v>0.06</v>
      </c>
      <c r="M124" s="250">
        <f t="shared" si="3"/>
        <v>304.2</v>
      </c>
      <c r="N124" s="790"/>
    </row>
    <row r="125" spans="1:14" s="791" customFormat="1" x14ac:dyDescent="0.35">
      <c r="A125" s="785" t="s">
        <v>1983</v>
      </c>
      <c r="B125" s="133">
        <v>274</v>
      </c>
      <c r="C125" s="133">
        <v>0</v>
      </c>
      <c r="D125" s="133">
        <v>478</v>
      </c>
      <c r="E125" s="133">
        <v>198</v>
      </c>
      <c r="F125" s="133">
        <v>0</v>
      </c>
      <c r="G125" s="133">
        <v>256</v>
      </c>
      <c r="H125" s="133">
        <v>8</v>
      </c>
      <c r="I125" s="133">
        <v>462</v>
      </c>
      <c r="J125" s="133">
        <v>159</v>
      </c>
      <c r="K125" s="133">
        <v>0</v>
      </c>
      <c r="L125" s="115">
        <f t="shared" si="2"/>
        <v>0.02</v>
      </c>
      <c r="M125" s="250">
        <f t="shared" si="3"/>
        <v>-42</v>
      </c>
      <c r="N125" s="790"/>
    </row>
    <row r="126" spans="1:14" s="791" customFormat="1" x14ac:dyDescent="0.35">
      <c r="A126" s="784" t="s">
        <v>184</v>
      </c>
      <c r="B126" s="133">
        <v>59</v>
      </c>
      <c r="C126" s="133">
        <v>59</v>
      </c>
      <c r="D126" s="133">
        <v>137</v>
      </c>
      <c r="E126" s="133">
        <v>63</v>
      </c>
      <c r="F126" s="133">
        <v>2</v>
      </c>
      <c r="G126" s="133">
        <v>0</v>
      </c>
      <c r="H126" s="133">
        <v>0</v>
      </c>
      <c r="I126" s="133">
        <v>65</v>
      </c>
      <c r="J126" s="133">
        <v>131</v>
      </c>
      <c r="K126" s="133">
        <v>118</v>
      </c>
      <c r="L126" s="115">
        <f t="shared" si="2"/>
        <v>0</v>
      </c>
      <c r="M126" s="250">
        <f t="shared" si="3"/>
        <v>122</v>
      </c>
      <c r="N126" s="790"/>
    </row>
    <row r="127" spans="1:14" s="791" customFormat="1" x14ac:dyDescent="0.35">
      <c r="A127" s="784" t="s">
        <v>183</v>
      </c>
      <c r="B127" s="133">
        <v>106</v>
      </c>
      <c r="C127" s="133">
        <v>106</v>
      </c>
      <c r="D127" s="133">
        <v>33</v>
      </c>
      <c r="E127" s="133">
        <v>18</v>
      </c>
      <c r="F127" s="133">
        <v>0</v>
      </c>
      <c r="G127" s="133">
        <v>15</v>
      </c>
      <c r="H127" s="133">
        <v>0</v>
      </c>
      <c r="I127" s="133">
        <v>33</v>
      </c>
      <c r="J127" s="133">
        <v>106</v>
      </c>
      <c r="K127" s="133">
        <v>106</v>
      </c>
      <c r="L127" s="115">
        <f t="shared" si="2"/>
        <v>0</v>
      </c>
      <c r="M127" s="250">
        <f t="shared" si="3"/>
        <v>0</v>
      </c>
      <c r="N127" s="790"/>
    </row>
    <row r="128" spans="1:14" s="791" customFormat="1" x14ac:dyDescent="0.35">
      <c r="A128" s="784" t="s">
        <v>185</v>
      </c>
      <c r="B128" s="133">
        <v>856</v>
      </c>
      <c r="C128" s="133">
        <v>856</v>
      </c>
      <c r="D128" s="133">
        <v>507</v>
      </c>
      <c r="E128" s="133">
        <v>162</v>
      </c>
      <c r="F128" s="133">
        <v>0</v>
      </c>
      <c r="G128" s="133">
        <v>323</v>
      </c>
      <c r="H128" s="133">
        <v>492</v>
      </c>
      <c r="I128" s="133">
        <v>977</v>
      </c>
      <c r="J128" s="133">
        <v>386</v>
      </c>
      <c r="K128" s="133">
        <v>386</v>
      </c>
      <c r="L128" s="115">
        <f t="shared" si="2"/>
        <v>0.5</v>
      </c>
      <c r="M128" s="250">
        <f t="shared" si="3"/>
        <v>-54.9</v>
      </c>
      <c r="N128" s="790"/>
    </row>
    <row r="129" spans="1:14" s="791" customFormat="1" x14ac:dyDescent="0.35">
      <c r="A129" s="785" t="s">
        <v>186</v>
      </c>
      <c r="B129" s="133">
        <v>6795</v>
      </c>
      <c r="C129" s="133">
        <v>0</v>
      </c>
      <c r="D129" s="133">
        <v>36657</v>
      </c>
      <c r="E129" s="133">
        <v>5610</v>
      </c>
      <c r="F129" s="133">
        <v>780</v>
      </c>
      <c r="G129" s="133">
        <v>7670</v>
      </c>
      <c r="H129" s="133">
        <v>3760</v>
      </c>
      <c r="I129" s="133">
        <v>17820</v>
      </c>
      <c r="J129" s="133">
        <v>25316</v>
      </c>
      <c r="K129" s="133">
        <v>0</v>
      </c>
      <c r="L129" s="115">
        <f t="shared" si="2"/>
        <v>0.21</v>
      </c>
      <c r="M129" s="250">
        <f t="shared" si="3"/>
        <v>272.60000000000002</v>
      </c>
      <c r="N129" s="790"/>
    </row>
    <row r="130" spans="1:14" s="791" customFormat="1" x14ac:dyDescent="0.35">
      <c r="A130" s="784" t="s">
        <v>188</v>
      </c>
      <c r="B130" s="133">
        <v>268</v>
      </c>
      <c r="C130" s="133">
        <v>268</v>
      </c>
      <c r="D130" s="133">
        <v>67</v>
      </c>
      <c r="E130" s="133">
        <v>133</v>
      </c>
      <c r="F130" s="133">
        <v>0</v>
      </c>
      <c r="G130" s="133">
        <v>0</v>
      </c>
      <c r="H130" s="133">
        <v>12</v>
      </c>
      <c r="I130" s="133">
        <v>145</v>
      </c>
      <c r="J130" s="133">
        <v>190</v>
      </c>
      <c r="K130" s="133">
        <v>190</v>
      </c>
      <c r="L130" s="115">
        <f t="shared" si="2"/>
        <v>0.08</v>
      </c>
      <c r="M130" s="250">
        <f t="shared" si="3"/>
        <v>-29.1</v>
      </c>
      <c r="N130" s="790"/>
    </row>
    <row r="131" spans="1:14" s="791" customFormat="1" x14ac:dyDescent="0.35">
      <c r="A131" s="785" t="s">
        <v>333</v>
      </c>
      <c r="B131" s="133">
        <v>5527</v>
      </c>
      <c r="C131" s="133">
        <v>5527</v>
      </c>
      <c r="D131" s="133">
        <v>8860</v>
      </c>
      <c r="E131" s="133">
        <v>2496</v>
      </c>
      <c r="F131" s="133">
        <v>0</v>
      </c>
      <c r="G131" s="133">
        <v>4276</v>
      </c>
      <c r="H131" s="133">
        <v>1173</v>
      </c>
      <c r="I131" s="133">
        <v>7945</v>
      </c>
      <c r="J131" s="133">
        <v>6442</v>
      </c>
      <c r="K131" s="133">
        <v>6442</v>
      </c>
      <c r="L131" s="115">
        <f t="shared" si="2"/>
        <v>0.15</v>
      </c>
      <c r="M131" s="250">
        <f t="shared" si="3"/>
        <v>16.600000000000001</v>
      </c>
      <c r="N131" s="790"/>
    </row>
    <row r="132" spans="1:14" s="791" customFormat="1" x14ac:dyDescent="0.35">
      <c r="A132" s="784" t="s">
        <v>189</v>
      </c>
      <c r="B132" s="133">
        <v>1401</v>
      </c>
      <c r="C132" s="133">
        <v>1156</v>
      </c>
      <c r="D132" s="133">
        <v>1830</v>
      </c>
      <c r="E132" s="133">
        <v>45</v>
      </c>
      <c r="F132" s="133">
        <v>0</v>
      </c>
      <c r="G132" s="133">
        <v>19</v>
      </c>
      <c r="H132" s="133">
        <v>233</v>
      </c>
      <c r="I132" s="133">
        <v>297</v>
      </c>
      <c r="J132" s="133">
        <v>2934</v>
      </c>
      <c r="K132" s="133">
        <v>2743</v>
      </c>
      <c r="L132" s="115">
        <f t="shared" si="2"/>
        <v>0.78</v>
      </c>
      <c r="M132" s="250">
        <f t="shared" si="3"/>
        <v>109.4</v>
      </c>
      <c r="N132" s="790"/>
    </row>
    <row r="133" spans="1:14" s="791" customFormat="1" x14ac:dyDescent="0.35">
      <c r="A133" s="784" t="s">
        <v>194</v>
      </c>
      <c r="B133" s="133">
        <v>445</v>
      </c>
      <c r="C133" s="133">
        <v>0</v>
      </c>
      <c r="D133" s="133">
        <v>29</v>
      </c>
      <c r="E133" s="133">
        <v>310</v>
      </c>
      <c r="F133" s="133">
        <v>0</v>
      </c>
      <c r="G133" s="133">
        <v>16</v>
      </c>
      <c r="H133" s="133">
        <v>0</v>
      </c>
      <c r="I133" s="133">
        <v>326</v>
      </c>
      <c r="J133" s="133">
        <v>445</v>
      </c>
      <c r="K133" s="133">
        <v>0</v>
      </c>
      <c r="L133" s="115">
        <f t="shared" si="2"/>
        <v>0</v>
      </c>
      <c r="M133" s="250">
        <f t="shared" si="3"/>
        <v>0</v>
      </c>
      <c r="N133" s="790"/>
    </row>
    <row r="134" spans="1:14" s="791" customFormat="1" x14ac:dyDescent="0.35">
      <c r="A134" s="784" t="s">
        <v>190</v>
      </c>
      <c r="B134" s="133">
        <v>13</v>
      </c>
      <c r="C134" s="133">
        <v>1</v>
      </c>
      <c r="D134" s="133">
        <v>69</v>
      </c>
      <c r="E134" s="133">
        <v>28</v>
      </c>
      <c r="F134" s="133">
        <v>0</v>
      </c>
      <c r="G134" s="133">
        <v>17</v>
      </c>
      <c r="H134" s="133">
        <v>0</v>
      </c>
      <c r="I134" s="133">
        <v>45</v>
      </c>
      <c r="J134" s="133">
        <v>37</v>
      </c>
      <c r="K134" s="133">
        <v>16</v>
      </c>
      <c r="L134" s="115">
        <f t="shared" si="2"/>
        <v>0</v>
      </c>
      <c r="M134" s="250">
        <f t="shared" si="3"/>
        <v>184.6</v>
      </c>
      <c r="N134" s="790"/>
    </row>
    <row r="135" spans="1:14" s="791" customFormat="1" x14ac:dyDescent="0.35">
      <c r="A135" s="784" t="s">
        <v>191</v>
      </c>
      <c r="B135" s="133">
        <v>433</v>
      </c>
      <c r="C135" s="133">
        <v>149</v>
      </c>
      <c r="D135" s="133">
        <v>432</v>
      </c>
      <c r="E135" s="133">
        <v>199</v>
      </c>
      <c r="F135" s="133">
        <v>0</v>
      </c>
      <c r="G135" s="133">
        <v>280</v>
      </c>
      <c r="H135" s="133">
        <v>7</v>
      </c>
      <c r="I135" s="133">
        <v>486</v>
      </c>
      <c r="J135" s="133">
        <v>379</v>
      </c>
      <c r="K135" s="133">
        <v>118</v>
      </c>
      <c r="L135" s="115">
        <f t="shared" si="2"/>
        <v>0.01</v>
      </c>
      <c r="M135" s="250">
        <f t="shared" si="3"/>
        <v>-12.5</v>
      </c>
      <c r="N135" s="790"/>
    </row>
    <row r="136" spans="1:14" s="791" customFormat="1" x14ac:dyDescent="0.35">
      <c r="A136" s="785" t="s">
        <v>192</v>
      </c>
      <c r="B136" s="133">
        <v>109</v>
      </c>
      <c r="C136" s="133">
        <v>0</v>
      </c>
      <c r="D136" s="133">
        <v>169</v>
      </c>
      <c r="E136" s="133">
        <v>52</v>
      </c>
      <c r="F136" s="133">
        <v>0</v>
      </c>
      <c r="G136" s="133">
        <v>1</v>
      </c>
      <c r="H136" s="133">
        <v>15</v>
      </c>
      <c r="I136" s="133">
        <v>68</v>
      </c>
      <c r="J136" s="133">
        <v>210</v>
      </c>
      <c r="K136" s="133">
        <v>0</v>
      </c>
      <c r="L136" s="115">
        <f t="shared" si="2"/>
        <v>0.22</v>
      </c>
      <c r="M136" s="250">
        <f t="shared" si="3"/>
        <v>92.7</v>
      </c>
      <c r="N136" s="790"/>
    </row>
    <row r="137" spans="1:14" s="791" customFormat="1" x14ac:dyDescent="0.35">
      <c r="A137" s="785" t="s">
        <v>195</v>
      </c>
      <c r="B137" s="133">
        <v>2685</v>
      </c>
      <c r="C137" s="133">
        <v>0</v>
      </c>
      <c r="D137" s="133">
        <v>12242</v>
      </c>
      <c r="E137" s="133">
        <v>348</v>
      </c>
      <c r="F137" s="133">
        <v>167</v>
      </c>
      <c r="G137" s="133">
        <v>2878</v>
      </c>
      <c r="H137" s="133">
        <v>8725</v>
      </c>
      <c r="I137" s="133">
        <v>12118</v>
      </c>
      <c r="J137" s="133">
        <v>3303</v>
      </c>
      <c r="K137" s="133">
        <v>0</v>
      </c>
      <c r="L137" s="115">
        <f t="shared" si="2"/>
        <v>0.72</v>
      </c>
      <c r="M137" s="250">
        <f t="shared" si="3"/>
        <v>23</v>
      </c>
      <c r="N137" s="790"/>
    </row>
    <row r="138" spans="1:14" s="791" customFormat="1" x14ac:dyDescent="0.35">
      <c r="A138" s="785" t="s">
        <v>196</v>
      </c>
      <c r="B138" s="133">
        <v>28</v>
      </c>
      <c r="C138" s="133">
        <v>0</v>
      </c>
      <c r="D138" s="133" t="s">
        <v>239</v>
      </c>
      <c r="E138" s="133" t="s">
        <v>239</v>
      </c>
      <c r="F138" s="133" t="s">
        <v>239</v>
      </c>
      <c r="G138" s="133" t="s">
        <v>239</v>
      </c>
      <c r="H138" s="133" t="s">
        <v>239</v>
      </c>
      <c r="I138" s="133" t="s">
        <v>239</v>
      </c>
      <c r="J138" s="133">
        <v>641</v>
      </c>
      <c r="K138" s="133">
        <v>0</v>
      </c>
      <c r="L138" s="115" t="s">
        <v>239</v>
      </c>
      <c r="M138" s="250">
        <f t="shared" si="3"/>
        <v>2189.3000000000002</v>
      </c>
      <c r="N138" s="790"/>
    </row>
    <row r="139" spans="1:14" s="791" customFormat="1" x14ac:dyDescent="0.35">
      <c r="A139" s="785" t="s">
        <v>197</v>
      </c>
      <c r="B139" s="133">
        <v>88</v>
      </c>
      <c r="C139" s="133">
        <v>88</v>
      </c>
      <c r="D139" s="133">
        <v>32</v>
      </c>
      <c r="E139" s="133">
        <v>2</v>
      </c>
      <c r="F139" s="133">
        <v>0</v>
      </c>
      <c r="G139" s="133">
        <v>0</v>
      </c>
      <c r="H139" s="133">
        <v>0</v>
      </c>
      <c r="I139" s="133">
        <v>2</v>
      </c>
      <c r="J139" s="133">
        <v>118</v>
      </c>
      <c r="K139" s="133">
        <v>118</v>
      </c>
      <c r="L139" s="115">
        <f t="shared" si="2"/>
        <v>0</v>
      </c>
      <c r="M139" s="250">
        <f t="shared" si="3"/>
        <v>34.1</v>
      </c>
      <c r="N139" s="790"/>
    </row>
    <row r="140" spans="1:14" s="791" customFormat="1" x14ac:dyDescent="0.35">
      <c r="A140" s="784" t="s">
        <v>139</v>
      </c>
      <c r="B140" s="133">
        <v>3108</v>
      </c>
      <c r="C140" s="133">
        <v>452</v>
      </c>
      <c r="D140" s="133">
        <v>5711</v>
      </c>
      <c r="E140" s="133">
        <v>40</v>
      </c>
      <c r="F140" s="133">
        <v>194</v>
      </c>
      <c r="G140" s="133">
        <v>2798</v>
      </c>
      <c r="H140" s="133">
        <v>280</v>
      </c>
      <c r="I140" s="133">
        <v>3312</v>
      </c>
      <c r="J140" s="133">
        <v>5442</v>
      </c>
      <c r="K140" s="133">
        <v>462</v>
      </c>
      <c r="L140" s="115">
        <f t="shared" si="2"/>
        <v>0.08</v>
      </c>
      <c r="M140" s="250">
        <f t="shared" si="3"/>
        <v>75.099999999999994</v>
      </c>
      <c r="N140" s="790"/>
    </row>
    <row r="141" spans="1:14" s="791" customFormat="1" x14ac:dyDescent="0.35">
      <c r="A141" s="784" t="s">
        <v>40</v>
      </c>
      <c r="B141" s="133">
        <v>149</v>
      </c>
      <c r="C141" s="133">
        <v>149</v>
      </c>
      <c r="D141" s="133">
        <v>325</v>
      </c>
      <c r="E141" s="133">
        <v>24</v>
      </c>
      <c r="F141" s="133">
        <v>150</v>
      </c>
      <c r="G141" s="133">
        <v>93</v>
      </c>
      <c r="H141" s="133">
        <v>97</v>
      </c>
      <c r="I141" s="133">
        <v>364</v>
      </c>
      <c r="J141" s="133">
        <v>110</v>
      </c>
      <c r="K141" s="133">
        <v>110</v>
      </c>
      <c r="L141" s="115">
        <f t="shared" si="2"/>
        <v>0.27</v>
      </c>
      <c r="M141" s="250">
        <f t="shared" si="3"/>
        <v>-26.2</v>
      </c>
      <c r="N141" s="790"/>
    </row>
    <row r="142" spans="1:14" s="791" customFormat="1" x14ac:dyDescent="0.35">
      <c r="A142" s="785" t="s">
        <v>198</v>
      </c>
      <c r="B142" s="133">
        <v>360</v>
      </c>
      <c r="C142" s="133">
        <v>309</v>
      </c>
      <c r="D142" s="133">
        <v>1372</v>
      </c>
      <c r="E142" s="133">
        <v>248</v>
      </c>
      <c r="F142" s="133">
        <v>280</v>
      </c>
      <c r="G142" s="133">
        <v>889</v>
      </c>
      <c r="H142" s="133">
        <v>113</v>
      </c>
      <c r="I142" s="133">
        <v>1530</v>
      </c>
      <c r="J142" s="133">
        <v>432</v>
      </c>
      <c r="K142" s="133">
        <v>386</v>
      </c>
      <c r="L142" s="115">
        <f t="shared" ref="L142:L185" si="4">IF(I142=0,"..",+(H142)/I142)</f>
        <v>7.0000000000000007E-2</v>
      </c>
      <c r="M142" s="250">
        <f t="shared" ref="M142:M185" si="5">IF(B142=0,"..",+(J142-B142)/B142*100)</f>
        <v>20</v>
      </c>
      <c r="N142" s="790"/>
    </row>
    <row r="143" spans="1:14" s="791" customFormat="1" x14ac:dyDescent="0.35">
      <c r="A143" s="784" t="s">
        <v>200</v>
      </c>
      <c r="B143" s="133">
        <v>3086</v>
      </c>
      <c r="C143" s="133">
        <v>855</v>
      </c>
      <c r="D143" s="133">
        <v>152489</v>
      </c>
      <c r="E143" s="133">
        <v>112</v>
      </c>
      <c r="F143" s="133">
        <v>149550</v>
      </c>
      <c r="G143" s="133">
        <v>3804</v>
      </c>
      <c r="H143" s="133">
        <v>21</v>
      </c>
      <c r="I143" s="133">
        <v>153487</v>
      </c>
      <c r="J143" s="133">
        <v>2088</v>
      </c>
      <c r="K143" s="133">
        <v>991</v>
      </c>
      <c r="L143" s="115">
        <f t="shared" si="4"/>
        <v>0</v>
      </c>
      <c r="M143" s="250">
        <f t="shared" si="5"/>
        <v>-32.299999999999997</v>
      </c>
      <c r="N143" s="790"/>
    </row>
    <row r="144" spans="1:14" s="791" customFormat="1" x14ac:dyDescent="0.35">
      <c r="A144" s="784" t="s">
        <v>201</v>
      </c>
      <c r="B144" s="133">
        <v>225</v>
      </c>
      <c r="C144" s="133">
        <v>225</v>
      </c>
      <c r="D144" s="133">
        <v>240</v>
      </c>
      <c r="E144" s="133">
        <v>51</v>
      </c>
      <c r="F144" s="133">
        <v>0</v>
      </c>
      <c r="G144" s="133">
        <v>0</v>
      </c>
      <c r="H144" s="133">
        <v>0</v>
      </c>
      <c r="I144" s="133">
        <v>51</v>
      </c>
      <c r="J144" s="133">
        <v>414</v>
      </c>
      <c r="K144" s="133">
        <v>414</v>
      </c>
      <c r="L144" s="115">
        <f t="shared" si="4"/>
        <v>0</v>
      </c>
      <c r="M144" s="250">
        <f t="shared" si="5"/>
        <v>84</v>
      </c>
      <c r="N144" s="790"/>
    </row>
    <row r="145" spans="1:14" s="791" customFormat="1" x14ac:dyDescent="0.35">
      <c r="A145" s="784" t="s">
        <v>394</v>
      </c>
      <c r="B145" s="133">
        <v>1</v>
      </c>
      <c r="C145" s="133">
        <v>0</v>
      </c>
      <c r="D145" s="133">
        <v>0</v>
      </c>
      <c r="E145" s="133">
        <v>0</v>
      </c>
      <c r="F145" s="133">
        <v>0</v>
      </c>
      <c r="G145" s="133">
        <v>0</v>
      </c>
      <c r="H145" s="133">
        <v>1</v>
      </c>
      <c r="I145" s="133">
        <v>1</v>
      </c>
      <c r="J145" s="133">
        <v>0</v>
      </c>
      <c r="K145" s="133">
        <v>0</v>
      </c>
      <c r="L145" s="115">
        <f t="shared" si="4"/>
        <v>1</v>
      </c>
      <c r="M145" s="250">
        <f t="shared" si="5"/>
        <v>-100</v>
      </c>
      <c r="N145" s="790"/>
    </row>
    <row r="146" spans="1:14" s="791" customFormat="1" x14ac:dyDescent="0.35">
      <c r="A146" s="784" t="s">
        <v>387</v>
      </c>
      <c r="B146" s="133">
        <v>0</v>
      </c>
      <c r="C146" s="133">
        <v>0</v>
      </c>
      <c r="D146" s="133">
        <v>2</v>
      </c>
      <c r="E146" s="133">
        <v>0</v>
      </c>
      <c r="F146" s="133">
        <v>0</v>
      </c>
      <c r="G146" s="133">
        <v>0</v>
      </c>
      <c r="H146" s="133">
        <v>1</v>
      </c>
      <c r="I146" s="133">
        <v>1</v>
      </c>
      <c r="J146" s="133">
        <v>1</v>
      </c>
      <c r="K146" s="133">
        <v>1</v>
      </c>
      <c r="L146" s="115">
        <f t="shared" si="4"/>
        <v>1</v>
      </c>
      <c r="M146" s="250" t="str">
        <f t="shared" si="5"/>
        <v>..</v>
      </c>
      <c r="N146" s="790"/>
    </row>
    <row r="147" spans="1:14" s="791" customFormat="1" x14ac:dyDescent="0.35">
      <c r="A147" s="785" t="s">
        <v>407</v>
      </c>
      <c r="B147" s="133">
        <v>0</v>
      </c>
      <c r="C147" s="133">
        <v>0</v>
      </c>
      <c r="D147" s="133">
        <v>3</v>
      </c>
      <c r="E147" s="133">
        <v>0</v>
      </c>
      <c r="F147" s="133">
        <v>0</v>
      </c>
      <c r="G147" s="133">
        <v>0</v>
      </c>
      <c r="H147" s="133">
        <v>0</v>
      </c>
      <c r="I147" s="133">
        <v>0</v>
      </c>
      <c r="J147" s="133">
        <v>3</v>
      </c>
      <c r="K147" s="133">
        <v>3</v>
      </c>
      <c r="L147" s="115" t="str">
        <f t="shared" si="4"/>
        <v>..</v>
      </c>
      <c r="M147" s="250" t="str">
        <f t="shared" si="5"/>
        <v>..</v>
      </c>
      <c r="N147" s="790"/>
    </row>
    <row r="148" spans="1:14" s="791" customFormat="1" x14ac:dyDescent="0.35">
      <c r="A148" s="785" t="s">
        <v>203</v>
      </c>
      <c r="B148" s="133">
        <v>100</v>
      </c>
      <c r="C148" s="133">
        <v>100</v>
      </c>
      <c r="D148" s="133">
        <v>8</v>
      </c>
      <c r="E148" s="133">
        <v>7</v>
      </c>
      <c r="F148" s="133">
        <v>0</v>
      </c>
      <c r="G148" s="133">
        <v>0</v>
      </c>
      <c r="H148" s="133">
        <v>69</v>
      </c>
      <c r="I148" s="133">
        <v>76</v>
      </c>
      <c r="J148" s="133">
        <v>32</v>
      </c>
      <c r="K148" s="133">
        <v>32</v>
      </c>
      <c r="L148" s="115">
        <f t="shared" si="4"/>
        <v>0.91</v>
      </c>
      <c r="M148" s="250">
        <f t="shared" si="5"/>
        <v>-68</v>
      </c>
      <c r="N148" s="790"/>
    </row>
    <row r="149" spans="1:14" s="791" customFormat="1" x14ac:dyDescent="0.35">
      <c r="A149" s="785" t="s">
        <v>1980</v>
      </c>
      <c r="B149" s="133">
        <v>2914</v>
      </c>
      <c r="C149" s="133">
        <v>2914</v>
      </c>
      <c r="D149" s="133">
        <v>344</v>
      </c>
      <c r="E149" s="133">
        <v>139</v>
      </c>
      <c r="F149" s="133">
        <v>0</v>
      </c>
      <c r="G149" s="133">
        <v>0</v>
      </c>
      <c r="H149" s="133">
        <v>0</v>
      </c>
      <c r="I149" s="133">
        <v>139</v>
      </c>
      <c r="J149" s="133">
        <v>3119</v>
      </c>
      <c r="K149" s="133">
        <v>3119</v>
      </c>
      <c r="L149" s="115">
        <f t="shared" si="4"/>
        <v>0</v>
      </c>
      <c r="M149" s="250">
        <f t="shared" si="5"/>
        <v>7</v>
      </c>
      <c r="N149" s="790"/>
    </row>
    <row r="150" spans="1:14" s="791" customFormat="1" ht="20.65" x14ac:dyDescent="0.35">
      <c r="A150" s="824" t="s">
        <v>2083</v>
      </c>
      <c r="B150" s="133">
        <v>440</v>
      </c>
      <c r="C150" s="133">
        <v>440</v>
      </c>
      <c r="D150" s="133">
        <v>578065</v>
      </c>
      <c r="E150" s="133">
        <v>16</v>
      </c>
      <c r="F150" s="133">
        <v>16</v>
      </c>
      <c r="G150" s="133">
        <v>7</v>
      </c>
      <c r="H150" s="133">
        <v>578350</v>
      </c>
      <c r="I150" s="133">
        <v>578389</v>
      </c>
      <c r="J150" s="133">
        <v>116</v>
      </c>
      <c r="K150" s="133">
        <v>116</v>
      </c>
      <c r="L150" s="115">
        <f t="shared" si="4"/>
        <v>1</v>
      </c>
      <c r="M150" s="250">
        <f t="shared" si="5"/>
        <v>-73.599999999999994</v>
      </c>
      <c r="N150" s="790"/>
    </row>
    <row r="151" spans="1:14" s="791" customFormat="1" x14ac:dyDescent="0.35">
      <c r="A151" s="784" t="s">
        <v>206</v>
      </c>
      <c r="B151" s="133">
        <v>15</v>
      </c>
      <c r="C151" s="133">
        <v>0</v>
      </c>
      <c r="D151" s="133">
        <v>2</v>
      </c>
      <c r="E151" s="133">
        <v>0</v>
      </c>
      <c r="F151" s="133">
        <v>0</v>
      </c>
      <c r="G151" s="133">
        <v>0</v>
      </c>
      <c r="H151" s="133">
        <v>0</v>
      </c>
      <c r="I151" s="133">
        <v>0</v>
      </c>
      <c r="J151" s="133">
        <v>17</v>
      </c>
      <c r="K151" s="133">
        <v>0</v>
      </c>
      <c r="L151" s="115" t="str">
        <f t="shared" si="4"/>
        <v>..</v>
      </c>
      <c r="M151" s="250">
        <f t="shared" si="5"/>
        <v>13.3</v>
      </c>
      <c r="N151" s="790"/>
    </row>
    <row r="152" spans="1:14" s="791" customFormat="1" x14ac:dyDescent="0.35">
      <c r="A152" s="784" t="s">
        <v>681</v>
      </c>
      <c r="B152" s="133">
        <v>5</v>
      </c>
      <c r="C152" s="133">
        <v>5</v>
      </c>
      <c r="D152" s="133">
        <v>3</v>
      </c>
      <c r="E152" s="133">
        <v>0</v>
      </c>
      <c r="F152" s="133">
        <v>0</v>
      </c>
      <c r="G152" s="133">
        <v>0</v>
      </c>
      <c r="H152" s="133">
        <v>0</v>
      </c>
      <c r="I152" s="133">
        <v>0</v>
      </c>
      <c r="J152" s="133">
        <v>8</v>
      </c>
      <c r="K152" s="133">
        <v>8</v>
      </c>
      <c r="L152" s="115" t="str">
        <f t="shared" si="4"/>
        <v>..</v>
      </c>
      <c r="M152" s="250">
        <f t="shared" si="5"/>
        <v>60</v>
      </c>
      <c r="N152" s="790"/>
    </row>
    <row r="153" spans="1:14" s="791" customFormat="1" x14ac:dyDescent="0.35">
      <c r="A153" s="784" t="s">
        <v>213</v>
      </c>
      <c r="B153" s="133">
        <v>0</v>
      </c>
      <c r="C153" s="133">
        <v>0</v>
      </c>
      <c r="D153" s="133">
        <v>329</v>
      </c>
      <c r="E153" s="133">
        <v>8</v>
      </c>
      <c r="F153" s="133">
        <v>37</v>
      </c>
      <c r="G153" s="133">
        <v>64</v>
      </c>
      <c r="H153" s="133">
        <v>121</v>
      </c>
      <c r="I153" s="133">
        <v>230</v>
      </c>
      <c r="J153" s="133">
        <v>173</v>
      </c>
      <c r="K153" s="133">
        <v>0</v>
      </c>
      <c r="L153" s="115">
        <f t="shared" si="4"/>
        <v>0.53</v>
      </c>
      <c r="M153" s="250" t="str">
        <f t="shared" si="5"/>
        <v>..</v>
      </c>
      <c r="N153" s="790"/>
    </row>
    <row r="154" spans="1:14" s="791" customFormat="1" x14ac:dyDescent="0.35">
      <c r="A154" s="785" t="s">
        <v>214</v>
      </c>
      <c r="B154" s="133">
        <v>69</v>
      </c>
      <c r="C154" s="133">
        <v>0</v>
      </c>
      <c r="D154" s="133">
        <v>280</v>
      </c>
      <c r="E154" s="133">
        <v>34</v>
      </c>
      <c r="F154" s="133">
        <v>11</v>
      </c>
      <c r="G154" s="133">
        <v>127</v>
      </c>
      <c r="H154" s="133">
        <v>88</v>
      </c>
      <c r="I154" s="133">
        <v>260</v>
      </c>
      <c r="J154" s="133">
        <v>103</v>
      </c>
      <c r="K154" s="133">
        <v>0</v>
      </c>
      <c r="L154" s="115">
        <f t="shared" si="4"/>
        <v>0.34</v>
      </c>
      <c r="M154" s="250">
        <f t="shared" si="5"/>
        <v>49.3</v>
      </c>
      <c r="N154" s="790"/>
    </row>
    <row r="155" spans="1:14" s="791" customFormat="1" x14ac:dyDescent="0.35">
      <c r="A155" s="785" t="s">
        <v>207</v>
      </c>
      <c r="B155" s="133">
        <v>9265</v>
      </c>
      <c r="C155" s="133">
        <v>9265</v>
      </c>
      <c r="D155" s="133">
        <v>1270</v>
      </c>
      <c r="E155" s="133">
        <v>174</v>
      </c>
      <c r="F155" s="133">
        <v>0</v>
      </c>
      <c r="G155" s="133">
        <v>229</v>
      </c>
      <c r="H155" s="133">
        <v>12</v>
      </c>
      <c r="I155" s="133">
        <v>415</v>
      </c>
      <c r="J155" s="133">
        <v>10120</v>
      </c>
      <c r="K155" s="133">
        <v>10120</v>
      </c>
      <c r="L155" s="115">
        <f t="shared" si="4"/>
        <v>0.03</v>
      </c>
      <c r="M155" s="250">
        <f t="shared" si="5"/>
        <v>9.1999999999999993</v>
      </c>
      <c r="N155" s="790"/>
    </row>
    <row r="156" spans="1:14" s="791" customFormat="1" x14ac:dyDescent="0.35">
      <c r="A156" s="785" t="s">
        <v>199</v>
      </c>
      <c r="B156" s="133">
        <v>1057724</v>
      </c>
      <c r="C156" s="133">
        <v>105770</v>
      </c>
      <c r="D156" s="133">
        <v>120531</v>
      </c>
      <c r="E156" s="133">
        <v>2617</v>
      </c>
      <c r="F156" s="133">
        <v>0</v>
      </c>
      <c r="G156" s="133">
        <v>76507</v>
      </c>
      <c r="H156" s="133">
        <v>3068</v>
      </c>
      <c r="I156" s="133">
        <v>82192</v>
      </c>
      <c r="J156" s="133">
        <v>1096063</v>
      </c>
      <c r="K156" s="133">
        <v>109605</v>
      </c>
      <c r="L156" s="115">
        <f t="shared" si="4"/>
        <v>0.04</v>
      </c>
      <c r="M156" s="250">
        <f t="shared" si="5"/>
        <v>3.6</v>
      </c>
      <c r="N156" s="790"/>
    </row>
    <row r="157" spans="1:14" s="791" customFormat="1" x14ac:dyDescent="0.35">
      <c r="A157" s="785" t="s">
        <v>1981</v>
      </c>
      <c r="B157" s="133">
        <v>130</v>
      </c>
      <c r="C157" s="133">
        <v>130</v>
      </c>
      <c r="D157" s="133">
        <v>797</v>
      </c>
      <c r="E157" s="133">
        <v>37</v>
      </c>
      <c r="F157" s="133">
        <v>0</v>
      </c>
      <c r="G157" s="133">
        <v>3</v>
      </c>
      <c r="H157" s="133">
        <v>48</v>
      </c>
      <c r="I157" s="133">
        <v>88</v>
      </c>
      <c r="J157" s="133">
        <v>839</v>
      </c>
      <c r="K157" s="133">
        <v>839</v>
      </c>
      <c r="L157" s="115">
        <f t="shared" si="4"/>
        <v>0.55000000000000004</v>
      </c>
      <c r="M157" s="250">
        <f t="shared" si="5"/>
        <v>545.4</v>
      </c>
      <c r="N157" s="790"/>
    </row>
    <row r="158" spans="1:14" s="791" customFormat="1" x14ac:dyDescent="0.35">
      <c r="A158" s="784" t="s">
        <v>208</v>
      </c>
      <c r="B158" s="133">
        <v>5581</v>
      </c>
      <c r="C158" s="133">
        <v>0</v>
      </c>
      <c r="D158" s="133">
        <v>14881</v>
      </c>
      <c r="E158" s="133">
        <v>0</v>
      </c>
      <c r="F158" s="133">
        <v>0</v>
      </c>
      <c r="G158" s="133">
        <v>0</v>
      </c>
      <c r="H158" s="133">
        <v>0</v>
      </c>
      <c r="I158" s="133">
        <v>0</v>
      </c>
      <c r="J158" s="133">
        <v>11020</v>
      </c>
      <c r="K158" s="133">
        <v>0</v>
      </c>
      <c r="L158" s="115" t="str">
        <f t="shared" si="4"/>
        <v>..</v>
      </c>
      <c r="M158" s="250">
        <f t="shared" si="5"/>
        <v>97.5</v>
      </c>
      <c r="N158" s="790"/>
    </row>
    <row r="159" spans="1:14" s="791" customFormat="1" x14ac:dyDescent="0.35">
      <c r="A159" s="784" t="s">
        <v>146</v>
      </c>
      <c r="B159" s="133">
        <v>950</v>
      </c>
      <c r="C159" s="133">
        <v>950</v>
      </c>
      <c r="D159" s="133">
        <v>713</v>
      </c>
      <c r="E159" s="133">
        <v>555</v>
      </c>
      <c r="F159" s="133">
        <v>0</v>
      </c>
      <c r="G159" s="133">
        <v>262</v>
      </c>
      <c r="H159" s="133">
        <v>238</v>
      </c>
      <c r="I159" s="133">
        <v>1055</v>
      </c>
      <c r="J159" s="133">
        <v>608</v>
      </c>
      <c r="K159" s="133">
        <v>608</v>
      </c>
      <c r="L159" s="115">
        <f t="shared" si="4"/>
        <v>0.23</v>
      </c>
      <c r="M159" s="250">
        <f t="shared" si="5"/>
        <v>-36</v>
      </c>
      <c r="N159" s="790"/>
    </row>
    <row r="160" spans="1:14" s="791" customFormat="1" x14ac:dyDescent="0.35">
      <c r="A160" s="784" t="s">
        <v>211</v>
      </c>
      <c r="B160" s="133">
        <v>10209</v>
      </c>
      <c r="C160" s="133">
        <v>10209</v>
      </c>
      <c r="D160" s="133">
        <v>7116</v>
      </c>
      <c r="E160" s="133">
        <v>4548</v>
      </c>
      <c r="F160" s="133">
        <v>22</v>
      </c>
      <c r="G160" s="133">
        <v>98</v>
      </c>
      <c r="H160" s="133">
        <v>76</v>
      </c>
      <c r="I160" s="133">
        <v>4744</v>
      </c>
      <c r="J160" s="133">
        <v>12581</v>
      </c>
      <c r="K160" s="133">
        <v>12581</v>
      </c>
      <c r="L160" s="115">
        <f t="shared" si="4"/>
        <v>0.02</v>
      </c>
      <c r="M160" s="250">
        <f t="shared" si="5"/>
        <v>23.2</v>
      </c>
      <c r="N160" s="790"/>
    </row>
    <row r="161" spans="1:14" s="791" customFormat="1" x14ac:dyDescent="0.35">
      <c r="A161" s="784" t="s">
        <v>212</v>
      </c>
      <c r="B161" s="133">
        <v>3</v>
      </c>
      <c r="C161" s="133">
        <v>3</v>
      </c>
      <c r="D161" s="133">
        <v>6</v>
      </c>
      <c r="E161" s="133">
        <v>1</v>
      </c>
      <c r="F161" s="133">
        <v>0</v>
      </c>
      <c r="G161" s="133">
        <v>4</v>
      </c>
      <c r="H161" s="133">
        <v>0</v>
      </c>
      <c r="I161" s="133">
        <v>5</v>
      </c>
      <c r="J161" s="133">
        <v>4</v>
      </c>
      <c r="K161" s="133">
        <v>4</v>
      </c>
      <c r="L161" s="115">
        <f t="shared" si="4"/>
        <v>0</v>
      </c>
      <c r="M161" s="250">
        <f t="shared" si="5"/>
        <v>33.299999999999997</v>
      </c>
      <c r="N161" s="790"/>
    </row>
    <row r="162" spans="1:14" s="791" customFormat="1" x14ac:dyDescent="0.35">
      <c r="A162" s="784" t="s">
        <v>215</v>
      </c>
      <c r="B162" s="133">
        <v>273</v>
      </c>
      <c r="C162" s="133">
        <v>185</v>
      </c>
      <c r="D162" s="133">
        <v>124</v>
      </c>
      <c r="E162" s="133">
        <v>79</v>
      </c>
      <c r="F162" s="133">
        <v>0</v>
      </c>
      <c r="G162" s="133">
        <v>0</v>
      </c>
      <c r="H162" s="133">
        <v>50</v>
      </c>
      <c r="I162" s="133">
        <v>129</v>
      </c>
      <c r="J162" s="133">
        <v>268</v>
      </c>
      <c r="K162" s="133">
        <v>51</v>
      </c>
      <c r="L162" s="115">
        <f t="shared" si="4"/>
        <v>0.39</v>
      </c>
      <c r="M162" s="250">
        <f t="shared" si="5"/>
        <v>-1.8</v>
      </c>
      <c r="N162" s="790"/>
    </row>
    <row r="163" spans="1:14" s="791" customFormat="1" x14ac:dyDescent="0.35">
      <c r="A163" s="784" t="s">
        <v>216</v>
      </c>
      <c r="B163" s="133">
        <v>56784</v>
      </c>
      <c r="C163" s="133">
        <v>0</v>
      </c>
      <c r="D163" s="133">
        <v>173845</v>
      </c>
      <c r="E163" s="133">
        <v>12960</v>
      </c>
      <c r="F163" s="133">
        <v>20247</v>
      </c>
      <c r="G163" s="133">
        <v>20113</v>
      </c>
      <c r="H163" s="133">
        <v>17841</v>
      </c>
      <c r="I163" s="133">
        <v>71161</v>
      </c>
      <c r="J163" s="133">
        <v>157046</v>
      </c>
      <c r="K163" s="133">
        <v>0</v>
      </c>
      <c r="L163" s="115">
        <f t="shared" si="4"/>
        <v>0.25</v>
      </c>
      <c r="M163" s="250">
        <f t="shared" si="5"/>
        <v>176.6</v>
      </c>
      <c r="N163" s="790"/>
    </row>
    <row r="164" spans="1:14" s="791" customFormat="1" x14ac:dyDescent="0.35">
      <c r="A164" s="784" t="s">
        <v>217</v>
      </c>
      <c r="B164" s="133">
        <v>18764</v>
      </c>
      <c r="C164" s="133">
        <v>0</v>
      </c>
      <c r="D164" s="133">
        <v>39523</v>
      </c>
      <c r="E164" s="133">
        <v>6377</v>
      </c>
      <c r="F164" s="133">
        <v>7109</v>
      </c>
      <c r="G164" s="133">
        <v>11914</v>
      </c>
      <c r="H164" s="133">
        <v>2718</v>
      </c>
      <c r="I164" s="133">
        <v>28118</v>
      </c>
      <c r="J164" s="133">
        <v>32701</v>
      </c>
      <c r="K164" s="133">
        <v>0</v>
      </c>
      <c r="L164" s="115">
        <f t="shared" si="4"/>
        <v>0.1</v>
      </c>
      <c r="M164" s="250">
        <f t="shared" si="5"/>
        <v>74.3</v>
      </c>
      <c r="N164" s="790"/>
    </row>
    <row r="165" spans="1:14" s="791" customFormat="1" x14ac:dyDescent="0.35">
      <c r="A165" s="784" t="s">
        <v>218</v>
      </c>
      <c r="B165" s="133">
        <v>2745</v>
      </c>
      <c r="C165" s="133">
        <v>2745</v>
      </c>
      <c r="D165" s="133">
        <v>5162</v>
      </c>
      <c r="E165" s="133">
        <v>1247</v>
      </c>
      <c r="F165" s="133">
        <v>0</v>
      </c>
      <c r="G165" s="133">
        <v>1079</v>
      </c>
      <c r="H165" s="133">
        <v>330</v>
      </c>
      <c r="I165" s="133">
        <v>2656</v>
      </c>
      <c r="J165" s="133">
        <v>5251</v>
      </c>
      <c r="K165" s="133">
        <v>5251</v>
      </c>
      <c r="L165" s="115">
        <f t="shared" si="4"/>
        <v>0.12</v>
      </c>
      <c r="M165" s="250">
        <f t="shared" si="5"/>
        <v>91.3</v>
      </c>
      <c r="N165" s="790"/>
    </row>
    <row r="166" spans="1:14" s="791" customFormat="1" x14ac:dyDescent="0.35">
      <c r="A166" s="784" t="s">
        <v>221</v>
      </c>
      <c r="B166" s="133">
        <v>123</v>
      </c>
      <c r="C166" s="133">
        <v>123</v>
      </c>
      <c r="D166" s="133">
        <v>608</v>
      </c>
      <c r="E166" s="133">
        <v>275</v>
      </c>
      <c r="F166" s="133">
        <v>0</v>
      </c>
      <c r="G166" s="133">
        <v>167</v>
      </c>
      <c r="H166" s="133">
        <v>1</v>
      </c>
      <c r="I166" s="133">
        <v>443</v>
      </c>
      <c r="J166" s="133">
        <v>288</v>
      </c>
      <c r="K166" s="133">
        <v>62</v>
      </c>
      <c r="L166" s="281">
        <f t="shared" si="4"/>
        <v>0</v>
      </c>
      <c r="M166" s="282">
        <f t="shared" si="5"/>
        <v>134.1</v>
      </c>
      <c r="N166" s="790"/>
    </row>
    <row r="167" spans="1:14" s="791" customFormat="1" x14ac:dyDescent="0.35">
      <c r="A167" s="784" t="s">
        <v>220</v>
      </c>
      <c r="B167" s="133">
        <v>8185</v>
      </c>
      <c r="C167" s="133">
        <v>8185</v>
      </c>
      <c r="D167" s="133">
        <v>2625</v>
      </c>
      <c r="E167" s="133">
        <v>1127</v>
      </c>
      <c r="F167" s="133">
        <v>0</v>
      </c>
      <c r="G167" s="133">
        <v>372</v>
      </c>
      <c r="H167" s="133">
        <v>1040</v>
      </c>
      <c r="I167" s="133">
        <v>2539</v>
      </c>
      <c r="J167" s="133">
        <v>8271</v>
      </c>
      <c r="K167" s="133">
        <v>8271</v>
      </c>
      <c r="L167" s="281">
        <f t="shared" si="4"/>
        <v>0.41</v>
      </c>
      <c r="M167" s="282">
        <f t="shared" si="5"/>
        <v>1.1000000000000001</v>
      </c>
      <c r="N167" s="790"/>
    </row>
    <row r="168" spans="1:14" s="791" customFormat="1" x14ac:dyDescent="0.35">
      <c r="A168" s="784" t="s">
        <v>485</v>
      </c>
      <c r="B168" s="133">
        <v>1551</v>
      </c>
      <c r="C168" s="133">
        <v>1551</v>
      </c>
      <c r="D168" s="133">
        <v>1896</v>
      </c>
      <c r="E168" s="133">
        <v>2</v>
      </c>
      <c r="F168" s="133">
        <v>0</v>
      </c>
      <c r="G168" s="133">
        <v>13</v>
      </c>
      <c r="H168" s="133">
        <v>3415</v>
      </c>
      <c r="I168" s="133">
        <v>3430</v>
      </c>
      <c r="J168" s="133">
        <v>17</v>
      </c>
      <c r="K168" s="133">
        <v>17</v>
      </c>
      <c r="L168" s="281">
        <f t="shared" si="4"/>
        <v>1</v>
      </c>
      <c r="M168" s="282">
        <f t="shared" si="5"/>
        <v>-98.9</v>
      </c>
      <c r="N168" s="790"/>
    </row>
    <row r="169" spans="1:14" s="791" customFormat="1" x14ac:dyDescent="0.35">
      <c r="A169" s="785" t="s">
        <v>224</v>
      </c>
      <c r="B169" s="133">
        <v>714</v>
      </c>
      <c r="C169" s="133">
        <v>714</v>
      </c>
      <c r="D169" s="133">
        <v>244</v>
      </c>
      <c r="E169" s="133">
        <v>206</v>
      </c>
      <c r="F169" s="133">
        <v>0</v>
      </c>
      <c r="G169" s="133">
        <v>0</v>
      </c>
      <c r="H169" s="133">
        <v>0</v>
      </c>
      <c r="I169" s="133">
        <v>206</v>
      </c>
      <c r="J169" s="133">
        <v>752</v>
      </c>
      <c r="K169" s="133">
        <v>752</v>
      </c>
      <c r="L169" s="281">
        <f t="shared" si="4"/>
        <v>0</v>
      </c>
      <c r="M169" s="282">
        <f t="shared" si="5"/>
        <v>5.3</v>
      </c>
      <c r="N169" s="790"/>
    </row>
    <row r="170" spans="1:14" s="791" customFormat="1" x14ac:dyDescent="0.35">
      <c r="A170" s="784" t="s">
        <v>396</v>
      </c>
      <c r="B170" s="133">
        <v>81</v>
      </c>
      <c r="C170" s="133">
        <v>81</v>
      </c>
      <c r="D170" s="133">
        <v>129</v>
      </c>
      <c r="E170" s="133">
        <v>65</v>
      </c>
      <c r="F170" s="133">
        <v>0</v>
      </c>
      <c r="G170" s="133">
        <v>43</v>
      </c>
      <c r="H170" s="133">
        <v>20</v>
      </c>
      <c r="I170" s="133">
        <v>128</v>
      </c>
      <c r="J170" s="133">
        <v>82</v>
      </c>
      <c r="K170" s="133">
        <v>82</v>
      </c>
      <c r="L170" s="281">
        <f t="shared" si="4"/>
        <v>0.16</v>
      </c>
      <c r="M170" s="282">
        <f t="shared" si="5"/>
        <v>1.2</v>
      </c>
      <c r="N170" s="790"/>
    </row>
    <row r="171" spans="1:14" s="791" customFormat="1" x14ac:dyDescent="0.35">
      <c r="A171" s="784" t="s">
        <v>225</v>
      </c>
      <c r="B171" s="133">
        <v>231</v>
      </c>
      <c r="C171" s="133">
        <v>231</v>
      </c>
      <c r="D171" s="133">
        <v>161</v>
      </c>
      <c r="E171" s="133">
        <v>36</v>
      </c>
      <c r="F171" s="133">
        <v>0</v>
      </c>
      <c r="G171" s="133">
        <v>81</v>
      </c>
      <c r="H171" s="133">
        <v>185</v>
      </c>
      <c r="I171" s="133">
        <v>302</v>
      </c>
      <c r="J171" s="133">
        <v>90</v>
      </c>
      <c r="K171" s="133">
        <v>90</v>
      </c>
      <c r="L171" s="281">
        <f t="shared" si="4"/>
        <v>0.61</v>
      </c>
      <c r="M171" s="282">
        <f t="shared" si="5"/>
        <v>-61</v>
      </c>
      <c r="N171" s="790"/>
    </row>
    <row r="172" spans="1:14" s="791" customFormat="1" x14ac:dyDescent="0.35">
      <c r="A172" s="785" t="s">
        <v>2093</v>
      </c>
      <c r="B172" s="133">
        <v>114804</v>
      </c>
      <c r="C172" s="133">
        <v>114804</v>
      </c>
      <c r="D172" s="133">
        <v>134826</v>
      </c>
      <c r="E172" s="133">
        <v>15165</v>
      </c>
      <c r="F172" s="133">
        <v>0</v>
      </c>
      <c r="G172" s="133">
        <v>1213</v>
      </c>
      <c r="H172" s="133">
        <v>20844</v>
      </c>
      <c r="I172" s="133">
        <v>37222</v>
      </c>
      <c r="J172" s="133">
        <v>212408</v>
      </c>
      <c r="K172" s="133">
        <v>212408</v>
      </c>
      <c r="L172" s="281">
        <f t="shared" si="4"/>
        <v>0.56000000000000005</v>
      </c>
      <c r="M172" s="282">
        <f t="shared" si="5"/>
        <v>85</v>
      </c>
      <c r="N172" s="790"/>
    </row>
    <row r="173" spans="1:14" s="791" customFormat="1" x14ac:dyDescent="0.35">
      <c r="A173" s="784" t="s">
        <v>54</v>
      </c>
      <c r="B173" s="133">
        <v>4</v>
      </c>
      <c r="C173" s="133">
        <v>0</v>
      </c>
      <c r="D173" s="133">
        <v>0</v>
      </c>
      <c r="E173" s="133">
        <v>0</v>
      </c>
      <c r="F173" s="133">
        <v>0</v>
      </c>
      <c r="G173" s="133">
        <v>0</v>
      </c>
      <c r="H173" s="133">
        <v>4</v>
      </c>
      <c r="I173" s="133">
        <v>4</v>
      </c>
      <c r="J173" s="133">
        <v>0</v>
      </c>
      <c r="K173" s="133">
        <v>0</v>
      </c>
      <c r="L173" s="281">
        <f t="shared" si="4"/>
        <v>1</v>
      </c>
      <c r="M173" s="282">
        <f t="shared" si="5"/>
        <v>-100</v>
      </c>
      <c r="N173" s="790"/>
    </row>
    <row r="174" spans="1:14" s="791" customFormat="1" x14ac:dyDescent="0.35">
      <c r="A174" s="784" t="s">
        <v>228</v>
      </c>
      <c r="B174" s="133">
        <v>35475</v>
      </c>
      <c r="C174" s="133">
        <v>35475</v>
      </c>
      <c r="D174" s="133">
        <v>35922</v>
      </c>
      <c r="E174" s="133">
        <v>31982</v>
      </c>
      <c r="F174" s="133">
        <v>0</v>
      </c>
      <c r="G174" s="133">
        <v>3502</v>
      </c>
      <c r="H174" s="133">
        <v>134</v>
      </c>
      <c r="I174" s="133">
        <v>35618</v>
      </c>
      <c r="J174" s="133">
        <v>35779</v>
      </c>
      <c r="K174" s="133">
        <v>35779</v>
      </c>
      <c r="L174" s="281">
        <f t="shared" si="4"/>
        <v>0</v>
      </c>
      <c r="M174" s="282">
        <f t="shared" si="5"/>
        <v>0.9</v>
      </c>
      <c r="N174" s="790"/>
    </row>
    <row r="175" spans="1:14" s="791" customFormat="1" x14ac:dyDescent="0.35">
      <c r="A175" s="784" t="s">
        <v>229</v>
      </c>
      <c r="B175" s="133">
        <v>5908</v>
      </c>
      <c r="C175" s="133">
        <v>3537</v>
      </c>
      <c r="D175" s="133">
        <v>2403</v>
      </c>
      <c r="E175" s="133">
        <v>302</v>
      </c>
      <c r="F175" s="133">
        <v>118</v>
      </c>
      <c r="G175" s="133">
        <v>840</v>
      </c>
      <c r="H175" s="133">
        <v>558</v>
      </c>
      <c r="I175" s="133">
        <v>1818</v>
      </c>
      <c r="J175" s="133">
        <v>6502</v>
      </c>
      <c r="K175" s="133">
        <v>3866</v>
      </c>
      <c r="L175" s="281">
        <f t="shared" si="4"/>
        <v>0.31</v>
      </c>
      <c r="M175" s="282">
        <f t="shared" si="5"/>
        <v>10.1</v>
      </c>
      <c r="N175" s="790"/>
    </row>
    <row r="176" spans="1:14" s="791" customFormat="1" x14ac:dyDescent="0.35">
      <c r="A176" s="785" t="s">
        <v>227</v>
      </c>
      <c r="B176" s="133">
        <v>216</v>
      </c>
      <c r="C176" s="133">
        <v>216</v>
      </c>
      <c r="D176" s="133">
        <v>583</v>
      </c>
      <c r="E176" s="133">
        <v>363</v>
      </c>
      <c r="F176" s="133">
        <v>0</v>
      </c>
      <c r="G176" s="133">
        <v>0</v>
      </c>
      <c r="H176" s="133">
        <v>15</v>
      </c>
      <c r="I176" s="133">
        <v>378</v>
      </c>
      <c r="J176" s="133">
        <v>421</v>
      </c>
      <c r="K176" s="133">
        <v>421</v>
      </c>
      <c r="L176" s="281">
        <f t="shared" si="4"/>
        <v>0.04</v>
      </c>
      <c r="M176" s="282">
        <f t="shared" si="5"/>
        <v>94.9</v>
      </c>
      <c r="N176" s="790"/>
    </row>
    <row r="177" spans="1:14" s="791" customFormat="1" x14ac:dyDescent="0.35">
      <c r="A177" s="785" t="s">
        <v>1973</v>
      </c>
      <c r="B177" s="133">
        <v>36383</v>
      </c>
      <c r="C177" s="133">
        <v>0</v>
      </c>
      <c r="D177" s="133">
        <v>53345</v>
      </c>
      <c r="E177" s="133">
        <v>15376</v>
      </c>
      <c r="F177" s="133">
        <v>1767</v>
      </c>
      <c r="G177" s="133">
        <v>28113</v>
      </c>
      <c r="H177" s="133">
        <v>5313</v>
      </c>
      <c r="I177" s="133">
        <v>50569</v>
      </c>
      <c r="J177" s="133">
        <v>45870</v>
      </c>
      <c r="K177" s="133">
        <v>0</v>
      </c>
      <c r="L177" s="281">
        <f t="shared" si="4"/>
        <v>0.11</v>
      </c>
      <c r="M177" s="282">
        <f t="shared" si="5"/>
        <v>26.1</v>
      </c>
      <c r="N177" s="790"/>
    </row>
    <row r="178" spans="1:14" s="791" customFormat="1" x14ac:dyDescent="0.35">
      <c r="A178" s="784" t="s">
        <v>219</v>
      </c>
      <c r="B178" s="133">
        <v>883</v>
      </c>
      <c r="C178" s="133">
        <v>883</v>
      </c>
      <c r="D178" s="133">
        <v>1706</v>
      </c>
      <c r="E178" s="133">
        <v>195</v>
      </c>
      <c r="F178" s="133">
        <v>0</v>
      </c>
      <c r="G178" s="133">
        <v>244</v>
      </c>
      <c r="H178" s="133">
        <v>0</v>
      </c>
      <c r="I178" s="133">
        <v>439</v>
      </c>
      <c r="J178" s="133">
        <v>2150</v>
      </c>
      <c r="K178" s="133">
        <v>2150</v>
      </c>
      <c r="L178" s="281">
        <f t="shared" si="4"/>
        <v>0</v>
      </c>
      <c r="M178" s="282">
        <f t="shared" si="5"/>
        <v>143.5</v>
      </c>
      <c r="N178" s="790"/>
    </row>
    <row r="179" spans="1:14" s="791" customFormat="1" x14ac:dyDescent="0.35">
      <c r="A179" s="785" t="s">
        <v>1972</v>
      </c>
      <c r="B179" s="133">
        <v>188175</v>
      </c>
      <c r="C179" s="133">
        <v>0</v>
      </c>
      <c r="D179" s="133">
        <v>135964</v>
      </c>
      <c r="E179" s="133">
        <v>23361</v>
      </c>
      <c r="F179" s="133">
        <v>0</v>
      </c>
      <c r="G179" s="133">
        <v>13695</v>
      </c>
      <c r="H179" s="133">
        <v>45376</v>
      </c>
      <c r="I179" s="133">
        <v>82432</v>
      </c>
      <c r="J179" s="133">
        <v>286168</v>
      </c>
      <c r="K179" s="133">
        <v>0</v>
      </c>
      <c r="L179" s="281">
        <f t="shared" si="4"/>
        <v>0.55000000000000004</v>
      </c>
      <c r="M179" s="282">
        <f t="shared" si="5"/>
        <v>52.1</v>
      </c>
      <c r="N179" s="790"/>
    </row>
    <row r="180" spans="1:14" s="791" customFormat="1" x14ac:dyDescent="0.35">
      <c r="A180" s="785" t="s">
        <v>230</v>
      </c>
      <c r="B180" s="133">
        <v>56</v>
      </c>
      <c r="C180" s="133">
        <v>50</v>
      </c>
      <c r="D180" s="133">
        <v>87</v>
      </c>
      <c r="E180" s="133">
        <v>30</v>
      </c>
      <c r="F180" s="133">
        <v>0</v>
      </c>
      <c r="G180" s="133">
        <v>16</v>
      </c>
      <c r="H180" s="133">
        <v>18</v>
      </c>
      <c r="I180" s="133">
        <v>64</v>
      </c>
      <c r="J180" s="133">
        <v>79</v>
      </c>
      <c r="K180" s="133">
        <v>46</v>
      </c>
      <c r="L180" s="281">
        <f t="shared" si="4"/>
        <v>0.28000000000000003</v>
      </c>
      <c r="M180" s="282">
        <f t="shared" si="5"/>
        <v>41.1</v>
      </c>
      <c r="N180" s="790"/>
    </row>
    <row r="181" spans="1:14" s="791" customFormat="1" x14ac:dyDescent="0.35">
      <c r="A181" s="784" t="s">
        <v>657</v>
      </c>
      <c r="B181" s="133">
        <v>1</v>
      </c>
      <c r="C181" s="133">
        <v>1</v>
      </c>
      <c r="D181" s="133">
        <v>0</v>
      </c>
      <c r="E181" s="133">
        <v>0</v>
      </c>
      <c r="F181" s="133">
        <v>0</v>
      </c>
      <c r="G181" s="133">
        <v>0</v>
      </c>
      <c r="H181" s="133">
        <v>0</v>
      </c>
      <c r="I181" s="133">
        <v>0</v>
      </c>
      <c r="J181" s="133">
        <v>1</v>
      </c>
      <c r="K181" s="133">
        <v>1</v>
      </c>
      <c r="L181" s="281" t="str">
        <f t="shared" si="4"/>
        <v>..</v>
      </c>
      <c r="M181" s="282">
        <f t="shared" si="5"/>
        <v>0</v>
      </c>
      <c r="N181" s="790"/>
    </row>
    <row r="182" spans="1:14" s="791" customFormat="1" x14ac:dyDescent="0.35">
      <c r="A182" s="785" t="s">
        <v>494</v>
      </c>
      <c r="B182" s="133">
        <v>427</v>
      </c>
      <c r="C182" s="133">
        <v>387</v>
      </c>
      <c r="D182" s="133">
        <v>1488</v>
      </c>
      <c r="E182" s="133">
        <v>1211</v>
      </c>
      <c r="F182" s="133">
        <v>0</v>
      </c>
      <c r="G182" s="133">
        <v>469</v>
      </c>
      <c r="H182" s="133">
        <v>0</v>
      </c>
      <c r="I182" s="133">
        <v>1680</v>
      </c>
      <c r="J182" s="133">
        <v>235</v>
      </c>
      <c r="K182" s="133">
        <v>196</v>
      </c>
      <c r="L182" s="281">
        <f t="shared" si="4"/>
        <v>0</v>
      </c>
      <c r="M182" s="282">
        <f t="shared" si="5"/>
        <v>-45</v>
      </c>
      <c r="N182" s="790"/>
    </row>
    <row r="183" spans="1:14" s="791" customFormat="1" x14ac:dyDescent="0.35">
      <c r="A183" s="784" t="s">
        <v>233</v>
      </c>
      <c r="B183" s="133">
        <v>8674</v>
      </c>
      <c r="C183" s="133">
        <v>8674</v>
      </c>
      <c r="D183" s="133">
        <v>2704</v>
      </c>
      <c r="E183" s="133">
        <v>146</v>
      </c>
      <c r="F183" s="133">
        <v>0</v>
      </c>
      <c r="G183" s="133">
        <v>10</v>
      </c>
      <c r="H183" s="133">
        <v>1356</v>
      </c>
      <c r="I183" s="133">
        <v>1512</v>
      </c>
      <c r="J183" s="133">
        <v>9866</v>
      </c>
      <c r="K183" s="133">
        <v>9866</v>
      </c>
      <c r="L183" s="281">
        <f t="shared" si="4"/>
        <v>0.9</v>
      </c>
      <c r="M183" s="282">
        <f t="shared" si="5"/>
        <v>13.7</v>
      </c>
      <c r="N183" s="790"/>
    </row>
    <row r="184" spans="1:14" s="791" customFormat="1" x14ac:dyDescent="0.35">
      <c r="A184" s="784" t="s">
        <v>234</v>
      </c>
      <c r="B184" s="133">
        <v>2186</v>
      </c>
      <c r="C184" s="133">
        <v>2186</v>
      </c>
      <c r="D184" s="133">
        <v>2965</v>
      </c>
      <c r="E184" s="133">
        <v>2047</v>
      </c>
      <c r="F184" s="133">
        <v>0</v>
      </c>
      <c r="G184" s="133">
        <v>639</v>
      </c>
      <c r="H184" s="133">
        <v>54</v>
      </c>
      <c r="I184" s="133">
        <v>2740</v>
      </c>
      <c r="J184" s="133">
        <v>2411</v>
      </c>
      <c r="K184" s="133">
        <v>2411</v>
      </c>
      <c r="L184" s="115">
        <f t="shared" si="4"/>
        <v>0.02</v>
      </c>
      <c r="M184" s="250">
        <f t="shared" si="5"/>
        <v>10.3</v>
      </c>
      <c r="N184" s="790"/>
    </row>
    <row r="185" spans="1:14" s="791" customFormat="1" x14ac:dyDescent="0.35">
      <c r="A185" s="785" t="s">
        <v>235</v>
      </c>
      <c r="B185" s="133">
        <v>637</v>
      </c>
      <c r="C185" s="133">
        <v>637</v>
      </c>
      <c r="D185" s="133">
        <v>1010</v>
      </c>
      <c r="E185" s="133">
        <v>45</v>
      </c>
      <c r="F185" s="133">
        <v>528</v>
      </c>
      <c r="G185" s="133">
        <v>121</v>
      </c>
      <c r="H185" s="133">
        <v>318</v>
      </c>
      <c r="I185" s="133">
        <v>1012</v>
      </c>
      <c r="J185" s="133">
        <v>259</v>
      </c>
      <c r="K185" s="133">
        <v>259</v>
      </c>
      <c r="L185" s="115">
        <f t="shared" si="4"/>
        <v>0.31</v>
      </c>
      <c r="M185" s="250">
        <f t="shared" si="5"/>
        <v>-59.3</v>
      </c>
      <c r="N185" s="790"/>
    </row>
    <row r="186" spans="1:14" x14ac:dyDescent="0.35">
      <c r="A186" s="292" t="s">
        <v>559</v>
      </c>
      <c r="B186" s="283">
        <f t="shared" ref="B186:K186" si="6">SUM(B13:B185)</f>
        <v>2417627</v>
      </c>
      <c r="C186" s="283">
        <f t="shared" si="6"/>
        <v>588153</v>
      </c>
      <c r="D186" s="283">
        <f>SUM(D13:D185)</f>
        <v>3094276</v>
      </c>
      <c r="E186" s="283">
        <f t="shared" si="6"/>
        <v>443307</v>
      </c>
      <c r="F186" s="283">
        <f t="shared" si="6"/>
        <v>236027</v>
      </c>
      <c r="G186" s="283">
        <f t="shared" si="6"/>
        <v>504405</v>
      </c>
      <c r="H186" s="283">
        <f t="shared" si="6"/>
        <v>1037267</v>
      </c>
      <c r="I186" s="283">
        <f t="shared" si="6"/>
        <v>2221006</v>
      </c>
      <c r="J186" s="283">
        <f t="shared" si="6"/>
        <v>3219941</v>
      </c>
      <c r="K186" s="283">
        <f t="shared" si="6"/>
        <v>747097</v>
      </c>
      <c r="L186" s="290"/>
      <c r="M186" s="291"/>
      <c r="N186" s="82"/>
    </row>
    <row r="187" spans="1:14" x14ac:dyDescent="0.35">
      <c r="A187" s="9"/>
      <c r="B187" s="248"/>
      <c r="C187" s="248"/>
      <c r="D187" s="248"/>
      <c r="E187" s="248"/>
      <c r="F187" s="248"/>
      <c r="G187" s="248"/>
      <c r="H187" s="248"/>
      <c r="I187" s="248"/>
      <c r="J187" s="248"/>
      <c r="K187" s="9"/>
      <c r="L187" s="9"/>
      <c r="M187" s="9"/>
      <c r="N187" s="82"/>
    </row>
    <row r="188" spans="1:14" x14ac:dyDescent="0.35">
      <c r="A188" s="409" t="s">
        <v>237</v>
      </c>
      <c r="B188" s="409"/>
      <c r="C188" s="409"/>
      <c r="D188" s="409"/>
      <c r="E188" s="409"/>
      <c r="F188" s="409"/>
      <c r="G188" s="409"/>
      <c r="H188" s="409"/>
      <c r="I188" s="409"/>
      <c r="J188" s="409"/>
      <c r="K188" s="409"/>
      <c r="L188" s="409"/>
      <c r="M188" s="409"/>
      <c r="N188" s="82"/>
    </row>
    <row r="189" spans="1:14" x14ac:dyDescent="0.35">
      <c r="A189" s="877" t="s">
        <v>664</v>
      </c>
      <c r="B189" s="877"/>
      <c r="C189" s="877"/>
      <c r="D189" s="877"/>
      <c r="E189" s="877"/>
      <c r="F189" s="877"/>
      <c r="G189" s="877"/>
      <c r="H189" s="877"/>
      <c r="I189" s="877"/>
      <c r="J189" s="877"/>
      <c r="K189" s="877"/>
      <c r="L189" s="877"/>
      <c r="M189" s="877"/>
      <c r="N189" s="82"/>
    </row>
    <row r="190" spans="1:14" x14ac:dyDescent="0.35">
      <c r="A190" s="877" t="s">
        <v>9</v>
      </c>
      <c r="B190" s="877"/>
      <c r="C190" s="877"/>
      <c r="D190" s="877"/>
      <c r="E190" s="877"/>
      <c r="F190" s="877"/>
      <c r="G190" s="877"/>
      <c r="H190" s="877"/>
      <c r="I190" s="877"/>
      <c r="J190" s="877"/>
      <c r="K190" s="877"/>
      <c r="L190" s="877"/>
      <c r="M190" s="877"/>
      <c r="N190" s="136"/>
    </row>
    <row r="191" spans="1:14" x14ac:dyDescent="0.35">
      <c r="A191" s="823" t="s">
        <v>2084</v>
      </c>
      <c r="B191" s="823"/>
      <c r="C191" s="823"/>
      <c r="D191" s="823"/>
      <c r="E191" s="823"/>
      <c r="F191" s="823"/>
      <c r="G191" s="823"/>
      <c r="H191" s="823"/>
      <c r="I191" s="823"/>
      <c r="J191" s="823"/>
      <c r="K191" s="823"/>
      <c r="L191" s="823"/>
      <c r="M191" s="823"/>
      <c r="N191" s="136"/>
    </row>
    <row r="192" spans="1:14" x14ac:dyDescent="0.35">
      <c r="A192" s="878" t="s">
        <v>1974</v>
      </c>
      <c r="B192" s="878"/>
      <c r="C192" s="878"/>
      <c r="D192" s="878"/>
      <c r="E192" s="878"/>
      <c r="F192" s="878"/>
      <c r="G192" s="878"/>
      <c r="H192" s="878"/>
      <c r="I192" s="878"/>
      <c r="J192" s="878"/>
      <c r="K192" s="878"/>
      <c r="L192" s="878"/>
      <c r="M192" s="878"/>
      <c r="N192" s="215"/>
    </row>
    <row r="193" spans="1:14" x14ac:dyDescent="0.35">
      <c r="A193" s="879" t="s">
        <v>410</v>
      </c>
      <c r="B193" s="879"/>
      <c r="C193" s="879"/>
      <c r="D193" s="879"/>
      <c r="E193" s="879"/>
      <c r="F193" s="879"/>
      <c r="G193" s="879"/>
      <c r="H193" s="879"/>
      <c r="I193" s="879"/>
      <c r="J193" s="879"/>
      <c r="K193" s="879"/>
      <c r="L193" s="879"/>
      <c r="M193" s="879"/>
      <c r="N193" s="215"/>
    </row>
    <row r="194" spans="1:14" x14ac:dyDescent="0.35">
      <c r="A194" s="879" t="s">
        <v>1975</v>
      </c>
      <c r="B194" s="879"/>
      <c r="C194" s="879"/>
      <c r="D194" s="879"/>
      <c r="E194" s="879"/>
      <c r="F194" s="879"/>
      <c r="G194" s="879"/>
      <c r="H194" s="879"/>
      <c r="I194" s="879"/>
      <c r="J194" s="879"/>
      <c r="K194" s="879"/>
      <c r="L194" s="879"/>
      <c r="M194" s="879"/>
      <c r="N194" s="216"/>
    </row>
    <row r="195" spans="1:14" ht="11.25" customHeight="1" x14ac:dyDescent="0.35">
      <c r="A195" s="847" t="s">
        <v>1977</v>
      </c>
      <c r="B195" s="847"/>
      <c r="C195" s="847"/>
      <c r="D195" s="847"/>
      <c r="E195" s="847"/>
      <c r="F195" s="847"/>
      <c r="G195" s="847"/>
      <c r="H195" s="847"/>
      <c r="I195" s="847"/>
      <c r="J195" s="847"/>
      <c r="K195" s="847"/>
      <c r="L195" s="847"/>
      <c r="M195" s="847"/>
      <c r="N195" s="217"/>
    </row>
    <row r="196" spans="1:14" ht="13.5" customHeight="1" x14ac:dyDescent="0.35">
      <c r="A196" s="847" t="s">
        <v>1989</v>
      </c>
      <c r="B196" s="847"/>
      <c r="C196" s="847"/>
      <c r="D196" s="847"/>
      <c r="E196" s="847"/>
      <c r="F196" s="847"/>
      <c r="G196" s="847"/>
      <c r="H196" s="847"/>
      <c r="I196" s="847"/>
      <c r="J196" s="847"/>
      <c r="K196" s="847"/>
      <c r="L196" s="847"/>
      <c r="M196" s="847"/>
      <c r="N196" s="217"/>
    </row>
    <row r="197" spans="1:14" x14ac:dyDescent="0.35">
      <c r="A197" s="847" t="s">
        <v>1990</v>
      </c>
      <c r="B197" s="847"/>
      <c r="C197" s="847"/>
      <c r="D197" s="847"/>
      <c r="E197" s="847"/>
      <c r="F197" s="847"/>
      <c r="G197" s="847"/>
      <c r="H197" s="847"/>
      <c r="I197" s="847"/>
      <c r="J197" s="847"/>
      <c r="K197" s="847"/>
      <c r="L197" s="847"/>
      <c r="M197" s="847"/>
      <c r="N197" s="399"/>
    </row>
    <row r="198" spans="1:14" ht="12.75" customHeight="1" x14ac:dyDescent="0.35">
      <c r="A198" s="847" t="s">
        <v>1991</v>
      </c>
      <c r="B198" s="847"/>
      <c r="C198" s="847"/>
      <c r="D198" s="847"/>
      <c r="E198" s="847"/>
      <c r="F198" s="847"/>
      <c r="G198" s="847"/>
      <c r="H198" s="847"/>
      <c r="I198" s="847"/>
      <c r="J198" s="847"/>
      <c r="K198" s="847"/>
      <c r="L198" s="847"/>
      <c r="M198" s="847"/>
      <c r="N198" s="399"/>
    </row>
    <row r="199" spans="1:14" x14ac:dyDescent="0.35">
      <c r="A199" s="847" t="s">
        <v>2094</v>
      </c>
      <c r="B199" s="847"/>
      <c r="C199" s="847"/>
      <c r="D199" s="847"/>
      <c r="E199" s="847"/>
      <c r="F199" s="847"/>
      <c r="G199" s="847"/>
      <c r="H199" s="847"/>
      <c r="I199" s="847"/>
      <c r="J199" s="847"/>
      <c r="K199" s="847"/>
      <c r="L199" s="847"/>
      <c r="M199" s="847"/>
      <c r="N199" s="399"/>
    </row>
    <row r="200" spans="1:14" x14ac:dyDescent="0.35">
      <c r="N200" s="399"/>
    </row>
    <row r="203" spans="1:14" ht="23.25" customHeight="1" x14ac:dyDescent="0.35"/>
  </sheetData>
  <mergeCells count="10">
    <mergeCell ref="A195:M195"/>
    <mergeCell ref="A199:M199"/>
    <mergeCell ref="A197:M197"/>
    <mergeCell ref="A198:M198"/>
    <mergeCell ref="A189:M189"/>
    <mergeCell ref="A190:M190"/>
    <mergeCell ref="A192:M192"/>
    <mergeCell ref="A193:M193"/>
    <mergeCell ref="A194:M194"/>
    <mergeCell ref="A196:M196"/>
  </mergeCells>
  <phoneticPr fontId="7" type="noConversion"/>
  <printOptions horizontalCentered="1" gridLines="1"/>
  <pageMargins left="0.7" right="0.7" top="0.75" bottom="0.75" header="0.3" footer="0.3"/>
  <pageSetup paperSize="9" scale="79" fitToHeight="0"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pageSetUpPr fitToPage="1"/>
  </sheetPr>
  <dimension ref="A1:Z316"/>
  <sheetViews>
    <sheetView zoomScaleNormal="100" workbookViewId="0">
      <pane ySplit="8" topLeftCell="A9" activePane="bottomLeft" state="frozen"/>
      <selection activeCell="D12" sqref="D12"/>
      <selection pane="bottomLeft" activeCell="O41" sqref="O41"/>
    </sheetView>
  </sheetViews>
  <sheetFormatPr defaultRowHeight="12.75" x14ac:dyDescent="0.35"/>
  <cols>
    <col min="1" max="1" width="16.3984375" customWidth="1"/>
    <col min="2" max="2" width="6" bestFit="1" customWidth="1"/>
    <col min="3" max="3" width="4.265625" bestFit="1" customWidth="1"/>
    <col min="4" max="4" width="4.1328125" bestFit="1" customWidth="1"/>
    <col min="5" max="5" width="2.59765625" bestFit="1" customWidth="1"/>
    <col min="6" max="6" width="3.1328125" bestFit="1" customWidth="1"/>
    <col min="7" max="8" width="7.86328125" bestFit="1" customWidth="1"/>
    <col min="9" max="9" width="7.73046875" bestFit="1" customWidth="1"/>
    <col min="10" max="10" width="8.73046875" bestFit="1" customWidth="1"/>
    <col min="11" max="11" width="8.1328125" customWidth="1"/>
    <col min="12" max="12" width="7.86328125" bestFit="1" customWidth="1"/>
    <col min="13" max="13" width="7.86328125" customWidth="1"/>
    <col min="14" max="14" width="7.86328125" bestFit="1" customWidth="1"/>
    <col min="15" max="15" width="4.73046875" bestFit="1" customWidth="1"/>
    <col min="16" max="16" width="4.1328125" bestFit="1" customWidth="1"/>
    <col min="17" max="17" width="5" bestFit="1" customWidth="1"/>
    <col min="18" max="18" width="6.3984375" customWidth="1"/>
  </cols>
  <sheetData>
    <row r="1" spans="1:18" s="80" customFormat="1" ht="18.75" customHeight="1" x14ac:dyDescent="0.4">
      <c r="A1" s="493" t="s">
        <v>793</v>
      </c>
      <c r="B1" s="493"/>
      <c r="C1" s="78"/>
      <c r="D1" s="78"/>
      <c r="E1" s="78"/>
      <c r="F1" s="78"/>
      <c r="G1" s="78"/>
      <c r="H1" s="78"/>
      <c r="I1" s="78"/>
      <c r="J1" s="78"/>
      <c r="K1" s="78"/>
      <c r="L1" s="78"/>
      <c r="M1" s="79"/>
      <c r="N1" s="78"/>
      <c r="O1" s="78"/>
      <c r="P1" s="78"/>
      <c r="Q1" s="78"/>
      <c r="R1" s="78"/>
    </row>
    <row r="2" spans="1:18" x14ac:dyDescent="0.35">
      <c r="A2" s="642" t="s">
        <v>780</v>
      </c>
      <c r="B2" s="365"/>
      <c r="C2" s="42"/>
      <c r="D2" s="42"/>
      <c r="E2" s="42"/>
      <c r="F2" s="42"/>
      <c r="G2" s="9"/>
      <c r="H2" s="43"/>
      <c r="I2" s="9"/>
      <c r="J2" s="9"/>
      <c r="K2" s="9"/>
      <c r="L2" s="9"/>
      <c r="M2" s="9"/>
      <c r="N2" s="9"/>
      <c r="O2" s="9"/>
      <c r="P2" s="9"/>
      <c r="Q2" s="9"/>
      <c r="R2" s="9"/>
    </row>
    <row r="3" spans="1:18" x14ac:dyDescent="0.35">
      <c r="A3" s="642"/>
      <c r="B3" s="365"/>
      <c r="C3" s="42"/>
      <c r="D3" s="42"/>
      <c r="E3" s="42"/>
      <c r="F3" s="42"/>
      <c r="G3" s="9"/>
      <c r="H3" s="43"/>
      <c r="I3" s="9"/>
      <c r="J3" s="9"/>
      <c r="K3" s="9"/>
      <c r="L3" s="9"/>
      <c r="M3" s="9"/>
      <c r="N3" s="9"/>
      <c r="O3" s="9"/>
      <c r="P3" s="9"/>
      <c r="Q3" s="9"/>
      <c r="R3" s="9"/>
    </row>
    <row r="4" spans="1:18" x14ac:dyDescent="0.35">
      <c r="A4" s="111"/>
      <c r="B4" s="602"/>
      <c r="C4" s="83"/>
      <c r="D4" s="35"/>
      <c r="E4" s="83"/>
      <c r="F4" s="35"/>
      <c r="G4" s="20" t="s">
        <v>412</v>
      </c>
      <c r="H4" s="89" t="s">
        <v>240</v>
      </c>
      <c r="I4" s="13" t="s">
        <v>914</v>
      </c>
      <c r="J4" s="14"/>
      <c r="K4" s="14"/>
      <c r="L4" s="14"/>
      <c r="M4" s="18"/>
      <c r="N4" s="20" t="s">
        <v>412</v>
      </c>
      <c r="O4" s="67" t="s">
        <v>759</v>
      </c>
      <c r="P4" s="45"/>
      <c r="Q4" s="45"/>
      <c r="R4" s="46"/>
    </row>
    <row r="5" spans="1:18" ht="10.9" customHeight="1" x14ac:dyDescent="0.35">
      <c r="A5" s="112" t="s">
        <v>408</v>
      </c>
      <c r="B5" s="331"/>
      <c r="C5" s="58"/>
      <c r="D5" s="27"/>
      <c r="E5" s="58"/>
      <c r="F5" s="27"/>
      <c r="G5" s="23" t="s">
        <v>934</v>
      </c>
      <c r="H5" s="19" t="s">
        <v>240</v>
      </c>
      <c r="I5" s="20" t="s">
        <v>415</v>
      </c>
      <c r="J5" s="20"/>
      <c r="K5" s="89" t="s">
        <v>240</v>
      </c>
      <c r="L5" s="89" t="s">
        <v>240</v>
      </c>
      <c r="M5" s="89" t="s">
        <v>240</v>
      </c>
      <c r="N5" s="24" t="s">
        <v>935</v>
      </c>
      <c r="O5" s="48" t="s">
        <v>413</v>
      </c>
      <c r="P5" s="48"/>
      <c r="Q5" s="49" t="s">
        <v>240</v>
      </c>
      <c r="R5" s="44"/>
    </row>
    <row r="6" spans="1:18" ht="10.9" customHeight="1" x14ac:dyDescent="0.35">
      <c r="A6" s="112" t="s">
        <v>242</v>
      </c>
      <c r="B6" s="331" t="s">
        <v>50</v>
      </c>
      <c r="C6" s="23" t="s">
        <v>572</v>
      </c>
      <c r="D6" s="22"/>
      <c r="E6" s="58"/>
      <c r="F6" s="27"/>
      <c r="G6" s="20" t="s">
        <v>240</v>
      </c>
      <c r="H6" s="27" t="s">
        <v>414</v>
      </c>
      <c r="I6" s="20" t="s">
        <v>158</v>
      </c>
      <c r="J6" s="20" t="s">
        <v>156</v>
      </c>
      <c r="K6" s="19" t="s">
        <v>240</v>
      </c>
      <c r="L6" s="19" t="s">
        <v>240</v>
      </c>
      <c r="M6" s="19" t="s">
        <v>240</v>
      </c>
      <c r="N6" s="20" t="s">
        <v>240</v>
      </c>
      <c r="O6" s="50" t="s">
        <v>938</v>
      </c>
      <c r="P6" s="50"/>
      <c r="Q6" s="48" t="s">
        <v>416</v>
      </c>
      <c r="R6" s="47" t="s">
        <v>57</v>
      </c>
    </row>
    <row r="7" spans="1:18" ht="10.9" customHeight="1" x14ac:dyDescent="0.35">
      <c r="A7" s="112" t="s">
        <v>243</v>
      </c>
      <c r="B7" s="548" t="s">
        <v>243</v>
      </c>
      <c r="C7" s="164" t="s">
        <v>756</v>
      </c>
      <c r="D7" s="163"/>
      <c r="E7" s="59" t="s">
        <v>426</v>
      </c>
      <c r="F7" s="60"/>
      <c r="G7" s="19" t="s">
        <v>240</v>
      </c>
      <c r="H7" s="27" t="s">
        <v>621</v>
      </c>
      <c r="I7" s="19" t="s">
        <v>159</v>
      </c>
      <c r="J7" s="19" t="s">
        <v>157</v>
      </c>
      <c r="K7" s="233" t="s">
        <v>13</v>
      </c>
      <c r="L7" s="19" t="s">
        <v>418</v>
      </c>
      <c r="M7" s="58" t="s">
        <v>240</v>
      </c>
      <c r="N7" s="19" t="s">
        <v>240</v>
      </c>
      <c r="O7" s="51" t="s">
        <v>419</v>
      </c>
      <c r="P7" s="51" t="s">
        <v>240</v>
      </c>
      <c r="Q7" s="52" t="s">
        <v>420</v>
      </c>
      <c r="R7" s="47" t="s">
        <v>56</v>
      </c>
    </row>
    <row r="8" spans="1:18" ht="10.9" customHeight="1" x14ac:dyDescent="0.35">
      <c r="A8" s="113" t="s">
        <v>248</v>
      </c>
      <c r="B8" s="549" t="s">
        <v>755</v>
      </c>
      <c r="C8" s="71" t="s">
        <v>571</v>
      </c>
      <c r="D8" s="71" t="s">
        <v>570</v>
      </c>
      <c r="E8" s="110" t="s">
        <v>757</v>
      </c>
      <c r="F8" s="110" t="s">
        <v>758</v>
      </c>
      <c r="G8" s="29" t="s">
        <v>236</v>
      </c>
      <c r="H8" s="165">
        <v>2015</v>
      </c>
      <c r="I8" s="29" t="s">
        <v>424</v>
      </c>
      <c r="J8" s="29" t="s">
        <v>424</v>
      </c>
      <c r="K8" s="29" t="s">
        <v>616</v>
      </c>
      <c r="L8" s="29" t="s">
        <v>420</v>
      </c>
      <c r="M8" s="166" t="s">
        <v>236</v>
      </c>
      <c r="N8" s="29" t="s">
        <v>236</v>
      </c>
      <c r="O8" s="54" t="s">
        <v>424</v>
      </c>
      <c r="P8" s="54" t="s">
        <v>236</v>
      </c>
      <c r="Q8" s="54" t="s">
        <v>936</v>
      </c>
      <c r="R8" s="53" t="s">
        <v>615</v>
      </c>
    </row>
    <row r="9" spans="1:18" s="791" customFormat="1" x14ac:dyDescent="0.35">
      <c r="A9" s="796" t="s">
        <v>61</v>
      </c>
      <c r="B9" s="205" t="s">
        <v>916</v>
      </c>
      <c r="C9" s="205" t="s">
        <v>917</v>
      </c>
      <c r="D9" s="205" t="s">
        <v>917</v>
      </c>
      <c r="E9" s="205" t="s">
        <v>918</v>
      </c>
      <c r="F9" s="205" t="s">
        <v>919</v>
      </c>
      <c r="G9" s="206">
        <v>29</v>
      </c>
      <c r="H9" s="206">
        <v>7</v>
      </c>
      <c r="I9" s="206">
        <v>9</v>
      </c>
      <c r="J9" s="206">
        <v>0</v>
      </c>
      <c r="K9" s="206">
        <v>0</v>
      </c>
      <c r="L9" s="206">
        <v>3</v>
      </c>
      <c r="M9" s="206">
        <v>12</v>
      </c>
      <c r="N9" s="206">
        <v>24</v>
      </c>
      <c r="O9" s="203">
        <f>IF(SUM(I9:K9)=0,"..",I9/SUM(I9:K9)*100)</f>
        <v>100</v>
      </c>
      <c r="P9" s="203">
        <f>IF(SUM(I9:K9)=0,"..",SUM(I9:J9)/SUM(I9:K9)*100)</f>
        <v>100</v>
      </c>
      <c r="Q9" s="203">
        <f>IF(M9=0,"..",+(L9)/M9*100)</f>
        <v>25</v>
      </c>
      <c r="R9" s="203">
        <f>IF(G9=0,"..",+(N9-G9)/G9*100)</f>
        <v>-17.2</v>
      </c>
    </row>
    <row r="10" spans="1:18" s="791" customFormat="1" x14ac:dyDescent="0.35">
      <c r="A10" s="794" t="s">
        <v>61</v>
      </c>
      <c r="B10" s="205" t="s">
        <v>920</v>
      </c>
      <c r="C10" s="205" t="s">
        <v>917</v>
      </c>
      <c r="D10" s="205" t="s">
        <v>917</v>
      </c>
      <c r="E10" s="205" t="s">
        <v>918</v>
      </c>
      <c r="F10" s="205" t="s">
        <v>921</v>
      </c>
      <c r="G10" s="206">
        <v>31</v>
      </c>
      <c r="H10" s="206">
        <v>129</v>
      </c>
      <c r="I10" s="206">
        <v>88</v>
      </c>
      <c r="J10" s="206">
        <v>0</v>
      </c>
      <c r="K10" s="206">
        <v>7</v>
      </c>
      <c r="L10" s="206">
        <v>7</v>
      </c>
      <c r="M10" s="206">
        <v>102</v>
      </c>
      <c r="N10" s="206">
        <v>58</v>
      </c>
      <c r="O10" s="204">
        <f t="shared" ref="O10:O73" si="0">IF(SUM(I10:K10)=0,"..",I10/SUM(I10:K10)*100)</f>
        <v>92.6</v>
      </c>
      <c r="P10" s="204">
        <f t="shared" ref="P10:P73" si="1">IF(SUM(I10:K10)=0,"..",SUM(I10:J10)/SUM(I10:K10)*100)</f>
        <v>92.6</v>
      </c>
      <c r="Q10" s="204">
        <f t="shared" ref="Q10:Q73" si="2">IF(M10=0,"..",+(L10)/M10*100)</f>
        <v>6.9</v>
      </c>
      <c r="R10" s="204">
        <f t="shared" ref="R10:R73" si="3">IF(G10=0,"..",+(N10-G10)/G10*100)</f>
        <v>87.1</v>
      </c>
    </row>
    <row r="11" spans="1:18" s="791" customFormat="1" x14ac:dyDescent="0.35">
      <c r="A11" s="794" t="s">
        <v>62</v>
      </c>
      <c r="B11" s="205" t="s">
        <v>920</v>
      </c>
      <c r="C11" s="205" t="s">
        <v>917</v>
      </c>
      <c r="D11" s="205" t="s">
        <v>917</v>
      </c>
      <c r="E11" s="205" t="s">
        <v>922</v>
      </c>
      <c r="F11" s="205" t="s">
        <v>921</v>
      </c>
      <c r="G11" s="206">
        <v>485</v>
      </c>
      <c r="H11" s="206">
        <v>586</v>
      </c>
      <c r="I11" s="206">
        <v>45</v>
      </c>
      <c r="J11" s="206">
        <v>0</v>
      </c>
      <c r="K11" s="206">
        <v>0</v>
      </c>
      <c r="L11" s="206">
        <v>196</v>
      </c>
      <c r="M11" s="206">
        <v>241</v>
      </c>
      <c r="N11" s="206">
        <v>830</v>
      </c>
      <c r="O11" s="204">
        <f t="shared" si="0"/>
        <v>100</v>
      </c>
      <c r="P11" s="204">
        <f t="shared" si="1"/>
        <v>100</v>
      </c>
      <c r="Q11" s="204">
        <f t="shared" si="2"/>
        <v>81.3</v>
      </c>
      <c r="R11" s="204">
        <f t="shared" si="3"/>
        <v>71.099999999999994</v>
      </c>
    </row>
    <row r="12" spans="1:18" s="791" customFormat="1" x14ac:dyDescent="0.35">
      <c r="A12" s="794" t="s">
        <v>63</v>
      </c>
      <c r="B12" s="205" t="s">
        <v>916</v>
      </c>
      <c r="C12" s="205" t="s">
        <v>917</v>
      </c>
      <c r="D12" s="205" t="s">
        <v>917</v>
      </c>
      <c r="E12" s="205" t="s">
        <v>918</v>
      </c>
      <c r="F12" s="205" t="s">
        <v>919</v>
      </c>
      <c r="G12" s="206">
        <v>40</v>
      </c>
      <c r="H12" s="206">
        <v>144</v>
      </c>
      <c r="I12" s="206">
        <v>3</v>
      </c>
      <c r="J12" s="206">
        <v>0</v>
      </c>
      <c r="K12" s="206">
        <v>124</v>
      </c>
      <c r="L12" s="206">
        <v>17</v>
      </c>
      <c r="M12" s="206">
        <v>144</v>
      </c>
      <c r="N12" s="206">
        <v>40</v>
      </c>
      <c r="O12" s="204">
        <f t="shared" si="0"/>
        <v>2.4</v>
      </c>
      <c r="P12" s="204">
        <f t="shared" si="1"/>
        <v>2.4</v>
      </c>
      <c r="Q12" s="204">
        <f t="shared" si="2"/>
        <v>11.8</v>
      </c>
      <c r="R12" s="204">
        <f t="shared" si="3"/>
        <v>0</v>
      </c>
    </row>
    <row r="13" spans="1:18" s="791" customFormat="1" x14ac:dyDescent="0.35">
      <c r="A13" s="794" t="s">
        <v>63</v>
      </c>
      <c r="B13" s="205" t="s">
        <v>920</v>
      </c>
      <c r="C13" s="205" t="s">
        <v>917</v>
      </c>
      <c r="D13" s="205" t="s">
        <v>917</v>
      </c>
      <c r="E13" s="205" t="s">
        <v>918</v>
      </c>
      <c r="F13" s="205" t="s">
        <v>921</v>
      </c>
      <c r="G13" s="206">
        <v>4810</v>
      </c>
      <c r="H13" s="206">
        <v>2650</v>
      </c>
      <c r="I13" s="206">
        <v>69</v>
      </c>
      <c r="J13" s="206">
        <v>0</v>
      </c>
      <c r="K13" s="206">
        <v>337</v>
      </c>
      <c r="L13" s="206">
        <v>523</v>
      </c>
      <c r="M13" s="206">
        <v>929</v>
      </c>
      <c r="N13" s="206">
        <v>6531</v>
      </c>
      <c r="O13" s="204">
        <f t="shared" si="0"/>
        <v>17</v>
      </c>
      <c r="P13" s="204">
        <f t="shared" si="1"/>
        <v>17</v>
      </c>
      <c r="Q13" s="204">
        <f t="shared" si="2"/>
        <v>56.3</v>
      </c>
      <c r="R13" s="204">
        <f t="shared" si="3"/>
        <v>35.799999999999997</v>
      </c>
    </row>
    <row r="14" spans="1:18" s="791" customFormat="1" x14ac:dyDescent="0.35">
      <c r="A14" s="794" t="s">
        <v>63</v>
      </c>
      <c r="B14" s="205" t="s">
        <v>923</v>
      </c>
      <c r="C14" s="205" t="s">
        <v>917</v>
      </c>
      <c r="D14" s="205" t="s">
        <v>917</v>
      </c>
      <c r="E14" s="205" t="s">
        <v>918</v>
      </c>
      <c r="F14" s="205" t="s">
        <v>924</v>
      </c>
      <c r="G14" s="206">
        <v>24</v>
      </c>
      <c r="H14" s="206">
        <v>32</v>
      </c>
      <c r="I14" s="206">
        <v>3</v>
      </c>
      <c r="J14" s="206">
        <v>0</v>
      </c>
      <c r="K14" s="206">
        <v>5</v>
      </c>
      <c r="L14" s="206">
        <v>26</v>
      </c>
      <c r="M14" s="206">
        <v>34</v>
      </c>
      <c r="N14" s="206">
        <v>22</v>
      </c>
      <c r="O14" s="204">
        <f t="shared" si="0"/>
        <v>37.5</v>
      </c>
      <c r="P14" s="204">
        <f t="shared" si="1"/>
        <v>37.5</v>
      </c>
      <c r="Q14" s="204">
        <f t="shared" si="2"/>
        <v>76.5</v>
      </c>
      <c r="R14" s="204">
        <f t="shared" si="3"/>
        <v>-8.3000000000000007</v>
      </c>
    </row>
    <row r="15" spans="1:18" s="791" customFormat="1" x14ac:dyDescent="0.35">
      <c r="A15" s="794" t="s">
        <v>64</v>
      </c>
      <c r="B15" s="205" t="s">
        <v>920</v>
      </c>
      <c r="C15" s="205" t="s">
        <v>917</v>
      </c>
      <c r="D15" s="205" t="s">
        <v>917</v>
      </c>
      <c r="E15" s="205" t="s">
        <v>922</v>
      </c>
      <c r="F15" s="205" t="s">
        <v>921</v>
      </c>
      <c r="G15" s="206">
        <v>30212</v>
      </c>
      <c r="H15" s="206">
        <v>96</v>
      </c>
      <c r="I15" s="206">
        <v>116</v>
      </c>
      <c r="J15" s="206">
        <v>0</v>
      </c>
      <c r="K15" s="206">
        <v>33</v>
      </c>
      <c r="L15" s="206">
        <v>16</v>
      </c>
      <c r="M15" s="206">
        <v>165</v>
      </c>
      <c r="N15" s="206">
        <v>30143</v>
      </c>
      <c r="O15" s="204">
        <f t="shared" si="0"/>
        <v>77.900000000000006</v>
      </c>
      <c r="P15" s="204">
        <f t="shared" si="1"/>
        <v>77.900000000000006</v>
      </c>
      <c r="Q15" s="204">
        <f t="shared" si="2"/>
        <v>9.6999999999999993</v>
      </c>
      <c r="R15" s="204">
        <f t="shared" si="3"/>
        <v>-0.2</v>
      </c>
    </row>
    <row r="16" spans="1:18" s="791" customFormat="1" x14ac:dyDescent="0.35">
      <c r="A16" s="795" t="s">
        <v>763</v>
      </c>
      <c r="B16" s="205" t="s">
        <v>920</v>
      </c>
      <c r="C16" s="205" t="s">
        <v>917</v>
      </c>
      <c r="D16" s="205" t="s">
        <v>917</v>
      </c>
      <c r="E16" s="205" t="s">
        <v>925</v>
      </c>
      <c r="F16" s="205" t="s">
        <v>921</v>
      </c>
      <c r="G16" s="206">
        <v>0</v>
      </c>
      <c r="H16" s="206">
        <v>1</v>
      </c>
      <c r="I16" s="206">
        <v>1</v>
      </c>
      <c r="J16" s="206">
        <v>0</v>
      </c>
      <c r="K16" s="206">
        <v>0</v>
      </c>
      <c r="L16" s="206">
        <v>0</v>
      </c>
      <c r="M16" s="206">
        <v>1</v>
      </c>
      <c r="N16" s="206">
        <v>0</v>
      </c>
      <c r="O16" s="204">
        <f t="shared" si="0"/>
        <v>100</v>
      </c>
      <c r="P16" s="204">
        <f t="shared" si="1"/>
        <v>100</v>
      </c>
      <c r="Q16" s="204">
        <f t="shared" si="2"/>
        <v>0</v>
      </c>
      <c r="R16" s="204" t="str">
        <f t="shared" si="3"/>
        <v>..</v>
      </c>
    </row>
    <row r="17" spans="1:18" s="791" customFormat="1" x14ac:dyDescent="0.35">
      <c r="A17" s="794" t="s">
        <v>399</v>
      </c>
      <c r="B17" s="205" t="s">
        <v>920</v>
      </c>
      <c r="C17" s="205" t="s">
        <v>917</v>
      </c>
      <c r="D17" s="205" t="s">
        <v>917</v>
      </c>
      <c r="E17" s="205" t="s">
        <v>925</v>
      </c>
      <c r="F17" s="205" t="s">
        <v>921</v>
      </c>
      <c r="G17" s="206">
        <v>0</v>
      </c>
      <c r="H17" s="206">
        <v>15</v>
      </c>
      <c r="I17" s="206">
        <v>15</v>
      </c>
      <c r="J17" s="206">
        <v>0</v>
      </c>
      <c r="K17" s="206">
        <v>0</v>
      </c>
      <c r="L17" s="206">
        <v>0</v>
      </c>
      <c r="M17" s="206">
        <v>15</v>
      </c>
      <c r="N17" s="206">
        <v>0</v>
      </c>
      <c r="O17" s="204">
        <f t="shared" si="0"/>
        <v>100</v>
      </c>
      <c r="P17" s="204">
        <f t="shared" si="1"/>
        <v>100</v>
      </c>
      <c r="Q17" s="204">
        <f t="shared" si="2"/>
        <v>0</v>
      </c>
      <c r="R17" s="204" t="str">
        <f t="shared" si="3"/>
        <v>..</v>
      </c>
    </row>
    <row r="18" spans="1:18" s="791" customFormat="1" x14ac:dyDescent="0.35">
      <c r="A18" s="794" t="s">
        <v>66</v>
      </c>
      <c r="B18" s="205" t="s">
        <v>920</v>
      </c>
      <c r="C18" s="205" t="s">
        <v>917</v>
      </c>
      <c r="D18" s="205" t="s">
        <v>917</v>
      </c>
      <c r="E18" s="205" t="s">
        <v>922</v>
      </c>
      <c r="F18" s="205" t="s">
        <v>921</v>
      </c>
      <c r="G18" s="206">
        <v>861</v>
      </c>
      <c r="H18" s="206">
        <v>1264</v>
      </c>
      <c r="I18" s="206">
        <v>115</v>
      </c>
      <c r="J18" s="206">
        <v>0</v>
      </c>
      <c r="K18" s="206">
        <v>687</v>
      </c>
      <c r="L18" s="206">
        <v>246</v>
      </c>
      <c r="M18" s="206">
        <v>1048</v>
      </c>
      <c r="N18" s="206">
        <v>1077</v>
      </c>
      <c r="O18" s="204">
        <f t="shared" si="0"/>
        <v>14.3</v>
      </c>
      <c r="P18" s="204">
        <f t="shared" si="1"/>
        <v>14.3</v>
      </c>
      <c r="Q18" s="204">
        <f t="shared" si="2"/>
        <v>23.5</v>
      </c>
      <c r="R18" s="204">
        <f t="shared" si="3"/>
        <v>25.1</v>
      </c>
    </row>
    <row r="19" spans="1:18" s="791" customFormat="1" x14ac:dyDescent="0.35">
      <c r="A19" s="794" t="s">
        <v>67</v>
      </c>
      <c r="B19" s="205" t="s">
        <v>925</v>
      </c>
      <c r="C19" s="205" t="s">
        <v>917</v>
      </c>
      <c r="D19" s="205" t="s">
        <v>917</v>
      </c>
      <c r="E19" s="205" t="s">
        <v>922</v>
      </c>
      <c r="F19" s="205" t="s">
        <v>926</v>
      </c>
      <c r="G19" s="206">
        <v>21</v>
      </c>
      <c r="H19" s="206">
        <v>16</v>
      </c>
      <c r="I19" s="206">
        <v>0</v>
      </c>
      <c r="J19" s="206">
        <v>0</v>
      </c>
      <c r="K19" s="206">
        <v>6</v>
      </c>
      <c r="L19" s="206">
        <v>6</v>
      </c>
      <c r="M19" s="206">
        <v>12</v>
      </c>
      <c r="N19" s="206">
        <v>25</v>
      </c>
      <c r="O19" s="204">
        <f t="shared" si="0"/>
        <v>0</v>
      </c>
      <c r="P19" s="204">
        <f t="shared" si="1"/>
        <v>0</v>
      </c>
      <c r="Q19" s="204">
        <f t="shared" si="2"/>
        <v>50</v>
      </c>
      <c r="R19" s="204">
        <f t="shared" si="3"/>
        <v>19</v>
      </c>
    </row>
    <row r="20" spans="1:18" s="791" customFormat="1" x14ac:dyDescent="0.35">
      <c r="A20" s="795" t="s">
        <v>67</v>
      </c>
      <c r="B20" s="205" t="s">
        <v>920</v>
      </c>
      <c r="C20" s="205" t="s">
        <v>917</v>
      </c>
      <c r="D20" s="205" t="s">
        <v>917</v>
      </c>
      <c r="E20" s="205" t="s">
        <v>922</v>
      </c>
      <c r="F20" s="205" t="s">
        <v>921</v>
      </c>
      <c r="G20" s="206">
        <v>49</v>
      </c>
      <c r="H20" s="206">
        <v>311</v>
      </c>
      <c r="I20" s="206">
        <v>202</v>
      </c>
      <c r="J20" s="206">
        <v>0</v>
      </c>
      <c r="K20" s="206">
        <v>40</v>
      </c>
      <c r="L20" s="206">
        <v>82</v>
      </c>
      <c r="M20" s="206">
        <v>324</v>
      </c>
      <c r="N20" s="206">
        <v>36</v>
      </c>
      <c r="O20" s="204">
        <f t="shared" si="0"/>
        <v>83.5</v>
      </c>
      <c r="P20" s="204">
        <f t="shared" si="1"/>
        <v>83.5</v>
      </c>
      <c r="Q20" s="204">
        <f t="shared" si="2"/>
        <v>25.3</v>
      </c>
      <c r="R20" s="204">
        <f t="shared" si="3"/>
        <v>-26.5</v>
      </c>
    </row>
    <row r="21" spans="1:18" s="791" customFormat="1" x14ac:dyDescent="0.35">
      <c r="A21" s="794" t="s">
        <v>67</v>
      </c>
      <c r="B21" s="205" t="s">
        <v>920</v>
      </c>
      <c r="C21" s="205" t="s">
        <v>917</v>
      </c>
      <c r="D21" s="205" t="s">
        <v>917</v>
      </c>
      <c r="E21" s="205" t="s">
        <v>918</v>
      </c>
      <c r="F21" s="205" t="s">
        <v>921</v>
      </c>
      <c r="G21" s="206">
        <v>1</v>
      </c>
      <c r="H21" s="206">
        <v>6</v>
      </c>
      <c r="I21" s="206">
        <v>2</v>
      </c>
      <c r="J21" s="206">
        <v>0</v>
      </c>
      <c r="K21" s="206">
        <v>2</v>
      </c>
      <c r="L21" s="206">
        <v>0</v>
      </c>
      <c r="M21" s="206">
        <v>4</v>
      </c>
      <c r="N21" s="206">
        <v>3</v>
      </c>
      <c r="O21" s="204">
        <f t="shared" si="0"/>
        <v>50</v>
      </c>
      <c r="P21" s="204">
        <f t="shared" si="1"/>
        <v>50</v>
      </c>
      <c r="Q21" s="204">
        <f t="shared" si="2"/>
        <v>0</v>
      </c>
      <c r="R21" s="204">
        <f t="shared" si="3"/>
        <v>200</v>
      </c>
    </row>
    <row r="22" spans="1:18" s="791" customFormat="1" x14ac:dyDescent="0.35">
      <c r="A22" s="794" t="s">
        <v>67</v>
      </c>
      <c r="B22" s="205" t="s">
        <v>923</v>
      </c>
      <c r="C22" s="205" t="s">
        <v>917</v>
      </c>
      <c r="D22" s="205" t="s">
        <v>917</v>
      </c>
      <c r="E22" s="205" t="s">
        <v>922</v>
      </c>
      <c r="F22" s="205" t="s">
        <v>924</v>
      </c>
      <c r="G22" s="206">
        <v>0</v>
      </c>
      <c r="H22" s="206">
        <v>8</v>
      </c>
      <c r="I22" s="206">
        <v>0</v>
      </c>
      <c r="J22" s="206">
        <v>0</v>
      </c>
      <c r="K22" s="206">
        <v>2</v>
      </c>
      <c r="L22" s="206">
        <v>4</v>
      </c>
      <c r="M22" s="206">
        <v>6</v>
      </c>
      <c r="N22" s="206">
        <v>2</v>
      </c>
      <c r="O22" s="204">
        <f t="shared" si="0"/>
        <v>0</v>
      </c>
      <c r="P22" s="204">
        <f t="shared" si="1"/>
        <v>0</v>
      </c>
      <c r="Q22" s="204">
        <f t="shared" si="2"/>
        <v>66.7</v>
      </c>
      <c r="R22" s="204" t="str">
        <f t="shared" si="3"/>
        <v>..</v>
      </c>
    </row>
    <row r="23" spans="1:18" s="791" customFormat="1" x14ac:dyDescent="0.35">
      <c r="A23" s="794" t="s">
        <v>85</v>
      </c>
      <c r="B23" s="205" t="s">
        <v>920</v>
      </c>
      <c r="C23" s="205" t="s">
        <v>917</v>
      </c>
      <c r="D23" s="205" t="s">
        <v>917</v>
      </c>
      <c r="E23" s="205" t="s">
        <v>918</v>
      </c>
      <c r="F23" s="205" t="s">
        <v>921</v>
      </c>
      <c r="G23" s="206">
        <v>5</v>
      </c>
      <c r="H23" s="206">
        <v>1</v>
      </c>
      <c r="I23" s="206">
        <v>2</v>
      </c>
      <c r="J23" s="206">
        <v>0</v>
      </c>
      <c r="K23" s="206">
        <v>4</v>
      </c>
      <c r="L23" s="206">
        <v>0</v>
      </c>
      <c r="M23" s="206">
        <v>6</v>
      </c>
      <c r="N23" s="206">
        <v>0</v>
      </c>
      <c r="O23" s="204">
        <f t="shared" si="0"/>
        <v>33.299999999999997</v>
      </c>
      <c r="P23" s="204">
        <f t="shared" si="1"/>
        <v>33.299999999999997</v>
      </c>
      <c r="Q23" s="204">
        <f t="shared" si="2"/>
        <v>0</v>
      </c>
      <c r="R23" s="204">
        <f t="shared" si="3"/>
        <v>-100</v>
      </c>
    </row>
    <row r="24" spans="1:18" s="791" customFormat="1" x14ac:dyDescent="0.35">
      <c r="A24" s="795" t="s">
        <v>1999</v>
      </c>
      <c r="B24" s="205" t="s">
        <v>916</v>
      </c>
      <c r="C24" s="205" t="s">
        <v>927</v>
      </c>
      <c r="D24" s="205" t="s">
        <v>927</v>
      </c>
      <c r="E24" s="205" t="s">
        <v>922</v>
      </c>
      <c r="F24" s="205" t="s">
        <v>919</v>
      </c>
      <c r="G24" s="206">
        <v>4480</v>
      </c>
      <c r="H24" s="206">
        <v>3886</v>
      </c>
      <c r="I24" s="206">
        <v>729</v>
      </c>
      <c r="J24" s="206">
        <v>0</v>
      </c>
      <c r="K24" s="206">
        <v>2574</v>
      </c>
      <c r="L24" s="206">
        <v>323</v>
      </c>
      <c r="M24" s="206">
        <v>3626</v>
      </c>
      <c r="N24" s="206">
        <v>4739</v>
      </c>
      <c r="O24" s="204">
        <f t="shared" si="0"/>
        <v>22.1</v>
      </c>
      <c r="P24" s="204">
        <f t="shared" si="1"/>
        <v>22.1</v>
      </c>
      <c r="Q24" s="204">
        <f t="shared" si="2"/>
        <v>8.9</v>
      </c>
      <c r="R24" s="204">
        <f t="shared" si="3"/>
        <v>5.8</v>
      </c>
    </row>
    <row r="25" spans="1:18" s="791" customFormat="1" x14ac:dyDescent="0.35">
      <c r="A25" s="795" t="s">
        <v>1999</v>
      </c>
      <c r="B25" s="205" t="s">
        <v>920</v>
      </c>
      <c r="C25" s="205" t="s">
        <v>917</v>
      </c>
      <c r="D25" s="205" t="s">
        <v>917</v>
      </c>
      <c r="E25" s="205" t="s">
        <v>922</v>
      </c>
      <c r="F25" s="205" t="s">
        <v>921</v>
      </c>
      <c r="G25" s="206">
        <v>17625</v>
      </c>
      <c r="H25" s="606">
        <v>12231</v>
      </c>
      <c r="I25" s="606">
        <v>2377</v>
      </c>
      <c r="J25" s="606">
        <v>0</v>
      </c>
      <c r="K25" s="606">
        <v>1949</v>
      </c>
      <c r="L25" s="606">
        <v>1162</v>
      </c>
      <c r="M25" s="606">
        <v>5488</v>
      </c>
      <c r="N25" s="206">
        <v>15938</v>
      </c>
      <c r="O25" s="204">
        <f t="shared" si="0"/>
        <v>54.9</v>
      </c>
      <c r="P25" s="204">
        <f t="shared" si="1"/>
        <v>54.9</v>
      </c>
      <c r="Q25" s="204">
        <f t="shared" si="2"/>
        <v>21.2</v>
      </c>
      <c r="R25" s="204">
        <f t="shared" si="3"/>
        <v>-9.6</v>
      </c>
    </row>
    <row r="26" spans="1:18" s="791" customFormat="1" x14ac:dyDescent="0.35">
      <c r="A26" s="795" t="s">
        <v>69</v>
      </c>
      <c r="B26" s="205" t="s">
        <v>925</v>
      </c>
      <c r="C26" s="205" t="s">
        <v>917</v>
      </c>
      <c r="D26" s="205" t="s">
        <v>917</v>
      </c>
      <c r="E26" s="205" t="s">
        <v>922</v>
      </c>
      <c r="F26" s="205" t="s">
        <v>926</v>
      </c>
      <c r="G26" s="206">
        <v>337</v>
      </c>
      <c r="H26" s="206">
        <v>1560</v>
      </c>
      <c r="I26" s="606">
        <v>0</v>
      </c>
      <c r="J26" s="606">
        <v>0</v>
      </c>
      <c r="K26" s="606">
        <v>0</v>
      </c>
      <c r="L26" s="606">
        <v>0</v>
      </c>
      <c r="M26" s="206">
        <v>0</v>
      </c>
      <c r="N26" s="206">
        <v>352</v>
      </c>
      <c r="O26" s="204" t="str">
        <f t="shared" si="0"/>
        <v>..</v>
      </c>
      <c r="P26" s="204" t="str">
        <f t="shared" si="1"/>
        <v>..</v>
      </c>
      <c r="Q26" s="204" t="str">
        <f t="shared" si="2"/>
        <v>..</v>
      </c>
      <c r="R26" s="204">
        <f t="shared" si="3"/>
        <v>4.5</v>
      </c>
    </row>
    <row r="27" spans="1:18" s="791" customFormat="1" x14ac:dyDescent="0.35">
      <c r="A27" s="794" t="s">
        <v>69</v>
      </c>
      <c r="B27" s="205" t="s">
        <v>920</v>
      </c>
      <c r="C27" s="205" t="s">
        <v>917</v>
      </c>
      <c r="D27" s="205" t="s">
        <v>917</v>
      </c>
      <c r="E27" s="205" t="s">
        <v>922</v>
      </c>
      <c r="F27" s="205" t="s">
        <v>928</v>
      </c>
      <c r="G27" s="206">
        <v>31338</v>
      </c>
      <c r="H27" s="206">
        <v>85798</v>
      </c>
      <c r="I27" s="206">
        <v>14413</v>
      </c>
      <c r="J27" s="206">
        <v>2478</v>
      </c>
      <c r="K27" s="206">
        <v>13152</v>
      </c>
      <c r="L27" s="206">
        <v>8009</v>
      </c>
      <c r="M27" s="206">
        <v>38052</v>
      </c>
      <c r="N27" s="206">
        <v>79723</v>
      </c>
      <c r="O27" s="204">
        <f t="shared" si="0"/>
        <v>48</v>
      </c>
      <c r="P27" s="204">
        <f t="shared" si="1"/>
        <v>56.2</v>
      </c>
      <c r="Q27" s="204">
        <f t="shared" si="2"/>
        <v>21</v>
      </c>
      <c r="R27" s="204">
        <f t="shared" si="3"/>
        <v>154.4</v>
      </c>
    </row>
    <row r="28" spans="1:18" s="791" customFormat="1" x14ac:dyDescent="0.35">
      <c r="A28" s="794" t="s">
        <v>69</v>
      </c>
      <c r="B28" s="205" t="s">
        <v>923</v>
      </c>
      <c r="C28" s="205" t="s">
        <v>917</v>
      </c>
      <c r="D28" s="205" t="s">
        <v>917</v>
      </c>
      <c r="E28" s="205" t="s">
        <v>922</v>
      </c>
      <c r="F28" s="205" t="s">
        <v>924</v>
      </c>
      <c r="G28" s="206">
        <v>0</v>
      </c>
      <c r="H28" s="206">
        <v>2542</v>
      </c>
      <c r="I28" s="206">
        <v>0</v>
      </c>
      <c r="J28" s="206">
        <v>0</v>
      </c>
      <c r="K28" s="206">
        <v>0</v>
      </c>
      <c r="L28" s="206">
        <v>0</v>
      </c>
      <c r="M28" s="206">
        <v>0</v>
      </c>
      <c r="N28" s="206">
        <v>0</v>
      </c>
      <c r="O28" s="204" t="str">
        <f t="shared" si="0"/>
        <v>..</v>
      </c>
      <c r="P28" s="204" t="str">
        <f t="shared" si="1"/>
        <v>..</v>
      </c>
      <c r="Q28" s="204" t="str">
        <f t="shared" si="2"/>
        <v>..</v>
      </c>
      <c r="R28" s="204" t="str">
        <f t="shared" si="3"/>
        <v>..</v>
      </c>
    </row>
    <row r="29" spans="1:18" s="791" customFormat="1" x14ac:dyDescent="0.35">
      <c r="A29" s="794" t="s">
        <v>70</v>
      </c>
      <c r="B29" s="205" t="s">
        <v>920</v>
      </c>
      <c r="C29" s="205" t="s">
        <v>917</v>
      </c>
      <c r="D29" s="205" t="s">
        <v>917</v>
      </c>
      <c r="E29" s="205" t="s">
        <v>922</v>
      </c>
      <c r="F29" s="205" t="s">
        <v>921</v>
      </c>
      <c r="G29" s="206">
        <v>26</v>
      </c>
      <c r="H29" s="206">
        <v>255</v>
      </c>
      <c r="I29" s="206">
        <v>0</v>
      </c>
      <c r="J29" s="206">
        <v>0</v>
      </c>
      <c r="K29" s="206">
        <v>238</v>
      </c>
      <c r="L29" s="206">
        <v>29</v>
      </c>
      <c r="M29" s="206">
        <v>267</v>
      </c>
      <c r="N29" s="206">
        <v>14</v>
      </c>
      <c r="O29" s="204">
        <f t="shared" si="0"/>
        <v>0</v>
      </c>
      <c r="P29" s="204">
        <f t="shared" si="1"/>
        <v>0</v>
      </c>
      <c r="Q29" s="204">
        <f t="shared" si="2"/>
        <v>10.9</v>
      </c>
      <c r="R29" s="204">
        <f t="shared" si="3"/>
        <v>-46.2</v>
      </c>
    </row>
    <row r="30" spans="1:18" s="791" customFormat="1" x14ac:dyDescent="0.35">
      <c r="A30" s="794" t="s">
        <v>70</v>
      </c>
      <c r="B30" s="205" t="s">
        <v>920</v>
      </c>
      <c r="C30" s="205" t="s">
        <v>917</v>
      </c>
      <c r="D30" s="205" t="s">
        <v>917</v>
      </c>
      <c r="E30" s="205" t="s">
        <v>918</v>
      </c>
      <c r="F30" s="205" t="s">
        <v>921</v>
      </c>
      <c r="G30" s="206">
        <v>368</v>
      </c>
      <c r="H30" s="206">
        <v>310</v>
      </c>
      <c r="I30" s="206">
        <v>131</v>
      </c>
      <c r="J30" s="206">
        <v>0</v>
      </c>
      <c r="K30" s="206">
        <v>247</v>
      </c>
      <c r="L30" s="206">
        <v>94</v>
      </c>
      <c r="M30" s="206">
        <v>472</v>
      </c>
      <c r="N30" s="206">
        <v>206</v>
      </c>
      <c r="O30" s="204">
        <f t="shared" si="0"/>
        <v>34.700000000000003</v>
      </c>
      <c r="P30" s="204">
        <f t="shared" si="1"/>
        <v>34.700000000000003</v>
      </c>
      <c r="Q30" s="204">
        <f t="shared" si="2"/>
        <v>19.899999999999999</v>
      </c>
      <c r="R30" s="204">
        <f t="shared" si="3"/>
        <v>-44</v>
      </c>
    </row>
    <row r="31" spans="1:18" s="791" customFormat="1" x14ac:dyDescent="0.35">
      <c r="A31" s="794" t="s">
        <v>401</v>
      </c>
      <c r="B31" s="205" t="s">
        <v>920</v>
      </c>
      <c r="C31" s="205" t="s">
        <v>917</v>
      </c>
      <c r="D31" s="205" t="s">
        <v>917</v>
      </c>
      <c r="E31" s="205" t="s">
        <v>925</v>
      </c>
      <c r="F31" s="205" t="s">
        <v>921</v>
      </c>
      <c r="G31" s="206">
        <v>17</v>
      </c>
      <c r="H31" s="206">
        <v>5</v>
      </c>
      <c r="I31" s="206">
        <v>0</v>
      </c>
      <c r="J31" s="206">
        <v>0</v>
      </c>
      <c r="K31" s="206">
        <v>0</v>
      </c>
      <c r="L31" s="206">
        <v>1</v>
      </c>
      <c r="M31" s="206">
        <v>1</v>
      </c>
      <c r="N31" s="206">
        <v>21</v>
      </c>
      <c r="O31" s="204" t="str">
        <f t="shared" si="0"/>
        <v>..</v>
      </c>
      <c r="P31" s="204" t="str">
        <f t="shared" si="1"/>
        <v>..</v>
      </c>
      <c r="Q31" s="204">
        <f t="shared" si="2"/>
        <v>100</v>
      </c>
      <c r="R31" s="204">
        <f t="shared" si="3"/>
        <v>23.5</v>
      </c>
    </row>
    <row r="32" spans="1:18" s="791" customFormat="1" x14ac:dyDescent="0.35">
      <c r="A32" s="794" t="s">
        <v>71</v>
      </c>
      <c r="B32" s="205" t="s">
        <v>920</v>
      </c>
      <c r="C32" s="205" t="s">
        <v>917</v>
      </c>
      <c r="D32" s="205" t="s">
        <v>917</v>
      </c>
      <c r="E32" s="205" t="s">
        <v>918</v>
      </c>
      <c r="F32" s="205" t="s">
        <v>921</v>
      </c>
      <c r="G32" s="206">
        <v>42</v>
      </c>
      <c r="H32" s="206">
        <v>71</v>
      </c>
      <c r="I32" s="206">
        <v>0</v>
      </c>
      <c r="J32" s="206">
        <v>0</v>
      </c>
      <c r="K32" s="206">
        <v>0</v>
      </c>
      <c r="L32" s="206">
        <v>0</v>
      </c>
      <c r="M32" s="206">
        <v>0</v>
      </c>
      <c r="N32" s="206">
        <v>113</v>
      </c>
      <c r="O32" s="204" t="str">
        <f t="shared" si="0"/>
        <v>..</v>
      </c>
      <c r="P32" s="204" t="str">
        <f t="shared" si="1"/>
        <v>..</v>
      </c>
      <c r="Q32" s="204" t="str">
        <f t="shared" si="2"/>
        <v>..</v>
      </c>
      <c r="R32" s="204">
        <f t="shared" si="3"/>
        <v>169</v>
      </c>
    </row>
    <row r="33" spans="1:18" s="791" customFormat="1" x14ac:dyDescent="0.35">
      <c r="A33" s="794" t="s">
        <v>75</v>
      </c>
      <c r="B33" s="205" t="s">
        <v>920</v>
      </c>
      <c r="C33" s="205" t="s">
        <v>917</v>
      </c>
      <c r="D33" s="205" t="s">
        <v>917</v>
      </c>
      <c r="E33" s="205" t="s">
        <v>918</v>
      </c>
      <c r="F33" s="205" t="s">
        <v>921</v>
      </c>
      <c r="G33" s="206">
        <v>13</v>
      </c>
      <c r="H33" s="206">
        <v>3</v>
      </c>
      <c r="I33" s="206">
        <v>1</v>
      </c>
      <c r="J33" s="206">
        <v>0</v>
      </c>
      <c r="K33" s="206">
        <v>10</v>
      </c>
      <c r="L33" s="206">
        <v>5</v>
      </c>
      <c r="M33" s="206">
        <v>16</v>
      </c>
      <c r="N33" s="206">
        <v>0</v>
      </c>
      <c r="O33" s="204">
        <f t="shared" si="0"/>
        <v>9.1</v>
      </c>
      <c r="P33" s="204">
        <f t="shared" si="1"/>
        <v>9.1</v>
      </c>
      <c r="Q33" s="204">
        <f t="shared" si="2"/>
        <v>31.3</v>
      </c>
      <c r="R33" s="204">
        <f t="shared" si="3"/>
        <v>-100</v>
      </c>
    </row>
    <row r="34" spans="1:18" s="791" customFormat="1" x14ac:dyDescent="0.35">
      <c r="A34" s="794" t="s">
        <v>77</v>
      </c>
      <c r="B34" s="205" t="s">
        <v>916</v>
      </c>
      <c r="C34" s="205" t="s">
        <v>917</v>
      </c>
      <c r="D34" s="205" t="s">
        <v>917</v>
      </c>
      <c r="E34" s="205" t="s">
        <v>922</v>
      </c>
      <c r="F34" s="205" t="s">
        <v>926</v>
      </c>
      <c r="G34" s="206">
        <v>12</v>
      </c>
      <c r="H34" s="206">
        <v>52</v>
      </c>
      <c r="I34" s="206">
        <v>0</v>
      </c>
      <c r="J34" s="206">
        <v>0</v>
      </c>
      <c r="K34" s="206">
        <v>49</v>
      </c>
      <c r="L34" s="206">
        <v>7</v>
      </c>
      <c r="M34" s="206">
        <v>56</v>
      </c>
      <c r="N34" s="206">
        <v>8</v>
      </c>
      <c r="O34" s="204">
        <f t="shared" si="0"/>
        <v>0</v>
      </c>
      <c r="P34" s="204">
        <f t="shared" si="1"/>
        <v>0</v>
      </c>
      <c r="Q34" s="204">
        <f t="shared" si="2"/>
        <v>12.5</v>
      </c>
      <c r="R34" s="204">
        <f t="shared" si="3"/>
        <v>-33.299999999999997</v>
      </c>
    </row>
    <row r="35" spans="1:18" s="791" customFormat="1" x14ac:dyDescent="0.35">
      <c r="A35" s="794" t="s">
        <v>77</v>
      </c>
      <c r="B35" s="205" t="s">
        <v>920</v>
      </c>
      <c r="C35" s="205" t="s">
        <v>917</v>
      </c>
      <c r="D35" s="205" t="s">
        <v>917</v>
      </c>
      <c r="E35" s="205" t="s">
        <v>922</v>
      </c>
      <c r="F35" s="205" t="s">
        <v>921</v>
      </c>
      <c r="G35" s="206">
        <v>247</v>
      </c>
      <c r="H35" s="206">
        <v>1246</v>
      </c>
      <c r="I35" s="206">
        <v>23</v>
      </c>
      <c r="J35" s="206">
        <v>878</v>
      </c>
      <c r="K35" s="206">
        <v>108</v>
      </c>
      <c r="L35" s="206">
        <v>213</v>
      </c>
      <c r="M35" s="206">
        <v>1222</v>
      </c>
      <c r="N35" s="206">
        <v>271</v>
      </c>
      <c r="O35" s="204">
        <f t="shared" si="0"/>
        <v>2.2999999999999998</v>
      </c>
      <c r="P35" s="204">
        <f t="shared" si="1"/>
        <v>89.3</v>
      </c>
      <c r="Q35" s="204">
        <f t="shared" si="2"/>
        <v>17.399999999999999</v>
      </c>
      <c r="R35" s="204">
        <f t="shared" si="3"/>
        <v>9.6999999999999993</v>
      </c>
    </row>
    <row r="36" spans="1:18" s="791" customFormat="1" x14ac:dyDescent="0.35">
      <c r="A36" s="794" t="s">
        <v>73</v>
      </c>
      <c r="B36" s="205" t="s">
        <v>916</v>
      </c>
      <c r="C36" s="205" t="s">
        <v>927</v>
      </c>
      <c r="D36" s="205" t="s">
        <v>927</v>
      </c>
      <c r="E36" s="205" t="s">
        <v>922</v>
      </c>
      <c r="F36" s="205" t="s">
        <v>926</v>
      </c>
      <c r="G36" s="206">
        <v>2662</v>
      </c>
      <c r="H36" s="206">
        <v>4490</v>
      </c>
      <c r="I36" s="206">
        <v>239</v>
      </c>
      <c r="J36" s="206">
        <v>25</v>
      </c>
      <c r="K36" s="206">
        <v>3620</v>
      </c>
      <c r="L36" s="206">
        <v>884</v>
      </c>
      <c r="M36" s="206">
        <v>4768</v>
      </c>
      <c r="N36" s="206">
        <v>1345</v>
      </c>
      <c r="O36" s="204">
        <f t="shared" si="0"/>
        <v>6.2</v>
      </c>
      <c r="P36" s="204">
        <f t="shared" si="1"/>
        <v>6.8</v>
      </c>
      <c r="Q36" s="204">
        <f t="shared" si="2"/>
        <v>18.5</v>
      </c>
      <c r="R36" s="204">
        <f t="shared" si="3"/>
        <v>-49.5</v>
      </c>
    </row>
    <row r="37" spans="1:18" s="791" customFormat="1" x14ac:dyDescent="0.35">
      <c r="A37" s="797" t="s">
        <v>73</v>
      </c>
      <c r="B37" s="205" t="s">
        <v>920</v>
      </c>
      <c r="C37" s="205" t="s">
        <v>917</v>
      </c>
      <c r="D37" s="205" t="s">
        <v>917</v>
      </c>
      <c r="E37" s="205" t="s">
        <v>922</v>
      </c>
      <c r="F37" s="205" t="s">
        <v>921</v>
      </c>
      <c r="G37" s="206">
        <v>7215</v>
      </c>
      <c r="H37" s="206">
        <v>39064</v>
      </c>
      <c r="I37" s="206">
        <v>9150</v>
      </c>
      <c r="J37" s="206">
        <v>1648</v>
      </c>
      <c r="K37" s="206">
        <v>5999</v>
      </c>
      <c r="L37" s="206">
        <v>645</v>
      </c>
      <c r="M37" s="206">
        <v>17442</v>
      </c>
      <c r="N37" s="206">
        <v>16890</v>
      </c>
      <c r="O37" s="204">
        <f t="shared" si="0"/>
        <v>54.5</v>
      </c>
      <c r="P37" s="204">
        <f t="shared" si="1"/>
        <v>64.3</v>
      </c>
      <c r="Q37" s="204">
        <f t="shared" si="2"/>
        <v>3.7</v>
      </c>
      <c r="R37" s="204">
        <f t="shared" si="3"/>
        <v>134.1</v>
      </c>
    </row>
    <row r="38" spans="1:18" s="791" customFormat="1" x14ac:dyDescent="0.35">
      <c r="A38" s="794" t="s">
        <v>73</v>
      </c>
      <c r="B38" s="205" t="s">
        <v>923</v>
      </c>
      <c r="C38" s="205" t="s">
        <v>917</v>
      </c>
      <c r="D38" s="205" t="s">
        <v>917</v>
      </c>
      <c r="E38" s="205" t="s">
        <v>922</v>
      </c>
      <c r="F38" s="205" t="s">
        <v>919</v>
      </c>
      <c r="G38" s="206">
        <v>0</v>
      </c>
      <c r="H38" s="206">
        <v>0</v>
      </c>
      <c r="I38" s="206">
        <v>0</v>
      </c>
      <c r="J38" s="206">
        <v>0</v>
      </c>
      <c r="K38" s="206">
        <v>0</v>
      </c>
      <c r="L38" s="206">
        <v>0</v>
      </c>
      <c r="M38" s="206">
        <v>0</v>
      </c>
      <c r="N38" s="206">
        <v>17774</v>
      </c>
      <c r="O38" s="204" t="str">
        <f t="shared" si="0"/>
        <v>..</v>
      </c>
      <c r="P38" s="204" t="str">
        <f t="shared" si="1"/>
        <v>..</v>
      </c>
      <c r="Q38" s="204" t="str">
        <f t="shared" si="2"/>
        <v>..</v>
      </c>
      <c r="R38" s="204" t="str">
        <f t="shared" si="3"/>
        <v>..</v>
      </c>
    </row>
    <row r="39" spans="1:18" s="791" customFormat="1" x14ac:dyDescent="0.35">
      <c r="A39" s="794" t="s">
        <v>73</v>
      </c>
      <c r="B39" s="205" t="s">
        <v>923</v>
      </c>
      <c r="C39" s="205" t="s">
        <v>917</v>
      </c>
      <c r="D39" s="205" t="s">
        <v>917</v>
      </c>
      <c r="E39" s="205" t="s">
        <v>922</v>
      </c>
      <c r="F39" s="205" t="s">
        <v>924</v>
      </c>
      <c r="G39" s="206">
        <v>0</v>
      </c>
      <c r="H39" s="206">
        <v>5696</v>
      </c>
      <c r="I39" s="206">
        <v>0</v>
      </c>
      <c r="J39" s="206">
        <v>0</v>
      </c>
      <c r="K39" s="206">
        <v>0</v>
      </c>
      <c r="L39" s="206">
        <v>2693</v>
      </c>
      <c r="M39" s="206">
        <v>2693</v>
      </c>
      <c r="N39" s="206">
        <v>0</v>
      </c>
      <c r="O39" s="204" t="str">
        <f t="shared" si="0"/>
        <v>..</v>
      </c>
      <c r="P39" s="204" t="str">
        <f t="shared" si="1"/>
        <v>..</v>
      </c>
      <c r="Q39" s="204">
        <f t="shared" si="2"/>
        <v>100</v>
      </c>
      <c r="R39" s="204" t="str">
        <f t="shared" si="3"/>
        <v>..</v>
      </c>
    </row>
    <row r="40" spans="1:18" s="791" customFormat="1" x14ac:dyDescent="0.35">
      <c r="A40" s="794" t="s">
        <v>82</v>
      </c>
      <c r="B40" s="205" t="s">
        <v>920</v>
      </c>
      <c r="C40" s="205" t="s">
        <v>917</v>
      </c>
      <c r="D40" s="205" t="s">
        <v>917</v>
      </c>
      <c r="E40" s="205" t="s">
        <v>925</v>
      </c>
      <c r="F40" s="205" t="s">
        <v>921</v>
      </c>
      <c r="G40" s="206">
        <v>118</v>
      </c>
      <c r="H40" s="206">
        <v>637</v>
      </c>
      <c r="I40" s="206">
        <v>35</v>
      </c>
      <c r="J40" s="206">
        <v>0</v>
      </c>
      <c r="K40" s="206">
        <v>0</v>
      </c>
      <c r="L40" s="206">
        <v>0</v>
      </c>
      <c r="M40" s="206">
        <v>35</v>
      </c>
      <c r="N40" s="206">
        <v>720</v>
      </c>
      <c r="O40" s="204">
        <f t="shared" si="0"/>
        <v>100</v>
      </c>
      <c r="P40" s="204">
        <f t="shared" si="1"/>
        <v>100</v>
      </c>
      <c r="Q40" s="204">
        <f t="shared" si="2"/>
        <v>0</v>
      </c>
      <c r="R40" s="204">
        <f t="shared" si="3"/>
        <v>510.2</v>
      </c>
    </row>
    <row r="41" spans="1:18" s="791" customFormat="1" x14ac:dyDescent="0.35">
      <c r="A41" s="794" t="s">
        <v>74</v>
      </c>
      <c r="B41" s="205" t="s">
        <v>920</v>
      </c>
      <c r="C41" s="205" t="s">
        <v>927</v>
      </c>
      <c r="D41" s="205" t="s">
        <v>917</v>
      </c>
      <c r="E41" s="205" t="s">
        <v>922</v>
      </c>
      <c r="F41" s="205" t="s">
        <v>921</v>
      </c>
      <c r="G41" s="206">
        <v>68</v>
      </c>
      <c r="H41" s="206">
        <v>232</v>
      </c>
      <c r="I41" s="206">
        <v>122</v>
      </c>
      <c r="J41" s="206">
        <v>0</v>
      </c>
      <c r="K41" s="206">
        <v>0</v>
      </c>
      <c r="L41" s="206">
        <v>0</v>
      </c>
      <c r="M41" s="206">
        <v>122</v>
      </c>
      <c r="N41" s="206">
        <v>178</v>
      </c>
      <c r="O41" s="204">
        <f t="shared" si="0"/>
        <v>100</v>
      </c>
      <c r="P41" s="204">
        <f t="shared" si="1"/>
        <v>100</v>
      </c>
      <c r="Q41" s="204">
        <f t="shared" si="2"/>
        <v>0</v>
      </c>
      <c r="R41" s="204">
        <f t="shared" si="3"/>
        <v>161.80000000000001</v>
      </c>
    </row>
    <row r="42" spans="1:18" s="791" customFormat="1" x14ac:dyDescent="0.35">
      <c r="A42" s="794" t="s">
        <v>484</v>
      </c>
      <c r="B42" s="205" t="s">
        <v>920</v>
      </c>
      <c r="C42" s="205" t="s">
        <v>917</v>
      </c>
      <c r="D42" s="205" t="s">
        <v>917</v>
      </c>
      <c r="E42" s="205" t="s">
        <v>922</v>
      </c>
      <c r="F42" s="205" t="s">
        <v>921</v>
      </c>
      <c r="G42" s="206">
        <v>16</v>
      </c>
      <c r="H42" s="206">
        <v>34</v>
      </c>
      <c r="I42" s="206">
        <v>8</v>
      </c>
      <c r="J42" s="206">
        <v>0</v>
      </c>
      <c r="K42" s="206">
        <v>42</v>
      </c>
      <c r="L42" s="206">
        <v>0</v>
      </c>
      <c r="M42" s="206">
        <v>50</v>
      </c>
      <c r="N42" s="206">
        <v>0</v>
      </c>
      <c r="O42" s="204">
        <f t="shared" si="0"/>
        <v>16</v>
      </c>
      <c r="P42" s="204">
        <f t="shared" si="1"/>
        <v>16</v>
      </c>
      <c r="Q42" s="204">
        <f t="shared" si="2"/>
        <v>0</v>
      </c>
      <c r="R42" s="204">
        <f t="shared" si="3"/>
        <v>-100</v>
      </c>
    </row>
    <row r="43" spans="1:18" s="791" customFormat="1" x14ac:dyDescent="0.35">
      <c r="A43" s="794" t="s">
        <v>80</v>
      </c>
      <c r="B43" s="205" t="s">
        <v>925</v>
      </c>
      <c r="C43" s="205" t="s">
        <v>917</v>
      </c>
      <c r="D43" s="205" t="s">
        <v>917</v>
      </c>
      <c r="E43" s="205" t="s">
        <v>922</v>
      </c>
      <c r="F43" s="205" t="s">
        <v>926</v>
      </c>
      <c r="G43" s="206">
        <v>1</v>
      </c>
      <c r="H43" s="206">
        <v>4</v>
      </c>
      <c r="I43" s="206">
        <v>0</v>
      </c>
      <c r="J43" s="206">
        <v>0</v>
      </c>
      <c r="K43" s="206">
        <v>0</v>
      </c>
      <c r="L43" s="206">
        <v>1</v>
      </c>
      <c r="M43" s="206">
        <v>1</v>
      </c>
      <c r="N43" s="206">
        <v>4</v>
      </c>
      <c r="O43" s="204" t="str">
        <f t="shared" si="0"/>
        <v>..</v>
      </c>
      <c r="P43" s="204" t="str">
        <f t="shared" si="1"/>
        <v>..</v>
      </c>
      <c r="Q43" s="204">
        <f t="shared" si="2"/>
        <v>100</v>
      </c>
      <c r="R43" s="204">
        <f t="shared" si="3"/>
        <v>300</v>
      </c>
    </row>
    <row r="44" spans="1:18" s="791" customFormat="1" x14ac:dyDescent="0.35">
      <c r="A44" s="794" t="s">
        <v>80</v>
      </c>
      <c r="B44" s="205" t="s">
        <v>920</v>
      </c>
      <c r="C44" s="205" t="s">
        <v>917</v>
      </c>
      <c r="D44" s="205" t="s">
        <v>917</v>
      </c>
      <c r="E44" s="205" t="s">
        <v>922</v>
      </c>
      <c r="F44" s="205" t="s">
        <v>921</v>
      </c>
      <c r="G44" s="206">
        <v>14</v>
      </c>
      <c r="H44" s="206">
        <v>42</v>
      </c>
      <c r="I44" s="206">
        <v>0</v>
      </c>
      <c r="J44" s="206">
        <v>5</v>
      </c>
      <c r="K44" s="206">
        <v>1</v>
      </c>
      <c r="L44" s="206">
        <v>31</v>
      </c>
      <c r="M44" s="206">
        <v>37</v>
      </c>
      <c r="N44" s="206">
        <v>19</v>
      </c>
      <c r="O44" s="204">
        <f t="shared" si="0"/>
        <v>0</v>
      </c>
      <c r="P44" s="204">
        <f t="shared" si="1"/>
        <v>83.3</v>
      </c>
      <c r="Q44" s="204">
        <f t="shared" si="2"/>
        <v>83.8</v>
      </c>
      <c r="R44" s="204">
        <f t="shared" si="3"/>
        <v>35.700000000000003</v>
      </c>
    </row>
    <row r="45" spans="1:18" s="791" customFormat="1" x14ac:dyDescent="0.35">
      <c r="A45" s="794" t="s">
        <v>78</v>
      </c>
      <c r="B45" s="205" t="s">
        <v>920</v>
      </c>
      <c r="C45" s="205" t="s">
        <v>917</v>
      </c>
      <c r="D45" s="205" t="s">
        <v>917</v>
      </c>
      <c r="E45" s="205" t="s">
        <v>922</v>
      </c>
      <c r="F45" s="205" t="s">
        <v>921</v>
      </c>
      <c r="G45" s="206">
        <v>202</v>
      </c>
      <c r="H45" s="206">
        <v>470</v>
      </c>
      <c r="I45" s="206">
        <v>17</v>
      </c>
      <c r="J45" s="206">
        <v>0</v>
      </c>
      <c r="K45" s="206">
        <v>478</v>
      </c>
      <c r="L45" s="206">
        <v>42</v>
      </c>
      <c r="M45" s="206">
        <v>537</v>
      </c>
      <c r="N45" s="206">
        <v>135</v>
      </c>
      <c r="O45" s="204">
        <f t="shared" si="0"/>
        <v>3.4</v>
      </c>
      <c r="P45" s="204">
        <f t="shared" si="1"/>
        <v>3.4</v>
      </c>
      <c r="Q45" s="204">
        <f t="shared" si="2"/>
        <v>7.8</v>
      </c>
      <c r="R45" s="204">
        <f t="shared" si="3"/>
        <v>-33.200000000000003</v>
      </c>
    </row>
    <row r="46" spans="1:18" s="791" customFormat="1" x14ac:dyDescent="0.35">
      <c r="A46" s="797" t="s">
        <v>79</v>
      </c>
      <c r="B46" s="205" t="s">
        <v>920</v>
      </c>
      <c r="C46" s="205" t="s">
        <v>917</v>
      </c>
      <c r="D46" s="205" t="s">
        <v>917</v>
      </c>
      <c r="E46" s="205" t="s">
        <v>922</v>
      </c>
      <c r="F46" s="205" t="s">
        <v>921</v>
      </c>
      <c r="G46" s="206">
        <v>11216</v>
      </c>
      <c r="H46" s="206">
        <v>14770</v>
      </c>
      <c r="I46" s="206">
        <v>1217</v>
      </c>
      <c r="J46" s="206">
        <v>0</v>
      </c>
      <c r="K46" s="206">
        <v>450</v>
      </c>
      <c r="L46" s="206">
        <v>3504</v>
      </c>
      <c r="M46" s="206">
        <v>5171</v>
      </c>
      <c r="N46" s="206">
        <v>20815</v>
      </c>
      <c r="O46" s="204">
        <f t="shared" si="0"/>
        <v>73</v>
      </c>
      <c r="P46" s="204">
        <f t="shared" si="1"/>
        <v>73</v>
      </c>
      <c r="Q46" s="204">
        <f t="shared" si="2"/>
        <v>67.8</v>
      </c>
      <c r="R46" s="204">
        <f t="shared" si="3"/>
        <v>85.6</v>
      </c>
    </row>
    <row r="47" spans="1:18" s="791" customFormat="1" x14ac:dyDescent="0.35">
      <c r="A47" s="794" t="s">
        <v>81</v>
      </c>
      <c r="B47" s="205" t="s">
        <v>920</v>
      </c>
      <c r="C47" s="205" t="s">
        <v>917</v>
      </c>
      <c r="D47" s="205" t="s">
        <v>917</v>
      </c>
      <c r="E47" s="205" t="s">
        <v>922</v>
      </c>
      <c r="F47" s="205" t="s">
        <v>921</v>
      </c>
      <c r="G47" s="206">
        <v>6751</v>
      </c>
      <c r="H47" s="206">
        <v>20163</v>
      </c>
      <c r="I47" s="206">
        <v>4708</v>
      </c>
      <c r="J47" s="206">
        <v>889</v>
      </c>
      <c r="K47" s="206">
        <v>550</v>
      </c>
      <c r="L47" s="206">
        <v>17007</v>
      </c>
      <c r="M47" s="206">
        <v>23154</v>
      </c>
      <c r="N47" s="206">
        <v>9499</v>
      </c>
      <c r="O47" s="204">
        <f t="shared" si="0"/>
        <v>76.599999999999994</v>
      </c>
      <c r="P47" s="204">
        <f t="shared" si="1"/>
        <v>91.1</v>
      </c>
      <c r="Q47" s="204">
        <f t="shared" si="2"/>
        <v>73.5</v>
      </c>
      <c r="R47" s="204">
        <f t="shared" si="3"/>
        <v>40.700000000000003</v>
      </c>
    </row>
    <row r="48" spans="1:18" s="791" customFormat="1" x14ac:dyDescent="0.35">
      <c r="A48" s="794" t="s">
        <v>81</v>
      </c>
      <c r="B48" s="205" t="s">
        <v>923</v>
      </c>
      <c r="C48" s="205" t="s">
        <v>917</v>
      </c>
      <c r="D48" s="205" t="s">
        <v>917</v>
      </c>
      <c r="E48" s="205" t="s">
        <v>922</v>
      </c>
      <c r="F48" s="205" t="s">
        <v>924</v>
      </c>
      <c r="G48" s="206">
        <v>0</v>
      </c>
      <c r="H48" s="206">
        <v>229</v>
      </c>
      <c r="I48" s="206">
        <v>0</v>
      </c>
      <c r="J48" s="206">
        <v>0</v>
      </c>
      <c r="K48" s="206">
        <v>0</v>
      </c>
      <c r="L48" s="206">
        <v>0</v>
      </c>
      <c r="M48" s="206">
        <v>0</v>
      </c>
      <c r="N48" s="206">
        <v>0</v>
      </c>
      <c r="O48" s="204" t="str">
        <f t="shared" si="0"/>
        <v>..</v>
      </c>
      <c r="P48" s="204" t="str">
        <f t="shared" si="1"/>
        <v>..</v>
      </c>
      <c r="Q48" s="204" t="str">
        <f t="shared" si="2"/>
        <v>..</v>
      </c>
      <c r="R48" s="204" t="str">
        <f t="shared" si="3"/>
        <v>..</v>
      </c>
    </row>
    <row r="49" spans="1:18" s="791" customFormat="1" x14ac:dyDescent="0.35">
      <c r="A49" s="794" t="s">
        <v>76</v>
      </c>
      <c r="B49" s="205" t="s">
        <v>920</v>
      </c>
      <c r="C49" s="205" t="s">
        <v>917</v>
      </c>
      <c r="D49" s="205" t="s">
        <v>917</v>
      </c>
      <c r="E49" s="205" t="s">
        <v>925</v>
      </c>
      <c r="F49" s="205" t="s">
        <v>921</v>
      </c>
      <c r="G49" s="206">
        <v>203</v>
      </c>
      <c r="H49" s="206">
        <v>67</v>
      </c>
      <c r="I49" s="206">
        <v>124</v>
      </c>
      <c r="J49" s="206">
        <v>3</v>
      </c>
      <c r="K49" s="206">
        <v>0</v>
      </c>
      <c r="L49" s="206">
        <v>0</v>
      </c>
      <c r="M49" s="206">
        <v>127</v>
      </c>
      <c r="N49" s="206">
        <v>143</v>
      </c>
      <c r="O49" s="204">
        <f t="shared" si="0"/>
        <v>97.6</v>
      </c>
      <c r="P49" s="204">
        <f t="shared" si="1"/>
        <v>100</v>
      </c>
      <c r="Q49" s="204">
        <f t="shared" si="2"/>
        <v>0</v>
      </c>
      <c r="R49" s="204">
        <f t="shared" si="3"/>
        <v>-29.6</v>
      </c>
    </row>
    <row r="50" spans="1:18" s="791" customFormat="1" x14ac:dyDescent="0.35">
      <c r="A50" s="797" t="s">
        <v>72</v>
      </c>
      <c r="B50" s="205" t="s">
        <v>916</v>
      </c>
      <c r="C50" s="205" t="s">
        <v>917</v>
      </c>
      <c r="D50" s="205" t="s">
        <v>917</v>
      </c>
      <c r="E50" s="205" t="s">
        <v>922</v>
      </c>
      <c r="F50" s="205" t="s">
        <v>919</v>
      </c>
      <c r="G50" s="206">
        <v>779</v>
      </c>
      <c r="H50" s="206">
        <v>338</v>
      </c>
      <c r="I50" s="206">
        <v>382</v>
      </c>
      <c r="J50" s="206">
        <v>0</v>
      </c>
      <c r="K50" s="206">
        <v>276</v>
      </c>
      <c r="L50" s="206">
        <v>94</v>
      </c>
      <c r="M50" s="206">
        <v>752</v>
      </c>
      <c r="N50" s="206">
        <v>365</v>
      </c>
      <c r="O50" s="204">
        <f t="shared" si="0"/>
        <v>58.1</v>
      </c>
      <c r="P50" s="204">
        <f t="shared" si="1"/>
        <v>58.1</v>
      </c>
      <c r="Q50" s="204">
        <f t="shared" si="2"/>
        <v>12.5</v>
      </c>
      <c r="R50" s="204">
        <f t="shared" si="3"/>
        <v>-53.1</v>
      </c>
    </row>
    <row r="51" spans="1:18" s="791" customFormat="1" x14ac:dyDescent="0.35">
      <c r="A51" s="798" t="s">
        <v>72</v>
      </c>
      <c r="B51" s="205" t="s">
        <v>920</v>
      </c>
      <c r="C51" s="205" t="s">
        <v>917</v>
      </c>
      <c r="D51" s="205" t="s">
        <v>917</v>
      </c>
      <c r="E51" s="205" t="s">
        <v>922</v>
      </c>
      <c r="F51" s="205" t="s">
        <v>921</v>
      </c>
      <c r="G51" s="206">
        <v>2272</v>
      </c>
      <c r="H51" s="206">
        <v>3633</v>
      </c>
      <c r="I51" s="206">
        <v>2844</v>
      </c>
      <c r="J51" s="206">
        <v>0</v>
      </c>
      <c r="K51" s="206">
        <v>0</v>
      </c>
      <c r="L51" s="206">
        <v>495</v>
      </c>
      <c r="M51" s="206">
        <v>3339</v>
      </c>
      <c r="N51" s="206">
        <v>2566</v>
      </c>
      <c r="O51" s="204">
        <f t="shared" si="0"/>
        <v>100</v>
      </c>
      <c r="P51" s="204">
        <f t="shared" si="1"/>
        <v>100</v>
      </c>
      <c r="Q51" s="204">
        <f t="shared" si="2"/>
        <v>14.8</v>
      </c>
      <c r="R51" s="204">
        <f t="shared" si="3"/>
        <v>12.9</v>
      </c>
    </row>
    <row r="52" spans="1:18" s="791" customFormat="1" x14ac:dyDescent="0.35">
      <c r="A52" s="797" t="s">
        <v>83</v>
      </c>
      <c r="B52" s="205" t="s">
        <v>916</v>
      </c>
      <c r="C52" s="205" t="s">
        <v>917</v>
      </c>
      <c r="D52" s="205" t="s">
        <v>917</v>
      </c>
      <c r="E52" s="205" t="s">
        <v>922</v>
      </c>
      <c r="F52" s="205" t="s">
        <v>919</v>
      </c>
      <c r="G52" s="206">
        <v>4</v>
      </c>
      <c r="H52" s="206">
        <v>0</v>
      </c>
      <c r="I52" s="206">
        <v>0</v>
      </c>
      <c r="J52" s="206">
        <v>0</v>
      </c>
      <c r="K52" s="206">
        <v>0</v>
      </c>
      <c r="L52" s="206">
        <v>0</v>
      </c>
      <c r="M52" s="206">
        <v>0</v>
      </c>
      <c r="N52" s="206">
        <v>4</v>
      </c>
      <c r="O52" s="204" t="str">
        <f t="shared" si="0"/>
        <v>..</v>
      </c>
      <c r="P52" s="204" t="str">
        <f t="shared" si="1"/>
        <v>..</v>
      </c>
      <c r="Q52" s="204" t="str">
        <f t="shared" si="2"/>
        <v>..</v>
      </c>
      <c r="R52" s="204">
        <f t="shared" si="3"/>
        <v>0</v>
      </c>
    </row>
    <row r="53" spans="1:18" s="791" customFormat="1" x14ac:dyDescent="0.35">
      <c r="A53" s="798" t="s">
        <v>83</v>
      </c>
      <c r="B53" s="205" t="s">
        <v>920</v>
      </c>
      <c r="C53" s="205" t="s">
        <v>917</v>
      </c>
      <c r="D53" s="205" t="s">
        <v>917</v>
      </c>
      <c r="E53" s="205" t="s">
        <v>922</v>
      </c>
      <c r="F53" s="205" t="s">
        <v>921</v>
      </c>
      <c r="G53" s="206">
        <v>36</v>
      </c>
      <c r="H53" s="206">
        <v>7</v>
      </c>
      <c r="I53" s="206">
        <v>13</v>
      </c>
      <c r="J53" s="206">
        <v>0</v>
      </c>
      <c r="K53" s="206">
        <v>0</v>
      </c>
      <c r="L53" s="206">
        <v>7</v>
      </c>
      <c r="M53" s="206">
        <v>20</v>
      </c>
      <c r="N53" s="206">
        <v>23</v>
      </c>
      <c r="O53" s="204">
        <f t="shared" si="0"/>
        <v>100</v>
      </c>
      <c r="P53" s="204">
        <f t="shared" si="1"/>
        <v>100</v>
      </c>
      <c r="Q53" s="204">
        <f t="shared" si="2"/>
        <v>35</v>
      </c>
      <c r="R53" s="204">
        <f t="shared" si="3"/>
        <v>-36.1</v>
      </c>
    </row>
    <row r="54" spans="1:18" s="791" customFormat="1" x14ac:dyDescent="0.35">
      <c r="A54" s="798" t="s">
        <v>97</v>
      </c>
      <c r="B54" s="205" t="s">
        <v>916</v>
      </c>
      <c r="C54" s="205" t="s">
        <v>917</v>
      </c>
      <c r="D54" s="205" t="s">
        <v>917</v>
      </c>
      <c r="E54" s="205" t="s">
        <v>918</v>
      </c>
      <c r="F54" s="205" t="s">
        <v>919</v>
      </c>
      <c r="G54" s="206">
        <v>759</v>
      </c>
      <c r="H54" s="206">
        <v>742</v>
      </c>
      <c r="I54" s="206">
        <v>68</v>
      </c>
      <c r="J54" s="206">
        <v>0</v>
      </c>
      <c r="K54" s="206">
        <v>351</v>
      </c>
      <c r="L54" s="206">
        <v>117</v>
      </c>
      <c r="M54" s="206">
        <v>536</v>
      </c>
      <c r="N54" s="206">
        <v>965</v>
      </c>
      <c r="O54" s="204">
        <f t="shared" si="0"/>
        <v>16.2</v>
      </c>
      <c r="P54" s="204">
        <f t="shared" si="1"/>
        <v>16.2</v>
      </c>
      <c r="Q54" s="204">
        <f t="shared" si="2"/>
        <v>21.8</v>
      </c>
      <c r="R54" s="204">
        <f t="shared" si="3"/>
        <v>27.1</v>
      </c>
    </row>
    <row r="55" spans="1:18" s="791" customFormat="1" x14ac:dyDescent="0.35">
      <c r="A55" s="794" t="s">
        <v>97</v>
      </c>
      <c r="B55" s="205" t="s">
        <v>920</v>
      </c>
      <c r="C55" s="205" t="s">
        <v>917</v>
      </c>
      <c r="D55" s="205" t="s">
        <v>917</v>
      </c>
      <c r="E55" s="205" t="s">
        <v>918</v>
      </c>
      <c r="F55" s="205" t="s">
        <v>921</v>
      </c>
      <c r="G55" s="206">
        <v>10940</v>
      </c>
      <c r="H55" s="206">
        <v>4485</v>
      </c>
      <c r="I55" s="206">
        <v>5532</v>
      </c>
      <c r="J55" s="206">
        <v>0</v>
      </c>
      <c r="K55" s="206">
        <v>742</v>
      </c>
      <c r="L55" s="206">
        <v>5160</v>
      </c>
      <c r="M55" s="206">
        <v>11434</v>
      </c>
      <c r="N55" s="206">
        <v>3991</v>
      </c>
      <c r="O55" s="204">
        <f t="shared" si="0"/>
        <v>88.2</v>
      </c>
      <c r="P55" s="204">
        <f t="shared" si="1"/>
        <v>88.2</v>
      </c>
      <c r="Q55" s="204">
        <f t="shared" si="2"/>
        <v>45.1</v>
      </c>
      <c r="R55" s="204">
        <f t="shared" si="3"/>
        <v>-63.5</v>
      </c>
    </row>
    <row r="56" spans="1:18" s="791" customFormat="1" x14ac:dyDescent="0.35">
      <c r="A56" s="794" t="s">
        <v>97</v>
      </c>
      <c r="B56" s="205" t="s">
        <v>923</v>
      </c>
      <c r="C56" s="205" t="s">
        <v>917</v>
      </c>
      <c r="D56" s="205" t="s">
        <v>917</v>
      </c>
      <c r="E56" s="205" t="s">
        <v>918</v>
      </c>
      <c r="F56" s="205" t="s">
        <v>924</v>
      </c>
      <c r="G56" s="206">
        <v>55</v>
      </c>
      <c r="H56" s="206">
        <v>796</v>
      </c>
      <c r="I56" s="206">
        <v>405</v>
      </c>
      <c r="J56" s="206">
        <v>0</v>
      </c>
      <c r="K56" s="206">
        <v>1</v>
      </c>
      <c r="L56" s="206">
        <v>28</v>
      </c>
      <c r="M56" s="206">
        <v>434</v>
      </c>
      <c r="N56" s="206">
        <v>417</v>
      </c>
      <c r="O56" s="204">
        <f t="shared" si="0"/>
        <v>99.8</v>
      </c>
      <c r="P56" s="204">
        <f t="shared" si="1"/>
        <v>99.8</v>
      </c>
      <c r="Q56" s="204">
        <f t="shared" si="2"/>
        <v>6.5</v>
      </c>
      <c r="R56" s="204">
        <f t="shared" si="3"/>
        <v>658.2</v>
      </c>
    </row>
    <row r="57" spans="1:18" s="791" customFormat="1" x14ac:dyDescent="0.35">
      <c r="A57" s="794" t="s">
        <v>92</v>
      </c>
      <c r="B57" s="205" t="s">
        <v>916</v>
      </c>
      <c r="C57" s="205" t="s">
        <v>917</v>
      </c>
      <c r="D57" s="205" t="s">
        <v>917</v>
      </c>
      <c r="E57" s="205" t="s">
        <v>922</v>
      </c>
      <c r="F57" s="205" t="s">
        <v>919</v>
      </c>
      <c r="G57" s="206">
        <v>920</v>
      </c>
      <c r="H57" s="206">
        <v>2949</v>
      </c>
      <c r="I57" s="206">
        <v>693</v>
      </c>
      <c r="J57" s="206">
        <v>0</v>
      </c>
      <c r="K57" s="206">
        <v>1999</v>
      </c>
      <c r="L57" s="206">
        <v>83</v>
      </c>
      <c r="M57" s="206">
        <v>2775</v>
      </c>
      <c r="N57" s="206">
        <v>1088</v>
      </c>
      <c r="O57" s="204">
        <f t="shared" si="0"/>
        <v>25.7</v>
      </c>
      <c r="P57" s="204">
        <f t="shared" si="1"/>
        <v>25.7</v>
      </c>
      <c r="Q57" s="204">
        <f t="shared" si="2"/>
        <v>3</v>
      </c>
      <c r="R57" s="204">
        <f t="shared" si="3"/>
        <v>18.3</v>
      </c>
    </row>
    <row r="58" spans="1:18" s="791" customFormat="1" x14ac:dyDescent="0.35">
      <c r="A58" s="797" t="s">
        <v>92</v>
      </c>
      <c r="B58" s="205" t="s">
        <v>920</v>
      </c>
      <c r="C58" s="205" t="s">
        <v>917</v>
      </c>
      <c r="D58" s="205" t="s">
        <v>917</v>
      </c>
      <c r="E58" s="205" t="s">
        <v>922</v>
      </c>
      <c r="F58" s="205" t="s">
        <v>921</v>
      </c>
      <c r="G58" s="206">
        <v>15791</v>
      </c>
      <c r="H58" s="206">
        <v>16562</v>
      </c>
      <c r="I58" s="206">
        <v>8478</v>
      </c>
      <c r="J58" s="206">
        <v>0</v>
      </c>
      <c r="K58" s="206">
        <v>4076</v>
      </c>
      <c r="L58" s="206">
        <v>754</v>
      </c>
      <c r="M58" s="206">
        <v>13308</v>
      </c>
      <c r="N58" s="206">
        <v>18554</v>
      </c>
      <c r="O58" s="204">
        <f t="shared" si="0"/>
        <v>67.5</v>
      </c>
      <c r="P58" s="204">
        <f t="shared" si="1"/>
        <v>67.5</v>
      </c>
      <c r="Q58" s="204">
        <f t="shared" si="2"/>
        <v>5.7</v>
      </c>
      <c r="R58" s="204">
        <f t="shared" si="3"/>
        <v>17.5</v>
      </c>
    </row>
    <row r="59" spans="1:18" s="791" customFormat="1" x14ac:dyDescent="0.35">
      <c r="A59" s="794" t="s">
        <v>58</v>
      </c>
      <c r="B59" s="205" t="s">
        <v>920</v>
      </c>
      <c r="C59" s="205" t="s">
        <v>917</v>
      </c>
      <c r="D59" s="205" t="s">
        <v>917</v>
      </c>
      <c r="E59" s="205" t="s">
        <v>922</v>
      </c>
      <c r="F59" s="205" t="s">
        <v>921</v>
      </c>
      <c r="G59" s="206">
        <v>5</v>
      </c>
      <c r="H59" s="206">
        <v>77</v>
      </c>
      <c r="I59" s="206">
        <v>6</v>
      </c>
      <c r="J59" s="206">
        <v>0</v>
      </c>
      <c r="K59" s="206">
        <v>72</v>
      </c>
      <c r="L59" s="206">
        <v>0</v>
      </c>
      <c r="M59" s="206">
        <v>78</v>
      </c>
      <c r="N59" s="206">
        <v>4</v>
      </c>
      <c r="O59" s="204">
        <f t="shared" si="0"/>
        <v>7.7</v>
      </c>
      <c r="P59" s="204">
        <f t="shared" si="1"/>
        <v>7.7</v>
      </c>
      <c r="Q59" s="204">
        <f t="shared" si="2"/>
        <v>0</v>
      </c>
      <c r="R59" s="204">
        <f t="shared" si="3"/>
        <v>-20</v>
      </c>
    </row>
    <row r="60" spans="1:18" s="791" customFormat="1" x14ac:dyDescent="0.35">
      <c r="A60" s="798" t="s">
        <v>93</v>
      </c>
      <c r="B60" s="205" t="s">
        <v>920</v>
      </c>
      <c r="C60" s="205" t="s">
        <v>917</v>
      </c>
      <c r="D60" s="205" t="s">
        <v>917</v>
      </c>
      <c r="E60" s="205" t="s">
        <v>922</v>
      </c>
      <c r="F60" s="205" t="s">
        <v>921</v>
      </c>
      <c r="G60" s="206">
        <v>409</v>
      </c>
      <c r="H60" s="206">
        <v>20</v>
      </c>
      <c r="I60" s="206">
        <v>2</v>
      </c>
      <c r="J60" s="206">
        <v>49</v>
      </c>
      <c r="K60" s="206">
        <v>1</v>
      </c>
      <c r="L60" s="206">
        <v>43</v>
      </c>
      <c r="M60" s="206">
        <v>95</v>
      </c>
      <c r="N60" s="206">
        <v>334</v>
      </c>
      <c r="O60" s="204">
        <f t="shared" si="0"/>
        <v>3.8</v>
      </c>
      <c r="P60" s="204">
        <f t="shared" si="1"/>
        <v>98.1</v>
      </c>
      <c r="Q60" s="204">
        <f t="shared" si="2"/>
        <v>45.3</v>
      </c>
      <c r="R60" s="204">
        <f t="shared" si="3"/>
        <v>-18.3</v>
      </c>
    </row>
    <row r="61" spans="1:18" s="791" customFormat="1" x14ac:dyDescent="0.35">
      <c r="A61" s="798" t="s">
        <v>94</v>
      </c>
      <c r="B61" s="205" t="s">
        <v>920</v>
      </c>
      <c r="C61" s="205" t="s">
        <v>917</v>
      </c>
      <c r="D61" s="205" t="s">
        <v>917</v>
      </c>
      <c r="E61" s="205" t="s">
        <v>922</v>
      </c>
      <c r="F61" s="205" t="s">
        <v>928</v>
      </c>
      <c r="G61" s="206">
        <v>1388</v>
      </c>
      <c r="H61" s="206">
        <v>2617</v>
      </c>
      <c r="I61" s="206">
        <v>1090</v>
      </c>
      <c r="J61" s="206">
        <v>0</v>
      </c>
      <c r="K61" s="206">
        <v>17</v>
      </c>
      <c r="L61" s="206">
        <v>0</v>
      </c>
      <c r="M61" s="206">
        <v>1107</v>
      </c>
      <c r="N61" s="206">
        <v>2898</v>
      </c>
      <c r="O61" s="204">
        <f t="shared" si="0"/>
        <v>98.5</v>
      </c>
      <c r="P61" s="204">
        <f t="shared" si="1"/>
        <v>98.5</v>
      </c>
      <c r="Q61" s="204">
        <f t="shared" si="2"/>
        <v>0</v>
      </c>
      <c r="R61" s="204">
        <f t="shared" si="3"/>
        <v>108.8</v>
      </c>
    </row>
    <row r="62" spans="1:18" s="791" customFormat="1" x14ac:dyDescent="0.35">
      <c r="A62" s="794" t="s">
        <v>96</v>
      </c>
      <c r="B62" s="205" t="s">
        <v>920</v>
      </c>
      <c r="C62" s="205" t="s">
        <v>917</v>
      </c>
      <c r="D62" s="205" t="s">
        <v>917</v>
      </c>
      <c r="E62" s="205" t="s">
        <v>922</v>
      </c>
      <c r="F62" s="205" t="s">
        <v>921</v>
      </c>
      <c r="G62" s="206">
        <v>573</v>
      </c>
      <c r="H62" s="206">
        <v>629</v>
      </c>
      <c r="I62" s="206">
        <v>76</v>
      </c>
      <c r="J62" s="206">
        <v>0</v>
      </c>
      <c r="K62" s="206">
        <v>52</v>
      </c>
      <c r="L62" s="206">
        <v>10</v>
      </c>
      <c r="M62" s="206">
        <v>138</v>
      </c>
      <c r="N62" s="206">
        <v>1064</v>
      </c>
      <c r="O62" s="204">
        <f t="shared" si="0"/>
        <v>59.4</v>
      </c>
      <c r="P62" s="204">
        <f t="shared" si="1"/>
        <v>59.4</v>
      </c>
      <c r="Q62" s="204">
        <f t="shared" si="2"/>
        <v>7.2</v>
      </c>
      <c r="R62" s="204">
        <f t="shared" si="3"/>
        <v>85.7</v>
      </c>
    </row>
    <row r="63" spans="1:18" s="791" customFormat="1" x14ac:dyDescent="0.35">
      <c r="A63" s="798" t="s">
        <v>95</v>
      </c>
      <c r="B63" s="205" t="s">
        <v>916</v>
      </c>
      <c r="C63" s="205" t="s">
        <v>917</v>
      </c>
      <c r="D63" s="205" t="s">
        <v>917</v>
      </c>
      <c r="E63" s="205" t="s">
        <v>918</v>
      </c>
      <c r="F63" s="205" t="s">
        <v>919</v>
      </c>
      <c r="G63" s="206">
        <v>72</v>
      </c>
      <c r="H63" s="206">
        <v>96</v>
      </c>
      <c r="I63" s="206">
        <v>5</v>
      </c>
      <c r="J63" s="206">
        <v>0</v>
      </c>
      <c r="K63" s="206">
        <v>34</v>
      </c>
      <c r="L63" s="206">
        <v>33</v>
      </c>
      <c r="M63" s="206">
        <v>72</v>
      </c>
      <c r="N63" s="206">
        <v>96</v>
      </c>
      <c r="O63" s="204">
        <f t="shared" si="0"/>
        <v>12.8</v>
      </c>
      <c r="P63" s="204">
        <f t="shared" si="1"/>
        <v>12.8</v>
      </c>
      <c r="Q63" s="204">
        <f t="shared" si="2"/>
        <v>45.8</v>
      </c>
      <c r="R63" s="204">
        <f t="shared" si="3"/>
        <v>33.299999999999997</v>
      </c>
    </row>
    <row r="64" spans="1:18" s="791" customFormat="1" x14ac:dyDescent="0.35">
      <c r="A64" s="795" t="s">
        <v>95</v>
      </c>
      <c r="B64" s="205" t="s">
        <v>920</v>
      </c>
      <c r="C64" s="205" t="s">
        <v>917</v>
      </c>
      <c r="D64" s="205" t="s">
        <v>917</v>
      </c>
      <c r="E64" s="205" t="s">
        <v>918</v>
      </c>
      <c r="F64" s="205" t="s">
        <v>921</v>
      </c>
      <c r="G64" s="206">
        <v>392</v>
      </c>
      <c r="H64" s="206">
        <v>456</v>
      </c>
      <c r="I64" s="206">
        <v>47</v>
      </c>
      <c r="J64" s="206">
        <v>0</v>
      </c>
      <c r="K64" s="206">
        <v>94</v>
      </c>
      <c r="L64" s="206">
        <v>126</v>
      </c>
      <c r="M64" s="206">
        <v>267</v>
      </c>
      <c r="N64" s="206">
        <v>581</v>
      </c>
      <c r="O64" s="204">
        <f t="shared" si="0"/>
        <v>33.299999999999997</v>
      </c>
      <c r="P64" s="204">
        <f t="shared" si="1"/>
        <v>33.299999999999997</v>
      </c>
      <c r="Q64" s="204">
        <f t="shared" si="2"/>
        <v>47.2</v>
      </c>
      <c r="R64" s="204">
        <f t="shared" si="3"/>
        <v>48.2</v>
      </c>
    </row>
    <row r="65" spans="1:18" s="791" customFormat="1" x14ac:dyDescent="0.35">
      <c r="A65" s="795" t="s">
        <v>95</v>
      </c>
      <c r="B65" s="205" t="s">
        <v>923</v>
      </c>
      <c r="C65" s="205" t="s">
        <v>917</v>
      </c>
      <c r="D65" s="205" t="s">
        <v>917</v>
      </c>
      <c r="E65" s="205" t="s">
        <v>918</v>
      </c>
      <c r="F65" s="205" t="s">
        <v>924</v>
      </c>
      <c r="G65" s="206">
        <v>3</v>
      </c>
      <c r="H65" s="206">
        <v>0</v>
      </c>
      <c r="I65" s="206">
        <v>0</v>
      </c>
      <c r="J65" s="206">
        <v>0</v>
      </c>
      <c r="K65" s="206">
        <v>2</v>
      </c>
      <c r="L65" s="206">
        <v>1</v>
      </c>
      <c r="M65" s="206">
        <v>3</v>
      </c>
      <c r="N65" s="206">
        <v>0</v>
      </c>
      <c r="O65" s="204">
        <f t="shared" si="0"/>
        <v>0</v>
      </c>
      <c r="P65" s="204">
        <f t="shared" si="1"/>
        <v>0</v>
      </c>
      <c r="Q65" s="204">
        <f t="shared" si="2"/>
        <v>33.299999999999997</v>
      </c>
      <c r="R65" s="204">
        <f t="shared" si="3"/>
        <v>-100</v>
      </c>
    </row>
    <row r="66" spans="1:18" s="791" customFormat="1" x14ac:dyDescent="0.35">
      <c r="A66" s="795" t="s">
        <v>751</v>
      </c>
      <c r="B66" s="205" t="s">
        <v>916</v>
      </c>
      <c r="C66" s="205" t="s">
        <v>917</v>
      </c>
      <c r="D66" s="205" t="s">
        <v>917</v>
      </c>
      <c r="E66" s="205" t="s">
        <v>918</v>
      </c>
      <c r="F66" s="205" t="s">
        <v>919</v>
      </c>
      <c r="G66" s="206">
        <v>77</v>
      </c>
      <c r="H66" s="206">
        <v>2</v>
      </c>
      <c r="I66" s="206">
        <v>0</v>
      </c>
      <c r="J66" s="206">
        <v>0</v>
      </c>
      <c r="K66" s="206">
        <v>9</v>
      </c>
      <c r="L66" s="206">
        <v>1</v>
      </c>
      <c r="M66" s="206">
        <v>10</v>
      </c>
      <c r="N66" s="206">
        <v>69</v>
      </c>
      <c r="O66" s="204">
        <f t="shared" si="0"/>
        <v>0</v>
      </c>
      <c r="P66" s="204">
        <f t="shared" si="1"/>
        <v>0</v>
      </c>
      <c r="Q66" s="204">
        <f t="shared" si="2"/>
        <v>10</v>
      </c>
      <c r="R66" s="204">
        <f t="shared" si="3"/>
        <v>-10.4</v>
      </c>
    </row>
    <row r="67" spans="1:18" s="791" customFormat="1" x14ac:dyDescent="0.35">
      <c r="A67" s="795" t="s">
        <v>751</v>
      </c>
      <c r="B67" s="205" t="s">
        <v>920</v>
      </c>
      <c r="C67" s="205" t="s">
        <v>917</v>
      </c>
      <c r="D67" s="205" t="s">
        <v>917</v>
      </c>
      <c r="E67" s="205" t="s">
        <v>918</v>
      </c>
      <c r="F67" s="205" t="s">
        <v>921</v>
      </c>
      <c r="G67" s="206">
        <v>2119</v>
      </c>
      <c r="H67" s="206">
        <v>90</v>
      </c>
      <c r="I67" s="206">
        <v>7</v>
      </c>
      <c r="J67" s="206">
        <v>0</v>
      </c>
      <c r="K67" s="206">
        <v>2</v>
      </c>
      <c r="L67" s="206">
        <v>5</v>
      </c>
      <c r="M67" s="206">
        <v>14</v>
      </c>
      <c r="N67" s="206">
        <v>2195</v>
      </c>
      <c r="O67" s="204">
        <f t="shared" si="0"/>
        <v>77.8</v>
      </c>
      <c r="P67" s="204">
        <f t="shared" si="1"/>
        <v>77.8</v>
      </c>
      <c r="Q67" s="204">
        <f t="shared" si="2"/>
        <v>35.700000000000003</v>
      </c>
      <c r="R67" s="204">
        <f t="shared" si="3"/>
        <v>3.6</v>
      </c>
    </row>
    <row r="68" spans="1:18" s="791" customFormat="1" x14ac:dyDescent="0.35">
      <c r="A68" s="797" t="s">
        <v>751</v>
      </c>
      <c r="B68" s="205" t="s">
        <v>923</v>
      </c>
      <c r="C68" s="205" t="s">
        <v>917</v>
      </c>
      <c r="D68" s="205" t="s">
        <v>917</v>
      </c>
      <c r="E68" s="205" t="s">
        <v>918</v>
      </c>
      <c r="F68" s="205" t="s">
        <v>924</v>
      </c>
      <c r="G68" s="206">
        <v>52</v>
      </c>
      <c r="H68" s="206">
        <v>0</v>
      </c>
      <c r="I68" s="206">
        <v>0</v>
      </c>
      <c r="J68" s="206">
        <v>0</v>
      </c>
      <c r="K68" s="206">
        <v>0</v>
      </c>
      <c r="L68" s="206">
        <v>1</v>
      </c>
      <c r="M68" s="206">
        <v>1</v>
      </c>
      <c r="N68" s="206">
        <v>51</v>
      </c>
      <c r="O68" s="204" t="str">
        <f t="shared" si="0"/>
        <v>..</v>
      </c>
      <c r="P68" s="204" t="str">
        <f t="shared" si="1"/>
        <v>..</v>
      </c>
      <c r="Q68" s="204">
        <f t="shared" si="2"/>
        <v>100</v>
      </c>
      <c r="R68" s="204">
        <f t="shared" si="3"/>
        <v>-1.9</v>
      </c>
    </row>
    <row r="69" spans="1:18" s="791" customFormat="1" x14ac:dyDescent="0.35">
      <c r="A69" s="794" t="s">
        <v>752</v>
      </c>
      <c r="B69" s="205" t="s">
        <v>920</v>
      </c>
      <c r="C69" s="205" t="s">
        <v>917</v>
      </c>
      <c r="D69" s="205" t="s">
        <v>917</v>
      </c>
      <c r="E69" s="205" t="s">
        <v>922</v>
      </c>
      <c r="F69" s="205" t="s">
        <v>921</v>
      </c>
      <c r="G69" s="206">
        <v>6</v>
      </c>
      <c r="H69" s="206">
        <v>1</v>
      </c>
      <c r="I69" s="206">
        <v>0</v>
      </c>
      <c r="J69" s="206">
        <v>0</v>
      </c>
      <c r="K69" s="206">
        <v>0</v>
      </c>
      <c r="L69" s="206">
        <v>0</v>
      </c>
      <c r="M69" s="206">
        <v>0</v>
      </c>
      <c r="N69" s="206">
        <v>7</v>
      </c>
      <c r="O69" s="204" t="str">
        <f t="shared" si="0"/>
        <v>..</v>
      </c>
      <c r="P69" s="204" t="str">
        <f t="shared" si="1"/>
        <v>..</v>
      </c>
      <c r="Q69" s="204" t="str">
        <f t="shared" si="2"/>
        <v>..</v>
      </c>
      <c r="R69" s="204">
        <f t="shared" si="3"/>
        <v>16.7</v>
      </c>
    </row>
    <row r="70" spans="1:18" s="791" customFormat="1" x14ac:dyDescent="0.35">
      <c r="A70" s="794" t="s">
        <v>100</v>
      </c>
      <c r="B70" s="205" t="s">
        <v>916</v>
      </c>
      <c r="C70" s="205" t="s">
        <v>917</v>
      </c>
      <c r="D70" s="205" t="s">
        <v>917</v>
      </c>
      <c r="E70" s="205" t="s">
        <v>922</v>
      </c>
      <c r="F70" s="205" t="s">
        <v>919</v>
      </c>
      <c r="G70" s="206">
        <v>13</v>
      </c>
      <c r="H70" s="206">
        <v>26</v>
      </c>
      <c r="I70" s="206">
        <v>5</v>
      </c>
      <c r="J70" s="206">
        <v>0</v>
      </c>
      <c r="K70" s="206">
        <v>27</v>
      </c>
      <c r="L70" s="206">
        <v>0</v>
      </c>
      <c r="M70" s="206">
        <v>32</v>
      </c>
      <c r="N70" s="206">
        <v>7</v>
      </c>
      <c r="O70" s="204">
        <f t="shared" si="0"/>
        <v>15.6</v>
      </c>
      <c r="P70" s="204">
        <f t="shared" si="1"/>
        <v>15.6</v>
      </c>
      <c r="Q70" s="204">
        <f t="shared" si="2"/>
        <v>0</v>
      </c>
      <c r="R70" s="204">
        <f t="shared" si="3"/>
        <v>-46.2</v>
      </c>
    </row>
    <row r="71" spans="1:18" s="791" customFormat="1" x14ac:dyDescent="0.35">
      <c r="A71" s="794" t="s">
        <v>100</v>
      </c>
      <c r="B71" s="205" t="s">
        <v>916</v>
      </c>
      <c r="C71" s="205" t="s">
        <v>917</v>
      </c>
      <c r="D71" s="205" t="s">
        <v>917</v>
      </c>
      <c r="E71" s="205" t="s">
        <v>922</v>
      </c>
      <c r="F71" s="205" t="s">
        <v>926</v>
      </c>
      <c r="G71" s="206">
        <v>1</v>
      </c>
      <c r="H71" s="206">
        <v>0</v>
      </c>
      <c r="I71" s="206">
        <v>0</v>
      </c>
      <c r="J71" s="206">
        <v>0</v>
      </c>
      <c r="K71" s="206">
        <v>1</v>
      </c>
      <c r="L71" s="206">
        <v>0</v>
      </c>
      <c r="M71" s="206">
        <v>1</v>
      </c>
      <c r="N71" s="206">
        <v>0</v>
      </c>
      <c r="O71" s="204">
        <f t="shared" si="0"/>
        <v>0</v>
      </c>
      <c r="P71" s="204">
        <f t="shared" si="1"/>
        <v>0</v>
      </c>
      <c r="Q71" s="204">
        <f t="shared" si="2"/>
        <v>0</v>
      </c>
      <c r="R71" s="204">
        <f t="shared" si="3"/>
        <v>-100</v>
      </c>
    </row>
    <row r="72" spans="1:18" s="791" customFormat="1" x14ac:dyDescent="0.35">
      <c r="A72" s="794" t="s">
        <v>100</v>
      </c>
      <c r="B72" s="205" t="s">
        <v>920</v>
      </c>
      <c r="C72" s="205" t="s">
        <v>917</v>
      </c>
      <c r="D72" s="205" t="s">
        <v>917</v>
      </c>
      <c r="E72" s="205" t="s">
        <v>922</v>
      </c>
      <c r="F72" s="205" t="s">
        <v>921</v>
      </c>
      <c r="G72" s="206">
        <v>156</v>
      </c>
      <c r="H72" s="206">
        <v>423</v>
      </c>
      <c r="I72" s="206">
        <v>13</v>
      </c>
      <c r="J72" s="206">
        <v>0</v>
      </c>
      <c r="K72" s="206">
        <v>75</v>
      </c>
      <c r="L72" s="206">
        <v>383</v>
      </c>
      <c r="M72" s="206">
        <v>471</v>
      </c>
      <c r="N72" s="206">
        <v>108</v>
      </c>
      <c r="O72" s="204">
        <f t="shared" si="0"/>
        <v>14.8</v>
      </c>
      <c r="P72" s="204">
        <f t="shared" si="1"/>
        <v>14.8</v>
      </c>
      <c r="Q72" s="204">
        <f t="shared" si="2"/>
        <v>81.3</v>
      </c>
      <c r="R72" s="204">
        <f t="shared" si="3"/>
        <v>-30.8</v>
      </c>
    </row>
    <row r="73" spans="1:18" s="791" customFormat="1" x14ac:dyDescent="0.35">
      <c r="A73" s="794" t="s">
        <v>870</v>
      </c>
      <c r="B73" s="205" t="s">
        <v>920</v>
      </c>
      <c r="C73" s="205" t="s">
        <v>917</v>
      </c>
      <c r="D73" s="205" t="s">
        <v>917</v>
      </c>
      <c r="E73" s="205" t="s">
        <v>922</v>
      </c>
      <c r="F73" s="205" t="s">
        <v>928</v>
      </c>
      <c r="G73" s="206">
        <v>3199</v>
      </c>
      <c r="H73" s="206">
        <v>3150</v>
      </c>
      <c r="I73" s="206">
        <v>75</v>
      </c>
      <c r="J73" s="206">
        <v>0</v>
      </c>
      <c r="K73" s="206">
        <v>0</v>
      </c>
      <c r="L73" s="206">
        <v>1932</v>
      </c>
      <c r="M73" s="206">
        <v>2007</v>
      </c>
      <c r="N73" s="206">
        <v>4342</v>
      </c>
      <c r="O73" s="204">
        <f t="shared" si="0"/>
        <v>100</v>
      </c>
      <c r="P73" s="204">
        <f t="shared" si="1"/>
        <v>100</v>
      </c>
      <c r="Q73" s="204">
        <f t="shared" si="2"/>
        <v>96.3</v>
      </c>
      <c r="R73" s="204">
        <f t="shared" si="3"/>
        <v>35.700000000000003</v>
      </c>
    </row>
    <row r="74" spans="1:18" s="791" customFormat="1" x14ac:dyDescent="0.35">
      <c r="A74" s="794" t="s">
        <v>101</v>
      </c>
      <c r="B74" s="205" t="s">
        <v>916</v>
      </c>
      <c r="C74" s="205" t="s">
        <v>917</v>
      </c>
      <c r="D74" s="205" t="s">
        <v>917</v>
      </c>
      <c r="E74" s="205" t="s">
        <v>922</v>
      </c>
      <c r="F74" s="205" t="s">
        <v>919</v>
      </c>
      <c r="G74" s="206">
        <v>753</v>
      </c>
      <c r="H74" s="206">
        <v>528</v>
      </c>
      <c r="I74" s="206">
        <v>14</v>
      </c>
      <c r="J74" s="206">
        <v>0</v>
      </c>
      <c r="K74" s="206">
        <v>49</v>
      </c>
      <c r="L74" s="206">
        <v>99</v>
      </c>
      <c r="M74" s="206">
        <v>162</v>
      </c>
      <c r="N74" s="206">
        <v>1119</v>
      </c>
      <c r="O74" s="204">
        <f t="shared" ref="O74:O137" si="4">IF(SUM(I74:K74)=0,"..",I74/SUM(I74:K74)*100)</f>
        <v>22.2</v>
      </c>
      <c r="P74" s="204">
        <f t="shared" ref="P74:P137" si="5">IF(SUM(I74:K74)=0,"..",SUM(I74:J74)/SUM(I74:K74)*100)</f>
        <v>22.2</v>
      </c>
      <c r="Q74" s="204">
        <f t="shared" ref="Q74:Q137" si="6">IF(M74=0,"..",+(L74)/M74*100)</f>
        <v>61.1</v>
      </c>
      <c r="R74" s="204">
        <f t="shared" ref="R74:R137" si="7">IF(G74=0,"..",+(N74-G74)/G74*100)</f>
        <v>48.6</v>
      </c>
    </row>
    <row r="75" spans="1:18" s="791" customFormat="1" x14ac:dyDescent="0.35">
      <c r="A75" s="795" t="s">
        <v>101</v>
      </c>
      <c r="B75" s="205" t="s">
        <v>920</v>
      </c>
      <c r="C75" s="205" t="s">
        <v>917</v>
      </c>
      <c r="D75" s="205" t="s">
        <v>917</v>
      </c>
      <c r="E75" s="205" t="s">
        <v>922</v>
      </c>
      <c r="F75" s="205" t="s">
        <v>921</v>
      </c>
      <c r="G75" s="206">
        <v>777</v>
      </c>
      <c r="H75" s="206">
        <v>2203</v>
      </c>
      <c r="I75" s="206">
        <v>247</v>
      </c>
      <c r="J75" s="206">
        <v>0</v>
      </c>
      <c r="K75" s="206">
        <v>569</v>
      </c>
      <c r="L75" s="206">
        <v>0</v>
      </c>
      <c r="M75" s="206">
        <v>816</v>
      </c>
      <c r="N75" s="206">
        <v>2164</v>
      </c>
      <c r="O75" s="204">
        <f t="shared" si="4"/>
        <v>30.3</v>
      </c>
      <c r="P75" s="204">
        <f t="shared" si="5"/>
        <v>30.3</v>
      </c>
      <c r="Q75" s="204">
        <f t="shared" si="6"/>
        <v>0</v>
      </c>
      <c r="R75" s="204">
        <f t="shared" si="7"/>
        <v>178.5</v>
      </c>
    </row>
    <row r="76" spans="1:18" s="791" customFormat="1" x14ac:dyDescent="0.35">
      <c r="A76" s="794" t="s">
        <v>127</v>
      </c>
      <c r="B76" s="205" t="s">
        <v>920</v>
      </c>
      <c r="C76" s="205" t="s">
        <v>917</v>
      </c>
      <c r="D76" s="205" t="s">
        <v>917</v>
      </c>
      <c r="E76" s="205" t="s">
        <v>925</v>
      </c>
      <c r="F76" s="205" t="s">
        <v>928</v>
      </c>
      <c r="G76" s="206">
        <v>669</v>
      </c>
      <c r="H76" s="206">
        <v>128</v>
      </c>
      <c r="I76" s="206">
        <v>107</v>
      </c>
      <c r="J76" s="206">
        <v>0</v>
      </c>
      <c r="K76" s="206">
        <v>35</v>
      </c>
      <c r="L76" s="206">
        <v>6</v>
      </c>
      <c r="M76" s="206">
        <v>148</v>
      </c>
      <c r="N76" s="206">
        <v>649</v>
      </c>
      <c r="O76" s="204">
        <f t="shared" si="4"/>
        <v>75.400000000000006</v>
      </c>
      <c r="P76" s="204">
        <f t="shared" si="5"/>
        <v>75.400000000000006</v>
      </c>
      <c r="Q76" s="204">
        <f t="shared" si="6"/>
        <v>4.0999999999999996</v>
      </c>
      <c r="R76" s="204">
        <f t="shared" si="7"/>
        <v>-3</v>
      </c>
    </row>
    <row r="77" spans="1:18" s="791" customFormat="1" x14ac:dyDescent="0.35">
      <c r="A77" s="794" t="s">
        <v>124</v>
      </c>
      <c r="B77" s="205" t="s">
        <v>925</v>
      </c>
      <c r="C77" s="205" t="s">
        <v>917</v>
      </c>
      <c r="D77" s="205" t="s">
        <v>917</v>
      </c>
      <c r="E77" s="205" t="s">
        <v>922</v>
      </c>
      <c r="F77" s="205" t="s">
        <v>926</v>
      </c>
      <c r="G77" s="206">
        <v>31</v>
      </c>
      <c r="H77" s="206">
        <v>100</v>
      </c>
      <c r="I77" s="206">
        <v>1</v>
      </c>
      <c r="J77" s="206">
        <v>0</v>
      </c>
      <c r="K77" s="206">
        <v>86</v>
      </c>
      <c r="L77" s="206">
        <v>9</v>
      </c>
      <c r="M77" s="206">
        <v>96</v>
      </c>
      <c r="N77" s="206">
        <v>35</v>
      </c>
      <c r="O77" s="204">
        <f t="shared" si="4"/>
        <v>1.1000000000000001</v>
      </c>
      <c r="P77" s="204">
        <f t="shared" si="5"/>
        <v>1.1000000000000001</v>
      </c>
      <c r="Q77" s="204">
        <f t="shared" si="6"/>
        <v>9.4</v>
      </c>
      <c r="R77" s="204">
        <f t="shared" si="7"/>
        <v>12.9</v>
      </c>
    </row>
    <row r="78" spans="1:18" s="791" customFormat="1" x14ac:dyDescent="0.35">
      <c r="A78" s="799" t="s">
        <v>124</v>
      </c>
      <c r="B78" s="205" t="s">
        <v>920</v>
      </c>
      <c r="C78" s="205" t="s">
        <v>917</v>
      </c>
      <c r="D78" s="205" t="s">
        <v>917</v>
      </c>
      <c r="E78" s="205" t="s">
        <v>922</v>
      </c>
      <c r="F78" s="205" t="s">
        <v>921</v>
      </c>
      <c r="G78" s="206">
        <v>89</v>
      </c>
      <c r="H78" s="206">
        <v>212</v>
      </c>
      <c r="I78" s="206">
        <v>35</v>
      </c>
      <c r="J78" s="206">
        <v>7</v>
      </c>
      <c r="K78" s="206">
        <v>155</v>
      </c>
      <c r="L78" s="206">
        <v>86</v>
      </c>
      <c r="M78" s="206">
        <v>283</v>
      </c>
      <c r="N78" s="206">
        <v>18</v>
      </c>
      <c r="O78" s="204">
        <f t="shared" si="4"/>
        <v>17.8</v>
      </c>
      <c r="P78" s="204">
        <f t="shared" si="5"/>
        <v>21.3</v>
      </c>
      <c r="Q78" s="204">
        <f t="shared" si="6"/>
        <v>30.4</v>
      </c>
      <c r="R78" s="204">
        <f t="shared" si="7"/>
        <v>-79.8</v>
      </c>
    </row>
    <row r="79" spans="1:18" s="791" customFormat="1" x14ac:dyDescent="0.35">
      <c r="A79" s="794" t="s">
        <v>102</v>
      </c>
      <c r="B79" s="205" t="s">
        <v>920</v>
      </c>
      <c r="C79" s="205" t="s">
        <v>917</v>
      </c>
      <c r="D79" s="205" t="s">
        <v>917</v>
      </c>
      <c r="E79" s="205" t="s">
        <v>918</v>
      </c>
      <c r="F79" s="205" t="s">
        <v>928</v>
      </c>
      <c r="G79" s="206">
        <v>11</v>
      </c>
      <c r="H79" s="206">
        <v>129</v>
      </c>
      <c r="I79" s="206">
        <v>93</v>
      </c>
      <c r="J79" s="206">
        <v>0</v>
      </c>
      <c r="K79" s="206">
        <v>8</v>
      </c>
      <c r="L79" s="206">
        <v>14</v>
      </c>
      <c r="M79" s="206">
        <v>115</v>
      </c>
      <c r="N79" s="206">
        <v>25</v>
      </c>
      <c r="O79" s="204">
        <f t="shared" si="4"/>
        <v>92.1</v>
      </c>
      <c r="P79" s="204">
        <f t="shared" si="5"/>
        <v>92.1</v>
      </c>
      <c r="Q79" s="204">
        <f t="shared" si="6"/>
        <v>12.2</v>
      </c>
      <c r="R79" s="204">
        <f t="shared" si="7"/>
        <v>127.3</v>
      </c>
    </row>
    <row r="80" spans="1:18" s="791" customFormat="1" x14ac:dyDescent="0.35">
      <c r="A80" s="800" t="s">
        <v>680</v>
      </c>
      <c r="B80" s="205" t="s">
        <v>920</v>
      </c>
      <c r="C80" s="205" t="s">
        <v>917</v>
      </c>
      <c r="D80" s="205" t="s">
        <v>917</v>
      </c>
      <c r="E80" s="205" t="s">
        <v>918</v>
      </c>
      <c r="F80" s="205" t="s">
        <v>919</v>
      </c>
      <c r="G80" s="206">
        <v>0</v>
      </c>
      <c r="H80" s="206">
        <v>3</v>
      </c>
      <c r="I80" s="206">
        <v>0</v>
      </c>
      <c r="J80" s="206">
        <v>0</v>
      </c>
      <c r="K80" s="206">
        <v>3</v>
      </c>
      <c r="L80" s="206">
        <v>0</v>
      </c>
      <c r="M80" s="206">
        <v>3</v>
      </c>
      <c r="N80" s="206">
        <v>0</v>
      </c>
      <c r="O80" s="204">
        <f t="shared" si="4"/>
        <v>0</v>
      </c>
      <c r="P80" s="204">
        <f t="shared" si="5"/>
        <v>0</v>
      </c>
      <c r="Q80" s="204">
        <f t="shared" si="6"/>
        <v>0</v>
      </c>
      <c r="R80" s="204" t="str">
        <f t="shared" si="7"/>
        <v>..</v>
      </c>
    </row>
    <row r="81" spans="1:18" s="791" customFormat="1" x14ac:dyDescent="0.35">
      <c r="A81" s="794" t="s">
        <v>680</v>
      </c>
      <c r="B81" s="205" t="s">
        <v>920</v>
      </c>
      <c r="C81" s="205" t="s">
        <v>917</v>
      </c>
      <c r="D81" s="205" t="s">
        <v>917</v>
      </c>
      <c r="E81" s="205" t="s">
        <v>918</v>
      </c>
      <c r="F81" s="205" t="s">
        <v>921</v>
      </c>
      <c r="G81" s="206">
        <v>26</v>
      </c>
      <c r="H81" s="206">
        <v>16</v>
      </c>
      <c r="I81" s="206">
        <v>10</v>
      </c>
      <c r="J81" s="206">
        <v>0</v>
      </c>
      <c r="K81" s="206">
        <v>2</v>
      </c>
      <c r="L81" s="206">
        <v>0</v>
      </c>
      <c r="M81" s="206">
        <v>12</v>
      </c>
      <c r="N81" s="206">
        <v>30</v>
      </c>
      <c r="O81" s="204">
        <f t="shared" si="4"/>
        <v>83.3</v>
      </c>
      <c r="P81" s="204">
        <f t="shared" si="5"/>
        <v>83.3</v>
      </c>
      <c r="Q81" s="204">
        <f t="shared" si="6"/>
        <v>0</v>
      </c>
      <c r="R81" s="204">
        <f t="shared" si="7"/>
        <v>15.4</v>
      </c>
    </row>
    <row r="82" spans="1:18" s="791" customFormat="1" x14ac:dyDescent="0.35">
      <c r="A82" s="794" t="s">
        <v>103</v>
      </c>
      <c r="B82" s="205" t="s">
        <v>916</v>
      </c>
      <c r="C82" s="205" t="s">
        <v>917</v>
      </c>
      <c r="D82" s="205" t="s">
        <v>917</v>
      </c>
      <c r="E82" s="205" t="s">
        <v>922</v>
      </c>
      <c r="F82" s="205" t="s">
        <v>919</v>
      </c>
      <c r="G82" s="206">
        <v>918</v>
      </c>
      <c r="H82" s="206">
        <v>388</v>
      </c>
      <c r="I82" s="206">
        <v>46</v>
      </c>
      <c r="J82" s="206">
        <v>254</v>
      </c>
      <c r="K82" s="206">
        <v>308</v>
      </c>
      <c r="L82" s="206">
        <v>120</v>
      </c>
      <c r="M82" s="206">
        <v>728</v>
      </c>
      <c r="N82" s="206">
        <v>578</v>
      </c>
      <c r="O82" s="204">
        <f t="shared" si="4"/>
        <v>7.6</v>
      </c>
      <c r="P82" s="204">
        <f t="shared" si="5"/>
        <v>49.3</v>
      </c>
      <c r="Q82" s="204">
        <f t="shared" si="6"/>
        <v>16.5</v>
      </c>
      <c r="R82" s="204">
        <f t="shared" si="7"/>
        <v>-37</v>
      </c>
    </row>
    <row r="83" spans="1:18" s="791" customFormat="1" x14ac:dyDescent="0.35">
      <c r="A83" s="794" t="s">
        <v>103</v>
      </c>
      <c r="B83" s="205" t="s">
        <v>920</v>
      </c>
      <c r="C83" s="205" t="s">
        <v>917</v>
      </c>
      <c r="D83" s="205" t="s">
        <v>917</v>
      </c>
      <c r="E83" s="205" t="s">
        <v>922</v>
      </c>
      <c r="F83" s="205" t="s">
        <v>921</v>
      </c>
      <c r="G83" s="206">
        <v>1773</v>
      </c>
      <c r="H83" s="206">
        <v>2108</v>
      </c>
      <c r="I83" s="206">
        <v>203</v>
      </c>
      <c r="J83" s="206">
        <v>1384</v>
      </c>
      <c r="K83" s="206">
        <v>473</v>
      </c>
      <c r="L83" s="206">
        <v>416</v>
      </c>
      <c r="M83" s="206">
        <v>2476</v>
      </c>
      <c r="N83" s="206">
        <v>1405</v>
      </c>
      <c r="O83" s="204">
        <f t="shared" si="4"/>
        <v>9.9</v>
      </c>
      <c r="P83" s="204">
        <f t="shared" si="5"/>
        <v>77</v>
      </c>
      <c r="Q83" s="204">
        <f t="shared" si="6"/>
        <v>16.8</v>
      </c>
      <c r="R83" s="204">
        <f t="shared" si="7"/>
        <v>-20.8</v>
      </c>
    </row>
    <row r="84" spans="1:18" s="791" customFormat="1" x14ac:dyDescent="0.35">
      <c r="A84" s="797" t="s">
        <v>103</v>
      </c>
      <c r="B84" s="205" t="s">
        <v>920</v>
      </c>
      <c r="C84" s="205" t="s">
        <v>917</v>
      </c>
      <c r="D84" s="205" t="s">
        <v>917</v>
      </c>
      <c r="E84" s="205" t="s">
        <v>918</v>
      </c>
      <c r="F84" s="205" t="s">
        <v>928</v>
      </c>
      <c r="G84" s="206">
        <v>36</v>
      </c>
      <c r="H84" s="206">
        <v>58</v>
      </c>
      <c r="I84" s="206">
        <v>54</v>
      </c>
      <c r="J84" s="206">
        <v>0</v>
      </c>
      <c r="K84" s="206">
        <v>40</v>
      </c>
      <c r="L84" s="206">
        <v>0</v>
      </c>
      <c r="M84" s="206">
        <v>94</v>
      </c>
      <c r="N84" s="206">
        <v>0</v>
      </c>
      <c r="O84" s="204">
        <f t="shared" si="4"/>
        <v>57.4</v>
      </c>
      <c r="P84" s="204">
        <f t="shared" si="5"/>
        <v>57.4</v>
      </c>
      <c r="Q84" s="204">
        <f t="shared" si="6"/>
        <v>0</v>
      </c>
      <c r="R84" s="204">
        <f t="shared" si="7"/>
        <v>-100</v>
      </c>
    </row>
    <row r="85" spans="1:18" s="791" customFormat="1" x14ac:dyDescent="0.35">
      <c r="A85" s="798" t="s">
        <v>103</v>
      </c>
      <c r="B85" s="205" t="s">
        <v>923</v>
      </c>
      <c r="C85" s="205" t="s">
        <v>917</v>
      </c>
      <c r="D85" s="205" t="s">
        <v>917</v>
      </c>
      <c r="E85" s="205" t="s">
        <v>922</v>
      </c>
      <c r="F85" s="205" t="s">
        <v>921</v>
      </c>
      <c r="G85" s="206">
        <v>0</v>
      </c>
      <c r="H85" s="206">
        <v>148</v>
      </c>
      <c r="I85" s="206">
        <v>0</v>
      </c>
      <c r="J85" s="206">
        <v>0</v>
      </c>
      <c r="K85" s="206">
        <v>0</v>
      </c>
      <c r="L85" s="206">
        <v>0</v>
      </c>
      <c r="M85" s="206">
        <v>0</v>
      </c>
      <c r="N85" s="206">
        <v>148</v>
      </c>
      <c r="O85" s="204" t="str">
        <f t="shared" si="4"/>
        <v>..</v>
      </c>
      <c r="P85" s="204" t="str">
        <f t="shared" si="5"/>
        <v>..</v>
      </c>
      <c r="Q85" s="204" t="str">
        <f t="shared" si="6"/>
        <v>..</v>
      </c>
      <c r="R85" s="204" t="str">
        <f t="shared" si="7"/>
        <v>..</v>
      </c>
    </row>
    <row r="86" spans="1:18" s="791" customFormat="1" x14ac:dyDescent="0.35">
      <c r="A86" s="798" t="s">
        <v>103</v>
      </c>
      <c r="B86" s="205" t="s">
        <v>923</v>
      </c>
      <c r="C86" s="205" t="s">
        <v>917</v>
      </c>
      <c r="D86" s="205" t="s">
        <v>917</v>
      </c>
      <c r="E86" s="205" t="s">
        <v>922</v>
      </c>
      <c r="F86" s="205" t="s">
        <v>924</v>
      </c>
      <c r="G86" s="206">
        <v>0</v>
      </c>
      <c r="H86" s="206">
        <v>121</v>
      </c>
      <c r="I86" s="206">
        <v>0</v>
      </c>
      <c r="J86" s="206">
        <v>0</v>
      </c>
      <c r="K86" s="206">
        <v>0</v>
      </c>
      <c r="L86" s="206">
        <v>0</v>
      </c>
      <c r="M86" s="206">
        <v>0</v>
      </c>
      <c r="N86" s="206">
        <v>121</v>
      </c>
      <c r="O86" s="204" t="str">
        <f t="shared" si="4"/>
        <v>..</v>
      </c>
      <c r="P86" s="204" t="str">
        <f t="shared" si="5"/>
        <v>..</v>
      </c>
      <c r="Q86" s="204" t="str">
        <f t="shared" si="6"/>
        <v>..</v>
      </c>
      <c r="R86" s="204" t="str">
        <f t="shared" si="7"/>
        <v>..</v>
      </c>
    </row>
    <row r="87" spans="1:18" s="791" customFormat="1" x14ac:dyDescent="0.35">
      <c r="A87" s="798" t="s">
        <v>104</v>
      </c>
      <c r="B87" s="205" t="s">
        <v>920</v>
      </c>
      <c r="C87" s="205" t="s">
        <v>917</v>
      </c>
      <c r="D87" s="205" t="s">
        <v>917</v>
      </c>
      <c r="E87" s="205" t="s">
        <v>922</v>
      </c>
      <c r="F87" s="205" t="s">
        <v>921</v>
      </c>
      <c r="G87" s="206">
        <v>487</v>
      </c>
      <c r="H87" s="206">
        <v>1239</v>
      </c>
      <c r="I87" s="206">
        <v>71</v>
      </c>
      <c r="J87" s="206">
        <v>399</v>
      </c>
      <c r="K87" s="206">
        <v>435</v>
      </c>
      <c r="L87" s="206">
        <v>482</v>
      </c>
      <c r="M87" s="206">
        <v>1387</v>
      </c>
      <c r="N87" s="206">
        <v>659</v>
      </c>
      <c r="O87" s="204">
        <f t="shared" si="4"/>
        <v>7.8</v>
      </c>
      <c r="P87" s="204">
        <f t="shared" si="5"/>
        <v>51.9</v>
      </c>
      <c r="Q87" s="204">
        <f t="shared" si="6"/>
        <v>34.799999999999997</v>
      </c>
      <c r="R87" s="204">
        <f t="shared" si="7"/>
        <v>35.299999999999997</v>
      </c>
    </row>
    <row r="88" spans="1:18" s="791" customFormat="1" x14ac:dyDescent="0.35">
      <c r="A88" s="797" t="s">
        <v>104</v>
      </c>
      <c r="B88" s="205" t="s">
        <v>923</v>
      </c>
      <c r="C88" s="205" t="s">
        <v>917</v>
      </c>
      <c r="D88" s="205" t="s">
        <v>917</v>
      </c>
      <c r="E88" s="205" t="s">
        <v>922</v>
      </c>
      <c r="F88" s="205" t="s">
        <v>924</v>
      </c>
      <c r="G88" s="206">
        <v>0</v>
      </c>
      <c r="H88" s="206">
        <v>286</v>
      </c>
      <c r="I88" s="206">
        <v>0</v>
      </c>
      <c r="J88" s="206">
        <v>0</v>
      </c>
      <c r="K88" s="206">
        <v>0</v>
      </c>
      <c r="L88" s="206">
        <v>0</v>
      </c>
      <c r="M88" s="206">
        <v>0</v>
      </c>
      <c r="N88" s="206">
        <v>0</v>
      </c>
      <c r="O88" s="204" t="str">
        <f t="shared" si="4"/>
        <v>..</v>
      </c>
      <c r="P88" s="204" t="str">
        <f t="shared" si="5"/>
        <v>..</v>
      </c>
      <c r="Q88" s="204" t="str">
        <f t="shared" si="6"/>
        <v>..</v>
      </c>
      <c r="R88" s="204" t="str">
        <f t="shared" si="7"/>
        <v>..</v>
      </c>
    </row>
    <row r="89" spans="1:18" s="791" customFormat="1" x14ac:dyDescent="0.35">
      <c r="A89" s="794" t="s">
        <v>98</v>
      </c>
      <c r="B89" s="205" t="s">
        <v>920</v>
      </c>
      <c r="C89" s="205" t="s">
        <v>917</v>
      </c>
      <c r="D89" s="205" t="s">
        <v>917</v>
      </c>
      <c r="E89" s="205" t="s">
        <v>922</v>
      </c>
      <c r="F89" s="205" t="s">
        <v>921</v>
      </c>
      <c r="G89" s="206">
        <v>1184</v>
      </c>
      <c r="H89" s="206">
        <v>209</v>
      </c>
      <c r="I89" s="206">
        <v>337</v>
      </c>
      <c r="J89" s="206">
        <v>0</v>
      </c>
      <c r="K89" s="206">
        <v>40</v>
      </c>
      <c r="L89" s="206">
        <v>33</v>
      </c>
      <c r="M89" s="206">
        <v>410</v>
      </c>
      <c r="N89" s="206">
        <v>983</v>
      </c>
      <c r="O89" s="204">
        <f t="shared" si="4"/>
        <v>89.4</v>
      </c>
      <c r="P89" s="204">
        <f t="shared" si="5"/>
        <v>89.4</v>
      </c>
      <c r="Q89" s="204">
        <f t="shared" si="6"/>
        <v>8</v>
      </c>
      <c r="R89" s="204">
        <f t="shared" si="7"/>
        <v>-17</v>
      </c>
    </row>
    <row r="90" spans="1:18" s="791" customFormat="1" x14ac:dyDescent="0.35">
      <c r="A90" s="794" t="s">
        <v>105</v>
      </c>
      <c r="B90" s="205" t="s">
        <v>916</v>
      </c>
      <c r="C90" s="205" t="s">
        <v>917</v>
      </c>
      <c r="D90" s="205" t="s">
        <v>917</v>
      </c>
      <c r="E90" s="205" t="s">
        <v>922</v>
      </c>
      <c r="F90" s="205" t="s">
        <v>919</v>
      </c>
      <c r="G90" s="206">
        <v>532</v>
      </c>
      <c r="H90" s="206">
        <v>1397</v>
      </c>
      <c r="I90" s="206">
        <v>211</v>
      </c>
      <c r="J90" s="206">
        <v>72</v>
      </c>
      <c r="K90" s="206">
        <v>1052</v>
      </c>
      <c r="L90" s="206">
        <v>0</v>
      </c>
      <c r="M90" s="206">
        <v>1335</v>
      </c>
      <c r="N90" s="206">
        <v>448</v>
      </c>
      <c r="O90" s="204">
        <f t="shared" si="4"/>
        <v>15.8</v>
      </c>
      <c r="P90" s="204">
        <f t="shared" si="5"/>
        <v>21.2</v>
      </c>
      <c r="Q90" s="204">
        <f t="shared" si="6"/>
        <v>0</v>
      </c>
      <c r="R90" s="204">
        <f t="shared" si="7"/>
        <v>-15.8</v>
      </c>
    </row>
    <row r="91" spans="1:18" s="791" customFormat="1" x14ac:dyDescent="0.35">
      <c r="A91" s="794" t="s">
        <v>105</v>
      </c>
      <c r="B91" s="205" t="s">
        <v>916</v>
      </c>
      <c r="C91" s="205" t="s">
        <v>917</v>
      </c>
      <c r="D91" s="205" t="s">
        <v>917</v>
      </c>
      <c r="E91" s="205" t="s">
        <v>922</v>
      </c>
      <c r="F91" s="205" t="s">
        <v>921</v>
      </c>
      <c r="G91" s="206">
        <v>3765</v>
      </c>
      <c r="H91" s="206">
        <v>21316</v>
      </c>
      <c r="I91" s="206">
        <v>7599</v>
      </c>
      <c r="J91" s="206">
        <v>2321</v>
      </c>
      <c r="K91" s="206">
        <v>1732</v>
      </c>
      <c r="L91" s="206">
        <v>0</v>
      </c>
      <c r="M91" s="206">
        <v>11652</v>
      </c>
      <c r="N91" s="206">
        <v>2500</v>
      </c>
      <c r="O91" s="204">
        <f t="shared" si="4"/>
        <v>65.2</v>
      </c>
      <c r="P91" s="204">
        <f t="shared" si="5"/>
        <v>85.1</v>
      </c>
      <c r="Q91" s="204">
        <f t="shared" si="6"/>
        <v>0</v>
      </c>
      <c r="R91" s="204">
        <f t="shared" si="7"/>
        <v>-33.6</v>
      </c>
    </row>
    <row r="92" spans="1:18" s="791" customFormat="1" x14ac:dyDescent="0.35">
      <c r="A92" s="795" t="s">
        <v>106</v>
      </c>
      <c r="B92" s="205" t="s">
        <v>920</v>
      </c>
      <c r="C92" s="205" t="s">
        <v>917</v>
      </c>
      <c r="D92" s="205" t="s">
        <v>917</v>
      </c>
      <c r="E92" s="205" t="s">
        <v>922</v>
      </c>
      <c r="F92" s="205" t="s">
        <v>921</v>
      </c>
      <c r="G92" s="206">
        <v>3832</v>
      </c>
      <c r="H92" s="606">
        <v>6560</v>
      </c>
      <c r="I92" s="606">
        <v>6482</v>
      </c>
      <c r="J92" s="606">
        <v>0</v>
      </c>
      <c r="K92" s="606">
        <v>0</v>
      </c>
      <c r="L92" s="606">
        <v>1269</v>
      </c>
      <c r="M92" s="206">
        <v>7751</v>
      </c>
      <c r="N92" s="206">
        <v>2641</v>
      </c>
      <c r="O92" s="204">
        <f t="shared" si="4"/>
        <v>100</v>
      </c>
      <c r="P92" s="204">
        <f t="shared" si="5"/>
        <v>100</v>
      </c>
      <c r="Q92" s="204">
        <f t="shared" si="6"/>
        <v>16.399999999999999</v>
      </c>
      <c r="R92" s="204">
        <f t="shared" si="7"/>
        <v>-31.1</v>
      </c>
    </row>
    <row r="93" spans="1:18" s="791" customFormat="1" x14ac:dyDescent="0.35">
      <c r="A93" s="794" t="s">
        <v>378</v>
      </c>
      <c r="B93" s="205" t="s">
        <v>920</v>
      </c>
      <c r="C93" s="205" t="s">
        <v>917</v>
      </c>
      <c r="D93" s="205" t="s">
        <v>917</v>
      </c>
      <c r="E93" s="205" t="s">
        <v>922</v>
      </c>
      <c r="F93" s="205" t="s">
        <v>921</v>
      </c>
      <c r="G93" s="206">
        <v>750</v>
      </c>
      <c r="H93" s="206">
        <v>32</v>
      </c>
      <c r="I93" s="206">
        <v>5</v>
      </c>
      <c r="J93" s="206">
        <v>0</v>
      </c>
      <c r="K93" s="206">
        <v>2</v>
      </c>
      <c r="L93" s="206">
        <v>17</v>
      </c>
      <c r="M93" s="206">
        <v>24</v>
      </c>
      <c r="N93" s="206">
        <v>758</v>
      </c>
      <c r="O93" s="204">
        <f t="shared" si="4"/>
        <v>71.400000000000006</v>
      </c>
      <c r="P93" s="204">
        <f t="shared" si="5"/>
        <v>71.400000000000006</v>
      </c>
      <c r="Q93" s="204">
        <f t="shared" si="6"/>
        <v>70.8</v>
      </c>
      <c r="R93" s="204">
        <f t="shared" si="7"/>
        <v>1.1000000000000001</v>
      </c>
    </row>
    <row r="94" spans="1:18" s="791" customFormat="1" x14ac:dyDescent="0.35">
      <c r="A94" s="795" t="s">
        <v>1858</v>
      </c>
      <c r="B94" s="205" t="s">
        <v>920</v>
      </c>
      <c r="C94" s="205" t="s">
        <v>917</v>
      </c>
      <c r="D94" s="369" t="s">
        <v>917</v>
      </c>
      <c r="E94" s="205" t="s">
        <v>922</v>
      </c>
      <c r="F94" s="205" t="s">
        <v>928</v>
      </c>
      <c r="G94" s="206">
        <v>11583</v>
      </c>
      <c r="H94" s="606" t="s">
        <v>239</v>
      </c>
      <c r="I94" s="606" t="s">
        <v>239</v>
      </c>
      <c r="J94" s="606" t="s">
        <v>239</v>
      </c>
      <c r="K94" s="606" t="s">
        <v>239</v>
      </c>
      <c r="L94" s="606" t="s">
        <v>239</v>
      </c>
      <c r="M94" s="606" t="s">
        <v>239</v>
      </c>
      <c r="N94" s="206">
        <v>11583</v>
      </c>
      <c r="O94" s="204" t="str">
        <f t="shared" si="4"/>
        <v>..</v>
      </c>
      <c r="P94" s="204" t="str">
        <f t="shared" si="5"/>
        <v>..</v>
      </c>
      <c r="Q94" s="350" t="s">
        <v>239</v>
      </c>
      <c r="R94" s="204">
        <f t="shared" si="7"/>
        <v>0</v>
      </c>
    </row>
    <row r="95" spans="1:18" s="791" customFormat="1" x14ac:dyDescent="0.35">
      <c r="A95" s="794" t="s">
        <v>65</v>
      </c>
      <c r="B95" s="205" t="s">
        <v>916</v>
      </c>
      <c r="C95" s="205" t="s">
        <v>917</v>
      </c>
      <c r="D95" s="205" t="s">
        <v>917</v>
      </c>
      <c r="E95" s="205" t="s">
        <v>918</v>
      </c>
      <c r="F95" s="205" t="s">
        <v>919</v>
      </c>
      <c r="G95" s="206">
        <v>597</v>
      </c>
      <c r="H95" s="206">
        <v>437</v>
      </c>
      <c r="I95" s="206">
        <v>75</v>
      </c>
      <c r="J95" s="206">
        <v>0</v>
      </c>
      <c r="K95" s="206">
        <v>81</v>
      </c>
      <c r="L95" s="206">
        <v>0</v>
      </c>
      <c r="M95" s="206">
        <v>156</v>
      </c>
      <c r="N95" s="206">
        <v>878</v>
      </c>
      <c r="O95" s="204">
        <f t="shared" si="4"/>
        <v>48.1</v>
      </c>
      <c r="P95" s="204">
        <f t="shared" si="5"/>
        <v>48.1</v>
      </c>
      <c r="Q95" s="204">
        <f t="shared" si="6"/>
        <v>0</v>
      </c>
      <c r="R95" s="204">
        <f t="shared" si="7"/>
        <v>47.1</v>
      </c>
    </row>
    <row r="96" spans="1:18" s="791" customFormat="1" x14ac:dyDescent="0.35">
      <c r="A96" s="794" t="s">
        <v>65</v>
      </c>
      <c r="B96" s="205" t="s">
        <v>920</v>
      </c>
      <c r="C96" s="205" t="s">
        <v>917</v>
      </c>
      <c r="D96" s="205" t="s">
        <v>917</v>
      </c>
      <c r="E96" s="205" t="s">
        <v>918</v>
      </c>
      <c r="F96" s="205" t="s">
        <v>921</v>
      </c>
      <c r="G96" s="206">
        <v>23512</v>
      </c>
      <c r="H96" s="206">
        <v>21121</v>
      </c>
      <c r="I96" s="206">
        <v>6539</v>
      </c>
      <c r="J96" s="206">
        <v>641</v>
      </c>
      <c r="K96" s="206">
        <v>944</v>
      </c>
      <c r="L96" s="206">
        <v>2019</v>
      </c>
      <c r="M96" s="206">
        <v>10143</v>
      </c>
      <c r="N96" s="206">
        <v>34490</v>
      </c>
      <c r="O96" s="204">
        <f t="shared" si="4"/>
        <v>80.5</v>
      </c>
      <c r="P96" s="204">
        <f t="shared" si="5"/>
        <v>88.4</v>
      </c>
      <c r="Q96" s="204">
        <f t="shared" si="6"/>
        <v>19.899999999999999</v>
      </c>
      <c r="R96" s="204">
        <f t="shared" si="7"/>
        <v>46.7</v>
      </c>
    </row>
    <row r="97" spans="1:18" s="791" customFormat="1" x14ac:dyDescent="0.35">
      <c r="A97" s="795" t="s">
        <v>65</v>
      </c>
      <c r="B97" s="205" t="s">
        <v>923</v>
      </c>
      <c r="C97" s="205" t="s">
        <v>917</v>
      </c>
      <c r="D97" s="369" t="s">
        <v>917</v>
      </c>
      <c r="E97" s="205" t="s">
        <v>918</v>
      </c>
      <c r="F97" s="205" t="s">
        <v>924</v>
      </c>
      <c r="G97" s="206">
        <v>1522</v>
      </c>
      <c r="H97" s="206">
        <v>1570</v>
      </c>
      <c r="I97" s="206">
        <v>283</v>
      </c>
      <c r="J97" s="206">
        <v>1</v>
      </c>
      <c r="K97" s="206">
        <v>5</v>
      </c>
      <c r="L97" s="206">
        <v>0</v>
      </c>
      <c r="M97" s="206">
        <v>289</v>
      </c>
      <c r="N97" s="206">
        <v>2803</v>
      </c>
      <c r="O97" s="204">
        <f t="shared" si="4"/>
        <v>97.9</v>
      </c>
      <c r="P97" s="204">
        <f t="shared" si="5"/>
        <v>98.3</v>
      </c>
      <c r="Q97" s="204">
        <f t="shared" si="6"/>
        <v>0</v>
      </c>
      <c r="R97" s="204">
        <f t="shared" si="7"/>
        <v>84.2</v>
      </c>
    </row>
    <row r="98" spans="1:18" s="791" customFormat="1" x14ac:dyDescent="0.35">
      <c r="A98" s="794" t="s">
        <v>202</v>
      </c>
      <c r="B98" s="205" t="s">
        <v>920</v>
      </c>
      <c r="C98" s="205" t="s">
        <v>917</v>
      </c>
      <c r="D98" s="205" t="s">
        <v>917</v>
      </c>
      <c r="E98" s="205" t="s">
        <v>922</v>
      </c>
      <c r="F98" s="205" t="s">
        <v>921</v>
      </c>
      <c r="G98" s="206">
        <v>0</v>
      </c>
      <c r="H98" s="206">
        <v>25</v>
      </c>
      <c r="I98" s="206">
        <v>13</v>
      </c>
      <c r="J98" s="206">
        <v>0</v>
      </c>
      <c r="K98" s="206">
        <v>1</v>
      </c>
      <c r="L98" s="206">
        <v>10</v>
      </c>
      <c r="M98" s="206">
        <v>24</v>
      </c>
      <c r="N98" s="206">
        <v>1</v>
      </c>
      <c r="O98" s="204">
        <f t="shared" si="4"/>
        <v>92.9</v>
      </c>
      <c r="P98" s="204">
        <f t="shared" si="5"/>
        <v>92.9</v>
      </c>
      <c r="Q98" s="204">
        <f t="shared" si="6"/>
        <v>41.7</v>
      </c>
      <c r="R98" s="204" t="str">
        <f t="shared" si="7"/>
        <v>..</v>
      </c>
    </row>
    <row r="99" spans="1:18" s="791" customFormat="1" x14ac:dyDescent="0.35">
      <c r="A99" s="794" t="s">
        <v>108</v>
      </c>
      <c r="B99" s="205" t="s">
        <v>920</v>
      </c>
      <c r="C99" s="205" t="s">
        <v>917</v>
      </c>
      <c r="D99" s="205" t="s">
        <v>917</v>
      </c>
      <c r="E99" s="205" t="s">
        <v>918</v>
      </c>
      <c r="F99" s="205" t="s">
        <v>928</v>
      </c>
      <c r="G99" s="206">
        <v>1</v>
      </c>
      <c r="H99" s="206">
        <v>0</v>
      </c>
      <c r="I99" s="206">
        <v>0</v>
      </c>
      <c r="J99" s="206">
        <v>0</v>
      </c>
      <c r="K99" s="206">
        <v>0</v>
      </c>
      <c r="L99" s="206">
        <v>0</v>
      </c>
      <c r="M99" s="206">
        <v>0</v>
      </c>
      <c r="N99" s="206">
        <v>1</v>
      </c>
      <c r="O99" s="204" t="str">
        <f t="shared" si="4"/>
        <v>..</v>
      </c>
      <c r="P99" s="204" t="str">
        <f t="shared" si="5"/>
        <v>..</v>
      </c>
      <c r="Q99" s="204" t="str">
        <f t="shared" si="6"/>
        <v>..</v>
      </c>
      <c r="R99" s="204">
        <f t="shared" si="7"/>
        <v>0</v>
      </c>
    </row>
    <row r="100" spans="1:18" s="791" customFormat="1" x14ac:dyDescent="0.35">
      <c r="A100" s="794" t="s">
        <v>109</v>
      </c>
      <c r="B100" s="205" t="s">
        <v>920</v>
      </c>
      <c r="C100" s="205" t="s">
        <v>917</v>
      </c>
      <c r="D100" s="205" t="s">
        <v>917</v>
      </c>
      <c r="E100" s="205" t="s">
        <v>922</v>
      </c>
      <c r="F100" s="205" t="s">
        <v>921</v>
      </c>
      <c r="G100" s="206">
        <v>95</v>
      </c>
      <c r="H100" s="206">
        <v>207</v>
      </c>
      <c r="I100" s="206">
        <v>21</v>
      </c>
      <c r="J100" s="206">
        <v>57</v>
      </c>
      <c r="K100" s="206">
        <v>80</v>
      </c>
      <c r="L100" s="206">
        <v>41</v>
      </c>
      <c r="M100" s="206">
        <v>199</v>
      </c>
      <c r="N100" s="206">
        <v>86</v>
      </c>
      <c r="O100" s="204">
        <f t="shared" si="4"/>
        <v>13.3</v>
      </c>
      <c r="P100" s="204">
        <f t="shared" si="5"/>
        <v>49.4</v>
      </c>
      <c r="Q100" s="204">
        <f t="shared" si="6"/>
        <v>20.6</v>
      </c>
      <c r="R100" s="204">
        <f t="shared" si="7"/>
        <v>-9.5</v>
      </c>
    </row>
    <row r="101" spans="1:18" s="791" customFormat="1" x14ac:dyDescent="0.35">
      <c r="A101" s="794" t="s">
        <v>110</v>
      </c>
      <c r="B101" s="205" t="s">
        <v>920</v>
      </c>
      <c r="C101" s="205" t="s">
        <v>917</v>
      </c>
      <c r="D101" s="205" t="s">
        <v>917</v>
      </c>
      <c r="E101" s="205" t="s">
        <v>925</v>
      </c>
      <c r="F101" s="369" t="s">
        <v>921</v>
      </c>
      <c r="G101" s="206">
        <v>1446</v>
      </c>
      <c r="H101" s="206">
        <v>943</v>
      </c>
      <c r="I101" s="206">
        <v>127</v>
      </c>
      <c r="J101" s="206">
        <v>0</v>
      </c>
      <c r="K101" s="206">
        <v>11</v>
      </c>
      <c r="L101" s="206">
        <v>120</v>
      </c>
      <c r="M101" s="206">
        <v>258</v>
      </c>
      <c r="N101" s="206">
        <v>2131</v>
      </c>
      <c r="O101" s="204">
        <f t="shared" si="4"/>
        <v>92</v>
      </c>
      <c r="P101" s="204">
        <f t="shared" si="5"/>
        <v>92</v>
      </c>
      <c r="Q101" s="204">
        <f t="shared" si="6"/>
        <v>46.5</v>
      </c>
      <c r="R101" s="204">
        <f t="shared" si="7"/>
        <v>47.4</v>
      </c>
    </row>
    <row r="102" spans="1:18" s="791" customFormat="1" x14ac:dyDescent="0.35">
      <c r="A102" s="794" t="s">
        <v>380</v>
      </c>
      <c r="B102" s="205" t="s">
        <v>920</v>
      </c>
      <c r="C102" s="205" t="s">
        <v>917</v>
      </c>
      <c r="D102" s="205" t="s">
        <v>917</v>
      </c>
      <c r="E102" s="205" t="s">
        <v>925</v>
      </c>
      <c r="F102" s="205" t="s">
        <v>921</v>
      </c>
      <c r="G102" s="206">
        <v>11</v>
      </c>
      <c r="H102" s="206">
        <v>3</v>
      </c>
      <c r="I102" s="206">
        <v>0</v>
      </c>
      <c r="J102" s="206">
        <v>0</v>
      </c>
      <c r="K102" s="206">
        <v>0</v>
      </c>
      <c r="L102" s="206">
        <v>6</v>
      </c>
      <c r="M102" s="206">
        <v>6</v>
      </c>
      <c r="N102" s="206">
        <v>8</v>
      </c>
      <c r="O102" s="204" t="str">
        <f t="shared" si="4"/>
        <v>..</v>
      </c>
      <c r="P102" s="204" t="str">
        <f t="shared" si="5"/>
        <v>..</v>
      </c>
      <c r="Q102" s="204">
        <f t="shared" si="6"/>
        <v>100</v>
      </c>
      <c r="R102" s="204">
        <f t="shared" si="7"/>
        <v>-27.3</v>
      </c>
    </row>
    <row r="103" spans="1:18" s="791" customFormat="1" x14ac:dyDescent="0.35">
      <c r="A103" s="795" t="s">
        <v>111</v>
      </c>
      <c r="B103" s="205" t="s">
        <v>920</v>
      </c>
      <c r="C103" s="205" t="s">
        <v>917</v>
      </c>
      <c r="D103" s="205" t="s">
        <v>917</v>
      </c>
      <c r="E103" s="205" t="s">
        <v>922</v>
      </c>
      <c r="F103" s="205" t="s">
        <v>921</v>
      </c>
      <c r="G103" s="206">
        <v>1754</v>
      </c>
      <c r="H103" s="206">
        <v>29247</v>
      </c>
      <c r="I103" s="206">
        <v>1042</v>
      </c>
      <c r="J103" s="206">
        <v>439</v>
      </c>
      <c r="K103" s="206">
        <v>1214</v>
      </c>
      <c r="L103" s="206">
        <v>4131</v>
      </c>
      <c r="M103" s="206">
        <v>6826</v>
      </c>
      <c r="N103" s="206">
        <v>24273</v>
      </c>
      <c r="O103" s="204">
        <f t="shared" si="4"/>
        <v>38.700000000000003</v>
      </c>
      <c r="P103" s="204">
        <f t="shared" si="5"/>
        <v>55</v>
      </c>
      <c r="Q103" s="204">
        <f t="shared" si="6"/>
        <v>60.5</v>
      </c>
      <c r="R103" s="204">
        <f t="shared" si="7"/>
        <v>1283.9000000000001</v>
      </c>
    </row>
    <row r="104" spans="1:18" s="791" customFormat="1" x14ac:dyDescent="0.35">
      <c r="A104" s="794" t="s">
        <v>111</v>
      </c>
      <c r="B104" s="205" t="s">
        <v>923</v>
      </c>
      <c r="C104" s="205" t="s">
        <v>917</v>
      </c>
      <c r="D104" s="205" t="s">
        <v>917</v>
      </c>
      <c r="E104" s="205" t="s">
        <v>922</v>
      </c>
      <c r="F104" s="205" t="s">
        <v>924</v>
      </c>
      <c r="G104" s="206">
        <v>0</v>
      </c>
      <c r="H104" s="206">
        <v>205</v>
      </c>
      <c r="I104" s="206">
        <v>18</v>
      </c>
      <c r="J104" s="206">
        <v>3</v>
      </c>
      <c r="K104" s="206">
        <v>72</v>
      </c>
      <c r="L104" s="206">
        <v>31</v>
      </c>
      <c r="M104" s="206">
        <v>124</v>
      </c>
      <c r="N104" s="206">
        <v>93</v>
      </c>
      <c r="O104" s="204">
        <f t="shared" si="4"/>
        <v>19.399999999999999</v>
      </c>
      <c r="P104" s="204">
        <f t="shared" si="5"/>
        <v>22.6</v>
      </c>
      <c r="Q104" s="204">
        <f t="shared" si="6"/>
        <v>25</v>
      </c>
      <c r="R104" s="204" t="str">
        <f t="shared" si="7"/>
        <v>..</v>
      </c>
    </row>
    <row r="105" spans="1:18" s="791" customFormat="1" x14ac:dyDescent="0.35">
      <c r="A105" s="794" t="s">
        <v>112</v>
      </c>
      <c r="B105" s="205" t="s">
        <v>916</v>
      </c>
      <c r="C105" s="205" t="s">
        <v>917</v>
      </c>
      <c r="D105" s="205" t="s">
        <v>917</v>
      </c>
      <c r="E105" s="205" t="s">
        <v>922</v>
      </c>
      <c r="F105" s="205" t="s">
        <v>919</v>
      </c>
      <c r="G105" s="206">
        <v>20031</v>
      </c>
      <c r="H105" s="206">
        <v>34717</v>
      </c>
      <c r="I105" s="206">
        <v>3833</v>
      </c>
      <c r="J105" s="206">
        <v>1554</v>
      </c>
      <c r="K105" s="206">
        <v>29195</v>
      </c>
      <c r="L105" s="206">
        <v>8741</v>
      </c>
      <c r="M105" s="206">
        <v>43323</v>
      </c>
      <c r="N105" s="206">
        <v>23808</v>
      </c>
      <c r="O105" s="204">
        <f t="shared" si="4"/>
        <v>11.1</v>
      </c>
      <c r="P105" s="204">
        <f t="shared" si="5"/>
        <v>15.6</v>
      </c>
      <c r="Q105" s="204">
        <f t="shared" si="6"/>
        <v>20.2</v>
      </c>
      <c r="R105" s="204">
        <f t="shared" si="7"/>
        <v>18.899999999999999</v>
      </c>
    </row>
    <row r="106" spans="1:18" s="791" customFormat="1" x14ac:dyDescent="0.35">
      <c r="A106" s="794" t="s">
        <v>112</v>
      </c>
      <c r="B106" s="205" t="s">
        <v>916</v>
      </c>
      <c r="C106" s="205" t="s">
        <v>917</v>
      </c>
      <c r="D106" s="205" t="s">
        <v>917</v>
      </c>
      <c r="E106" s="205" t="s">
        <v>922</v>
      </c>
      <c r="F106" s="205" t="s">
        <v>924</v>
      </c>
      <c r="G106" s="206">
        <v>0</v>
      </c>
      <c r="H106" s="206">
        <v>3957</v>
      </c>
      <c r="I106" s="206">
        <v>0</v>
      </c>
      <c r="J106" s="206">
        <v>0</v>
      </c>
      <c r="K106" s="206">
        <v>0</v>
      </c>
      <c r="L106" s="206">
        <v>0</v>
      </c>
      <c r="M106" s="206">
        <v>0</v>
      </c>
      <c r="N106" s="206">
        <v>0</v>
      </c>
      <c r="O106" s="204" t="str">
        <f t="shared" si="4"/>
        <v>..</v>
      </c>
      <c r="P106" s="204" t="str">
        <f t="shared" si="5"/>
        <v>..</v>
      </c>
      <c r="Q106" s="204" t="str">
        <f t="shared" si="6"/>
        <v>..</v>
      </c>
      <c r="R106" s="204" t="str">
        <f t="shared" si="7"/>
        <v>..</v>
      </c>
    </row>
    <row r="107" spans="1:18" s="791" customFormat="1" x14ac:dyDescent="0.35">
      <c r="A107" s="794" t="s">
        <v>112</v>
      </c>
      <c r="B107" s="205" t="s">
        <v>920</v>
      </c>
      <c r="C107" s="205" t="s">
        <v>917</v>
      </c>
      <c r="D107" s="205" t="s">
        <v>917</v>
      </c>
      <c r="E107" s="205" t="s">
        <v>922</v>
      </c>
      <c r="F107" s="205" t="s">
        <v>921</v>
      </c>
      <c r="G107" s="206">
        <v>35831</v>
      </c>
      <c r="H107" s="206">
        <v>74185</v>
      </c>
      <c r="I107" s="206">
        <v>17454</v>
      </c>
      <c r="J107" s="206">
        <v>3987</v>
      </c>
      <c r="K107" s="206">
        <v>57920</v>
      </c>
      <c r="L107" s="206">
        <v>0</v>
      </c>
      <c r="M107" s="206">
        <v>79361</v>
      </c>
      <c r="N107" s="206">
        <v>39249</v>
      </c>
      <c r="O107" s="204">
        <f t="shared" si="4"/>
        <v>22</v>
      </c>
      <c r="P107" s="204">
        <f t="shared" si="5"/>
        <v>27</v>
      </c>
      <c r="Q107" s="204">
        <f t="shared" si="6"/>
        <v>0</v>
      </c>
      <c r="R107" s="204">
        <f t="shared" si="7"/>
        <v>9.5</v>
      </c>
    </row>
    <row r="108" spans="1:18" s="791" customFormat="1" x14ac:dyDescent="0.35">
      <c r="A108" s="794" t="s">
        <v>112</v>
      </c>
      <c r="B108" s="205" t="s">
        <v>923</v>
      </c>
      <c r="C108" s="205" t="s">
        <v>917</v>
      </c>
      <c r="D108" s="205" t="s">
        <v>917</v>
      </c>
      <c r="E108" s="205" t="s">
        <v>922</v>
      </c>
      <c r="F108" s="205" t="s">
        <v>924</v>
      </c>
      <c r="G108" s="206">
        <v>0</v>
      </c>
      <c r="H108" s="206">
        <v>5610</v>
      </c>
      <c r="I108" s="206">
        <v>0</v>
      </c>
      <c r="J108" s="206">
        <v>0</v>
      </c>
      <c r="K108" s="206">
        <v>0</v>
      </c>
      <c r="L108" s="206">
        <v>0</v>
      </c>
      <c r="M108" s="206">
        <v>0</v>
      </c>
      <c r="N108" s="206">
        <v>0</v>
      </c>
      <c r="O108" s="204" t="str">
        <f t="shared" si="4"/>
        <v>..</v>
      </c>
      <c r="P108" s="204" t="str">
        <f t="shared" si="5"/>
        <v>..</v>
      </c>
      <c r="Q108" s="204" t="str">
        <f t="shared" si="6"/>
        <v>..</v>
      </c>
      <c r="R108" s="204" t="str">
        <f t="shared" si="7"/>
        <v>..</v>
      </c>
    </row>
    <row r="109" spans="1:18" s="791" customFormat="1" x14ac:dyDescent="0.35">
      <c r="A109" s="794" t="s">
        <v>113</v>
      </c>
      <c r="B109" s="205" t="s">
        <v>920</v>
      </c>
      <c r="C109" s="205" t="s">
        <v>917</v>
      </c>
      <c r="D109" s="205" t="s">
        <v>917</v>
      </c>
      <c r="E109" s="205" t="s">
        <v>922</v>
      </c>
      <c r="F109" s="205" t="s">
        <v>928</v>
      </c>
      <c r="G109" s="206">
        <v>1890</v>
      </c>
      <c r="H109" s="206">
        <v>77</v>
      </c>
      <c r="I109" s="206">
        <v>0</v>
      </c>
      <c r="J109" s="206">
        <v>15</v>
      </c>
      <c r="K109" s="206">
        <v>0</v>
      </c>
      <c r="L109" s="206">
        <v>11</v>
      </c>
      <c r="M109" s="206">
        <v>26</v>
      </c>
      <c r="N109" s="206">
        <v>1941</v>
      </c>
      <c r="O109" s="204">
        <f t="shared" si="4"/>
        <v>0</v>
      </c>
      <c r="P109" s="204">
        <f t="shared" si="5"/>
        <v>100</v>
      </c>
      <c r="Q109" s="204">
        <f t="shared" si="6"/>
        <v>42.3</v>
      </c>
      <c r="R109" s="204">
        <f t="shared" si="7"/>
        <v>2.7</v>
      </c>
    </row>
    <row r="110" spans="1:18" s="791" customFormat="1" x14ac:dyDescent="0.35">
      <c r="A110" s="797" t="s">
        <v>114</v>
      </c>
      <c r="B110" s="205" t="s">
        <v>920</v>
      </c>
      <c r="C110" s="205" t="s">
        <v>917</v>
      </c>
      <c r="D110" s="205" t="s">
        <v>917</v>
      </c>
      <c r="E110" s="205" t="s">
        <v>922</v>
      </c>
      <c r="F110" s="205" t="s">
        <v>921</v>
      </c>
      <c r="G110" s="206">
        <v>2</v>
      </c>
      <c r="H110" s="206">
        <v>0</v>
      </c>
      <c r="I110" s="206">
        <v>1</v>
      </c>
      <c r="J110" s="206">
        <v>0</v>
      </c>
      <c r="K110" s="206">
        <v>0</v>
      </c>
      <c r="L110" s="206">
        <v>1</v>
      </c>
      <c r="M110" s="206">
        <v>2</v>
      </c>
      <c r="N110" s="206">
        <v>0</v>
      </c>
      <c r="O110" s="204">
        <f t="shared" si="4"/>
        <v>100</v>
      </c>
      <c r="P110" s="204">
        <f t="shared" si="5"/>
        <v>100</v>
      </c>
      <c r="Q110" s="204">
        <f t="shared" si="6"/>
        <v>50</v>
      </c>
      <c r="R110" s="204">
        <f t="shared" si="7"/>
        <v>-100</v>
      </c>
    </row>
    <row r="111" spans="1:18" s="791" customFormat="1" x14ac:dyDescent="0.35">
      <c r="A111" s="797" t="s">
        <v>116</v>
      </c>
      <c r="B111" s="205" t="s">
        <v>925</v>
      </c>
      <c r="C111" s="205" t="s">
        <v>917</v>
      </c>
      <c r="D111" s="205" t="s">
        <v>917</v>
      </c>
      <c r="E111" s="205" t="s">
        <v>922</v>
      </c>
      <c r="F111" s="205" t="s">
        <v>926</v>
      </c>
      <c r="G111" s="206">
        <v>48</v>
      </c>
      <c r="H111" s="606">
        <v>97</v>
      </c>
      <c r="I111" s="606">
        <v>2</v>
      </c>
      <c r="J111" s="606">
        <v>2</v>
      </c>
      <c r="K111" s="606">
        <v>9</v>
      </c>
      <c r="L111" s="606">
        <v>18</v>
      </c>
      <c r="M111" s="206">
        <v>31</v>
      </c>
      <c r="N111" s="206">
        <v>114</v>
      </c>
      <c r="O111" s="204">
        <f t="shared" si="4"/>
        <v>15.4</v>
      </c>
      <c r="P111" s="204">
        <f t="shared" si="5"/>
        <v>30.8</v>
      </c>
      <c r="Q111" s="204">
        <f t="shared" si="6"/>
        <v>58.1</v>
      </c>
      <c r="R111" s="204">
        <f t="shared" si="7"/>
        <v>137.5</v>
      </c>
    </row>
    <row r="112" spans="1:18" s="791" customFormat="1" x14ac:dyDescent="0.35">
      <c r="A112" s="794" t="s">
        <v>116</v>
      </c>
      <c r="B112" s="205" t="s">
        <v>920</v>
      </c>
      <c r="C112" s="205" t="s">
        <v>917</v>
      </c>
      <c r="D112" s="205" t="s">
        <v>917</v>
      </c>
      <c r="E112" s="205" t="s">
        <v>922</v>
      </c>
      <c r="F112" s="205" t="s">
        <v>921</v>
      </c>
      <c r="G112" s="206">
        <v>1209</v>
      </c>
      <c r="H112" s="206">
        <v>1449</v>
      </c>
      <c r="I112" s="206">
        <v>69</v>
      </c>
      <c r="J112" s="206">
        <v>878</v>
      </c>
      <c r="K112" s="206">
        <v>315</v>
      </c>
      <c r="L112" s="206">
        <v>777</v>
      </c>
      <c r="M112" s="206">
        <v>2039</v>
      </c>
      <c r="N112" s="206">
        <v>619</v>
      </c>
      <c r="O112" s="204">
        <f t="shared" si="4"/>
        <v>5.5</v>
      </c>
      <c r="P112" s="204">
        <f t="shared" si="5"/>
        <v>75</v>
      </c>
      <c r="Q112" s="204">
        <f t="shared" si="6"/>
        <v>38.1</v>
      </c>
      <c r="R112" s="204">
        <f t="shared" si="7"/>
        <v>-48.8</v>
      </c>
    </row>
    <row r="113" spans="1:18" s="791" customFormat="1" x14ac:dyDescent="0.35">
      <c r="A113" s="797" t="s">
        <v>117</v>
      </c>
      <c r="B113" s="205" t="s">
        <v>925</v>
      </c>
      <c r="C113" s="205" t="s">
        <v>917</v>
      </c>
      <c r="D113" s="205" t="s">
        <v>917</v>
      </c>
      <c r="E113" s="205" t="s">
        <v>922</v>
      </c>
      <c r="F113" s="205" t="s">
        <v>926</v>
      </c>
      <c r="G113" s="206">
        <v>57025</v>
      </c>
      <c r="H113" s="206">
        <v>0</v>
      </c>
      <c r="I113" s="206">
        <v>1530</v>
      </c>
      <c r="J113" s="206">
        <v>1103</v>
      </c>
      <c r="K113" s="206">
        <v>18365</v>
      </c>
      <c r="L113" s="206">
        <v>41594</v>
      </c>
      <c r="M113" s="206">
        <v>62592</v>
      </c>
      <c r="N113" s="206">
        <v>55961</v>
      </c>
      <c r="O113" s="204">
        <f t="shared" si="4"/>
        <v>7.3</v>
      </c>
      <c r="P113" s="204">
        <f t="shared" si="5"/>
        <v>12.5</v>
      </c>
      <c r="Q113" s="204">
        <f t="shared" si="6"/>
        <v>66.5</v>
      </c>
      <c r="R113" s="204">
        <f t="shared" si="7"/>
        <v>-1.9</v>
      </c>
    </row>
    <row r="114" spans="1:18" s="791" customFormat="1" x14ac:dyDescent="0.35">
      <c r="A114" s="794" t="s">
        <v>117</v>
      </c>
      <c r="B114" s="205" t="s">
        <v>920</v>
      </c>
      <c r="C114" s="205" t="s">
        <v>917</v>
      </c>
      <c r="D114" s="205" t="s">
        <v>917</v>
      </c>
      <c r="E114" s="205" t="s">
        <v>922</v>
      </c>
      <c r="F114" s="205" t="s">
        <v>929</v>
      </c>
      <c r="G114" s="206">
        <v>150257</v>
      </c>
      <c r="H114" s="206">
        <v>441899</v>
      </c>
      <c r="I114" s="206">
        <v>128924</v>
      </c>
      <c r="J114" s="206">
        <v>3134</v>
      </c>
      <c r="K114" s="206">
        <v>87492</v>
      </c>
      <c r="L114" s="206">
        <v>33884</v>
      </c>
      <c r="M114" s="206">
        <v>253434</v>
      </c>
      <c r="N114" s="206">
        <v>337331</v>
      </c>
      <c r="O114" s="204">
        <f t="shared" si="4"/>
        <v>58.7</v>
      </c>
      <c r="P114" s="204">
        <f t="shared" si="5"/>
        <v>60.1</v>
      </c>
      <c r="Q114" s="204">
        <f t="shared" si="6"/>
        <v>13.4</v>
      </c>
      <c r="R114" s="204">
        <f t="shared" si="7"/>
        <v>124.5</v>
      </c>
    </row>
    <row r="115" spans="1:18" s="791" customFormat="1" x14ac:dyDescent="0.35">
      <c r="A115" s="798" t="s">
        <v>117</v>
      </c>
      <c r="B115" s="205" t="s">
        <v>923</v>
      </c>
      <c r="C115" s="205" t="s">
        <v>917</v>
      </c>
      <c r="D115" s="205" t="s">
        <v>917</v>
      </c>
      <c r="E115" s="205" t="s">
        <v>922</v>
      </c>
      <c r="F115" s="205" t="s">
        <v>924</v>
      </c>
      <c r="G115" s="206">
        <v>18909</v>
      </c>
      <c r="H115" s="206">
        <v>34750</v>
      </c>
      <c r="I115" s="206">
        <v>8212</v>
      </c>
      <c r="J115" s="206">
        <v>645</v>
      </c>
      <c r="K115" s="206">
        <v>4022</v>
      </c>
      <c r="L115" s="206">
        <v>16413</v>
      </c>
      <c r="M115" s="206">
        <v>29292</v>
      </c>
      <c r="N115" s="206">
        <v>27333</v>
      </c>
      <c r="O115" s="204">
        <f t="shared" si="4"/>
        <v>63.8</v>
      </c>
      <c r="P115" s="204">
        <f t="shared" si="5"/>
        <v>68.8</v>
      </c>
      <c r="Q115" s="204">
        <f t="shared" si="6"/>
        <v>56</v>
      </c>
      <c r="R115" s="204">
        <f t="shared" si="7"/>
        <v>44.6</v>
      </c>
    </row>
    <row r="116" spans="1:18" s="791" customFormat="1" x14ac:dyDescent="0.35">
      <c r="A116" s="797" t="s">
        <v>118</v>
      </c>
      <c r="B116" s="205" t="s">
        <v>920</v>
      </c>
      <c r="C116" s="205" t="s">
        <v>917</v>
      </c>
      <c r="D116" s="205" t="s">
        <v>917</v>
      </c>
      <c r="E116" s="205" t="s">
        <v>922</v>
      </c>
      <c r="F116" s="205" t="s">
        <v>921</v>
      </c>
      <c r="G116" s="206">
        <v>2639</v>
      </c>
      <c r="H116" s="206">
        <v>1152</v>
      </c>
      <c r="I116" s="206">
        <v>228</v>
      </c>
      <c r="J116" s="206">
        <v>920</v>
      </c>
      <c r="K116" s="206">
        <v>24</v>
      </c>
      <c r="L116" s="206">
        <v>760</v>
      </c>
      <c r="M116" s="206">
        <v>1932</v>
      </c>
      <c r="N116" s="206">
        <v>1859</v>
      </c>
      <c r="O116" s="204">
        <f t="shared" si="4"/>
        <v>19.5</v>
      </c>
      <c r="P116" s="204">
        <f t="shared" si="5"/>
        <v>98</v>
      </c>
      <c r="Q116" s="204">
        <f t="shared" si="6"/>
        <v>39.299999999999997</v>
      </c>
      <c r="R116" s="204">
        <f t="shared" si="7"/>
        <v>-29.6</v>
      </c>
    </row>
    <row r="117" spans="1:18" s="791" customFormat="1" x14ac:dyDescent="0.35">
      <c r="A117" s="794" t="s">
        <v>120</v>
      </c>
      <c r="B117" s="205" t="s">
        <v>916</v>
      </c>
      <c r="C117" s="205" t="s">
        <v>917</v>
      </c>
      <c r="D117" s="205" t="s">
        <v>917</v>
      </c>
      <c r="E117" s="205" t="s">
        <v>922</v>
      </c>
      <c r="F117" s="205" t="s">
        <v>919</v>
      </c>
      <c r="G117" s="206">
        <v>28807</v>
      </c>
      <c r="H117" s="206">
        <v>4015</v>
      </c>
      <c r="I117" s="206">
        <v>1353</v>
      </c>
      <c r="J117" s="206">
        <v>492</v>
      </c>
      <c r="K117" s="206">
        <v>5810</v>
      </c>
      <c r="L117" s="206">
        <v>1871</v>
      </c>
      <c r="M117" s="206">
        <v>9526</v>
      </c>
      <c r="N117" s="206">
        <v>22416</v>
      </c>
      <c r="O117" s="204">
        <f t="shared" si="4"/>
        <v>17.7</v>
      </c>
      <c r="P117" s="204">
        <f t="shared" si="5"/>
        <v>24.1</v>
      </c>
      <c r="Q117" s="204">
        <f t="shared" si="6"/>
        <v>19.600000000000001</v>
      </c>
      <c r="R117" s="204">
        <f t="shared" si="7"/>
        <v>-22.2</v>
      </c>
    </row>
    <row r="118" spans="1:18" s="791" customFormat="1" x14ac:dyDescent="0.35">
      <c r="A118" s="794" t="s">
        <v>120</v>
      </c>
      <c r="B118" s="205" t="s">
        <v>920</v>
      </c>
      <c r="C118" s="205" t="s">
        <v>917</v>
      </c>
      <c r="D118" s="205" t="s">
        <v>917</v>
      </c>
      <c r="E118" s="205" t="s">
        <v>922</v>
      </c>
      <c r="F118" s="205" t="s">
        <v>921</v>
      </c>
      <c r="G118" s="206">
        <v>3221</v>
      </c>
      <c r="H118" s="206">
        <v>11352</v>
      </c>
      <c r="I118" s="206">
        <v>3663</v>
      </c>
      <c r="J118" s="206">
        <v>364</v>
      </c>
      <c r="K118" s="206">
        <v>5556</v>
      </c>
      <c r="L118" s="206">
        <v>4374</v>
      </c>
      <c r="M118" s="206">
        <v>13957</v>
      </c>
      <c r="N118" s="206">
        <v>3725</v>
      </c>
      <c r="O118" s="204">
        <f t="shared" si="4"/>
        <v>38.200000000000003</v>
      </c>
      <c r="P118" s="204">
        <f t="shared" si="5"/>
        <v>42</v>
      </c>
      <c r="Q118" s="204">
        <f t="shared" si="6"/>
        <v>31.3</v>
      </c>
      <c r="R118" s="204">
        <f t="shared" si="7"/>
        <v>15.6</v>
      </c>
    </row>
    <row r="119" spans="1:18" s="791" customFormat="1" x14ac:dyDescent="0.35">
      <c r="A119" s="794" t="s">
        <v>120</v>
      </c>
      <c r="B119" s="205" t="s">
        <v>923</v>
      </c>
      <c r="C119" s="205" t="s">
        <v>917</v>
      </c>
      <c r="D119" s="205" t="s">
        <v>917</v>
      </c>
      <c r="E119" s="205" t="s">
        <v>922</v>
      </c>
      <c r="F119" s="205" t="s">
        <v>924</v>
      </c>
      <c r="G119" s="206">
        <v>0</v>
      </c>
      <c r="H119" s="206">
        <v>1844</v>
      </c>
      <c r="I119" s="206">
        <v>0</v>
      </c>
      <c r="J119" s="206">
        <v>0</v>
      </c>
      <c r="K119" s="206">
        <v>0</v>
      </c>
      <c r="L119" s="206">
        <v>0</v>
      </c>
      <c r="M119" s="206">
        <v>0</v>
      </c>
      <c r="N119" s="206">
        <v>0</v>
      </c>
      <c r="O119" s="204" t="str">
        <f t="shared" si="4"/>
        <v>..</v>
      </c>
      <c r="P119" s="204" t="str">
        <f t="shared" si="5"/>
        <v>..</v>
      </c>
      <c r="Q119" s="204" t="str">
        <f t="shared" si="6"/>
        <v>..</v>
      </c>
      <c r="R119" s="204" t="str">
        <f t="shared" si="7"/>
        <v>..</v>
      </c>
    </row>
    <row r="120" spans="1:18" s="791" customFormat="1" x14ac:dyDescent="0.35">
      <c r="A120" s="794" t="s">
        <v>381</v>
      </c>
      <c r="B120" s="205" t="s">
        <v>920</v>
      </c>
      <c r="C120" s="205" t="s">
        <v>917</v>
      </c>
      <c r="D120" s="205" t="s">
        <v>917</v>
      </c>
      <c r="E120" s="205" t="s">
        <v>918</v>
      </c>
      <c r="F120" s="205" t="s">
        <v>921</v>
      </c>
      <c r="G120" s="206">
        <v>0</v>
      </c>
      <c r="H120" s="206">
        <v>1</v>
      </c>
      <c r="I120" s="206">
        <v>1</v>
      </c>
      <c r="J120" s="206">
        <v>0</v>
      </c>
      <c r="K120" s="206">
        <v>0</v>
      </c>
      <c r="L120" s="206">
        <v>0</v>
      </c>
      <c r="M120" s="206">
        <v>1</v>
      </c>
      <c r="N120" s="206">
        <v>0</v>
      </c>
      <c r="O120" s="204">
        <f t="shared" si="4"/>
        <v>100</v>
      </c>
      <c r="P120" s="204">
        <f t="shared" si="5"/>
        <v>100</v>
      </c>
      <c r="Q120" s="204">
        <f t="shared" si="6"/>
        <v>0</v>
      </c>
      <c r="R120" s="204" t="str">
        <f t="shared" si="7"/>
        <v>..</v>
      </c>
    </row>
    <row r="121" spans="1:18" s="791" customFormat="1" x14ac:dyDescent="0.35">
      <c r="A121" s="795" t="s">
        <v>121</v>
      </c>
      <c r="B121" s="205" t="s">
        <v>920</v>
      </c>
      <c r="C121" s="205" t="s">
        <v>917</v>
      </c>
      <c r="D121" s="205" t="s">
        <v>917</v>
      </c>
      <c r="E121" s="205" t="s">
        <v>922</v>
      </c>
      <c r="F121" s="205" t="s">
        <v>921</v>
      </c>
      <c r="G121" s="206">
        <v>109</v>
      </c>
      <c r="H121" s="206">
        <v>157</v>
      </c>
      <c r="I121" s="206">
        <v>63</v>
      </c>
      <c r="J121" s="206">
        <v>0</v>
      </c>
      <c r="K121" s="206">
        <v>1</v>
      </c>
      <c r="L121" s="206">
        <v>77</v>
      </c>
      <c r="M121" s="206">
        <v>141</v>
      </c>
      <c r="N121" s="206">
        <v>125</v>
      </c>
      <c r="O121" s="204">
        <f t="shared" si="4"/>
        <v>98.4</v>
      </c>
      <c r="P121" s="204">
        <f t="shared" si="5"/>
        <v>98.4</v>
      </c>
      <c r="Q121" s="204">
        <f t="shared" si="6"/>
        <v>54.6</v>
      </c>
      <c r="R121" s="204">
        <f t="shared" si="7"/>
        <v>14.7</v>
      </c>
    </row>
    <row r="122" spans="1:18" s="791" customFormat="1" x14ac:dyDescent="0.35">
      <c r="A122" s="794" t="s">
        <v>122</v>
      </c>
      <c r="B122" s="205" t="s">
        <v>920</v>
      </c>
      <c r="C122" s="205" t="s">
        <v>917</v>
      </c>
      <c r="D122" s="205" t="s">
        <v>917</v>
      </c>
      <c r="E122" s="205" t="s">
        <v>922</v>
      </c>
      <c r="F122" s="205" t="s">
        <v>921</v>
      </c>
      <c r="G122" s="206">
        <v>281</v>
      </c>
      <c r="H122" s="206">
        <v>47</v>
      </c>
      <c r="I122" s="206">
        <v>111</v>
      </c>
      <c r="J122" s="206">
        <v>0</v>
      </c>
      <c r="K122" s="206">
        <v>19</v>
      </c>
      <c r="L122" s="206">
        <v>0</v>
      </c>
      <c r="M122" s="206">
        <v>130</v>
      </c>
      <c r="N122" s="206">
        <v>198</v>
      </c>
      <c r="O122" s="204">
        <f t="shared" si="4"/>
        <v>85.4</v>
      </c>
      <c r="P122" s="204">
        <f t="shared" si="5"/>
        <v>85.4</v>
      </c>
      <c r="Q122" s="204">
        <f t="shared" si="6"/>
        <v>0</v>
      </c>
      <c r="R122" s="204">
        <f t="shared" si="7"/>
        <v>-29.5</v>
      </c>
    </row>
    <row r="123" spans="1:18" s="791" customFormat="1" x14ac:dyDescent="0.35">
      <c r="A123" s="794" t="s">
        <v>119</v>
      </c>
      <c r="B123" s="205" t="s">
        <v>920</v>
      </c>
      <c r="C123" s="205" t="s">
        <v>917</v>
      </c>
      <c r="D123" s="205" t="s">
        <v>917</v>
      </c>
      <c r="E123" s="205" t="s">
        <v>922</v>
      </c>
      <c r="F123" s="205" t="s">
        <v>921</v>
      </c>
      <c r="G123" s="206">
        <v>109</v>
      </c>
      <c r="H123" s="206">
        <v>14</v>
      </c>
      <c r="I123" s="206">
        <v>0</v>
      </c>
      <c r="J123" s="206">
        <v>0</v>
      </c>
      <c r="K123" s="206">
        <v>0</v>
      </c>
      <c r="L123" s="206">
        <v>0</v>
      </c>
      <c r="M123" s="206">
        <v>0</v>
      </c>
      <c r="N123" s="206">
        <v>123</v>
      </c>
      <c r="O123" s="204" t="str">
        <f t="shared" si="4"/>
        <v>..</v>
      </c>
      <c r="P123" s="204" t="str">
        <f t="shared" si="5"/>
        <v>..</v>
      </c>
      <c r="Q123" s="204" t="str">
        <f t="shared" si="6"/>
        <v>..</v>
      </c>
      <c r="R123" s="204">
        <f t="shared" si="7"/>
        <v>12.8</v>
      </c>
    </row>
    <row r="124" spans="1:18" s="791" customFormat="1" x14ac:dyDescent="0.35">
      <c r="A124" s="795" t="s">
        <v>382</v>
      </c>
      <c r="B124" s="205" t="s">
        <v>920</v>
      </c>
      <c r="C124" s="205" t="s">
        <v>917</v>
      </c>
      <c r="D124" s="205" t="s">
        <v>917</v>
      </c>
      <c r="E124" s="205" t="s">
        <v>918</v>
      </c>
      <c r="F124" s="205" t="s">
        <v>921</v>
      </c>
      <c r="G124" s="206">
        <v>1</v>
      </c>
      <c r="H124" s="206">
        <v>0</v>
      </c>
      <c r="I124" s="206">
        <v>0</v>
      </c>
      <c r="J124" s="206">
        <v>0</v>
      </c>
      <c r="K124" s="206">
        <v>0</v>
      </c>
      <c r="L124" s="206">
        <v>0</v>
      </c>
      <c r="M124" s="206">
        <v>0</v>
      </c>
      <c r="N124" s="206">
        <v>1</v>
      </c>
      <c r="O124" s="204" t="str">
        <f t="shared" si="4"/>
        <v>..</v>
      </c>
      <c r="P124" s="204" t="str">
        <f t="shared" si="5"/>
        <v>..</v>
      </c>
      <c r="Q124" s="204" t="str">
        <f t="shared" si="6"/>
        <v>..</v>
      </c>
      <c r="R124" s="204">
        <f t="shared" si="7"/>
        <v>0</v>
      </c>
    </row>
    <row r="125" spans="1:18" s="791" customFormat="1" x14ac:dyDescent="0.35">
      <c r="A125" s="797" t="s">
        <v>383</v>
      </c>
      <c r="B125" s="205" t="s">
        <v>916</v>
      </c>
      <c r="C125" s="205" t="s">
        <v>927</v>
      </c>
      <c r="D125" s="205" t="s">
        <v>927</v>
      </c>
      <c r="E125" s="205" t="s">
        <v>918</v>
      </c>
      <c r="F125" s="205" t="s">
        <v>919</v>
      </c>
      <c r="G125" s="206">
        <v>1</v>
      </c>
      <c r="H125" s="206">
        <v>1</v>
      </c>
      <c r="I125" s="206">
        <v>0</v>
      </c>
      <c r="J125" s="206">
        <v>0</v>
      </c>
      <c r="K125" s="206">
        <v>0</v>
      </c>
      <c r="L125" s="206">
        <v>1</v>
      </c>
      <c r="M125" s="206">
        <v>1</v>
      </c>
      <c r="N125" s="206">
        <v>1</v>
      </c>
      <c r="O125" s="204" t="str">
        <f t="shared" si="4"/>
        <v>..</v>
      </c>
      <c r="P125" s="204" t="str">
        <f t="shared" si="5"/>
        <v>..</v>
      </c>
      <c r="Q125" s="204">
        <f t="shared" si="6"/>
        <v>100</v>
      </c>
      <c r="R125" s="204">
        <f t="shared" si="7"/>
        <v>0</v>
      </c>
    </row>
    <row r="126" spans="1:18" s="791" customFormat="1" x14ac:dyDescent="0.35">
      <c r="A126" s="798" t="s">
        <v>383</v>
      </c>
      <c r="B126" s="205" t="s">
        <v>920</v>
      </c>
      <c r="C126" s="205" t="s">
        <v>927</v>
      </c>
      <c r="D126" s="205" t="s">
        <v>927</v>
      </c>
      <c r="E126" s="205" t="s">
        <v>918</v>
      </c>
      <c r="F126" s="205" t="s">
        <v>921</v>
      </c>
      <c r="G126" s="206">
        <v>1</v>
      </c>
      <c r="H126" s="206">
        <v>14</v>
      </c>
      <c r="I126" s="206">
        <v>2</v>
      </c>
      <c r="J126" s="206">
        <v>0</v>
      </c>
      <c r="K126" s="206">
        <v>0</v>
      </c>
      <c r="L126" s="206">
        <v>3</v>
      </c>
      <c r="M126" s="206">
        <v>5</v>
      </c>
      <c r="N126" s="206">
        <v>10</v>
      </c>
      <c r="O126" s="204">
        <f t="shared" si="4"/>
        <v>100</v>
      </c>
      <c r="P126" s="204">
        <f t="shared" si="5"/>
        <v>100</v>
      </c>
      <c r="Q126" s="204">
        <f t="shared" si="6"/>
        <v>60</v>
      </c>
      <c r="R126" s="204">
        <f t="shared" si="7"/>
        <v>900</v>
      </c>
    </row>
    <row r="127" spans="1:18" s="791" customFormat="1" x14ac:dyDescent="0.35">
      <c r="A127" s="794" t="s">
        <v>123</v>
      </c>
      <c r="B127" s="205" t="s">
        <v>920</v>
      </c>
      <c r="C127" s="205" t="s">
        <v>917</v>
      </c>
      <c r="D127" s="205" t="s">
        <v>917</v>
      </c>
      <c r="E127" s="205" t="s">
        <v>922</v>
      </c>
      <c r="F127" s="205" t="s">
        <v>928</v>
      </c>
      <c r="G127" s="206">
        <v>16</v>
      </c>
      <c r="H127" s="206">
        <v>16</v>
      </c>
      <c r="I127" s="206">
        <v>10</v>
      </c>
      <c r="J127" s="206">
        <v>0</v>
      </c>
      <c r="K127" s="206">
        <v>0</v>
      </c>
      <c r="L127" s="206">
        <v>13</v>
      </c>
      <c r="M127" s="206">
        <v>23</v>
      </c>
      <c r="N127" s="206">
        <v>9</v>
      </c>
      <c r="O127" s="204">
        <f t="shared" si="4"/>
        <v>100</v>
      </c>
      <c r="P127" s="204">
        <f t="shared" si="5"/>
        <v>100</v>
      </c>
      <c r="Q127" s="204">
        <f t="shared" si="6"/>
        <v>56.5</v>
      </c>
      <c r="R127" s="204">
        <f t="shared" si="7"/>
        <v>-43.8</v>
      </c>
    </row>
    <row r="128" spans="1:18" s="791" customFormat="1" x14ac:dyDescent="0.35">
      <c r="A128" s="795" t="s">
        <v>2085</v>
      </c>
      <c r="B128" s="205" t="s">
        <v>920</v>
      </c>
      <c r="C128" s="205" t="s">
        <v>917</v>
      </c>
      <c r="D128" s="205" t="s">
        <v>917</v>
      </c>
      <c r="E128" s="205" t="s">
        <v>922</v>
      </c>
      <c r="F128" s="205" t="s">
        <v>921</v>
      </c>
      <c r="G128" s="206">
        <v>15684</v>
      </c>
      <c r="H128" s="206">
        <v>177135</v>
      </c>
      <c r="I128" s="206">
        <v>146</v>
      </c>
      <c r="J128" s="206">
        <v>356</v>
      </c>
      <c r="K128" s="206">
        <v>2917</v>
      </c>
      <c r="L128" s="206">
        <v>152259</v>
      </c>
      <c r="M128" s="206">
        <v>155678</v>
      </c>
      <c r="N128" s="206">
        <v>36693</v>
      </c>
      <c r="O128" s="204">
        <f t="shared" si="4"/>
        <v>4.3</v>
      </c>
      <c r="P128" s="204">
        <f t="shared" si="5"/>
        <v>14.7</v>
      </c>
      <c r="Q128" s="204">
        <f t="shared" si="6"/>
        <v>97.8</v>
      </c>
      <c r="R128" s="204">
        <f t="shared" si="7"/>
        <v>134</v>
      </c>
    </row>
    <row r="129" spans="1:18" s="791" customFormat="1" x14ac:dyDescent="0.35">
      <c r="A129" s="795" t="s">
        <v>2085</v>
      </c>
      <c r="B129" s="205" t="s">
        <v>923</v>
      </c>
      <c r="C129" s="205" t="s">
        <v>917</v>
      </c>
      <c r="D129" s="205" t="s">
        <v>917</v>
      </c>
      <c r="E129" s="205" t="s">
        <v>922</v>
      </c>
      <c r="F129" s="205" t="s">
        <v>924</v>
      </c>
      <c r="G129" s="206">
        <v>0</v>
      </c>
      <c r="H129" s="206">
        <v>174430</v>
      </c>
      <c r="I129" s="206">
        <v>0</v>
      </c>
      <c r="J129" s="206">
        <v>0</v>
      </c>
      <c r="K129" s="206">
        <v>0</v>
      </c>
      <c r="L129" s="206">
        <v>0</v>
      </c>
      <c r="M129" s="206">
        <v>0</v>
      </c>
      <c r="N129" s="206">
        <v>0</v>
      </c>
      <c r="O129" s="204" t="str">
        <f t="shared" si="4"/>
        <v>..</v>
      </c>
      <c r="P129" s="204" t="str">
        <f t="shared" si="5"/>
        <v>..</v>
      </c>
      <c r="Q129" s="204" t="str">
        <f t="shared" si="6"/>
        <v>..</v>
      </c>
      <c r="R129" s="204" t="str">
        <f t="shared" si="7"/>
        <v>..</v>
      </c>
    </row>
    <row r="130" spans="1:18" s="791" customFormat="1" x14ac:dyDescent="0.35">
      <c r="A130" s="794" t="s">
        <v>126</v>
      </c>
      <c r="B130" s="205" t="s">
        <v>920</v>
      </c>
      <c r="C130" s="205" t="s">
        <v>917</v>
      </c>
      <c r="D130" s="205" t="s">
        <v>917</v>
      </c>
      <c r="E130" s="205" t="s">
        <v>922</v>
      </c>
      <c r="F130" s="205" t="s">
        <v>921</v>
      </c>
      <c r="G130" s="206">
        <v>91</v>
      </c>
      <c r="H130" s="206">
        <v>354</v>
      </c>
      <c r="I130" s="206">
        <v>47</v>
      </c>
      <c r="J130" s="206">
        <v>19</v>
      </c>
      <c r="K130" s="206">
        <v>112</v>
      </c>
      <c r="L130" s="206">
        <v>107</v>
      </c>
      <c r="M130" s="206">
        <v>285</v>
      </c>
      <c r="N130" s="206">
        <v>161</v>
      </c>
      <c r="O130" s="204">
        <f t="shared" si="4"/>
        <v>26.4</v>
      </c>
      <c r="P130" s="204">
        <f t="shared" si="5"/>
        <v>37.1</v>
      </c>
      <c r="Q130" s="204">
        <f t="shared" si="6"/>
        <v>37.5</v>
      </c>
      <c r="R130" s="204">
        <f t="shared" si="7"/>
        <v>76.900000000000006</v>
      </c>
    </row>
    <row r="131" spans="1:18" s="791" customFormat="1" x14ac:dyDescent="0.35">
      <c r="A131" s="795" t="s">
        <v>128</v>
      </c>
      <c r="B131" s="205" t="s">
        <v>916</v>
      </c>
      <c r="C131" s="205" t="s">
        <v>917</v>
      </c>
      <c r="D131" s="205" t="s">
        <v>917</v>
      </c>
      <c r="E131" s="205" t="s">
        <v>918</v>
      </c>
      <c r="F131" s="205" t="s">
        <v>919</v>
      </c>
      <c r="G131" s="206">
        <v>59</v>
      </c>
      <c r="H131" s="206">
        <v>688</v>
      </c>
      <c r="I131" s="206">
        <v>34</v>
      </c>
      <c r="J131" s="206">
        <v>0</v>
      </c>
      <c r="K131" s="206">
        <v>432</v>
      </c>
      <c r="L131" s="206">
        <v>3</v>
      </c>
      <c r="M131" s="206">
        <v>469</v>
      </c>
      <c r="N131" s="206">
        <v>278</v>
      </c>
      <c r="O131" s="204">
        <f t="shared" si="4"/>
        <v>7.3</v>
      </c>
      <c r="P131" s="204">
        <f t="shared" si="5"/>
        <v>7.3</v>
      </c>
      <c r="Q131" s="204">
        <f t="shared" si="6"/>
        <v>0.6</v>
      </c>
      <c r="R131" s="204">
        <f t="shared" si="7"/>
        <v>371.2</v>
      </c>
    </row>
    <row r="132" spans="1:18" s="791" customFormat="1" x14ac:dyDescent="0.35">
      <c r="A132" s="794" t="s">
        <v>128</v>
      </c>
      <c r="B132" s="205" t="s">
        <v>920</v>
      </c>
      <c r="C132" s="205" t="s">
        <v>917</v>
      </c>
      <c r="D132" s="205" t="s">
        <v>917</v>
      </c>
      <c r="E132" s="205" t="s">
        <v>918</v>
      </c>
      <c r="F132" s="205" t="s">
        <v>921</v>
      </c>
      <c r="G132" s="206">
        <v>5015</v>
      </c>
      <c r="H132" s="206">
        <v>6527</v>
      </c>
      <c r="I132" s="206">
        <v>2629</v>
      </c>
      <c r="J132" s="206">
        <v>0</v>
      </c>
      <c r="K132" s="206">
        <v>1139</v>
      </c>
      <c r="L132" s="206">
        <v>1572</v>
      </c>
      <c r="M132" s="206">
        <v>5340</v>
      </c>
      <c r="N132" s="206">
        <v>6202</v>
      </c>
      <c r="O132" s="204">
        <f t="shared" si="4"/>
        <v>69.8</v>
      </c>
      <c r="P132" s="204">
        <f t="shared" si="5"/>
        <v>69.8</v>
      </c>
      <c r="Q132" s="204">
        <f t="shared" si="6"/>
        <v>29.4</v>
      </c>
      <c r="R132" s="204">
        <f t="shared" si="7"/>
        <v>23.7</v>
      </c>
    </row>
    <row r="133" spans="1:18" s="791" customFormat="1" x14ac:dyDescent="0.35">
      <c r="A133" s="794" t="s">
        <v>129</v>
      </c>
      <c r="B133" s="205" t="s">
        <v>916</v>
      </c>
      <c r="C133" s="205" t="s">
        <v>917</v>
      </c>
      <c r="D133" s="205" t="s">
        <v>917</v>
      </c>
      <c r="E133" s="205" t="s">
        <v>918</v>
      </c>
      <c r="F133" s="205" t="s">
        <v>919</v>
      </c>
      <c r="G133" s="206">
        <v>392</v>
      </c>
      <c r="H133" s="206">
        <v>277</v>
      </c>
      <c r="I133" s="206">
        <v>97</v>
      </c>
      <c r="J133" s="206">
        <v>0</v>
      </c>
      <c r="K133" s="206">
        <v>157</v>
      </c>
      <c r="L133" s="206">
        <v>8</v>
      </c>
      <c r="M133" s="206">
        <v>262</v>
      </c>
      <c r="N133" s="206">
        <v>407</v>
      </c>
      <c r="O133" s="204">
        <f t="shared" si="4"/>
        <v>38.200000000000003</v>
      </c>
      <c r="P133" s="204">
        <f t="shared" si="5"/>
        <v>38.200000000000003</v>
      </c>
      <c r="Q133" s="204">
        <f t="shared" si="6"/>
        <v>3.1</v>
      </c>
      <c r="R133" s="204">
        <f t="shared" si="7"/>
        <v>3.8</v>
      </c>
    </row>
    <row r="134" spans="1:18" s="791" customFormat="1" x14ac:dyDescent="0.35">
      <c r="A134" s="794" t="s">
        <v>129</v>
      </c>
      <c r="B134" s="205" t="s">
        <v>920</v>
      </c>
      <c r="C134" s="205" t="s">
        <v>917</v>
      </c>
      <c r="D134" s="205" t="s">
        <v>917</v>
      </c>
      <c r="E134" s="205" t="s">
        <v>918</v>
      </c>
      <c r="F134" s="205" t="s">
        <v>921</v>
      </c>
      <c r="G134" s="206">
        <v>6545</v>
      </c>
      <c r="H134" s="606">
        <v>4426</v>
      </c>
      <c r="I134" s="606">
        <v>2319</v>
      </c>
      <c r="J134" s="606">
        <v>0</v>
      </c>
      <c r="K134" s="606">
        <v>251</v>
      </c>
      <c r="L134" s="606">
        <v>1217</v>
      </c>
      <c r="M134" s="206">
        <v>3787</v>
      </c>
      <c r="N134" s="206">
        <v>7184</v>
      </c>
      <c r="O134" s="204">
        <f t="shared" si="4"/>
        <v>90.2</v>
      </c>
      <c r="P134" s="204">
        <f t="shared" si="5"/>
        <v>90.2</v>
      </c>
      <c r="Q134" s="204">
        <f t="shared" si="6"/>
        <v>32.1</v>
      </c>
      <c r="R134" s="204">
        <f t="shared" si="7"/>
        <v>9.8000000000000007</v>
      </c>
    </row>
    <row r="135" spans="1:18" s="791" customFormat="1" x14ac:dyDescent="0.35">
      <c r="A135" s="794" t="s">
        <v>872</v>
      </c>
      <c r="B135" s="205" t="s">
        <v>920</v>
      </c>
      <c r="C135" s="205" t="s">
        <v>917</v>
      </c>
      <c r="D135" s="205" t="s">
        <v>917</v>
      </c>
      <c r="E135" s="205" t="s">
        <v>918</v>
      </c>
      <c r="F135" s="205" t="s">
        <v>921</v>
      </c>
      <c r="G135" s="206">
        <v>42</v>
      </c>
      <c r="H135" s="206">
        <v>4</v>
      </c>
      <c r="I135" s="206">
        <v>4</v>
      </c>
      <c r="J135" s="206">
        <v>0</v>
      </c>
      <c r="K135" s="206">
        <v>0</v>
      </c>
      <c r="L135" s="206">
        <v>0</v>
      </c>
      <c r="M135" s="206">
        <v>4</v>
      </c>
      <c r="N135" s="206">
        <v>42</v>
      </c>
      <c r="O135" s="204">
        <f t="shared" si="4"/>
        <v>100</v>
      </c>
      <c r="P135" s="204">
        <f t="shared" si="5"/>
        <v>100</v>
      </c>
      <c r="Q135" s="204">
        <f t="shared" si="6"/>
        <v>0</v>
      </c>
      <c r="R135" s="204">
        <f t="shared" si="7"/>
        <v>0</v>
      </c>
    </row>
    <row r="136" spans="1:18" s="791" customFormat="1" x14ac:dyDescent="0.35">
      <c r="A136" s="794" t="s">
        <v>131</v>
      </c>
      <c r="B136" s="205" t="s">
        <v>920</v>
      </c>
      <c r="C136" s="205" t="s">
        <v>917</v>
      </c>
      <c r="D136" s="205" t="s">
        <v>917</v>
      </c>
      <c r="E136" s="205" t="s">
        <v>918</v>
      </c>
      <c r="F136" s="205" t="s">
        <v>921</v>
      </c>
      <c r="G136" s="206">
        <v>8471</v>
      </c>
      <c r="H136" s="206">
        <v>314</v>
      </c>
      <c r="I136" s="206">
        <v>10</v>
      </c>
      <c r="J136" s="206">
        <v>429</v>
      </c>
      <c r="K136" s="206">
        <v>0</v>
      </c>
      <c r="L136" s="206">
        <v>926</v>
      </c>
      <c r="M136" s="206">
        <v>1365</v>
      </c>
      <c r="N136" s="206">
        <v>7420</v>
      </c>
      <c r="O136" s="204">
        <f t="shared" si="4"/>
        <v>2.2999999999999998</v>
      </c>
      <c r="P136" s="204">
        <f t="shared" si="5"/>
        <v>100</v>
      </c>
      <c r="Q136" s="204">
        <f t="shared" si="6"/>
        <v>67.8</v>
      </c>
      <c r="R136" s="204">
        <f t="shared" si="7"/>
        <v>-12.4</v>
      </c>
    </row>
    <row r="137" spans="1:18" s="791" customFormat="1" x14ac:dyDescent="0.35">
      <c r="A137" s="795" t="s">
        <v>130</v>
      </c>
      <c r="B137" s="205" t="s">
        <v>916</v>
      </c>
      <c r="C137" s="205" t="s">
        <v>917</v>
      </c>
      <c r="D137" s="205" t="s">
        <v>917</v>
      </c>
      <c r="E137" s="205" t="s">
        <v>922</v>
      </c>
      <c r="F137" s="205" t="s">
        <v>919</v>
      </c>
      <c r="G137" s="206">
        <v>1046</v>
      </c>
      <c r="H137" s="206">
        <v>759</v>
      </c>
      <c r="I137" s="206">
        <v>182</v>
      </c>
      <c r="J137" s="206">
        <v>0</v>
      </c>
      <c r="K137" s="206">
        <v>305</v>
      </c>
      <c r="L137" s="206">
        <v>209</v>
      </c>
      <c r="M137" s="206">
        <v>696</v>
      </c>
      <c r="N137" s="206">
        <v>1109</v>
      </c>
      <c r="O137" s="204">
        <f t="shared" si="4"/>
        <v>37.4</v>
      </c>
      <c r="P137" s="204">
        <f t="shared" si="5"/>
        <v>37.4</v>
      </c>
      <c r="Q137" s="204">
        <f t="shared" si="6"/>
        <v>30</v>
      </c>
      <c r="R137" s="204">
        <f t="shared" si="7"/>
        <v>6</v>
      </c>
    </row>
    <row r="138" spans="1:18" s="791" customFormat="1" x14ac:dyDescent="0.35">
      <c r="A138" s="795" t="s">
        <v>130</v>
      </c>
      <c r="B138" s="205" t="s">
        <v>916</v>
      </c>
      <c r="C138" s="205" t="s">
        <v>917</v>
      </c>
      <c r="D138" s="205" t="s">
        <v>917</v>
      </c>
      <c r="E138" s="205" t="s">
        <v>922</v>
      </c>
      <c r="F138" s="205" t="s">
        <v>930</v>
      </c>
      <c r="G138" s="206">
        <v>258</v>
      </c>
      <c r="H138" s="606">
        <v>455</v>
      </c>
      <c r="I138" s="606">
        <v>42</v>
      </c>
      <c r="J138" s="606">
        <v>0</v>
      </c>
      <c r="K138" s="606">
        <v>82</v>
      </c>
      <c r="L138" s="606">
        <v>149</v>
      </c>
      <c r="M138" s="206">
        <v>273</v>
      </c>
      <c r="N138" s="206">
        <v>440</v>
      </c>
      <c r="O138" s="204">
        <f t="shared" ref="O138:O201" si="8">IF(SUM(I138:K138)=0,"..",I138/SUM(I138:K138)*100)</f>
        <v>33.9</v>
      </c>
      <c r="P138" s="204">
        <f t="shared" ref="P138:P201" si="9">IF(SUM(I138:K138)=0,"..",SUM(I138:J138)/SUM(I138:K138)*100)</f>
        <v>33.9</v>
      </c>
      <c r="Q138" s="204">
        <f t="shared" ref="Q138:Q201" si="10">IF(M138=0,"..",+(L138)/M138*100)</f>
        <v>54.6</v>
      </c>
      <c r="R138" s="204">
        <f t="shared" ref="R138:R201" si="11">IF(G138=0,"..",+(N138-G138)/G138*100)</f>
        <v>70.5</v>
      </c>
    </row>
    <row r="139" spans="1:18" s="791" customFormat="1" x14ac:dyDescent="0.35">
      <c r="A139" s="794" t="s">
        <v>130</v>
      </c>
      <c r="B139" s="205" t="s">
        <v>925</v>
      </c>
      <c r="C139" s="205" t="s">
        <v>917</v>
      </c>
      <c r="D139" s="205" t="s">
        <v>917</v>
      </c>
      <c r="E139" s="205" t="s">
        <v>922</v>
      </c>
      <c r="F139" s="205" t="s">
        <v>926</v>
      </c>
      <c r="G139" s="206">
        <v>925</v>
      </c>
      <c r="H139" s="206">
        <v>0</v>
      </c>
      <c r="I139" s="206">
        <v>0</v>
      </c>
      <c r="J139" s="206">
        <v>0</v>
      </c>
      <c r="K139" s="206">
        <v>0</v>
      </c>
      <c r="L139" s="206">
        <v>0</v>
      </c>
      <c r="M139" s="206">
        <v>0</v>
      </c>
      <c r="N139" s="206">
        <v>315</v>
      </c>
      <c r="O139" s="204" t="str">
        <f t="shared" si="8"/>
        <v>..</v>
      </c>
      <c r="P139" s="204" t="str">
        <f t="shared" si="9"/>
        <v>..</v>
      </c>
      <c r="Q139" s="204" t="str">
        <f t="shared" si="10"/>
        <v>..</v>
      </c>
      <c r="R139" s="204">
        <f t="shared" si="11"/>
        <v>-65.900000000000006</v>
      </c>
    </row>
    <row r="140" spans="1:18" s="791" customFormat="1" x14ac:dyDescent="0.35">
      <c r="A140" s="794" t="s">
        <v>130</v>
      </c>
      <c r="B140" s="205" t="s">
        <v>920</v>
      </c>
      <c r="C140" s="205" t="s">
        <v>917</v>
      </c>
      <c r="D140" s="205" t="s">
        <v>917</v>
      </c>
      <c r="E140" s="205" t="s">
        <v>922</v>
      </c>
      <c r="F140" s="205" t="s">
        <v>921</v>
      </c>
      <c r="G140" s="206">
        <v>743</v>
      </c>
      <c r="H140" s="206">
        <v>3276</v>
      </c>
      <c r="I140" s="206">
        <v>152</v>
      </c>
      <c r="J140" s="206">
        <v>0</v>
      </c>
      <c r="K140" s="206">
        <v>668</v>
      </c>
      <c r="L140" s="206">
        <v>732</v>
      </c>
      <c r="M140" s="206">
        <v>1552</v>
      </c>
      <c r="N140" s="206">
        <v>2582</v>
      </c>
      <c r="O140" s="204">
        <f t="shared" si="8"/>
        <v>18.5</v>
      </c>
      <c r="P140" s="204">
        <f t="shared" si="9"/>
        <v>18.5</v>
      </c>
      <c r="Q140" s="204">
        <f t="shared" si="10"/>
        <v>47.2</v>
      </c>
      <c r="R140" s="204">
        <f t="shared" si="11"/>
        <v>247.5</v>
      </c>
    </row>
    <row r="141" spans="1:18" s="791" customFormat="1" x14ac:dyDescent="0.35">
      <c r="A141" s="795" t="s">
        <v>130</v>
      </c>
      <c r="B141" s="205" t="s">
        <v>920</v>
      </c>
      <c r="C141" s="205" t="s">
        <v>917</v>
      </c>
      <c r="D141" s="205" t="s">
        <v>917</v>
      </c>
      <c r="E141" s="205" t="s">
        <v>922</v>
      </c>
      <c r="F141" s="205" t="s">
        <v>930</v>
      </c>
      <c r="G141" s="206">
        <v>1792</v>
      </c>
      <c r="H141" s="206">
        <v>288</v>
      </c>
      <c r="I141" s="206">
        <v>181</v>
      </c>
      <c r="J141" s="206">
        <v>0</v>
      </c>
      <c r="K141" s="206">
        <v>680</v>
      </c>
      <c r="L141" s="206">
        <v>610</v>
      </c>
      <c r="M141" s="206">
        <v>1471</v>
      </c>
      <c r="N141" s="206">
        <v>609</v>
      </c>
      <c r="O141" s="204">
        <f t="shared" si="8"/>
        <v>21</v>
      </c>
      <c r="P141" s="204">
        <f t="shared" si="9"/>
        <v>21</v>
      </c>
      <c r="Q141" s="204">
        <f t="shared" si="10"/>
        <v>41.5</v>
      </c>
      <c r="R141" s="204">
        <f t="shared" si="11"/>
        <v>-66</v>
      </c>
    </row>
    <row r="142" spans="1:18" s="791" customFormat="1" x14ac:dyDescent="0.35">
      <c r="A142" s="795" t="s">
        <v>130</v>
      </c>
      <c r="B142" s="205" t="s">
        <v>923</v>
      </c>
      <c r="C142" s="205" t="s">
        <v>917</v>
      </c>
      <c r="D142" s="205" t="s">
        <v>917</v>
      </c>
      <c r="E142" s="205" t="s">
        <v>922</v>
      </c>
      <c r="F142" s="205" t="s">
        <v>13</v>
      </c>
      <c r="G142" s="206">
        <v>0</v>
      </c>
      <c r="H142" s="206">
        <v>96</v>
      </c>
      <c r="I142" s="206">
        <v>0</v>
      </c>
      <c r="J142" s="206">
        <v>0</v>
      </c>
      <c r="K142" s="206">
        <v>0</v>
      </c>
      <c r="L142" s="206">
        <v>0</v>
      </c>
      <c r="M142" s="206">
        <v>0</v>
      </c>
      <c r="N142" s="206">
        <v>0</v>
      </c>
      <c r="O142" s="204" t="str">
        <f t="shared" si="8"/>
        <v>..</v>
      </c>
      <c r="P142" s="204" t="str">
        <f t="shared" si="9"/>
        <v>..</v>
      </c>
      <c r="Q142" s="204" t="str">
        <f t="shared" si="10"/>
        <v>..</v>
      </c>
      <c r="R142" s="204" t="str">
        <f t="shared" si="11"/>
        <v>..</v>
      </c>
    </row>
    <row r="143" spans="1:18" s="791" customFormat="1" x14ac:dyDescent="0.35">
      <c r="A143" s="795" t="s">
        <v>2034</v>
      </c>
      <c r="B143" s="205" t="s">
        <v>920</v>
      </c>
      <c r="C143" s="205" t="s">
        <v>917</v>
      </c>
      <c r="D143" s="205" t="s">
        <v>917</v>
      </c>
      <c r="E143" s="205" t="s">
        <v>922</v>
      </c>
      <c r="F143" s="205" t="s">
        <v>928</v>
      </c>
      <c r="G143" s="206">
        <v>5558</v>
      </c>
      <c r="H143" s="206">
        <v>0</v>
      </c>
      <c r="I143" s="206">
        <v>0</v>
      </c>
      <c r="J143" s="206">
        <v>0</v>
      </c>
      <c r="K143" s="206">
        <v>0</v>
      </c>
      <c r="L143" s="206">
        <v>0</v>
      </c>
      <c r="M143" s="206">
        <v>0</v>
      </c>
      <c r="N143" s="206">
        <v>6591</v>
      </c>
      <c r="O143" s="204" t="str">
        <f t="shared" si="8"/>
        <v>..</v>
      </c>
      <c r="P143" s="204" t="str">
        <f t="shared" si="9"/>
        <v>..</v>
      </c>
      <c r="Q143" s="204" t="str">
        <f t="shared" si="10"/>
        <v>..</v>
      </c>
      <c r="R143" s="204">
        <f t="shared" si="11"/>
        <v>18.600000000000001</v>
      </c>
    </row>
    <row r="144" spans="1:18" s="791" customFormat="1" x14ac:dyDescent="0.35">
      <c r="A144" s="795" t="s">
        <v>133</v>
      </c>
      <c r="B144" s="205" t="s">
        <v>920</v>
      </c>
      <c r="C144" s="205" t="s">
        <v>917</v>
      </c>
      <c r="D144" s="205" t="s">
        <v>917</v>
      </c>
      <c r="E144" s="205" t="s">
        <v>922</v>
      </c>
      <c r="F144" s="205" t="s">
        <v>921</v>
      </c>
      <c r="G144" s="206">
        <v>45749</v>
      </c>
      <c r="H144" s="206">
        <v>83243</v>
      </c>
      <c r="I144" s="206">
        <v>3573</v>
      </c>
      <c r="J144" s="206">
        <v>26041</v>
      </c>
      <c r="K144" s="206">
        <v>41730</v>
      </c>
      <c r="L144" s="206">
        <v>66</v>
      </c>
      <c r="M144" s="206">
        <v>71410</v>
      </c>
      <c r="N144" s="206">
        <v>60156</v>
      </c>
      <c r="O144" s="204">
        <f t="shared" si="8"/>
        <v>5</v>
      </c>
      <c r="P144" s="204">
        <f t="shared" si="9"/>
        <v>41.5</v>
      </c>
      <c r="Q144" s="204">
        <f t="shared" si="10"/>
        <v>0.1</v>
      </c>
      <c r="R144" s="204">
        <f t="shared" si="11"/>
        <v>31.5</v>
      </c>
    </row>
    <row r="145" spans="1:18" s="791" customFormat="1" x14ac:dyDescent="0.35">
      <c r="A145" s="795" t="s">
        <v>384</v>
      </c>
      <c r="B145" s="205" t="s">
        <v>920</v>
      </c>
      <c r="C145" s="205" t="s">
        <v>917</v>
      </c>
      <c r="D145" s="205" t="s">
        <v>917</v>
      </c>
      <c r="E145" s="205" t="s">
        <v>918</v>
      </c>
      <c r="F145" s="205" t="s">
        <v>921</v>
      </c>
      <c r="G145" s="206">
        <v>0</v>
      </c>
      <c r="H145" s="206">
        <v>5</v>
      </c>
      <c r="I145" s="206">
        <v>0</v>
      </c>
      <c r="J145" s="206">
        <v>0</v>
      </c>
      <c r="K145" s="206">
        <v>0</v>
      </c>
      <c r="L145" s="206">
        <v>0</v>
      </c>
      <c r="M145" s="206">
        <v>0</v>
      </c>
      <c r="N145" s="206">
        <v>5</v>
      </c>
      <c r="O145" s="204" t="str">
        <f t="shared" si="8"/>
        <v>..</v>
      </c>
      <c r="P145" s="204" t="str">
        <f t="shared" si="9"/>
        <v>..</v>
      </c>
      <c r="Q145" s="204" t="str">
        <f t="shared" si="10"/>
        <v>..</v>
      </c>
      <c r="R145" s="204" t="str">
        <f t="shared" si="11"/>
        <v>..</v>
      </c>
    </row>
    <row r="146" spans="1:18" s="791" customFormat="1" x14ac:dyDescent="0.35">
      <c r="A146" s="795" t="s">
        <v>2035</v>
      </c>
      <c r="B146" s="205" t="s">
        <v>916</v>
      </c>
      <c r="C146" s="205" t="s">
        <v>917</v>
      </c>
      <c r="D146" s="205" t="s">
        <v>917</v>
      </c>
      <c r="E146" s="205" t="s">
        <v>922</v>
      </c>
      <c r="F146" s="205" t="s">
        <v>919</v>
      </c>
      <c r="G146" s="206">
        <v>5628</v>
      </c>
      <c r="H146" s="206">
        <v>3120</v>
      </c>
      <c r="I146" s="206">
        <v>8</v>
      </c>
      <c r="J146" s="206">
        <v>55</v>
      </c>
      <c r="K146" s="206">
        <v>1708</v>
      </c>
      <c r="L146" s="206">
        <v>504</v>
      </c>
      <c r="M146" s="206">
        <v>2275</v>
      </c>
      <c r="N146" s="206">
        <v>6473</v>
      </c>
      <c r="O146" s="204">
        <f t="shared" si="8"/>
        <v>0.5</v>
      </c>
      <c r="P146" s="204">
        <f t="shared" si="9"/>
        <v>3.6</v>
      </c>
      <c r="Q146" s="204">
        <f t="shared" si="10"/>
        <v>22.2</v>
      </c>
      <c r="R146" s="204">
        <f t="shared" si="11"/>
        <v>15</v>
      </c>
    </row>
    <row r="147" spans="1:18" s="791" customFormat="1" x14ac:dyDescent="0.35">
      <c r="A147" s="795" t="s">
        <v>2035</v>
      </c>
      <c r="B147" s="205" t="s">
        <v>920</v>
      </c>
      <c r="C147" s="205" t="s">
        <v>917</v>
      </c>
      <c r="D147" s="205" t="s">
        <v>917</v>
      </c>
      <c r="E147" s="205" t="s">
        <v>922</v>
      </c>
      <c r="F147" s="205" t="s">
        <v>921</v>
      </c>
      <c r="G147" s="206">
        <v>3668</v>
      </c>
      <c r="H147" s="206">
        <v>7586</v>
      </c>
      <c r="I147" s="206">
        <v>19</v>
      </c>
      <c r="J147" s="206">
        <v>24</v>
      </c>
      <c r="K147" s="206">
        <v>3387</v>
      </c>
      <c r="L147" s="206">
        <v>468</v>
      </c>
      <c r="M147" s="206">
        <v>3898</v>
      </c>
      <c r="N147" s="206">
        <v>7358</v>
      </c>
      <c r="O147" s="204">
        <f t="shared" si="8"/>
        <v>0.6</v>
      </c>
      <c r="P147" s="204">
        <f t="shared" si="9"/>
        <v>1.3</v>
      </c>
      <c r="Q147" s="204">
        <f t="shared" si="10"/>
        <v>12</v>
      </c>
      <c r="R147" s="204">
        <f t="shared" si="11"/>
        <v>100.6</v>
      </c>
    </row>
    <row r="148" spans="1:18" s="791" customFormat="1" x14ac:dyDescent="0.35">
      <c r="A148" s="794" t="s">
        <v>134</v>
      </c>
      <c r="B148" s="205" t="s">
        <v>916</v>
      </c>
      <c r="C148" s="205" t="s">
        <v>917</v>
      </c>
      <c r="D148" s="205" t="s">
        <v>917</v>
      </c>
      <c r="E148" s="205" t="s">
        <v>918</v>
      </c>
      <c r="F148" s="205" t="s">
        <v>919</v>
      </c>
      <c r="G148" s="206">
        <v>62</v>
      </c>
      <c r="H148" s="206">
        <v>177</v>
      </c>
      <c r="I148" s="206">
        <v>155</v>
      </c>
      <c r="J148" s="206">
        <v>0</v>
      </c>
      <c r="K148" s="206">
        <v>16</v>
      </c>
      <c r="L148" s="206">
        <v>1</v>
      </c>
      <c r="M148" s="206">
        <v>172</v>
      </c>
      <c r="N148" s="206">
        <v>67</v>
      </c>
      <c r="O148" s="204">
        <f t="shared" si="8"/>
        <v>90.6</v>
      </c>
      <c r="P148" s="204">
        <f t="shared" si="9"/>
        <v>90.6</v>
      </c>
      <c r="Q148" s="204">
        <f t="shared" si="10"/>
        <v>0.6</v>
      </c>
      <c r="R148" s="204">
        <f t="shared" si="11"/>
        <v>8.1</v>
      </c>
    </row>
    <row r="149" spans="1:18" s="791" customFormat="1" x14ac:dyDescent="0.35">
      <c r="A149" s="794" t="s">
        <v>134</v>
      </c>
      <c r="B149" s="205" t="s">
        <v>920</v>
      </c>
      <c r="C149" s="205" t="s">
        <v>917</v>
      </c>
      <c r="D149" s="205" t="s">
        <v>917</v>
      </c>
      <c r="E149" s="205" t="s">
        <v>918</v>
      </c>
      <c r="F149" s="205" t="s">
        <v>921</v>
      </c>
      <c r="G149" s="206">
        <v>18723</v>
      </c>
      <c r="H149" s="206">
        <v>19375</v>
      </c>
      <c r="I149" s="206">
        <v>13099</v>
      </c>
      <c r="J149" s="206">
        <v>0</v>
      </c>
      <c r="K149" s="206">
        <v>64</v>
      </c>
      <c r="L149" s="206">
        <v>76</v>
      </c>
      <c r="M149" s="206">
        <v>13239</v>
      </c>
      <c r="N149" s="206">
        <v>24859</v>
      </c>
      <c r="O149" s="204">
        <f t="shared" si="8"/>
        <v>99.5</v>
      </c>
      <c r="P149" s="204">
        <f t="shared" si="9"/>
        <v>99.5</v>
      </c>
      <c r="Q149" s="204">
        <f t="shared" si="10"/>
        <v>0.6</v>
      </c>
      <c r="R149" s="204">
        <f t="shared" si="11"/>
        <v>32.799999999999997</v>
      </c>
    </row>
    <row r="150" spans="1:18" s="791" customFormat="1" x14ac:dyDescent="0.35">
      <c r="A150" s="794" t="s">
        <v>134</v>
      </c>
      <c r="B150" s="205" t="s">
        <v>923</v>
      </c>
      <c r="C150" s="205" t="s">
        <v>917</v>
      </c>
      <c r="D150" s="205" t="s">
        <v>917</v>
      </c>
      <c r="E150" s="205" t="s">
        <v>918</v>
      </c>
      <c r="F150" s="205" t="s">
        <v>924</v>
      </c>
      <c r="G150" s="206">
        <v>4</v>
      </c>
      <c r="H150" s="206">
        <v>75</v>
      </c>
      <c r="I150" s="206">
        <v>68</v>
      </c>
      <c r="J150" s="206">
        <v>0</v>
      </c>
      <c r="K150" s="206">
        <v>2</v>
      </c>
      <c r="L150" s="206">
        <v>0</v>
      </c>
      <c r="M150" s="206">
        <v>70</v>
      </c>
      <c r="N150" s="206">
        <v>9</v>
      </c>
      <c r="O150" s="204">
        <f t="shared" si="8"/>
        <v>97.1</v>
      </c>
      <c r="P150" s="204">
        <f t="shared" si="9"/>
        <v>97.1</v>
      </c>
      <c r="Q150" s="204">
        <f t="shared" si="10"/>
        <v>0</v>
      </c>
      <c r="R150" s="204">
        <f t="shared" si="11"/>
        <v>125</v>
      </c>
    </row>
    <row r="151" spans="1:18" s="791" customFormat="1" x14ac:dyDescent="0.35">
      <c r="A151" s="795" t="s">
        <v>136</v>
      </c>
      <c r="B151" s="205" t="s">
        <v>916</v>
      </c>
      <c r="C151" s="205" t="s">
        <v>917</v>
      </c>
      <c r="D151" s="205" t="s">
        <v>917</v>
      </c>
      <c r="E151" s="205" t="s">
        <v>922</v>
      </c>
      <c r="F151" s="205" t="s">
        <v>919</v>
      </c>
      <c r="G151" s="206">
        <v>58</v>
      </c>
      <c r="H151" s="206">
        <v>69</v>
      </c>
      <c r="I151" s="206">
        <v>0</v>
      </c>
      <c r="J151" s="206">
        <v>0</v>
      </c>
      <c r="K151" s="206">
        <v>0</v>
      </c>
      <c r="L151" s="206">
        <v>40</v>
      </c>
      <c r="M151" s="206">
        <v>40</v>
      </c>
      <c r="N151" s="206">
        <v>87</v>
      </c>
      <c r="O151" s="204" t="str">
        <f t="shared" si="8"/>
        <v>..</v>
      </c>
      <c r="P151" s="204" t="str">
        <f t="shared" si="9"/>
        <v>..</v>
      </c>
      <c r="Q151" s="204">
        <f t="shared" si="10"/>
        <v>100</v>
      </c>
      <c r="R151" s="204">
        <f t="shared" si="11"/>
        <v>50</v>
      </c>
    </row>
    <row r="152" spans="1:18" s="791" customFormat="1" x14ac:dyDescent="0.35">
      <c r="A152" s="794" t="s">
        <v>136</v>
      </c>
      <c r="B152" s="205" t="s">
        <v>920</v>
      </c>
      <c r="C152" s="205" t="s">
        <v>917</v>
      </c>
      <c r="D152" s="205" t="s">
        <v>917</v>
      </c>
      <c r="E152" s="205" t="s">
        <v>918</v>
      </c>
      <c r="F152" s="205" t="s">
        <v>921</v>
      </c>
      <c r="G152" s="206">
        <v>35</v>
      </c>
      <c r="H152" s="206">
        <v>363</v>
      </c>
      <c r="I152" s="206">
        <v>139</v>
      </c>
      <c r="J152" s="206">
        <v>0</v>
      </c>
      <c r="K152" s="206">
        <v>190</v>
      </c>
      <c r="L152" s="206">
        <v>59</v>
      </c>
      <c r="M152" s="206">
        <v>388</v>
      </c>
      <c r="N152" s="206">
        <v>10</v>
      </c>
      <c r="O152" s="204">
        <f t="shared" si="8"/>
        <v>42.2</v>
      </c>
      <c r="P152" s="204">
        <f t="shared" si="9"/>
        <v>42.2</v>
      </c>
      <c r="Q152" s="204">
        <f t="shared" si="10"/>
        <v>15.2</v>
      </c>
      <c r="R152" s="204">
        <f t="shared" si="11"/>
        <v>-71.400000000000006</v>
      </c>
    </row>
    <row r="153" spans="1:18" s="791" customFormat="1" x14ac:dyDescent="0.35">
      <c r="A153" s="794" t="s">
        <v>137</v>
      </c>
      <c r="B153" s="205" t="s">
        <v>916</v>
      </c>
      <c r="C153" s="205" t="s">
        <v>917</v>
      </c>
      <c r="D153" s="205" t="s">
        <v>917</v>
      </c>
      <c r="E153" s="205" t="s">
        <v>925</v>
      </c>
      <c r="F153" s="205" t="s">
        <v>919</v>
      </c>
      <c r="G153" s="206">
        <v>3506</v>
      </c>
      <c r="H153" s="206">
        <v>218</v>
      </c>
      <c r="I153" s="206">
        <v>183</v>
      </c>
      <c r="J153" s="206">
        <v>0</v>
      </c>
      <c r="K153" s="206">
        <v>25</v>
      </c>
      <c r="L153" s="206">
        <v>285</v>
      </c>
      <c r="M153" s="206">
        <v>493</v>
      </c>
      <c r="N153" s="206">
        <v>3231</v>
      </c>
      <c r="O153" s="204">
        <f t="shared" si="8"/>
        <v>88</v>
      </c>
      <c r="P153" s="204">
        <f t="shared" si="9"/>
        <v>88</v>
      </c>
      <c r="Q153" s="204">
        <f t="shared" si="10"/>
        <v>57.8</v>
      </c>
      <c r="R153" s="204">
        <f t="shared" si="11"/>
        <v>-7.8</v>
      </c>
    </row>
    <row r="154" spans="1:18" s="791" customFormat="1" x14ac:dyDescent="0.35">
      <c r="A154" s="794" t="s">
        <v>137</v>
      </c>
      <c r="B154" s="205" t="s">
        <v>920</v>
      </c>
      <c r="C154" s="205" t="s">
        <v>917</v>
      </c>
      <c r="D154" s="205" t="s">
        <v>917</v>
      </c>
      <c r="E154" s="205" t="s">
        <v>925</v>
      </c>
      <c r="F154" s="205" t="s">
        <v>921</v>
      </c>
      <c r="G154" s="206">
        <v>30505</v>
      </c>
      <c r="H154" s="206">
        <v>15766</v>
      </c>
      <c r="I154" s="206">
        <v>4144</v>
      </c>
      <c r="J154" s="206">
        <v>1490</v>
      </c>
      <c r="K154" s="206">
        <v>72</v>
      </c>
      <c r="L154" s="206">
        <v>3827</v>
      </c>
      <c r="M154" s="206">
        <v>9533</v>
      </c>
      <c r="N154" s="206">
        <v>36738</v>
      </c>
      <c r="O154" s="204">
        <f t="shared" si="8"/>
        <v>72.599999999999994</v>
      </c>
      <c r="P154" s="204">
        <f t="shared" si="9"/>
        <v>98.7</v>
      </c>
      <c r="Q154" s="204">
        <f t="shared" si="10"/>
        <v>40.1</v>
      </c>
      <c r="R154" s="204">
        <f t="shared" si="11"/>
        <v>20.399999999999999</v>
      </c>
    </row>
    <row r="155" spans="1:18" s="791" customFormat="1" x14ac:dyDescent="0.35">
      <c r="A155" s="795" t="s">
        <v>140</v>
      </c>
      <c r="B155" s="205" t="s">
        <v>920</v>
      </c>
      <c r="C155" s="205" t="s">
        <v>917</v>
      </c>
      <c r="D155" s="205" t="s">
        <v>917</v>
      </c>
      <c r="E155" s="205" t="s">
        <v>918</v>
      </c>
      <c r="F155" s="205" t="s">
        <v>921</v>
      </c>
      <c r="G155" s="206">
        <v>1039</v>
      </c>
      <c r="H155" s="206">
        <v>222</v>
      </c>
      <c r="I155" s="206">
        <v>342</v>
      </c>
      <c r="J155" s="206">
        <v>0</v>
      </c>
      <c r="K155" s="206">
        <v>0</v>
      </c>
      <c r="L155" s="206">
        <v>19</v>
      </c>
      <c r="M155" s="206">
        <v>361</v>
      </c>
      <c r="N155" s="206">
        <v>900</v>
      </c>
      <c r="O155" s="204">
        <f t="shared" si="8"/>
        <v>100</v>
      </c>
      <c r="P155" s="204">
        <f t="shared" si="9"/>
        <v>100</v>
      </c>
      <c r="Q155" s="204">
        <f t="shared" si="10"/>
        <v>5.3</v>
      </c>
      <c r="R155" s="204">
        <f t="shared" si="11"/>
        <v>-13.4</v>
      </c>
    </row>
    <row r="156" spans="1:18" s="791" customFormat="1" x14ac:dyDescent="0.35">
      <c r="A156" s="794" t="s">
        <v>138</v>
      </c>
      <c r="B156" s="205" t="s">
        <v>916</v>
      </c>
      <c r="C156" s="205" t="s">
        <v>917</v>
      </c>
      <c r="D156" s="205" t="s">
        <v>917</v>
      </c>
      <c r="E156" s="205" t="s">
        <v>918</v>
      </c>
      <c r="F156" s="205" t="s">
        <v>919</v>
      </c>
      <c r="G156" s="206">
        <v>21</v>
      </c>
      <c r="H156" s="206">
        <v>7</v>
      </c>
      <c r="I156" s="206">
        <v>2</v>
      </c>
      <c r="J156" s="206">
        <v>0</v>
      </c>
      <c r="K156" s="206">
        <v>16</v>
      </c>
      <c r="L156" s="206">
        <v>8</v>
      </c>
      <c r="M156" s="206">
        <v>26</v>
      </c>
      <c r="N156" s="206">
        <v>2</v>
      </c>
      <c r="O156" s="204">
        <f t="shared" si="8"/>
        <v>11.1</v>
      </c>
      <c r="P156" s="204">
        <f t="shared" si="9"/>
        <v>11.1</v>
      </c>
      <c r="Q156" s="204">
        <f t="shared" si="10"/>
        <v>30.8</v>
      </c>
      <c r="R156" s="204">
        <f t="shared" si="11"/>
        <v>-90.5</v>
      </c>
    </row>
    <row r="157" spans="1:18" s="791" customFormat="1" x14ac:dyDescent="0.35">
      <c r="A157" s="794" t="s">
        <v>138</v>
      </c>
      <c r="B157" s="205" t="s">
        <v>920</v>
      </c>
      <c r="C157" s="205" t="s">
        <v>917</v>
      </c>
      <c r="D157" s="205" t="s">
        <v>917</v>
      </c>
      <c r="E157" s="205" t="s">
        <v>922</v>
      </c>
      <c r="F157" s="205" t="s">
        <v>921</v>
      </c>
      <c r="G157" s="206">
        <v>167</v>
      </c>
      <c r="H157" s="206">
        <v>170</v>
      </c>
      <c r="I157" s="206">
        <v>23</v>
      </c>
      <c r="J157" s="206">
        <v>0</v>
      </c>
      <c r="K157" s="206">
        <v>125</v>
      </c>
      <c r="L157" s="206">
        <v>73</v>
      </c>
      <c r="M157" s="206">
        <v>221</v>
      </c>
      <c r="N157" s="206">
        <v>116</v>
      </c>
      <c r="O157" s="204">
        <f t="shared" si="8"/>
        <v>15.5</v>
      </c>
      <c r="P157" s="204">
        <f t="shared" si="9"/>
        <v>15.5</v>
      </c>
      <c r="Q157" s="204">
        <f t="shared" si="10"/>
        <v>33</v>
      </c>
      <c r="R157" s="204">
        <f t="shared" si="11"/>
        <v>-30.5</v>
      </c>
    </row>
    <row r="158" spans="1:18" s="791" customFormat="1" x14ac:dyDescent="0.35">
      <c r="A158" s="794" t="s">
        <v>138</v>
      </c>
      <c r="B158" s="205" t="s">
        <v>920</v>
      </c>
      <c r="C158" s="205" t="s">
        <v>917</v>
      </c>
      <c r="D158" s="205" t="s">
        <v>917</v>
      </c>
      <c r="E158" s="205" t="s">
        <v>918</v>
      </c>
      <c r="F158" s="205" t="s">
        <v>921</v>
      </c>
      <c r="G158" s="206">
        <v>19</v>
      </c>
      <c r="H158" s="206">
        <v>51</v>
      </c>
      <c r="I158" s="206">
        <v>14</v>
      </c>
      <c r="J158" s="206">
        <v>0</v>
      </c>
      <c r="K158" s="206">
        <v>1</v>
      </c>
      <c r="L158" s="206">
        <v>15</v>
      </c>
      <c r="M158" s="206">
        <v>30</v>
      </c>
      <c r="N158" s="206">
        <v>40</v>
      </c>
      <c r="O158" s="204">
        <f t="shared" si="8"/>
        <v>93.3</v>
      </c>
      <c r="P158" s="204">
        <f t="shared" si="9"/>
        <v>93.3</v>
      </c>
      <c r="Q158" s="204">
        <f t="shared" si="10"/>
        <v>50</v>
      </c>
      <c r="R158" s="204">
        <f t="shared" si="11"/>
        <v>110.5</v>
      </c>
    </row>
    <row r="159" spans="1:18" s="791" customFormat="1" x14ac:dyDescent="0.35">
      <c r="A159" s="794" t="s">
        <v>149</v>
      </c>
      <c r="B159" s="205" t="s">
        <v>920</v>
      </c>
      <c r="C159" s="205" t="s">
        <v>917</v>
      </c>
      <c r="D159" s="205" t="s">
        <v>917</v>
      </c>
      <c r="E159" s="205" t="s">
        <v>922</v>
      </c>
      <c r="F159" s="205" t="s">
        <v>921</v>
      </c>
      <c r="G159" s="206">
        <v>239</v>
      </c>
      <c r="H159" s="206">
        <v>328</v>
      </c>
      <c r="I159" s="206">
        <v>6</v>
      </c>
      <c r="J159" s="206">
        <v>19</v>
      </c>
      <c r="K159" s="206">
        <v>145</v>
      </c>
      <c r="L159" s="206">
        <v>209</v>
      </c>
      <c r="M159" s="206">
        <v>379</v>
      </c>
      <c r="N159" s="206">
        <v>179</v>
      </c>
      <c r="O159" s="204">
        <f t="shared" si="8"/>
        <v>3.5</v>
      </c>
      <c r="P159" s="204">
        <f t="shared" si="9"/>
        <v>14.7</v>
      </c>
      <c r="Q159" s="350">
        <f t="shared" si="10"/>
        <v>55.1</v>
      </c>
      <c r="R159" s="204">
        <f t="shared" si="11"/>
        <v>-25.1</v>
      </c>
    </row>
    <row r="160" spans="1:18" s="791" customFormat="1" x14ac:dyDescent="0.35">
      <c r="A160" s="794" t="s">
        <v>143</v>
      </c>
      <c r="B160" s="205" t="s">
        <v>916</v>
      </c>
      <c r="C160" s="205" t="s">
        <v>917</v>
      </c>
      <c r="D160" s="205" t="s">
        <v>917</v>
      </c>
      <c r="E160" s="205" t="s">
        <v>918</v>
      </c>
      <c r="F160" s="205" t="s">
        <v>919</v>
      </c>
      <c r="G160" s="206">
        <v>393</v>
      </c>
      <c r="H160" s="206">
        <v>366</v>
      </c>
      <c r="I160" s="206">
        <v>71</v>
      </c>
      <c r="J160" s="206">
        <v>0</v>
      </c>
      <c r="K160" s="206">
        <v>213</v>
      </c>
      <c r="L160" s="206">
        <v>10</v>
      </c>
      <c r="M160" s="206">
        <v>294</v>
      </c>
      <c r="N160" s="206">
        <v>465</v>
      </c>
      <c r="O160" s="204">
        <f t="shared" si="8"/>
        <v>25</v>
      </c>
      <c r="P160" s="204">
        <f t="shared" si="9"/>
        <v>25</v>
      </c>
      <c r="Q160" s="204">
        <f t="shared" si="10"/>
        <v>3.4</v>
      </c>
      <c r="R160" s="204">
        <f t="shared" si="11"/>
        <v>18.3</v>
      </c>
    </row>
    <row r="161" spans="1:18" s="791" customFormat="1" x14ac:dyDescent="0.35">
      <c r="A161" s="794" t="s">
        <v>143</v>
      </c>
      <c r="B161" s="205" t="s">
        <v>920</v>
      </c>
      <c r="C161" s="205" t="s">
        <v>917</v>
      </c>
      <c r="D161" s="205" t="s">
        <v>917</v>
      </c>
      <c r="E161" s="205" t="s">
        <v>918</v>
      </c>
      <c r="F161" s="205" t="s">
        <v>921</v>
      </c>
      <c r="G161" s="206">
        <v>7015</v>
      </c>
      <c r="H161" s="206">
        <v>17843</v>
      </c>
      <c r="I161" s="206">
        <v>10949</v>
      </c>
      <c r="J161" s="206">
        <v>0</v>
      </c>
      <c r="K161" s="206">
        <v>436</v>
      </c>
      <c r="L161" s="206">
        <v>1799</v>
      </c>
      <c r="M161" s="206">
        <v>13184</v>
      </c>
      <c r="N161" s="206">
        <v>11674</v>
      </c>
      <c r="O161" s="204">
        <f t="shared" si="8"/>
        <v>96.2</v>
      </c>
      <c r="P161" s="204">
        <f t="shared" si="9"/>
        <v>96.2</v>
      </c>
      <c r="Q161" s="204">
        <f t="shared" si="10"/>
        <v>13.6</v>
      </c>
      <c r="R161" s="204">
        <f t="shared" si="11"/>
        <v>66.400000000000006</v>
      </c>
    </row>
    <row r="162" spans="1:18" s="791" customFormat="1" x14ac:dyDescent="0.35">
      <c r="A162" s="794" t="s">
        <v>144</v>
      </c>
      <c r="B162" s="205" t="s">
        <v>920</v>
      </c>
      <c r="C162" s="205" t="s">
        <v>917</v>
      </c>
      <c r="D162" s="205" t="s">
        <v>917</v>
      </c>
      <c r="E162" s="205" t="s">
        <v>922</v>
      </c>
      <c r="F162" s="205" t="s">
        <v>921</v>
      </c>
      <c r="G162" s="206">
        <v>1</v>
      </c>
      <c r="H162" s="206">
        <v>3</v>
      </c>
      <c r="I162" s="206">
        <v>0</v>
      </c>
      <c r="J162" s="206">
        <v>0</v>
      </c>
      <c r="K162" s="206">
        <v>0</v>
      </c>
      <c r="L162" s="206">
        <v>0</v>
      </c>
      <c r="M162" s="206">
        <v>0</v>
      </c>
      <c r="N162" s="206">
        <v>4</v>
      </c>
      <c r="O162" s="204" t="str">
        <f t="shared" si="8"/>
        <v>..</v>
      </c>
      <c r="P162" s="204" t="str">
        <f t="shared" si="9"/>
        <v>..</v>
      </c>
      <c r="Q162" s="204" t="str">
        <f t="shared" si="10"/>
        <v>..</v>
      </c>
      <c r="R162" s="204">
        <f t="shared" si="11"/>
        <v>300</v>
      </c>
    </row>
    <row r="163" spans="1:18" s="791" customFormat="1" x14ac:dyDescent="0.35">
      <c r="A163" s="794" t="s">
        <v>142</v>
      </c>
      <c r="B163" s="205" t="s">
        <v>920</v>
      </c>
      <c r="C163" s="205" t="s">
        <v>917</v>
      </c>
      <c r="D163" s="205" t="s">
        <v>917</v>
      </c>
      <c r="E163" s="205" t="s">
        <v>925</v>
      </c>
      <c r="F163" s="205" t="s">
        <v>921</v>
      </c>
      <c r="G163" s="206">
        <v>46</v>
      </c>
      <c r="H163" s="206">
        <v>6</v>
      </c>
      <c r="I163" s="206">
        <v>3</v>
      </c>
      <c r="J163" s="206">
        <v>0</v>
      </c>
      <c r="K163" s="206">
        <v>0</v>
      </c>
      <c r="L163" s="206">
        <v>34</v>
      </c>
      <c r="M163" s="206">
        <v>37</v>
      </c>
      <c r="N163" s="206">
        <v>15</v>
      </c>
      <c r="O163" s="204">
        <f t="shared" si="8"/>
        <v>100</v>
      </c>
      <c r="P163" s="204">
        <f t="shared" si="9"/>
        <v>100</v>
      </c>
      <c r="Q163" s="204">
        <f t="shared" si="10"/>
        <v>91.9</v>
      </c>
      <c r="R163" s="204">
        <f t="shared" si="11"/>
        <v>-67.400000000000006</v>
      </c>
    </row>
    <row r="164" spans="1:18" s="791" customFormat="1" x14ac:dyDescent="0.35">
      <c r="A164" s="794" t="s">
        <v>193</v>
      </c>
      <c r="B164" s="205" t="s">
        <v>920</v>
      </c>
      <c r="C164" s="205" t="s">
        <v>917</v>
      </c>
      <c r="D164" s="205" t="s">
        <v>917</v>
      </c>
      <c r="E164" s="205" t="s">
        <v>918</v>
      </c>
      <c r="F164" s="205" t="s">
        <v>921</v>
      </c>
      <c r="G164" s="206">
        <v>27460</v>
      </c>
      <c r="H164" s="206">
        <v>98</v>
      </c>
      <c r="I164" s="206">
        <v>7</v>
      </c>
      <c r="J164" s="206">
        <v>0</v>
      </c>
      <c r="K164" s="206">
        <v>0</v>
      </c>
      <c r="L164" s="206">
        <v>72</v>
      </c>
      <c r="M164" s="206">
        <v>79</v>
      </c>
      <c r="N164" s="206">
        <v>27479</v>
      </c>
      <c r="O164" s="204">
        <f t="shared" si="8"/>
        <v>100</v>
      </c>
      <c r="P164" s="204">
        <f t="shared" si="9"/>
        <v>100</v>
      </c>
      <c r="Q164" s="204">
        <f t="shared" si="10"/>
        <v>91.1</v>
      </c>
      <c r="R164" s="204">
        <f t="shared" si="11"/>
        <v>0.1</v>
      </c>
    </row>
    <row r="165" spans="1:18" s="791" customFormat="1" x14ac:dyDescent="0.35">
      <c r="A165" s="794" t="s">
        <v>145</v>
      </c>
      <c r="B165" s="205" t="s">
        <v>920</v>
      </c>
      <c r="C165" s="205" t="s">
        <v>917</v>
      </c>
      <c r="D165" s="205" t="s">
        <v>917</v>
      </c>
      <c r="E165" s="205" t="s">
        <v>922</v>
      </c>
      <c r="F165" s="369" t="s">
        <v>921</v>
      </c>
      <c r="G165" s="206">
        <v>47</v>
      </c>
      <c r="H165" s="206">
        <v>154</v>
      </c>
      <c r="I165" s="206">
        <v>0</v>
      </c>
      <c r="J165" s="206">
        <v>6</v>
      </c>
      <c r="K165" s="206">
        <v>36</v>
      </c>
      <c r="L165" s="206">
        <v>62</v>
      </c>
      <c r="M165" s="206">
        <v>104</v>
      </c>
      <c r="N165" s="206">
        <v>97</v>
      </c>
      <c r="O165" s="204">
        <f t="shared" si="8"/>
        <v>0</v>
      </c>
      <c r="P165" s="204">
        <f t="shared" si="9"/>
        <v>14.3</v>
      </c>
      <c r="Q165" s="204">
        <f t="shared" si="10"/>
        <v>59.6</v>
      </c>
      <c r="R165" s="204">
        <f t="shared" si="11"/>
        <v>106.4</v>
      </c>
    </row>
    <row r="166" spans="1:18" s="791" customFormat="1" x14ac:dyDescent="0.35">
      <c r="A166" s="795" t="s">
        <v>147</v>
      </c>
      <c r="B166" s="205" t="s">
        <v>920</v>
      </c>
      <c r="C166" s="205" t="s">
        <v>917</v>
      </c>
      <c r="D166" s="205" t="s">
        <v>917</v>
      </c>
      <c r="E166" s="205" t="s">
        <v>922</v>
      </c>
      <c r="F166" s="369" t="s">
        <v>921</v>
      </c>
      <c r="G166" s="206">
        <v>142</v>
      </c>
      <c r="H166" s="206">
        <v>291</v>
      </c>
      <c r="I166" s="206">
        <v>17</v>
      </c>
      <c r="J166" s="206">
        <v>69</v>
      </c>
      <c r="K166" s="206">
        <v>97</v>
      </c>
      <c r="L166" s="206">
        <v>168</v>
      </c>
      <c r="M166" s="206">
        <v>351</v>
      </c>
      <c r="N166" s="206">
        <v>82</v>
      </c>
      <c r="O166" s="204">
        <f t="shared" si="8"/>
        <v>9.3000000000000007</v>
      </c>
      <c r="P166" s="204">
        <f t="shared" si="9"/>
        <v>47</v>
      </c>
      <c r="Q166" s="204">
        <f t="shared" si="10"/>
        <v>47.9</v>
      </c>
      <c r="R166" s="204">
        <f t="shared" si="11"/>
        <v>-42.3</v>
      </c>
    </row>
    <row r="167" spans="1:18" s="791" customFormat="1" x14ac:dyDescent="0.35">
      <c r="A167" s="794" t="s">
        <v>148</v>
      </c>
      <c r="B167" s="205" t="s">
        <v>916</v>
      </c>
      <c r="C167" s="205" t="s">
        <v>927</v>
      </c>
      <c r="D167" s="205" t="s">
        <v>927</v>
      </c>
      <c r="E167" s="205" t="s">
        <v>922</v>
      </c>
      <c r="F167" s="205" t="s">
        <v>924</v>
      </c>
      <c r="G167" s="206">
        <v>0</v>
      </c>
      <c r="H167" s="206">
        <v>53</v>
      </c>
      <c r="I167" s="206">
        <v>0</v>
      </c>
      <c r="J167" s="206">
        <v>0</v>
      </c>
      <c r="K167" s="206">
        <v>0</v>
      </c>
      <c r="L167" s="206">
        <v>55</v>
      </c>
      <c r="M167" s="206">
        <v>55</v>
      </c>
      <c r="N167" s="206">
        <v>0</v>
      </c>
      <c r="O167" s="204" t="str">
        <f t="shared" si="8"/>
        <v>..</v>
      </c>
      <c r="P167" s="204" t="str">
        <f t="shared" si="9"/>
        <v>..</v>
      </c>
      <c r="Q167" s="350">
        <f t="shared" si="10"/>
        <v>100</v>
      </c>
      <c r="R167" s="204" t="str">
        <f t="shared" si="11"/>
        <v>..</v>
      </c>
    </row>
    <row r="168" spans="1:18" s="791" customFormat="1" x14ac:dyDescent="0.35">
      <c r="A168" s="794" t="s">
        <v>148</v>
      </c>
      <c r="B168" s="205" t="s">
        <v>916</v>
      </c>
      <c r="C168" s="205" t="s">
        <v>917</v>
      </c>
      <c r="D168" s="205" t="s">
        <v>917</v>
      </c>
      <c r="E168" s="205" t="s">
        <v>922</v>
      </c>
      <c r="F168" s="205" t="s">
        <v>919</v>
      </c>
      <c r="G168" s="206">
        <v>275</v>
      </c>
      <c r="H168" s="206">
        <v>499</v>
      </c>
      <c r="I168" s="206">
        <v>25</v>
      </c>
      <c r="J168" s="206">
        <v>3</v>
      </c>
      <c r="K168" s="206">
        <v>454</v>
      </c>
      <c r="L168" s="206">
        <v>71</v>
      </c>
      <c r="M168" s="206">
        <v>553</v>
      </c>
      <c r="N168" s="206">
        <v>172</v>
      </c>
      <c r="O168" s="204">
        <f t="shared" si="8"/>
        <v>5.2</v>
      </c>
      <c r="P168" s="204">
        <f t="shared" si="9"/>
        <v>5.8</v>
      </c>
      <c r="Q168" s="350">
        <f t="shared" si="10"/>
        <v>12.8</v>
      </c>
      <c r="R168" s="204">
        <f t="shared" si="11"/>
        <v>-37.5</v>
      </c>
    </row>
    <row r="169" spans="1:18" s="791" customFormat="1" x14ac:dyDescent="0.35">
      <c r="A169" s="794" t="s">
        <v>148</v>
      </c>
      <c r="B169" s="205" t="s">
        <v>925</v>
      </c>
      <c r="C169" s="205" t="s">
        <v>917</v>
      </c>
      <c r="D169" s="205" t="s">
        <v>917</v>
      </c>
      <c r="E169" s="205" t="s">
        <v>922</v>
      </c>
      <c r="F169" s="205" t="s">
        <v>926</v>
      </c>
      <c r="G169" s="206">
        <v>60</v>
      </c>
      <c r="H169" s="206">
        <v>124</v>
      </c>
      <c r="I169" s="206">
        <v>15</v>
      </c>
      <c r="J169" s="206">
        <v>10</v>
      </c>
      <c r="K169" s="206">
        <v>123</v>
      </c>
      <c r="L169" s="206">
        <v>9</v>
      </c>
      <c r="M169" s="206">
        <v>157</v>
      </c>
      <c r="N169" s="206">
        <v>27</v>
      </c>
      <c r="O169" s="204">
        <f t="shared" si="8"/>
        <v>10.1</v>
      </c>
      <c r="P169" s="204">
        <f t="shared" si="9"/>
        <v>16.899999999999999</v>
      </c>
      <c r="Q169" s="350">
        <f t="shared" si="10"/>
        <v>5.7</v>
      </c>
      <c r="R169" s="204">
        <f t="shared" si="11"/>
        <v>-55</v>
      </c>
    </row>
    <row r="170" spans="1:18" s="791" customFormat="1" x14ac:dyDescent="0.35">
      <c r="A170" s="794" t="s">
        <v>148</v>
      </c>
      <c r="B170" s="205" t="s">
        <v>920</v>
      </c>
      <c r="C170" s="205" t="s">
        <v>917</v>
      </c>
      <c r="D170" s="205" t="s">
        <v>917</v>
      </c>
      <c r="E170" s="205" t="s">
        <v>922</v>
      </c>
      <c r="F170" s="205" t="s">
        <v>921</v>
      </c>
      <c r="G170" s="206">
        <v>935</v>
      </c>
      <c r="H170" s="206">
        <v>2302</v>
      </c>
      <c r="I170" s="206">
        <v>200</v>
      </c>
      <c r="J170" s="206">
        <v>28</v>
      </c>
      <c r="K170" s="206">
        <v>512</v>
      </c>
      <c r="L170" s="206">
        <v>482</v>
      </c>
      <c r="M170" s="206">
        <v>1222</v>
      </c>
      <c r="N170" s="206">
        <v>2196</v>
      </c>
      <c r="O170" s="204">
        <f t="shared" si="8"/>
        <v>27</v>
      </c>
      <c r="P170" s="204">
        <f t="shared" si="9"/>
        <v>30.8</v>
      </c>
      <c r="Q170" s="204">
        <f t="shared" si="10"/>
        <v>39.4</v>
      </c>
      <c r="R170" s="204">
        <f t="shared" si="11"/>
        <v>134.9</v>
      </c>
    </row>
    <row r="171" spans="1:18" s="791" customFormat="1" x14ac:dyDescent="0.35">
      <c r="A171" s="794" t="s">
        <v>148</v>
      </c>
      <c r="B171" s="205" t="s">
        <v>920</v>
      </c>
      <c r="C171" s="205" t="s">
        <v>917</v>
      </c>
      <c r="D171" s="205" t="s">
        <v>917</v>
      </c>
      <c r="E171" s="205" t="s">
        <v>922</v>
      </c>
      <c r="F171" s="205" t="s">
        <v>924</v>
      </c>
      <c r="G171" s="206">
        <v>0</v>
      </c>
      <c r="H171" s="206">
        <v>145</v>
      </c>
      <c r="I171" s="206">
        <v>0</v>
      </c>
      <c r="J171" s="206">
        <v>0</v>
      </c>
      <c r="K171" s="206">
        <v>0</v>
      </c>
      <c r="L171" s="206">
        <v>85</v>
      </c>
      <c r="M171" s="206">
        <v>85</v>
      </c>
      <c r="N171" s="206">
        <v>0</v>
      </c>
      <c r="O171" s="204" t="str">
        <f t="shared" si="8"/>
        <v>..</v>
      </c>
      <c r="P171" s="204" t="str">
        <f t="shared" si="9"/>
        <v>..</v>
      </c>
      <c r="Q171" s="350">
        <f t="shared" si="10"/>
        <v>100</v>
      </c>
      <c r="R171" s="204" t="str">
        <f t="shared" si="11"/>
        <v>..</v>
      </c>
    </row>
    <row r="172" spans="1:18" s="791" customFormat="1" x14ac:dyDescent="0.35">
      <c r="A172" s="794" t="s">
        <v>150</v>
      </c>
      <c r="B172" s="205" t="s">
        <v>920</v>
      </c>
      <c r="C172" s="205" t="s">
        <v>917</v>
      </c>
      <c r="D172" s="205" t="s">
        <v>917</v>
      </c>
      <c r="E172" s="205" t="s">
        <v>918</v>
      </c>
      <c r="F172" s="205" t="s">
        <v>919</v>
      </c>
      <c r="G172" s="206">
        <v>4</v>
      </c>
      <c r="H172" s="206">
        <v>0</v>
      </c>
      <c r="I172" s="206">
        <v>0</v>
      </c>
      <c r="J172" s="206">
        <v>0</v>
      </c>
      <c r="K172" s="206">
        <v>0</v>
      </c>
      <c r="L172" s="206">
        <v>0</v>
      </c>
      <c r="M172" s="206">
        <v>0</v>
      </c>
      <c r="N172" s="206">
        <v>4</v>
      </c>
      <c r="O172" s="204" t="str">
        <f t="shared" si="8"/>
        <v>..</v>
      </c>
      <c r="P172" s="204" t="str">
        <f t="shared" si="9"/>
        <v>..</v>
      </c>
      <c r="Q172" s="204" t="str">
        <f t="shared" si="10"/>
        <v>..</v>
      </c>
      <c r="R172" s="204">
        <f t="shared" si="11"/>
        <v>0</v>
      </c>
    </row>
    <row r="173" spans="1:18" s="791" customFormat="1" x14ac:dyDescent="0.35">
      <c r="A173" s="794" t="s">
        <v>150</v>
      </c>
      <c r="B173" s="205" t="s">
        <v>920</v>
      </c>
      <c r="C173" s="205" t="s">
        <v>917</v>
      </c>
      <c r="D173" s="205" t="s">
        <v>917</v>
      </c>
      <c r="E173" s="205" t="s">
        <v>918</v>
      </c>
      <c r="F173" s="205" t="s">
        <v>921</v>
      </c>
      <c r="G173" s="206">
        <v>4</v>
      </c>
      <c r="H173" s="206">
        <v>6</v>
      </c>
      <c r="I173" s="206">
        <v>2</v>
      </c>
      <c r="J173" s="206">
        <v>0</v>
      </c>
      <c r="K173" s="206">
        <v>0</v>
      </c>
      <c r="L173" s="206">
        <v>0</v>
      </c>
      <c r="M173" s="206">
        <v>2</v>
      </c>
      <c r="N173" s="206">
        <v>8</v>
      </c>
      <c r="O173" s="204">
        <f t="shared" si="8"/>
        <v>100</v>
      </c>
      <c r="P173" s="204">
        <f t="shared" si="9"/>
        <v>100</v>
      </c>
      <c r="Q173" s="204">
        <f t="shared" si="10"/>
        <v>0</v>
      </c>
      <c r="R173" s="204">
        <f t="shared" si="11"/>
        <v>100</v>
      </c>
    </row>
    <row r="174" spans="1:18" s="791" customFormat="1" x14ac:dyDescent="0.35">
      <c r="A174" s="794" t="s">
        <v>173</v>
      </c>
      <c r="B174" s="205" t="s">
        <v>916</v>
      </c>
      <c r="C174" s="205" t="s">
        <v>917</v>
      </c>
      <c r="D174" s="205" t="s">
        <v>917</v>
      </c>
      <c r="E174" s="205" t="s">
        <v>922</v>
      </c>
      <c r="F174" s="205" t="s">
        <v>919</v>
      </c>
      <c r="G174" s="206">
        <v>2530</v>
      </c>
      <c r="H174" s="206">
        <v>88</v>
      </c>
      <c r="I174" s="206">
        <v>0</v>
      </c>
      <c r="J174" s="206">
        <v>0</v>
      </c>
      <c r="K174" s="206">
        <v>427</v>
      </c>
      <c r="L174" s="206">
        <v>15</v>
      </c>
      <c r="M174" s="206">
        <v>442</v>
      </c>
      <c r="N174" s="206">
        <v>2176</v>
      </c>
      <c r="O174" s="204">
        <f t="shared" si="8"/>
        <v>0</v>
      </c>
      <c r="P174" s="204">
        <f t="shared" si="9"/>
        <v>0</v>
      </c>
      <c r="Q174" s="204">
        <f t="shared" si="10"/>
        <v>3.4</v>
      </c>
      <c r="R174" s="204">
        <f t="shared" si="11"/>
        <v>-14</v>
      </c>
    </row>
    <row r="175" spans="1:18" s="791" customFormat="1" x14ac:dyDescent="0.35">
      <c r="A175" s="794" t="s">
        <v>173</v>
      </c>
      <c r="B175" s="205" t="s">
        <v>920</v>
      </c>
      <c r="C175" s="205" t="s">
        <v>917</v>
      </c>
      <c r="D175" s="205" t="s">
        <v>917</v>
      </c>
      <c r="E175" s="205" t="s">
        <v>922</v>
      </c>
      <c r="F175" s="205" t="s">
        <v>921</v>
      </c>
      <c r="G175" s="206">
        <v>11969</v>
      </c>
      <c r="H175" s="206">
        <v>3795</v>
      </c>
      <c r="I175" s="206">
        <v>3357</v>
      </c>
      <c r="J175" s="206">
        <v>0</v>
      </c>
      <c r="K175" s="206">
        <v>105</v>
      </c>
      <c r="L175" s="206">
        <v>8</v>
      </c>
      <c r="M175" s="206">
        <v>3470</v>
      </c>
      <c r="N175" s="206">
        <v>12294</v>
      </c>
      <c r="O175" s="204">
        <f t="shared" si="8"/>
        <v>97</v>
      </c>
      <c r="P175" s="204">
        <f t="shared" si="9"/>
        <v>97</v>
      </c>
      <c r="Q175" s="204">
        <f t="shared" si="10"/>
        <v>0.2</v>
      </c>
      <c r="R175" s="204">
        <f t="shared" si="11"/>
        <v>2.7</v>
      </c>
    </row>
    <row r="176" spans="1:18" s="791" customFormat="1" x14ac:dyDescent="0.35">
      <c r="A176" s="795" t="s">
        <v>172</v>
      </c>
      <c r="B176" s="205" t="s">
        <v>916</v>
      </c>
      <c r="C176" s="205" t="s">
        <v>917</v>
      </c>
      <c r="D176" s="205" t="s">
        <v>917</v>
      </c>
      <c r="E176" s="205" t="s">
        <v>918</v>
      </c>
      <c r="F176" s="205" t="s">
        <v>919</v>
      </c>
      <c r="G176" s="206">
        <v>1096</v>
      </c>
      <c r="H176" s="206">
        <v>597</v>
      </c>
      <c r="I176" s="206">
        <v>23</v>
      </c>
      <c r="J176" s="206">
        <v>0</v>
      </c>
      <c r="K176" s="206">
        <v>630</v>
      </c>
      <c r="L176" s="206">
        <v>7</v>
      </c>
      <c r="M176" s="206">
        <v>660</v>
      </c>
      <c r="N176" s="206">
        <v>1033</v>
      </c>
      <c r="O176" s="204">
        <f t="shared" si="8"/>
        <v>3.5</v>
      </c>
      <c r="P176" s="204">
        <f t="shared" si="9"/>
        <v>3.5</v>
      </c>
      <c r="Q176" s="204">
        <f t="shared" si="10"/>
        <v>1.1000000000000001</v>
      </c>
      <c r="R176" s="204">
        <f t="shared" si="11"/>
        <v>-5.7</v>
      </c>
    </row>
    <row r="177" spans="1:18" s="791" customFormat="1" x14ac:dyDescent="0.35">
      <c r="A177" s="794" t="s">
        <v>172</v>
      </c>
      <c r="B177" s="205" t="s">
        <v>920</v>
      </c>
      <c r="C177" s="205" t="s">
        <v>917</v>
      </c>
      <c r="D177" s="205" t="s">
        <v>917</v>
      </c>
      <c r="E177" s="205" t="s">
        <v>918</v>
      </c>
      <c r="F177" s="205" t="s">
        <v>921</v>
      </c>
      <c r="G177" s="206">
        <v>50144</v>
      </c>
      <c r="H177" s="206">
        <v>22059</v>
      </c>
      <c r="I177" s="206">
        <v>8482</v>
      </c>
      <c r="J177" s="206">
        <v>0</v>
      </c>
      <c r="K177" s="206">
        <v>603</v>
      </c>
      <c r="L177" s="206">
        <v>3736</v>
      </c>
      <c r="M177" s="206">
        <v>12821</v>
      </c>
      <c r="N177" s="206">
        <v>59382</v>
      </c>
      <c r="O177" s="204">
        <f t="shared" si="8"/>
        <v>93.4</v>
      </c>
      <c r="P177" s="204">
        <f t="shared" si="9"/>
        <v>93.4</v>
      </c>
      <c r="Q177" s="204">
        <f t="shared" si="10"/>
        <v>29.1</v>
      </c>
      <c r="R177" s="204">
        <f t="shared" si="11"/>
        <v>18.399999999999999</v>
      </c>
    </row>
    <row r="178" spans="1:18" s="791" customFormat="1" x14ac:dyDescent="0.35">
      <c r="A178" s="795" t="s">
        <v>171</v>
      </c>
      <c r="B178" s="205" t="s">
        <v>920</v>
      </c>
      <c r="C178" s="205" t="s">
        <v>917</v>
      </c>
      <c r="D178" s="205" t="s">
        <v>927</v>
      </c>
      <c r="E178" s="205" t="s">
        <v>922</v>
      </c>
      <c r="F178" s="205" t="s">
        <v>921</v>
      </c>
      <c r="G178" s="206">
        <v>637</v>
      </c>
      <c r="H178" s="206">
        <v>396</v>
      </c>
      <c r="I178" s="206">
        <v>477</v>
      </c>
      <c r="J178" s="206">
        <v>0</v>
      </c>
      <c r="K178" s="206">
        <v>0</v>
      </c>
      <c r="L178" s="206">
        <v>216</v>
      </c>
      <c r="M178" s="206">
        <v>693</v>
      </c>
      <c r="N178" s="206">
        <v>340</v>
      </c>
      <c r="O178" s="204">
        <f t="shared" si="8"/>
        <v>100</v>
      </c>
      <c r="P178" s="204">
        <f t="shared" si="9"/>
        <v>100</v>
      </c>
      <c r="Q178" s="204">
        <f t="shared" si="10"/>
        <v>31.2</v>
      </c>
      <c r="R178" s="204">
        <f t="shared" si="11"/>
        <v>-46.6</v>
      </c>
    </row>
    <row r="179" spans="1:18" s="791" customFormat="1" x14ac:dyDescent="0.35">
      <c r="A179" s="795" t="s">
        <v>177</v>
      </c>
      <c r="B179" s="205" t="s">
        <v>916</v>
      </c>
      <c r="C179" s="205" t="s">
        <v>917</v>
      </c>
      <c r="D179" s="205" t="s">
        <v>917</v>
      </c>
      <c r="E179" s="205" t="s">
        <v>922</v>
      </c>
      <c r="F179" s="205" t="s">
        <v>919</v>
      </c>
      <c r="G179" s="206">
        <v>0</v>
      </c>
      <c r="H179" s="206">
        <v>295</v>
      </c>
      <c r="I179" s="206">
        <v>10</v>
      </c>
      <c r="J179" s="206">
        <v>1</v>
      </c>
      <c r="K179" s="206">
        <v>139</v>
      </c>
      <c r="L179" s="206">
        <v>0</v>
      </c>
      <c r="M179" s="206">
        <v>150</v>
      </c>
      <c r="N179" s="206">
        <v>145</v>
      </c>
      <c r="O179" s="204">
        <f t="shared" si="8"/>
        <v>6.7</v>
      </c>
      <c r="P179" s="204">
        <f t="shared" si="9"/>
        <v>7.3</v>
      </c>
      <c r="Q179" s="204">
        <f t="shared" si="10"/>
        <v>0</v>
      </c>
      <c r="R179" s="204" t="str">
        <f t="shared" si="11"/>
        <v>..</v>
      </c>
    </row>
    <row r="180" spans="1:18" s="791" customFormat="1" x14ac:dyDescent="0.35">
      <c r="A180" s="794" t="s">
        <v>177</v>
      </c>
      <c r="B180" s="205" t="s">
        <v>920</v>
      </c>
      <c r="C180" s="205" t="s">
        <v>917</v>
      </c>
      <c r="D180" s="205" t="s">
        <v>917</v>
      </c>
      <c r="E180" s="205" t="s">
        <v>922</v>
      </c>
      <c r="F180" s="205" t="s">
        <v>921</v>
      </c>
      <c r="G180" s="206">
        <v>178</v>
      </c>
      <c r="H180" s="206">
        <v>1691</v>
      </c>
      <c r="I180" s="206">
        <v>306</v>
      </c>
      <c r="J180" s="206">
        <v>1246</v>
      </c>
      <c r="K180" s="206">
        <v>146</v>
      </c>
      <c r="L180" s="206">
        <v>122</v>
      </c>
      <c r="M180" s="206">
        <v>1820</v>
      </c>
      <c r="N180" s="206">
        <v>445</v>
      </c>
      <c r="O180" s="204">
        <f t="shared" si="8"/>
        <v>18</v>
      </c>
      <c r="P180" s="204">
        <f t="shared" si="9"/>
        <v>91.4</v>
      </c>
      <c r="Q180" s="204">
        <f t="shared" si="10"/>
        <v>6.7</v>
      </c>
      <c r="R180" s="204">
        <f t="shared" si="11"/>
        <v>150</v>
      </c>
    </row>
    <row r="181" spans="1:18" s="791" customFormat="1" x14ac:dyDescent="0.35">
      <c r="A181" s="795" t="s">
        <v>151</v>
      </c>
      <c r="B181" s="205" t="s">
        <v>916</v>
      </c>
      <c r="C181" s="205" t="s">
        <v>917</v>
      </c>
      <c r="D181" s="205" t="s">
        <v>917</v>
      </c>
      <c r="E181" s="205" t="s">
        <v>918</v>
      </c>
      <c r="F181" s="205" t="s">
        <v>919</v>
      </c>
      <c r="G181" s="206">
        <v>0</v>
      </c>
      <c r="H181" s="206">
        <v>175</v>
      </c>
      <c r="I181" s="206">
        <v>27</v>
      </c>
      <c r="J181" s="206">
        <v>0</v>
      </c>
      <c r="K181" s="206">
        <v>74</v>
      </c>
      <c r="L181" s="206">
        <v>13</v>
      </c>
      <c r="M181" s="206">
        <v>114</v>
      </c>
      <c r="N181" s="206">
        <v>61</v>
      </c>
      <c r="O181" s="204">
        <f t="shared" si="8"/>
        <v>26.7</v>
      </c>
      <c r="P181" s="204">
        <f t="shared" si="9"/>
        <v>26.7</v>
      </c>
      <c r="Q181" s="204">
        <f t="shared" si="10"/>
        <v>11.4</v>
      </c>
      <c r="R181" s="204" t="str">
        <f t="shared" si="11"/>
        <v>..</v>
      </c>
    </row>
    <row r="182" spans="1:18" s="791" customFormat="1" x14ac:dyDescent="0.35">
      <c r="A182" s="795" t="s">
        <v>151</v>
      </c>
      <c r="B182" s="205" t="s">
        <v>920</v>
      </c>
      <c r="C182" s="205" t="s">
        <v>917</v>
      </c>
      <c r="D182" s="205" t="s">
        <v>917</v>
      </c>
      <c r="E182" s="205" t="s">
        <v>918</v>
      </c>
      <c r="F182" s="205" t="s">
        <v>928</v>
      </c>
      <c r="G182" s="206">
        <v>413</v>
      </c>
      <c r="H182" s="206">
        <v>781</v>
      </c>
      <c r="I182" s="206">
        <v>464</v>
      </c>
      <c r="J182" s="206">
        <v>0</v>
      </c>
      <c r="K182" s="206">
        <v>238</v>
      </c>
      <c r="L182" s="206">
        <v>56</v>
      </c>
      <c r="M182" s="206">
        <v>758</v>
      </c>
      <c r="N182" s="206">
        <v>436</v>
      </c>
      <c r="O182" s="204">
        <f t="shared" si="8"/>
        <v>66.099999999999994</v>
      </c>
      <c r="P182" s="204">
        <f t="shared" si="9"/>
        <v>66.099999999999994</v>
      </c>
      <c r="Q182" s="204">
        <f t="shared" si="10"/>
        <v>7.4</v>
      </c>
      <c r="R182" s="204">
        <f t="shared" si="11"/>
        <v>5.6</v>
      </c>
    </row>
    <row r="183" spans="1:18" s="791" customFormat="1" x14ac:dyDescent="0.35">
      <c r="A183" s="795" t="s">
        <v>170</v>
      </c>
      <c r="B183" s="205" t="s">
        <v>920</v>
      </c>
      <c r="C183" s="205" t="s">
        <v>917</v>
      </c>
      <c r="D183" s="205" t="s">
        <v>917</v>
      </c>
      <c r="E183" s="205" t="s">
        <v>922</v>
      </c>
      <c r="F183" s="369" t="s">
        <v>921</v>
      </c>
      <c r="G183" s="206">
        <v>1348</v>
      </c>
      <c r="H183" s="206">
        <v>3423</v>
      </c>
      <c r="I183" s="206">
        <v>929</v>
      </c>
      <c r="J183" s="206">
        <v>152</v>
      </c>
      <c r="K183" s="206">
        <v>1310</v>
      </c>
      <c r="L183" s="206">
        <v>1030</v>
      </c>
      <c r="M183" s="206">
        <v>3421</v>
      </c>
      <c r="N183" s="206">
        <v>1350</v>
      </c>
      <c r="O183" s="204">
        <f t="shared" si="8"/>
        <v>38.9</v>
      </c>
      <c r="P183" s="204">
        <f t="shared" si="9"/>
        <v>45.2</v>
      </c>
      <c r="Q183" s="204">
        <f t="shared" si="10"/>
        <v>30.1</v>
      </c>
      <c r="R183" s="204">
        <f t="shared" si="11"/>
        <v>0.1</v>
      </c>
    </row>
    <row r="184" spans="1:18" s="791" customFormat="1" x14ac:dyDescent="0.35">
      <c r="A184" s="794" t="s">
        <v>55</v>
      </c>
      <c r="B184" s="205" t="s">
        <v>916</v>
      </c>
      <c r="C184" s="205" t="s">
        <v>917</v>
      </c>
      <c r="D184" s="205" t="s">
        <v>917</v>
      </c>
      <c r="E184" s="205" t="s">
        <v>918</v>
      </c>
      <c r="F184" s="205" t="s">
        <v>919</v>
      </c>
      <c r="G184" s="206">
        <v>0</v>
      </c>
      <c r="H184" s="206">
        <v>21</v>
      </c>
      <c r="I184" s="206">
        <v>0</v>
      </c>
      <c r="J184" s="206">
        <v>0</v>
      </c>
      <c r="K184" s="206">
        <v>15</v>
      </c>
      <c r="L184" s="206">
        <v>0</v>
      </c>
      <c r="M184" s="206">
        <v>15</v>
      </c>
      <c r="N184" s="206">
        <v>6</v>
      </c>
      <c r="O184" s="204">
        <f t="shared" si="8"/>
        <v>0</v>
      </c>
      <c r="P184" s="204">
        <f t="shared" si="9"/>
        <v>0</v>
      </c>
      <c r="Q184" s="204">
        <f t="shared" si="10"/>
        <v>0</v>
      </c>
      <c r="R184" s="204" t="str">
        <f t="shared" si="11"/>
        <v>..</v>
      </c>
    </row>
    <row r="185" spans="1:18" s="791" customFormat="1" x14ac:dyDescent="0.35">
      <c r="A185" s="794" t="s">
        <v>55</v>
      </c>
      <c r="B185" s="205" t="s">
        <v>920</v>
      </c>
      <c r="C185" s="205" t="s">
        <v>917</v>
      </c>
      <c r="D185" s="205" t="s">
        <v>917</v>
      </c>
      <c r="E185" s="205" t="s">
        <v>918</v>
      </c>
      <c r="F185" s="205" t="s">
        <v>921</v>
      </c>
      <c r="G185" s="206">
        <v>0</v>
      </c>
      <c r="H185" s="206">
        <v>34</v>
      </c>
      <c r="I185" s="206">
        <v>3</v>
      </c>
      <c r="J185" s="206">
        <v>0</v>
      </c>
      <c r="K185" s="206">
        <v>26</v>
      </c>
      <c r="L185" s="206">
        <v>0</v>
      </c>
      <c r="M185" s="206">
        <v>29</v>
      </c>
      <c r="N185" s="206">
        <v>5</v>
      </c>
      <c r="O185" s="204">
        <f t="shared" si="8"/>
        <v>10.3</v>
      </c>
      <c r="P185" s="204">
        <f t="shared" si="9"/>
        <v>10.3</v>
      </c>
      <c r="Q185" s="204">
        <f t="shared" si="10"/>
        <v>0</v>
      </c>
      <c r="R185" s="204" t="str">
        <f t="shared" si="11"/>
        <v>..</v>
      </c>
    </row>
    <row r="186" spans="1:18" s="791" customFormat="1" x14ac:dyDescent="0.35">
      <c r="A186" s="795" t="s">
        <v>174</v>
      </c>
      <c r="B186" s="205" t="s">
        <v>920</v>
      </c>
      <c r="C186" s="205" t="s">
        <v>917</v>
      </c>
      <c r="D186" s="205" t="s">
        <v>917</v>
      </c>
      <c r="E186" s="205" t="s">
        <v>918</v>
      </c>
      <c r="F186" s="205" t="s">
        <v>921</v>
      </c>
      <c r="G186" s="206">
        <v>9</v>
      </c>
      <c r="H186" s="206">
        <v>7</v>
      </c>
      <c r="I186" s="206">
        <v>9</v>
      </c>
      <c r="J186" s="206">
        <v>0</v>
      </c>
      <c r="K186" s="206">
        <v>1</v>
      </c>
      <c r="L186" s="206">
        <v>0</v>
      </c>
      <c r="M186" s="206">
        <v>10</v>
      </c>
      <c r="N186" s="206">
        <v>6</v>
      </c>
      <c r="O186" s="204">
        <f t="shared" si="8"/>
        <v>90</v>
      </c>
      <c r="P186" s="204">
        <f t="shared" si="9"/>
        <v>90</v>
      </c>
      <c r="Q186" s="204">
        <f t="shared" si="10"/>
        <v>0</v>
      </c>
      <c r="R186" s="204">
        <f t="shared" si="11"/>
        <v>-33.299999999999997</v>
      </c>
    </row>
    <row r="187" spans="1:18" s="791" customFormat="1" x14ac:dyDescent="0.35">
      <c r="A187" s="795" t="s">
        <v>10</v>
      </c>
      <c r="B187" s="205" t="s">
        <v>920</v>
      </c>
      <c r="C187" s="205" t="s">
        <v>917</v>
      </c>
      <c r="D187" s="205" t="s">
        <v>917</v>
      </c>
      <c r="E187" s="205" t="s">
        <v>922</v>
      </c>
      <c r="F187" s="205" t="s">
        <v>928</v>
      </c>
      <c r="G187" s="206">
        <v>69</v>
      </c>
      <c r="H187" s="206">
        <v>1611</v>
      </c>
      <c r="I187" s="206">
        <v>14</v>
      </c>
      <c r="J187" s="206">
        <v>2</v>
      </c>
      <c r="K187" s="206">
        <v>8</v>
      </c>
      <c r="L187" s="206">
        <v>1636</v>
      </c>
      <c r="M187" s="206">
        <v>1660</v>
      </c>
      <c r="N187" s="206">
        <v>20</v>
      </c>
      <c r="O187" s="204">
        <f t="shared" si="8"/>
        <v>58.3</v>
      </c>
      <c r="P187" s="204">
        <f t="shared" si="9"/>
        <v>66.7</v>
      </c>
      <c r="Q187" s="204">
        <f t="shared" si="10"/>
        <v>98.6</v>
      </c>
      <c r="R187" s="204">
        <f t="shared" si="11"/>
        <v>-71</v>
      </c>
    </row>
    <row r="188" spans="1:18" s="791" customFormat="1" x14ac:dyDescent="0.35">
      <c r="A188" s="795" t="s">
        <v>175</v>
      </c>
      <c r="B188" s="205" t="s">
        <v>916</v>
      </c>
      <c r="C188" s="205" t="s">
        <v>917</v>
      </c>
      <c r="D188" s="205" t="s">
        <v>917</v>
      </c>
      <c r="E188" s="205" t="s">
        <v>918</v>
      </c>
      <c r="F188" s="205" t="s">
        <v>919</v>
      </c>
      <c r="G188" s="206">
        <v>150</v>
      </c>
      <c r="H188" s="206">
        <v>414</v>
      </c>
      <c r="I188" s="206">
        <v>15</v>
      </c>
      <c r="J188" s="206">
        <v>0</v>
      </c>
      <c r="K188" s="206">
        <v>102</v>
      </c>
      <c r="L188" s="206">
        <v>114</v>
      </c>
      <c r="M188" s="206">
        <v>231</v>
      </c>
      <c r="N188" s="206">
        <v>333</v>
      </c>
      <c r="O188" s="204">
        <f t="shared" si="8"/>
        <v>12.8</v>
      </c>
      <c r="P188" s="204">
        <f t="shared" si="9"/>
        <v>12.8</v>
      </c>
      <c r="Q188" s="204">
        <f t="shared" si="10"/>
        <v>49.4</v>
      </c>
      <c r="R188" s="204">
        <f t="shared" si="11"/>
        <v>122</v>
      </c>
    </row>
    <row r="189" spans="1:18" s="791" customFormat="1" x14ac:dyDescent="0.35">
      <c r="A189" s="794" t="s">
        <v>175</v>
      </c>
      <c r="B189" s="205" t="s">
        <v>920</v>
      </c>
      <c r="C189" s="205" t="s">
        <v>917</v>
      </c>
      <c r="D189" s="205" t="s">
        <v>917</v>
      </c>
      <c r="E189" s="205" t="s">
        <v>918</v>
      </c>
      <c r="F189" s="205" t="s">
        <v>921</v>
      </c>
      <c r="G189" s="206">
        <v>1682</v>
      </c>
      <c r="H189" s="206">
        <v>1244</v>
      </c>
      <c r="I189" s="206">
        <v>289</v>
      </c>
      <c r="J189" s="206">
        <v>0</v>
      </c>
      <c r="K189" s="206">
        <v>686</v>
      </c>
      <c r="L189" s="206">
        <v>719</v>
      </c>
      <c r="M189" s="206">
        <v>1694</v>
      </c>
      <c r="N189" s="206">
        <v>1232</v>
      </c>
      <c r="O189" s="204">
        <f t="shared" si="8"/>
        <v>29.6</v>
      </c>
      <c r="P189" s="204">
        <f t="shared" si="9"/>
        <v>29.6</v>
      </c>
      <c r="Q189" s="204">
        <f t="shared" si="10"/>
        <v>42.4</v>
      </c>
      <c r="R189" s="204">
        <f t="shared" si="11"/>
        <v>-26.8</v>
      </c>
    </row>
    <row r="190" spans="1:18" s="791" customFormat="1" x14ac:dyDescent="0.35">
      <c r="A190" s="794" t="s">
        <v>176</v>
      </c>
      <c r="B190" s="205" t="s">
        <v>920</v>
      </c>
      <c r="C190" s="205" t="s">
        <v>917</v>
      </c>
      <c r="D190" s="205" t="s">
        <v>917</v>
      </c>
      <c r="E190" s="205" t="s">
        <v>922</v>
      </c>
      <c r="F190" s="205" t="s">
        <v>921</v>
      </c>
      <c r="G190" s="206">
        <v>13322</v>
      </c>
      <c r="H190" s="206">
        <v>4319</v>
      </c>
      <c r="I190" s="206">
        <v>0</v>
      </c>
      <c r="J190" s="206">
        <v>0</v>
      </c>
      <c r="K190" s="206">
        <v>0</v>
      </c>
      <c r="L190" s="206">
        <v>2816</v>
      </c>
      <c r="M190" s="206">
        <v>2816</v>
      </c>
      <c r="N190" s="206">
        <v>14825</v>
      </c>
      <c r="O190" s="204" t="str">
        <f t="shared" si="8"/>
        <v>..</v>
      </c>
      <c r="P190" s="204" t="str">
        <f t="shared" si="9"/>
        <v>..</v>
      </c>
      <c r="Q190" s="204">
        <f t="shared" si="10"/>
        <v>100</v>
      </c>
      <c r="R190" s="204">
        <f t="shared" si="11"/>
        <v>11.3</v>
      </c>
    </row>
    <row r="191" spans="1:18" s="791" customFormat="1" x14ac:dyDescent="0.35">
      <c r="A191" s="794" t="s">
        <v>179</v>
      </c>
      <c r="B191" s="205" t="s">
        <v>920</v>
      </c>
      <c r="C191" s="205" t="s">
        <v>917</v>
      </c>
      <c r="D191" s="205" t="s">
        <v>917</v>
      </c>
      <c r="E191" s="205" t="s">
        <v>918</v>
      </c>
      <c r="F191" s="205" t="s">
        <v>921</v>
      </c>
      <c r="G191" s="206">
        <v>0</v>
      </c>
      <c r="H191" s="206">
        <v>1</v>
      </c>
      <c r="I191" s="206">
        <v>0</v>
      </c>
      <c r="J191" s="206">
        <v>0</v>
      </c>
      <c r="K191" s="206">
        <v>0</v>
      </c>
      <c r="L191" s="206">
        <v>0</v>
      </c>
      <c r="M191" s="206">
        <v>0</v>
      </c>
      <c r="N191" s="206">
        <v>1</v>
      </c>
      <c r="O191" s="204" t="str">
        <f t="shared" si="8"/>
        <v>..</v>
      </c>
      <c r="P191" s="204" t="str">
        <f t="shared" si="9"/>
        <v>..</v>
      </c>
      <c r="Q191" s="204" t="str">
        <f t="shared" si="10"/>
        <v>..</v>
      </c>
      <c r="R191" s="204" t="str">
        <f t="shared" si="11"/>
        <v>..</v>
      </c>
    </row>
    <row r="192" spans="1:18" s="791" customFormat="1" x14ac:dyDescent="0.35">
      <c r="A192" s="794" t="s">
        <v>180</v>
      </c>
      <c r="B192" s="205" t="s">
        <v>920</v>
      </c>
      <c r="C192" s="205" t="s">
        <v>917</v>
      </c>
      <c r="D192" s="205" t="s">
        <v>917</v>
      </c>
      <c r="E192" s="205" t="s">
        <v>922</v>
      </c>
      <c r="F192" s="205" t="s">
        <v>921</v>
      </c>
      <c r="G192" s="206">
        <v>821</v>
      </c>
      <c r="H192" s="206">
        <v>480</v>
      </c>
      <c r="I192" s="206">
        <v>184</v>
      </c>
      <c r="J192" s="206">
        <v>0</v>
      </c>
      <c r="K192" s="206">
        <v>0</v>
      </c>
      <c r="L192" s="206">
        <v>5</v>
      </c>
      <c r="M192" s="206">
        <v>189</v>
      </c>
      <c r="N192" s="206">
        <v>1112</v>
      </c>
      <c r="O192" s="204">
        <f t="shared" si="8"/>
        <v>100</v>
      </c>
      <c r="P192" s="204">
        <f t="shared" si="9"/>
        <v>100</v>
      </c>
      <c r="Q192" s="204">
        <f t="shared" si="10"/>
        <v>2.6</v>
      </c>
      <c r="R192" s="204">
        <f t="shared" si="11"/>
        <v>35.4</v>
      </c>
    </row>
    <row r="193" spans="1:18" s="791" customFormat="1" x14ac:dyDescent="0.35">
      <c r="A193" s="794" t="s">
        <v>406</v>
      </c>
      <c r="B193" s="205" t="s">
        <v>920</v>
      </c>
      <c r="C193" s="205" t="s">
        <v>917</v>
      </c>
      <c r="D193" s="205" t="s">
        <v>917</v>
      </c>
      <c r="E193" s="205" t="s">
        <v>922</v>
      </c>
      <c r="F193" s="205" t="s">
        <v>921</v>
      </c>
      <c r="G193" s="206">
        <v>954</v>
      </c>
      <c r="H193" s="206">
        <v>11</v>
      </c>
      <c r="I193" s="206">
        <v>397</v>
      </c>
      <c r="J193" s="206">
        <v>0</v>
      </c>
      <c r="K193" s="206">
        <v>235</v>
      </c>
      <c r="L193" s="206">
        <v>0</v>
      </c>
      <c r="M193" s="206">
        <v>632</v>
      </c>
      <c r="N193" s="206">
        <v>302</v>
      </c>
      <c r="O193" s="204">
        <f t="shared" si="8"/>
        <v>62.8</v>
      </c>
      <c r="P193" s="204">
        <f t="shared" si="9"/>
        <v>62.8</v>
      </c>
      <c r="Q193" s="204">
        <f t="shared" si="10"/>
        <v>0</v>
      </c>
      <c r="R193" s="204">
        <f t="shared" si="11"/>
        <v>-68.3</v>
      </c>
    </row>
    <row r="194" spans="1:18" s="791" customFormat="1" x14ac:dyDescent="0.35">
      <c r="A194" s="795" t="s">
        <v>181</v>
      </c>
      <c r="B194" s="205" t="s">
        <v>916</v>
      </c>
      <c r="C194" s="205" t="s">
        <v>917</v>
      </c>
      <c r="D194" s="205" t="s">
        <v>917</v>
      </c>
      <c r="E194" s="205" t="s">
        <v>918</v>
      </c>
      <c r="F194" s="205" t="s">
        <v>919</v>
      </c>
      <c r="G194" s="606">
        <v>44</v>
      </c>
      <c r="H194" s="206">
        <v>30</v>
      </c>
      <c r="I194" s="206">
        <v>34</v>
      </c>
      <c r="J194" s="206">
        <v>0</v>
      </c>
      <c r="K194" s="206">
        <v>37</v>
      </c>
      <c r="L194" s="206">
        <v>0</v>
      </c>
      <c r="M194" s="206">
        <v>71</v>
      </c>
      <c r="N194" s="206">
        <v>3</v>
      </c>
      <c r="O194" s="204">
        <f t="shared" si="8"/>
        <v>47.9</v>
      </c>
      <c r="P194" s="204">
        <f t="shared" si="9"/>
        <v>47.9</v>
      </c>
      <c r="Q194" s="204">
        <f t="shared" si="10"/>
        <v>0</v>
      </c>
      <c r="R194" s="350">
        <f t="shared" si="11"/>
        <v>-93.2</v>
      </c>
    </row>
    <row r="195" spans="1:18" s="791" customFormat="1" x14ac:dyDescent="0.35">
      <c r="A195" s="794" t="s">
        <v>181</v>
      </c>
      <c r="B195" s="205" t="s">
        <v>920</v>
      </c>
      <c r="C195" s="205" t="s">
        <v>917</v>
      </c>
      <c r="D195" s="205" t="s">
        <v>917</v>
      </c>
      <c r="E195" s="205" t="s">
        <v>918</v>
      </c>
      <c r="F195" s="205" t="s">
        <v>921</v>
      </c>
      <c r="G195" s="206">
        <v>93</v>
      </c>
      <c r="H195" s="206">
        <v>145</v>
      </c>
      <c r="I195" s="206">
        <v>166</v>
      </c>
      <c r="J195" s="206">
        <v>0</v>
      </c>
      <c r="K195" s="206">
        <v>25</v>
      </c>
      <c r="L195" s="206">
        <v>33</v>
      </c>
      <c r="M195" s="206">
        <v>224</v>
      </c>
      <c r="N195" s="206">
        <v>14</v>
      </c>
      <c r="O195" s="204">
        <f t="shared" si="8"/>
        <v>86.9</v>
      </c>
      <c r="P195" s="204">
        <f t="shared" si="9"/>
        <v>86.9</v>
      </c>
      <c r="Q195" s="204">
        <f t="shared" si="10"/>
        <v>14.7</v>
      </c>
      <c r="R195" s="204">
        <f t="shared" si="11"/>
        <v>-84.9</v>
      </c>
    </row>
    <row r="196" spans="1:18" s="791" customFormat="1" x14ac:dyDescent="0.35">
      <c r="A196" s="794" t="s">
        <v>182</v>
      </c>
      <c r="B196" s="205" t="s">
        <v>920</v>
      </c>
      <c r="C196" s="205" t="s">
        <v>917</v>
      </c>
      <c r="D196" s="205" t="s">
        <v>917</v>
      </c>
      <c r="E196" s="205" t="s">
        <v>922</v>
      </c>
      <c r="F196" s="205" t="s">
        <v>921</v>
      </c>
      <c r="G196" s="206">
        <v>6068</v>
      </c>
      <c r="H196" s="206">
        <v>43071</v>
      </c>
      <c r="I196" s="206">
        <v>15085</v>
      </c>
      <c r="J196" s="206">
        <v>433</v>
      </c>
      <c r="K196" s="206">
        <v>4496</v>
      </c>
      <c r="L196" s="206">
        <v>1358</v>
      </c>
      <c r="M196" s="206">
        <v>21372</v>
      </c>
      <c r="N196" s="206">
        <v>27424</v>
      </c>
      <c r="O196" s="204">
        <f t="shared" si="8"/>
        <v>75.400000000000006</v>
      </c>
      <c r="P196" s="204">
        <f t="shared" si="9"/>
        <v>77.5</v>
      </c>
      <c r="Q196" s="204">
        <f t="shared" si="10"/>
        <v>6.4</v>
      </c>
      <c r="R196" s="204">
        <f t="shared" si="11"/>
        <v>351.9</v>
      </c>
    </row>
    <row r="197" spans="1:18" s="791" customFormat="1" x14ac:dyDescent="0.35">
      <c r="A197" s="794" t="s">
        <v>182</v>
      </c>
      <c r="B197" s="205" t="s">
        <v>923</v>
      </c>
      <c r="C197" s="205" t="s">
        <v>917</v>
      </c>
      <c r="D197" s="205" t="s">
        <v>917</v>
      </c>
      <c r="E197" s="205" t="s">
        <v>922</v>
      </c>
      <c r="F197" s="205" t="s">
        <v>924</v>
      </c>
      <c r="G197" s="206">
        <v>872</v>
      </c>
      <c r="H197" s="206">
        <v>2030</v>
      </c>
      <c r="I197" s="206">
        <v>463</v>
      </c>
      <c r="J197" s="206">
        <v>19</v>
      </c>
      <c r="K197" s="206">
        <v>1057</v>
      </c>
      <c r="L197" s="206">
        <v>0</v>
      </c>
      <c r="M197" s="206">
        <v>1539</v>
      </c>
      <c r="N197" s="206">
        <v>627</v>
      </c>
      <c r="O197" s="204">
        <f t="shared" si="8"/>
        <v>30.1</v>
      </c>
      <c r="P197" s="204">
        <f t="shared" si="9"/>
        <v>31.3</v>
      </c>
      <c r="Q197" s="204">
        <f t="shared" si="10"/>
        <v>0</v>
      </c>
      <c r="R197" s="204">
        <f t="shared" si="11"/>
        <v>-28.1</v>
      </c>
    </row>
    <row r="198" spans="1:18" s="791" customFormat="1" x14ac:dyDescent="0.35">
      <c r="A198" s="794" t="s">
        <v>187</v>
      </c>
      <c r="B198" s="205" t="s">
        <v>916</v>
      </c>
      <c r="C198" s="205" t="s">
        <v>917</v>
      </c>
      <c r="D198" s="205" t="s">
        <v>917</v>
      </c>
      <c r="E198" s="205" t="s">
        <v>922</v>
      </c>
      <c r="F198" s="205" t="s">
        <v>919</v>
      </c>
      <c r="G198" s="206">
        <v>180</v>
      </c>
      <c r="H198" s="206">
        <v>126</v>
      </c>
      <c r="I198" s="206">
        <v>65</v>
      </c>
      <c r="J198" s="206">
        <v>0</v>
      </c>
      <c r="K198" s="206">
        <v>102</v>
      </c>
      <c r="L198" s="206">
        <v>8</v>
      </c>
      <c r="M198" s="206">
        <v>175</v>
      </c>
      <c r="N198" s="206">
        <v>0</v>
      </c>
      <c r="O198" s="204">
        <f t="shared" si="8"/>
        <v>38.9</v>
      </c>
      <c r="P198" s="204">
        <f t="shared" si="9"/>
        <v>38.9</v>
      </c>
      <c r="Q198" s="204">
        <f t="shared" si="10"/>
        <v>4.5999999999999996</v>
      </c>
      <c r="R198" s="204">
        <f t="shared" si="11"/>
        <v>-100</v>
      </c>
    </row>
    <row r="199" spans="1:18" s="791" customFormat="1" x14ac:dyDescent="0.35">
      <c r="A199" s="794" t="s">
        <v>187</v>
      </c>
      <c r="B199" s="205" t="s">
        <v>920</v>
      </c>
      <c r="C199" s="205" t="s">
        <v>917</v>
      </c>
      <c r="D199" s="205" t="s">
        <v>927</v>
      </c>
      <c r="E199" s="205" t="s">
        <v>922</v>
      </c>
      <c r="F199" s="205" t="s">
        <v>921</v>
      </c>
      <c r="G199" s="206">
        <v>94</v>
      </c>
      <c r="H199" s="206">
        <v>352</v>
      </c>
      <c r="I199" s="206">
        <v>133</v>
      </c>
      <c r="J199" s="206">
        <v>0</v>
      </c>
      <c r="K199" s="206">
        <v>154</v>
      </c>
      <c r="L199" s="206">
        <v>0</v>
      </c>
      <c r="M199" s="206">
        <v>287</v>
      </c>
      <c r="N199" s="206">
        <v>159</v>
      </c>
      <c r="O199" s="204">
        <f t="shared" si="8"/>
        <v>46.3</v>
      </c>
      <c r="P199" s="204">
        <f t="shared" si="9"/>
        <v>46.3</v>
      </c>
      <c r="Q199" s="204">
        <f t="shared" si="10"/>
        <v>0</v>
      </c>
      <c r="R199" s="204">
        <f t="shared" si="11"/>
        <v>69.099999999999994</v>
      </c>
    </row>
    <row r="200" spans="1:18" s="791" customFormat="1" x14ac:dyDescent="0.35">
      <c r="A200" s="795" t="s">
        <v>184</v>
      </c>
      <c r="B200" s="205" t="s">
        <v>920</v>
      </c>
      <c r="C200" s="205" t="s">
        <v>917</v>
      </c>
      <c r="D200" s="205" t="s">
        <v>917</v>
      </c>
      <c r="E200" s="205" t="s">
        <v>922</v>
      </c>
      <c r="F200" s="205" t="s">
        <v>921</v>
      </c>
      <c r="G200" s="206">
        <v>59</v>
      </c>
      <c r="H200" s="206">
        <v>137</v>
      </c>
      <c r="I200" s="206">
        <v>63</v>
      </c>
      <c r="J200" s="206">
        <v>2</v>
      </c>
      <c r="K200" s="206">
        <v>0</v>
      </c>
      <c r="L200" s="206">
        <v>0</v>
      </c>
      <c r="M200" s="206">
        <v>65</v>
      </c>
      <c r="N200" s="206">
        <v>131</v>
      </c>
      <c r="O200" s="204">
        <f t="shared" si="8"/>
        <v>96.9</v>
      </c>
      <c r="P200" s="204">
        <f t="shared" si="9"/>
        <v>100</v>
      </c>
      <c r="Q200" s="204">
        <f t="shared" si="10"/>
        <v>0</v>
      </c>
      <c r="R200" s="204">
        <f t="shared" si="11"/>
        <v>122</v>
      </c>
    </row>
    <row r="201" spans="1:18" s="791" customFormat="1" x14ac:dyDescent="0.35">
      <c r="A201" s="794" t="s">
        <v>183</v>
      </c>
      <c r="B201" s="205" t="s">
        <v>916</v>
      </c>
      <c r="C201" s="205" t="s">
        <v>917</v>
      </c>
      <c r="D201" s="205" t="s">
        <v>917</v>
      </c>
      <c r="E201" s="205" t="s">
        <v>922</v>
      </c>
      <c r="F201" s="205" t="s">
        <v>919</v>
      </c>
      <c r="G201" s="206">
        <v>21</v>
      </c>
      <c r="H201" s="206">
        <v>0</v>
      </c>
      <c r="I201" s="206">
        <v>0</v>
      </c>
      <c r="J201" s="206">
        <v>0</v>
      </c>
      <c r="K201" s="206">
        <v>0</v>
      </c>
      <c r="L201" s="206">
        <v>0</v>
      </c>
      <c r="M201" s="206">
        <v>0</v>
      </c>
      <c r="N201" s="206">
        <v>21</v>
      </c>
      <c r="O201" s="204" t="str">
        <f t="shared" si="8"/>
        <v>..</v>
      </c>
      <c r="P201" s="204" t="str">
        <f t="shared" si="9"/>
        <v>..</v>
      </c>
      <c r="Q201" s="204" t="str">
        <f t="shared" si="10"/>
        <v>..</v>
      </c>
      <c r="R201" s="204">
        <f t="shared" si="11"/>
        <v>0</v>
      </c>
    </row>
    <row r="202" spans="1:18" s="791" customFormat="1" x14ac:dyDescent="0.35">
      <c r="A202" s="795" t="s">
        <v>183</v>
      </c>
      <c r="B202" s="205" t="s">
        <v>920</v>
      </c>
      <c r="C202" s="205" t="s">
        <v>917</v>
      </c>
      <c r="D202" s="205" t="s">
        <v>917</v>
      </c>
      <c r="E202" s="205" t="s">
        <v>922</v>
      </c>
      <c r="F202" s="205" t="s">
        <v>921</v>
      </c>
      <c r="G202" s="206">
        <v>85</v>
      </c>
      <c r="H202" s="206">
        <v>33</v>
      </c>
      <c r="I202" s="206">
        <v>18</v>
      </c>
      <c r="J202" s="206">
        <v>0</v>
      </c>
      <c r="K202" s="206">
        <v>15</v>
      </c>
      <c r="L202" s="206">
        <v>0</v>
      </c>
      <c r="M202" s="206">
        <v>33</v>
      </c>
      <c r="N202" s="206">
        <v>85</v>
      </c>
      <c r="O202" s="204">
        <f t="shared" ref="O202:O266" si="12">IF(SUM(I202:K202)=0,"..",I202/SUM(I202:K202)*100)</f>
        <v>54.5</v>
      </c>
      <c r="P202" s="204">
        <f t="shared" ref="P202:P266" si="13">IF(SUM(I202:K202)=0,"..",SUM(I202:J202)/SUM(I202:K202)*100)</f>
        <v>54.5</v>
      </c>
      <c r="Q202" s="204">
        <f t="shared" ref="Q202:Q266" si="14">IF(M202=0,"..",+(L202)/M202*100)</f>
        <v>0</v>
      </c>
      <c r="R202" s="204">
        <f t="shared" ref="R202:R266" si="15">IF(G202=0,"..",+(N202-G202)/G202*100)</f>
        <v>0</v>
      </c>
    </row>
    <row r="203" spans="1:18" s="791" customFormat="1" x14ac:dyDescent="0.35">
      <c r="A203" s="794" t="s">
        <v>185</v>
      </c>
      <c r="B203" s="205" t="s">
        <v>920</v>
      </c>
      <c r="C203" s="205" t="s">
        <v>917</v>
      </c>
      <c r="D203" s="205" t="s">
        <v>917</v>
      </c>
      <c r="E203" s="205" t="s">
        <v>922</v>
      </c>
      <c r="F203" s="205" t="s">
        <v>921</v>
      </c>
      <c r="G203" s="206">
        <v>856</v>
      </c>
      <c r="H203" s="206">
        <v>507</v>
      </c>
      <c r="I203" s="206">
        <v>162</v>
      </c>
      <c r="J203" s="206">
        <v>0</v>
      </c>
      <c r="K203" s="206">
        <v>323</v>
      </c>
      <c r="L203" s="206">
        <v>492</v>
      </c>
      <c r="M203" s="206">
        <v>977</v>
      </c>
      <c r="N203" s="206">
        <v>386</v>
      </c>
      <c r="O203" s="204">
        <f t="shared" si="12"/>
        <v>33.4</v>
      </c>
      <c r="P203" s="204">
        <f t="shared" si="13"/>
        <v>33.4</v>
      </c>
      <c r="Q203" s="204">
        <f t="shared" si="14"/>
        <v>50.4</v>
      </c>
      <c r="R203" s="204">
        <f t="shared" si="15"/>
        <v>-54.9</v>
      </c>
    </row>
    <row r="204" spans="1:18" s="791" customFormat="1" x14ac:dyDescent="0.35">
      <c r="A204" s="795" t="s">
        <v>186</v>
      </c>
      <c r="B204" s="205" t="s">
        <v>916</v>
      </c>
      <c r="C204" s="205" t="s">
        <v>917</v>
      </c>
      <c r="D204" s="205" t="s">
        <v>917</v>
      </c>
      <c r="E204" s="205" t="s">
        <v>922</v>
      </c>
      <c r="F204" s="205" t="s">
        <v>919</v>
      </c>
      <c r="G204" s="206">
        <v>2357</v>
      </c>
      <c r="H204" s="206">
        <v>5512</v>
      </c>
      <c r="I204" s="206">
        <v>199</v>
      </c>
      <c r="J204" s="206">
        <v>107</v>
      </c>
      <c r="K204" s="206">
        <v>5567</v>
      </c>
      <c r="L204" s="206">
        <v>246</v>
      </c>
      <c r="M204" s="206">
        <v>6119</v>
      </c>
      <c r="N204" s="206">
        <v>1326</v>
      </c>
      <c r="O204" s="204">
        <f t="shared" si="12"/>
        <v>3.4</v>
      </c>
      <c r="P204" s="204">
        <f t="shared" si="13"/>
        <v>5.2</v>
      </c>
      <c r="Q204" s="204">
        <f t="shared" si="14"/>
        <v>4</v>
      </c>
      <c r="R204" s="204">
        <f t="shared" si="15"/>
        <v>-43.7</v>
      </c>
    </row>
    <row r="205" spans="1:18" s="791" customFormat="1" x14ac:dyDescent="0.35">
      <c r="A205" s="794" t="s">
        <v>186</v>
      </c>
      <c r="B205" s="205" t="s">
        <v>920</v>
      </c>
      <c r="C205" s="205" t="s">
        <v>917</v>
      </c>
      <c r="D205" s="205" t="s">
        <v>917</v>
      </c>
      <c r="E205" s="205" t="s">
        <v>922</v>
      </c>
      <c r="F205" s="205" t="s">
        <v>921</v>
      </c>
      <c r="G205" s="206">
        <v>4438</v>
      </c>
      <c r="H205" s="206">
        <v>30521</v>
      </c>
      <c r="I205" s="206">
        <v>5343</v>
      </c>
      <c r="J205" s="206">
        <v>669</v>
      </c>
      <c r="K205" s="206">
        <v>1941</v>
      </c>
      <c r="L205" s="206">
        <v>3263</v>
      </c>
      <c r="M205" s="206">
        <v>11216</v>
      </c>
      <c r="N205" s="206">
        <v>23731</v>
      </c>
      <c r="O205" s="204">
        <f t="shared" si="12"/>
        <v>67.2</v>
      </c>
      <c r="P205" s="204">
        <f t="shared" si="13"/>
        <v>75.599999999999994</v>
      </c>
      <c r="Q205" s="204">
        <f t="shared" si="14"/>
        <v>29.1</v>
      </c>
      <c r="R205" s="204">
        <f t="shared" si="15"/>
        <v>434.7</v>
      </c>
    </row>
    <row r="206" spans="1:18" s="791" customFormat="1" x14ac:dyDescent="0.35">
      <c r="A206" s="794" t="s">
        <v>186</v>
      </c>
      <c r="B206" s="205" t="s">
        <v>923</v>
      </c>
      <c r="C206" s="205" t="s">
        <v>917</v>
      </c>
      <c r="D206" s="205" t="s">
        <v>917</v>
      </c>
      <c r="E206" s="205" t="s">
        <v>922</v>
      </c>
      <c r="F206" s="205" t="s">
        <v>924</v>
      </c>
      <c r="G206" s="206">
        <v>0</v>
      </c>
      <c r="H206" s="206">
        <v>624</v>
      </c>
      <c r="I206" s="206">
        <v>68</v>
      </c>
      <c r="J206" s="206">
        <v>4</v>
      </c>
      <c r="K206" s="206">
        <v>162</v>
      </c>
      <c r="L206" s="206">
        <v>251</v>
      </c>
      <c r="M206" s="206">
        <v>485</v>
      </c>
      <c r="N206" s="206">
        <v>259</v>
      </c>
      <c r="O206" s="204">
        <f t="shared" si="12"/>
        <v>29.1</v>
      </c>
      <c r="P206" s="204">
        <f t="shared" si="13"/>
        <v>30.8</v>
      </c>
      <c r="Q206" s="204">
        <f t="shared" si="14"/>
        <v>51.8</v>
      </c>
      <c r="R206" s="204" t="str">
        <f t="shared" si="15"/>
        <v>..</v>
      </c>
    </row>
    <row r="207" spans="1:18" s="791" customFormat="1" x14ac:dyDescent="0.35">
      <c r="A207" s="795" t="s">
        <v>188</v>
      </c>
      <c r="B207" s="205" t="s">
        <v>920</v>
      </c>
      <c r="C207" s="205" t="s">
        <v>917</v>
      </c>
      <c r="D207" s="205" t="s">
        <v>917</v>
      </c>
      <c r="E207" s="205" t="s">
        <v>918</v>
      </c>
      <c r="F207" s="205" t="s">
        <v>921</v>
      </c>
      <c r="G207" s="206">
        <v>268</v>
      </c>
      <c r="H207" s="206">
        <v>67</v>
      </c>
      <c r="I207" s="206">
        <v>133</v>
      </c>
      <c r="J207" s="206">
        <v>0</v>
      </c>
      <c r="K207" s="206">
        <v>0</v>
      </c>
      <c r="L207" s="206">
        <v>12</v>
      </c>
      <c r="M207" s="206">
        <v>145</v>
      </c>
      <c r="N207" s="206">
        <v>190</v>
      </c>
      <c r="O207" s="204">
        <f t="shared" si="12"/>
        <v>100</v>
      </c>
      <c r="P207" s="204">
        <f t="shared" si="13"/>
        <v>100</v>
      </c>
      <c r="Q207" s="204">
        <f t="shared" si="14"/>
        <v>8.3000000000000007</v>
      </c>
      <c r="R207" s="204">
        <f t="shared" si="15"/>
        <v>-29.1</v>
      </c>
    </row>
    <row r="208" spans="1:18" s="791" customFormat="1" x14ac:dyDescent="0.35">
      <c r="A208" s="794" t="s">
        <v>333</v>
      </c>
      <c r="B208" s="205" t="s">
        <v>916</v>
      </c>
      <c r="C208" s="205" t="s">
        <v>917</v>
      </c>
      <c r="D208" s="205" t="s">
        <v>917</v>
      </c>
      <c r="E208" s="205" t="s">
        <v>918</v>
      </c>
      <c r="F208" s="205" t="s">
        <v>919</v>
      </c>
      <c r="G208" s="206">
        <v>2249</v>
      </c>
      <c r="H208" s="206">
        <v>2263</v>
      </c>
      <c r="I208" s="206">
        <v>118</v>
      </c>
      <c r="J208" s="206">
        <v>0</v>
      </c>
      <c r="K208" s="206">
        <v>1522</v>
      </c>
      <c r="L208" s="206">
        <v>4</v>
      </c>
      <c r="M208" s="206">
        <v>1644</v>
      </c>
      <c r="N208" s="206">
        <v>2868</v>
      </c>
      <c r="O208" s="204">
        <f t="shared" si="12"/>
        <v>7.2</v>
      </c>
      <c r="P208" s="204">
        <f t="shared" si="13"/>
        <v>7.2</v>
      </c>
      <c r="Q208" s="204">
        <f t="shared" si="14"/>
        <v>0.2</v>
      </c>
      <c r="R208" s="204">
        <f t="shared" si="15"/>
        <v>27.5</v>
      </c>
    </row>
    <row r="209" spans="1:18" s="791" customFormat="1" x14ac:dyDescent="0.35">
      <c r="A209" s="794" t="s">
        <v>333</v>
      </c>
      <c r="B209" s="205" t="s">
        <v>920</v>
      </c>
      <c r="C209" s="205" t="s">
        <v>917</v>
      </c>
      <c r="D209" s="205" t="s">
        <v>917</v>
      </c>
      <c r="E209" s="205" t="s">
        <v>918</v>
      </c>
      <c r="F209" s="205" t="s">
        <v>921</v>
      </c>
      <c r="G209" s="206">
        <v>3278</v>
      </c>
      <c r="H209" s="206">
        <v>6597</v>
      </c>
      <c r="I209" s="206">
        <v>2378</v>
      </c>
      <c r="J209" s="206">
        <v>0</v>
      </c>
      <c r="K209" s="206">
        <v>2754</v>
      </c>
      <c r="L209" s="206">
        <v>1169</v>
      </c>
      <c r="M209" s="206">
        <v>6301</v>
      </c>
      <c r="N209" s="206">
        <v>3574</v>
      </c>
      <c r="O209" s="204">
        <f t="shared" si="12"/>
        <v>46.3</v>
      </c>
      <c r="P209" s="204">
        <f t="shared" si="13"/>
        <v>46.3</v>
      </c>
      <c r="Q209" s="204">
        <f t="shared" si="14"/>
        <v>18.600000000000001</v>
      </c>
      <c r="R209" s="204">
        <f t="shared" si="15"/>
        <v>9</v>
      </c>
    </row>
    <row r="210" spans="1:18" s="791" customFormat="1" x14ac:dyDescent="0.35">
      <c r="A210" s="794" t="s">
        <v>189</v>
      </c>
      <c r="B210" s="205" t="s">
        <v>920</v>
      </c>
      <c r="C210" s="205" t="s">
        <v>917</v>
      </c>
      <c r="D210" s="205" t="s">
        <v>917</v>
      </c>
      <c r="E210" s="205" t="s">
        <v>922</v>
      </c>
      <c r="F210" s="205" t="s">
        <v>921</v>
      </c>
      <c r="G210" s="206">
        <v>1401</v>
      </c>
      <c r="H210" s="206">
        <v>1830</v>
      </c>
      <c r="I210" s="206">
        <v>45</v>
      </c>
      <c r="J210" s="206">
        <v>0</v>
      </c>
      <c r="K210" s="206">
        <v>19</v>
      </c>
      <c r="L210" s="206">
        <v>233</v>
      </c>
      <c r="M210" s="206">
        <v>297</v>
      </c>
      <c r="N210" s="206">
        <v>2934</v>
      </c>
      <c r="O210" s="204">
        <f t="shared" si="12"/>
        <v>70.3</v>
      </c>
      <c r="P210" s="204">
        <f t="shared" si="13"/>
        <v>70.3</v>
      </c>
      <c r="Q210" s="204">
        <f t="shared" si="14"/>
        <v>78.5</v>
      </c>
      <c r="R210" s="204">
        <f t="shared" si="15"/>
        <v>109.4</v>
      </c>
    </row>
    <row r="211" spans="1:18" s="791" customFormat="1" x14ac:dyDescent="0.35">
      <c r="A211" s="794" t="s">
        <v>194</v>
      </c>
      <c r="B211" s="205" t="s">
        <v>920</v>
      </c>
      <c r="C211" s="205" t="s">
        <v>917</v>
      </c>
      <c r="D211" s="205" t="s">
        <v>917</v>
      </c>
      <c r="E211" s="205" t="s">
        <v>922</v>
      </c>
      <c r="F211" s="205" t="s">
        <v>921</v>
      </c>
      <c r="G211" s="206">
        <v>445</v>
      </c>
      <c r="H211" s="206">
        <v>29</v>
      </c>
      <c r="I211" s="206">
        <v>310</v>
      </c>
      <c r="J211" s="206">
        <v>0</v>
      </c>
      <c r="K211" s="206">
        <v>16</v>
      </c>
      <c r="L211" s="206">
        <v>0</v>
      </c>
      <c r="M211" s="206">
        <v>326</v>
      </c>
      <c r="N211" s="206">
        <v>445</v>
      </c>
      <c r="O211" s="204">
        <f t="shared" si="12"/>
        <v>95.1</v>
      </c>
      <c r="P211" s="204">
        <f t="shared" si="13"/>
        <v>95.1</v>
      </c>
      <c r="Q211" s="204">
        <f t="shared" si="14"/>
        <v>0</v>
      </c>
      <c r="R211" s="204">
        <f t="shared" si="15"/>
        <v>0</v>
      </c>
    </row>
    <row r="212" spans="1:18" s="791" customFormat="1" x14ac:dyDescent="0.35">
      <c r="A212" s="794" t="s">
        <v>190</v>
      </c>
      <c r="B212" s="205" t="s">
        <v>920</v>
      </c>
      <c r="C212" s="205" t="s">
        <v>917</v>
      </c>
      <c r="D212" s="205" t="s">
        <v>917</v>
      </c>
      <c r="E212" s="205" t="s">
        <v>922</v>
      </c>
      <c r="F212" s="205" t="s">
        <v>921</v>
      </c>
      <c r="G212" s="206">
        <v>13</v>
      </c>
      <c r="H212" s="206">
        <v>69</v>
      </c>
      <c r="I212" s="206">
        <v>28</v>
      </c>
      <c r="J212" s="206">
        <v>0</v>
      </c>
      <c r="K212" s="206">
        <v>17</v>
      </c>
      <c r="L212" s="206">
        <v>0</v>
      </c>
      <c r="M212" s="206">
        <v>45</v>
      </c>
      <c r="N212" s="206">
        <v>37</v>
      </c>
      <c r="O212" s="204">
        <f t="shared" si="12"/>
        <v>62.2</v>
      </c>
      <c r="P212" s="204">
        <f t="shared" si="13"/>
        <v>62.2</v>
      </c>
      <c r="Q212" s="204">
        <f t="shared" si="14"/>
        <v>0</v>
      </c>
      <c r="R212" s="204">
        <f t="shared" si="15"/>
        <v>184.6</v>
      </c>
    </row>
    <row r="213" spans="1:18" s="791" customFormat="1" x14ac:dyDescent="0.35">
      <c r="A213" s="794" t="s">
        <v>191</v>
      </c>
      <c r="B213" s="205" t="s">
        <v>920</v>
      </c>
      <c r="C213" s="205" t="s">
        <v>917</v>
      </c>
      <c r="D213" s="205" t="s">
        <v>917</v>
      </c>
      <c r="E213" s="205" t="s">
        <v>922</v>
      </c>
      <c r="F213" s="205" t="s">
        <v>921</v>
      </c>
      <c r="G213" s="206">
        <v>433</v>
      </c>
      <c r="H213" s="206">
        <v>432</v>
      </c>
      <c r="I213" s="206">
        <v>199</v>
      </c>
      <c r="J213" s="206">
        <v>0</v>
      </c>
      <c r="K213" s="206">
        <v>280</v>
      </c>
      <c r="L213" s="206">
        <v>7</v>
      </c>
      <c r="M213" s="206">
        <v>486</v>
      </c>
      <c r="N213" s="206">
        <v>379</v>
      </c>
      <c r="O213" s="204">
        <f t="shared" si="12"/>
        <v>41.5</v>
      </c>
      <c r="P213" s="204">
        <f t="shared" si="13"/>
        <v>41.5</v>
      </c>
      <c r="Q213" s="204">
        <f t="shared" si="14"/>
        <v>1.4</v>
      </c>
      <c r="R213" s="204">
        <f t="shared" si="15"/>
        <v>-12.5</v>
      </c>
    </row>
    <row r="214" spans="1:18" s="791" customFormat="1" x14ac:dyDescent="0.35">
      <c r="A214" s="795" t="s">
        <v>192</v>
      </c>
      <c r="B214" s="205" t="s">
        <v>920</v>
      </c>
      <c r="C214" s="205" t="s">
        <v>917</v>
      </c>
      <c r="D214" s="205" t="s">
        <v>917</v>
      </c>
      <c r="E214" s="205" t="s">
        <v>922</v>
      </c>
      <c r="F214" s="205" t="s">
        <v>921</v>
      </c>
      <c r="G214" s="206">
        <v>109</v>
      </c>
      <c r="H214" s="206">
        <v>169</v>
      </c>
      <c r="I214" s="206">
        <v>52</v>
      </c>
      <c r="J214" s="206">
        <v>0</v>
      </c>
      <c r="K214" s="206">
        <v>1</v>
      </c>
      <c r="L214" s="206">
        <v>15</v>
      </c>
      <c r="M214" s="206">
        <v>68</v>
      </c>
      <c r="N214" s="206">
        <v>210</v>
      </c>
      <c r="O214" s="204">
        <f t="shared" si="12"/>
        <v>98.1</v>
      </c>
      <c r="P214" s="204">
        <f t="shared" si="13"/>
        <v>98.1</v>
      </c>
      <c r="Q214" s="204">
        <f t="shared" si="14"/>
        <v>22.1</v>
      </c>
      <c r="R214" s="204">
        <f t="shared" si="15"/>
        <v>92.7</v>
      </c>
    </row>
    <row r="215" spans="1:18" s="791" customFormat="1" x14ac:dyDescent="0.35">
      <c r="A215" s="794" t="s">
        <v>195</v>
      </c>
      <c r="B215" s="205" t="s">
        <v>920</v>
      </c>
      <c r="C215" s="205" t="s">
        <v>917</v>
      </c>
      <c r="D215" s="205" t="s">
        <v>917</v>
      </c>
      <c r="E215" s="205" t="s">
        <v>922</v>
      </c>
      <c r="F215" s="205" t="s">
        <v>921</v>
      </c>
      <c r="G215" s="206">
        <v>2685</v>
      </c>
      <c r="H215" s="206">
        <v>10355</v>
      </c>
      <c r="I215" s="206">
        <v>348</v>
      </c>
      <c r="J215" s="206">
        <v>167</v>
      </c>
      <c r="K215" s="206">
        <v>2878</v>
      </c>
      <c r="L215" s="206">
        <v>8725</v>
      </c>
      <c r="M215" s="206">
        <v>12118</v>
      </c>
      <c r="N215" s="206">
        <v>3303</v>
      </c>
      <c r="O215" s="204">
        <f t="shared" si="12"/>
        <v>10.3</v>
      </c>
      <c r="P215" s="204">
        <f t="shared" si="13"/>
        <v>15.2</v>
      </c>
      <c r="Q215" s="204">
        <f t="shared" si="14"/>
        <v>72</v>
      </c>
      <c r="R215" s="204">
        <f t="shared" si="15"/>
        <v>23</v>
      </c>
    </row>
    <row r="216" spans="1:18" s="791" customFormat="1" x14ac:dyDescent="0.35">
      <c r="A216" s="795" t="s">
        <v>195</v>
      </c>
      <c r="B216" s="205" t="s">
        <v>923</v>
      </c>
      <c r="C216" s="205" t="s">
        <v>917</v>
      </c>
      <c r="D216" s="205" t="s">
        <v>917</v>
      </c>
      <c r="E216" s="205" t="s">
        <v>922</v>
      </c>
      <c r="F216" s="205" t="s">
        <v>924</v>
      </c>
      <c r="G216" s="206">
        <v>0</v>
      </c>
      <c r="H216" s="206">
        <v>1887</v>
      </c>
      <c r="I216" s="206">
        <v>0</v>
      </c>
      <c r="J216" s="206">
        <v>0</v>
      </c>
      <c r="K216" s="206">
        <v>0</v>
      </c>
      <c r="L216" s="206">
        <v>0</v>
      </c>
      <c r="M216" s="206">
        <v>0</v>
      </c>
      <c r="N216" s="206">
        <v>0</v>
      </c>
      <c r="O216" s="204" t="str">
        <f t="shared" si="12"/>
        <v>..</v>
      </c>
      <c r="P216" s="204" t="str">
        <f t="shared" si="13"/>
        <v>..</v>
      </c>
      <c r="Q216" s="204" t="str">
        <f t="shared" si="14"/>
        <v>..</v>
      </c>
      <c r="R216" s="204" t="str">
        <f t="shared" si="15"/>
        <v>..</v>
      </c>
    </row>
    <row r="217" spans="1:18" s="791" customFormat="1" x14ac:dyDescent="0.35">
      <c r="A217" s="795" t="s">
        <v>196</v>
      </c>
      <c r="B217" s="205" t="s">
        <v>920</v>
      </c>
      <c r="C217" s="205" t="s">
        <v>917</v>
      </c>
      <c r="D217" s="205" t="s">
        <v>917</v>
      </c>
      <c r="E217" s="205" t="s">
        <v>922</v>
      </c>
      <c r="F217" s="205" t="s">
        <v>921</v>
      </c>
      <c r="G217" s="206">
        <v>28</v>
      </c>
      <c r="H217" s="606" t="s">
        <v>239</v>
      </c>
      <c r="I217" s="606" t="s">
        <v>239</v>
      </c>
      <c r="J217" s="606" t="s">
        <v>239</v>
      </c>
      <c r="K217" s="606" t="s">
        <v>239</v>
      </c>
      <c r="L217" s="606" t="s">
        <v>239</v>
      </c>
      <c r="M217" s="606" t="s">
        <v>239</v>
      </c>
      <c r="N217" s="206">
        <v>641</v>
      </c>
      <c r="O217" s="204" t="str">
        <f t="shared" si="12"/>
        <v>..</v>
      </c>
      <c r="P217" s="204" t="str">
        <f t="shared" si="13"/>
        <v>..</v>
      </c>
      <c r="Q217" s="350" t="s">
        <v>239</v>
      </c>
      <c r="R217" s="204">
        <f t="shared" si="15"/>
        <v>2189.3000000000002</v>
      </c>
    </row>
    <row r="218" spans="1:18" s="791" customFormat="1" x14ac:dyDescent="0.35">
      <c r="A218" s="794" t="s">
        <v>197</v>
      </c>
      <c r="B218" s="205" t="s">
        <v>920</v>
      </c>
      <c r="C218" s="205" t="s">
        <v>917</v>
      </c>
      <c r="D218" s="205" t="s">
        <v>917</v>
      </c>
      <c r="E218" s="205" t="s">
        <v>918</v>
      </c>
      <c r="F218" s="205" t="s">
        <v>921</v>
      </c>
      <c r="G218" s="206">
        <v>88</v>
      </c>
      <c r="H218" s="206">
        <v>32</v>
      </c>
      <c r="I218" s="206">
        <v>2</v>
      </c>
      <c r="J218" s="206">
        <v>0</v>
      </c>
      <c r="K218" s="206">
        <v>0</v>
      </c>
      <c r="L218" s="206">
        <v>0</v>
      </c>
      <c r="M218" s="206">
        <v>2</v>
      </c>
      <c r="N218" s="206">
        <v>118</v>
      </c>
      <c r="O218" s="204">
        <f t="shared" si="12"/>
        <v>100</v>
      </c>
      <c r="P218" s="204">
        <f t="shared" si="13"/>
        <v>100</v>
      </c>
      <c r="Q218" s="204">
        <f t="shared" si="14"/>
        <v>0</v>
      </c>
      <c r="R218" s="204">
        <f t="shared" si="15"/>
        <v>34.1</v>
      </c>
    </row>
    <row r="219" spans="1:18" s="791" customFormat="1" x14ac:dyDescent="0.35">
      <c r="A219" s="794" t="s">
        <v>139</v>
      </c>
      <c r="B219" s="205" t="s">
        <v>920</v>
      </c>
      <c r="C219" s="205" t="s">
        <v>917</v>
      </c>
      <c r="D219" s="205" t="s">
        <v>917</v>
      </c>
      <c r="E219" s="205" t="s">
        <v>922</v>
      </c>
      <c r="F219" s="205" t="s">
        <v>928</v>
      </c>
      <c r="G219" s="206">
        <v>3108</v>
      </c>
      <c r="H219" s="206">
        <v>5711</v>
      </c>
      <c r="I219" s="206">
        <v>40</v>
      </c>
      <c r="J219" s="206">
        <v>194</v>
      </c>
      <c r="K219" s="206">
        <v>2798</v>
      </c>
      <c r="L219" s="206">
        <v>280</v>
      </c>
      <c r="M219" s="206">
        <v>3312</v>
      </c>
      <c r="N219" s="206">
        <v>5442</v>
      </c>
      <c r="O219" s="204">
        <f t="shared" si="12"/>
        <v>1.3</v>
      </c>
      <c r="P219" s="204">
        <f t="shared" si="13"/>
        <v>7.7</v>
      </c>
      <c r="Q219" s="204">
        <f t="shared" si="14"/>
        <v>8.5</v>
      </c>
      <c r="R219" s="204">
        <f t="shared" si="15"/>
        <v>75.099999999999994</v>
      </c>
    </row>
    <row r="220" spans="1:18" s="791" customFormat="1" x14ac:dyDescent="0.35">
      <c r="A220" s="794" t="s">
        <v>40</v>
      </c>
      <c r="B220" s="205" t="s">
        <v>925</v>
      </c>
      <c r="C220" s="205" t="s">
        <v>917</v>
      </c>
      <c r="D220" s="205" t="s">
        <v>917</v>
      </c>
      <c r="E220" s="205" t="s">
        <v>922</v>
      </c>
      <c r="F220" s="205" t="s">
        <v>926</v>
      </c>
      <c r="G220" s="206">
        <v>17</v>
      </c>
      <c r="H220" s="206">
        <v>49</v>
      </c>
      <c r="I220" s="206">
        <v>0</v>
      </c>
      <c r="J220" s="206">
        <v>2</v>
      </c>
      <c r="K220" s="206">
        <v>22</v>
      </c>
      <c r="L220" s="206">
        <v>0</v>
      </c>
      <c r="M220" s="206">
        <v>24</v>
      </c>
      <c r="N220" s="206">
        <v>42</v>
      </c>
      <c r="O220" s="204">
        <f t="shared" si="12"/>
        <v>0</v>
      </c>
      <c r="P220" s="204">
        <f t="shared" si="13"/>
        <v>8.3000000000000007</v>
      </c>
      <c r="Q220" s="204">
        <f t="shared" si="14"/>
        <v>0</v>
      </c>
      <c r="R220" s="204">
        <f t="shared" si="15"/>
        <v>147.1</v>
      </c>
    </row>
    <row r="221" spans="1:18" s="791" customFormat="1" x14ac:dyDescent="0.35">
      <c r="A221" s="794" t="s">
        <v>40</v>
      </c>
      <c r="B221" s="205" t="s">
        <v>920</v>
      </c>
      <c r="C221" s="205" t="s">
        <v>917</v>
      </c>
      <c r="D221" s="205" t="s">
        <v>917</v>
      </c>
      <c r="E221" s="205" t="s">
        <v>922</v>
      </c>
      <c r="F221" s="205" t="s">
        <v>921</v>
      </c>
      <c r="G221" s="206">
        <v>132</v>
      </c>
      <c r="H221" s="206">
        <v>276</v>
      </c>
      <c r="I221" s="206">
        <v>24</v>
      </c>
      <c r="J221" s="206">
        <v>148</v>
      </c>
      <c r="K221" s="206">
        <v>71</v>
      </c>
      <c r="L221" s="206">
        <v>97</v>
      </c>
      <c r="M221" s="206">
        <v>340</v>
      </c>
      <c r="N221" s="206">
        <v>68</v>
      </c>
      <c r="O221" s="204">
        <f t="shared" si="12"/>
        <v>9.9</v>
      </c>
      <c r="P221" s="204">
        <f t="shared" si="13"/>
        <v>70.8</v>
      </c>
      <c r="Q221" s="204">
        <f t="shared" si="14"/>
        <v>28.5</v>
      </c>
      <c r="R221" s="204">
        <f t="shared" si="15"/>
        <v>-48.5</v>
      </c>
    </row>
    <row r="222" spans="1:18" s="791" customFormat="1" x14ac:dyDescent="0.35">
      <c r="A222" s="794" t="s">
        <v>198</v>
      </c>
      <c r="B222" s="205" t="s">
        <v>925</v>
      </c>
      <c r="C222" s="205" t="s">
        <v>917</v>
      </c>
      <c r="D222" s="205" t="s">
        <v>917</v>
      </c>
      <c r="E222" s="205" t="s">
        <v>922</v>
      </c>
      <c r="F222" s="205" t="s">
        <v>926</v>
      </c>
      <c r="G222" s="206">
        <v>127</v>
      </c>
      <c r="H222" s="206">
        <v>0</v>
      </c>
      <c r="I222" s="206">
        <v>10</v>
      </c>
      <c r="J222" s="206">
        <v>40</v>
      </c>
      <c r="K222" s="206">
        <v>109</v>
      </c>
      <c r="L222" s="206">
        <v>0</v>
      </c>
      <c r="M222" s="206">
        <v>159</v>
      </c>
      <c r="N222" s="206">
        <v>0</v>
      </c>
      <c r="O222" s="204">
        <f t="shared" si="12"/>
        <v>6.3</v>
      </c>
      <c r="P222" s="204">
        <f t="shared" si="13"/>
        <v>31.4</v>
      </c>
      <c r="Q222" s="204">
        <f t="shared" si="14"/>
        <v>0</v>
      </c>
      <c r="R222" s="204">
        <f t="shared" si="15"/>
        <v>-100</v>
      </c>
    </row>
    <row r="223" spans="1:18" s="791" customFormat="1" x14ac:dyDescent="0.35">
      <c r="A223" s="794" t="s">
        <v>198</v>
      </c>
      <c r="B223" s="205" t="s">
        <v>920</v>
      </c>
      <c r="C223" s="205" t="s">
        <v>917</v>
      </c>
      <c r="D223" s="205" t="s">
        <v>917</v>
      </c>
      <c r="E223" s="205" t="s">
        <v>922</v>
      </c>
      <c r="F223" s="205" t="s">
        <v>921</v>
      </c>
      <c r="G223" s="206">
        <v>233</v>
      </c>
      <c r="H223" s="206">
        <v>1266</v>
      </c>
      <c r="I223" s="206">
        <v>238</v>
      </c>
      <c r="J223" s="206">
        <v>240</v>
      </c>
      <c r="K223" s="206">
        <v>780</v>
      </c>
      <c r="L223" s="206">
        <v>113</v>
      </c>
      <c r="M223" s="206">
        <v>1371</v>
      </c>
      <c r="N223" s="206">
        <v>432</v>
      </c>
      <c r="O223" s="204">
        <f t="shared" si="12"/>
        <v>18.899999999999999</v>
      </c>
      <c r="P223" s="204">
        <f t="shared" si="13"/>
        <v>38</v>
      </c>
      <c r="Q223" s="204">
        <f t="shared" si="14"/>
        <v>8.1999999999999993</v>
      </c>
      <c r="R223" s="204">
        <f t="shared" si="15"/>
        <v>85.4</v>
      </c>
    </row>
    <row r="224" spans="1:18" s="791" customFormat="1" x14ac:dyDescent="0.35">
      <c r="A224" s="794" t="s">
        <v>198</v>
      </c>
      <c r="B224" s="205" t="s">
        <v>923</v>
      </c>
      <c r="C224" s="205" t="s">
        <v>917</v>
      </c>
      <c r="D224" s="205" t="s">
        <v>917</v>
      </c>
      <c r="E224" s="205" t="s">
        <v>922</v>
      </c>
      <c r="F224" s="205" t="s">
        <v>924</v>
      </c>
      <c r="G224" s="206">
        <v>0</v>
      </c>
      <c r="H224" s="206">
        <v>106</v>
      </c>
      <c r="I224" s="206">
        <v>0</v>
      </c>
      <c r="J224" s="206">
        <v>0</v>
      </c>
      <c r="K224" s="206">
        <v>0</v>
      </c>
      <c r="L224" s="206">
        <v>0</v>
      </c>
      <c r="M224" s="206">
        <v>0</v>
      </c>
      <c r="N224" s="206">
        <v>0</v>
      </c>
      <c r="O224" s="204" t="str">
        <f t="shared" si="12"/>
        <v>..</v>
      </c>
      <c r="P224" s="204" t="str">
        <f t="shared" si="13"/>
        <v>..</v>
      </c>
      <c r="Q224" s="204" t="str">
        <f t="shared" si="14"/>
        <v>..</v>
      </c>
      <c r="R224" s="204" t="str">
        <f t="shared" si="15"/>
        <v>..</v>
      </c>
    </row>
    <row r="225" spans="1:26" s="791" customFormat="1" x14ac:dyDescent="0.35">
      <c r="A225" s="794" t="s">
        <v>200</v>
      </c>
      <c r="B225" s="205" t="s">
        <v>920</v>
      </c>
      <c r="C225" s="205" t="s">
        <v>917</v>
      </c>
      <c r="D225" s="205" t="s">
        <v>917</v>
      </c>
      <c r="E225" s="205" t="s">
        <v>922</v>
      </c>
      <c r="F225" s="205" t="s">
        <v>921</v>
      </c>
      <c r="G225" s="206">
        <v>2187</v>
      </c>
      <c r="H225" s="206">
        <v>1358</v>
      </c>
      <c r="I225" s="206">
        <v>112</v>
      </c>
      <c r="J225" s="206">
        <v>0</v>
      </c>
      <c r="K225" s="206">
        <v>2836</v>
      </c>
      <c r="L225" s="206">
        <v>0</v>
      </c>
      <c r="M225" s="206">
        <v>2948</v>
      </c>
      <c r="N225" s="206">
        <v>597</v>
      </c>
      <c r="O225" s="204">
        <f t="shared" si="12"/>
        <v>3.8</v>
      </c>
      <c r="P225" s="204">
        <f t="shared" si="13"/>
        <v>3.8</v>
      </c>
      <c r="Q225" s="204">
        <f t="shared" si="14"/>
        <v>0</v>
      </c>
      <c r="R225" s="204">
        <f t="shared" si="15"/>
        <v>-72.7</v>
      </c>
    </row>
    <row r="226" spans="1:26" s="791" customFormat="1" x14ac:dyDescent="0.35">
      <c r="A226" s="794" t="s">
        <v>200</v>
      </c>
      <c r="B226" s="205" t="s">
        <v>920</v>
      </c>
      <c r="C226" s="205" t="s">
        <v>917</v>
      </c>
      <c r="D226" s="205" t="s">
        <v>917</v>
      </c>
      <c r="E226" s="205" t="s">
        <v>922</v>
      </c>
      <c r="F226" s="205" t="s">
        <v>931</v>
      </c>
      <c r="G226" s="206">
        <v>899</v>
      </c>
      <c r="H226" s="206">
        <v>151131</v>
      </c>
      <c r="I226" s="206">
        <v>0</v>
      </c>
      <c r="J226" s="206">
        <v>149550</v>
      </c>
      <c r="K226" s="206">
        <v>968</v>
      </c>
      <c r="L226" s="206">
        <v>21</v>
      </c>
      <c r="M226" s="206">
        <v>150539</v>
      </c>
      <c r="N226" s="206">
        <v>1491</v>
      </c>
      <c r="O226" s="204">
        <f t="shared" si="12"/>
        <v>0</v>
      </c>
      <c r="P226" s="204">
        <f t="shared" si="13"/>
        <v>99.4</v>
      </c>
      <c r="Q226" s="204">
        <f t="shared" si="14"/>
        <v>0</v>
      </c>
      <c r="R226" s="204">
        <f t="shared" si="15"/>
        <v>65.900000000000006</v>
      </c>
    </row>
    <row r="227" spans="1:26" s="791" customFormat="1" x14ac:dyDescent="0.35">
      <c r="A227" s="795" t="s">
        <v>201</v>
      </c>
      <c r="B227" s="205" t="s">
        <v>920</v>
      </c>
      <c r="C227" s="205" t="s">
        <v>917</v>
      </c>
      <c r="D227" s="205" t="s">
        <v>917</v>
      </c>
      <c r="E227" s="205" t="s">
        <v>922</v>
      </c>
      <c r="F227" s="205" t="s">
        <v>921</v>
      </c>
      <c r="G227" s="206">
        <v>225</v>
      </c>
      <c r="H227" s="206">
        <v>240</v>
      </c>
      <c r="I227" s="206">
        <v>51</v>
      </c>
      <c r="J227" s="206">
        <v>0</v>
      </c>
      <c r="K227" s="206">
        <v>0</v>
      </c>
      <c r="L227" s="206">
        <v>0</v>
      </c>
      <c r="M227" s="206">
        <v>51</v>
      </c>
      <c r="N227" s="206">
        <v>414</v>
      </c>
      <c r="O227" s="204">
        <f t="shared" si="12"/>
        <v>100</v>
      </c>
      <c r="P227" s="204">
        <f t="shared" si="13"/>
        <v>100</v>
      </c>
      <c r="Q227" s="204">
        <f t="shared" si="14"/>
        <v>0</v>
      </c>
      <c r="R227" s="204">
        <f t="shared" si="15"/>
        <v>84</v>
      </c>
    </row>
    <row r="228" spans="1:26" s="791" customFormat="1" x14ac:dyDescent="0.35">
      <c r="A228" s="794" t="s">
        <v>394</v>
      </c>
      <c r="B228" s="205" t="s">
        <v>920</v>
      </c>
      <c r="C228" s="205" t="s">
        <v>917</v>
      </c>
      <c r="D228" s="205" t="s">
        <v>917</v>
      </c>
      <c r="E228" s="205" t="s">
        <v>918</v>
      </c>
      <c r="F228" s="205" t="s">
        <v>921</v>
      </c>
      <c r="G228" s="206">
        <v>1</v>
      </c>
      <c r="H228" s="206">
        <v>0</v>
      </c>
      <c r="I228" s="206">
        <v>0</v>
      </c>
      <c r="J228" s="206">
        <v>0</v>
      </c>
      <c r="K228" s="206">
        <v>0</v>
      </c>
      <c r="L228" s="206">
        <v>1</v>
      </c>
      <c r="M228" s="206">
        <v>1</v>
      </c>
      <c r="N228" s="206">
        <v>0</v>
      </c>
      <c r="O228" s="204" t="str">
        <f t="shared" si="12"/>
        <v>..</v>
      </c>
      <c r="P228" s="204" t="str">
        <f t="shared" si="13"/>
        <v>..</v>
      </c>
      <c r="Q228" s="204">
        <f t="shared" si="14"/>
        <v>100</v>
      </c>
      <c r="R228" s="204">
        <f t="shared" si="15"/>
        <v>-100</v>
      </c>
    </row>
    <row r="229" spans="1:26" s="791" customFormat="1" x14ac:dyDescent="0.35">
      <c r="A229" s="794" t="s">
        <v>387</v>
      </c>
      <c r="B229" s="205" t="s">
        <v>920</v>
      </c>
      <c r="C229" s="205" t="s">
        <v>917</v>
      </c>
      <c r="D229" s="205" t="s">
        <v>917</v>
      </c>
      <c r="E229" s="205" t="s">
        <v>918</v>
      </c>
      <c r="F229" s="205" t="s">
        <v>921</v>
      </c>
      <c r="G229" s="206">
        <v>0</v>
      </c>
      <c r="H229" s="206">
        <v>2</v>
      </c>
      <c r="I229" s="206">
        <v>0</v>
      </c>
      <c r="J229" s="206">
        <v>0</v>
      </c>
      <c r="K229" s="206">
        <v>0</v>
      </c>
      <c r="L229" s="206">
        <v>1</v>
      </c>
      <c r="M229" s="206">
        <v>1</v>
      </c>
      <c r="N229" s="206">
        <v>1</v>
      </c>
      <c r="O229" s="204" t="str">
        <f t="shared" si="12"/>
        <v>..</v>
      </c>
      <c r="P229" s="204" t="str">
        <f t="shared" si="13"/>
        <v>..</v>
      </c>
      <c r="Q229" s="204">
        <f t="shared" si="14"/>
        <v>100</v>
      </c>
      <c r="R229" s="204" t="str">
        <f t="shared" si="15"/>
        <v>..</v>
      </c>
    </row>
    <row r="230" spans="1:26" s="791" customFormat="1" x14ac:dyDescent="0.35">
      <c r="A230" s="794" t="s">
        <v>407</v>
      </c>
      <c r="B230" s="205" t="s">
        <v>920</v>
      </c>
      <c r="C230" s="205" t="s">
        <v>917</v>
      </c>
      <c r="D230" s="205" t="s">
        <v>917</v>
      </c>
      <c r="E230" s="205" t="s">
        <v>918</v>
      </c>
      <c r="F230" s="205" t="s">
        <v>921</v>
      </c>
      <c r="G230" s="206">
        <v>0</v>
      </c>
      <c r="H230" s="206">
        <v>3</v>
      </c>
      <c r="I230" s="206">
        <v>0</v>
      </c>
      <c r="J230" s="206">
        <v>0</v>
      </c>
      <c r="K230" s="206">
        <v>0</v>
      </c>
      <c r="L230" s="206">
        <v>0</v>
      </c>
      <c r="M230" s="206">
        <v>0</v>
      </c>
      <c r="N230" s="206">
        <v>3</v>
      </c>
      <c r="O230" s="204" t="str">
        <f t="shared" si="12"/>
        <v>..</v>
      </c>
      <c r="P230" s="204" t="str">
        <f t="shared" si="13"/>
        <v>..</v>
      </c>
      <c r="Q230" s="204" t="str">
        <f t="shared" si="14"/>
        <v>..</v>
      </c>
      <c r="R230" s="204" t="str">
        <f t="shared" si="15"/>
        <v>..</v>
      </c>
    </row>
    <row r="231" spans="1:26" s="791" customFormat="1" x14ac:dyDescent="0.35">
      <c r="A231" s="794" t="s">
        <v>203</v>
      </c>
      <c r="B231" s="205" t="s">
        <v>920</v>
      </c>
      <c r="C231" s="205" t="s">
        <v>917</v>
      </c>
      <c r="D231" s="205" t="s">
        <v>917</v>
      </c>
      <c r="E231" s="205" t="s">
        <v>918</v>
      </c>
      <c r="F231" s="205" t="s">
        <v>921</v>
      </c>
      <c r="G231" s="206">
        <v>100</v>
      </c>
      <c r="H231" s="206">
        <v>8</v>
      </c>
      <c r="I231" s="206">
        <v>7</v>
      </c>
      <c r="J231" s="206">
        <v>0</v>
      </c>
      <c r="K231" s="206">
        <v>0</v>
      </c>
      <c r="L231" s="206">
        <v>69</v>
      </c>
      <c r="M231" s="206">
        <v>76</v>
      </c>
      <c r="N231" s="206">
        <v>32</v>
      </c>
      <c r="O231" s="204">
        <f t="shared" si="12"/>
        <v>100</v>
      </c>
      <c r="P231" s="204">
        <f t="shared" si="13"/>
        <v>100</v>
      </c>
      <c r="Q231" s="204">
        <f t="shared" si="14"/>
        <v>90.8</v>
      </c>
      <c r="R231" s="204">
        <f t="shared" si="15"/>
        <v>-68</v>
      </c>
    </row>
    <row r="232" spans="1:26" s="791" customFormat="1" x14ac:dyDescent="0.35">
      <c r="A232" s="794" t="s">
        <v>204</v>
      </c>
      <c r="B232" s="205" t="s">
        <v>920</v>
      </c>
      <c r="C232" s="205" t="s">
        <v>927</v>
      </c>
      <c r="D232" s="205" t="s">
        <v>927</v>
      </c>
      <c r="E232" s="205" t="s">
        <v>922</v>
      </c>
      <c r="F232" s="205" t="s">
        <v>928</v>
      </c>
      <c r="G232" s="206">
        <v>2914</v>
      </c>
      <c r="H232" s="206">
        <v>344</v>
      </c>
      <c r="I232" s="206">
        <v>139</v>
      </c>
      <c r="J232" s="206">
        <v>0</v>
      </c>
      <c r="K232" s="206">
        <v>0</v>
      </c>
      <c r="L232" s="206">
        <v>0</v>
      </c>
      <c r="M232" s="206">
        <v>139</v>
      </c>
      <c r="N232" s="206">
        <v>3119</v>
      </c>
      <c r="O232" s="204">
        <f t="shared" si="12"/>
        <v>100</v>
      </c>
      <c r="P232" s="204">
        <f t="shared" si="13"/>
        <v>100</v>
      </c>
      <c r="Q232" s="204">
        <f t="shared" si="14"/>
        <v>0</v>
      </c>
      <c r="R232" s="204">
        <f t="shared" si="15"/>
        <v>7</v>
      </c>
    </row>
    <row r="233" spans="1:26" s="791" customFormat="1" ht="20.65" x14ac:dyDescent="0.35">
      <c r="A233" s="319" t="s">
        <v>2086</v>
      </c>
      <c r="B233" s="205" t="s">
        <v>920</v>
      </c>
      <c r="C233" s="205" t="s">
        <v>917</v>
      </c>
      <c r="D233" s="205" t="s">
        <v>917</v>
      </c>
      <c r="E233" s="205" t="s">
        <v>922</v>
      </c>
      <c r="F233" s="205" t="s">
        <v>921</v>
      </c>
      <c r="G233" s="206">
        <v>440</v>
      </c>
      <c r="H233" s="206">
        <v>578065</v>
      </c>
      <c r="I233" s="206">
        <v>16</v>
      </c>
      <c r="J233" s="206">
        <v>16</v>
      </c>
      <c r="K233" s="206">
        <v>7</v>
      </c>
      <c r="L233" s="206">
        <v>578350</v>
      </c>
      <c r="M233" s="206">
        <v>578389</v>
      </c>
      <c r="N233" s="206">
        <v>116</v>
      </c>
      <c r="O233" s="204">
        <f t="shared" si="12"/>
        <v>41</v>
      </c>
      <c r="P233" s="204">
        <f t="shared" si="13"/>
        <v>82.1</v>
      </c>
      <c r="Q233" s="204">
        <f t="shared" si="14"/>
        <v>100</v>
      </c>
      <c r="R233" s="204">
        <f t="shared" si="15"/>
        <v>-73.599999999999994</v>
      </c>
    </row>
    <row r="234" spans="1:26" s="791" customFormat="1" ht="22.15" x14ac:dyDescent="0.35">
      <c r="A234" s="370" t="s">
        <v>2087</v>
      </c>
      <c r="B234" s="205" t="s">
        <v>920</v>
      </c>
      <c r="C234" s="205" t="s">
        <v>917</v>
      </c>
      <c r="D234" s="205" t="s">
        <v>917</v>
      </c>
      <c r="E234" s="205" t="s">
        <v>922</v>
      </c>
      <c r="F234" s="205" t="s">
        <v>921</v>
      </c>
      <c r="G234" s="206">
        <v>2</v>
      </c>
      <c r="H234" s="206">
        <v>70</v>
      </c>
      <c r="I234" s="206">
        <v>0</v>
      </c>
      <c r="J234" s="206">
        <v>2</v>
      </c>
      <c r="K234" s="206">
        <v>5</v>
      </c>
      <c r="L234" s="206">
        <v>65</v>
      </c>
      <c r="M234" s="206">
        <v>72</v>
      </c>
      <c r="N234" s="206">
        <v>0</v>
      </c>
      <c r="O234" s="204">
        <f>IF(SUM(I234:K234)=0,"..",I234/SUM(I234:K234)*100)</f>
        <v>0</v>
      </c>
      <c r="P234" s="204">
        <f>IF(SUM(I234:K234)=0,"..",SUM(I234:J234)/SUM(I234:K234)*100)</f>
        <v>28.6</v>
      </c>
      <c r="Q234" s="204">
        <f>IF(M234=0,"..",+(L234)/M234*100)</f>
        <v>90.3</v>
      </c>
      <c r="R234" s="204">
        <f>IF(G234=0,"..",+(N234-G234)/G234*100)</f>
        <v>-100</v>
      </c>
    </row>
    <row r="235" spans="1:26" s="791" customFormat="1" x14ac:dyDescent="0.35">
      <c r="A235" s="795" t="s">
        <v>206</v>
      </c>
      <c r="B235" s="205" t="s">
        <v>920</v>
      </c>
      <c r="C235" s="205" t="s">
        <v>917</v>
      </c>
      <c r="D235" s="205" t="s">
        <v>917</v>
      </c>
      <c r="E235" s="369" t="s">
        <v>922</v>
      </c>
      <c r="F235" s="205" t="s">
        <v>921</v>
      </c>
      <c r="G235" s="206">
        <v>15</v>
      </c>
      <c r="H235" s="206">
        <v>2</v>
      </c>
      <c r="I235" s="206">
        <v>0</v>
      </c>
      <c r="J235" s="206">
        <v>0</v>
      </c>
      <c r="K235" s="206">
        <v>0</v>
      </c>
      <c r="L235" s="206">
        <v>0</v>
      </c>
      <c r="M235" s="206">
        <v>0</v>
      </c>
      <c r="N235" s="206">
        <v>17</v>
      </c>
      <c r="O235" s="204" t="str">
        <f t="shared" si="12"/>
        <v>..</v>
      </c>
      <c r="P235" s="204" t="str">
        <f t="shared" si="13"/>
        <v>..</v>
      </c>
      <c r="Q235" s="350" t="str">
        <f t="shared" si="14"/>
        <v>..</v>
      </c>
      <c r="R235" s="204">
        <f t="shared" si="15"/>
        <v>13.3</v>
      </c>
      <c r="S235" s="801"/>
      <c r="T235" s="801"/>
      <c r="U235" s="801"/>
      <c r="V235" s="801"/>
      <c r="W235" s="801"/>
      <c r="X235" s="801"/>
      <c r="Y235" s="801"/>
      <c r="Z235" s="801"/>
    </row>
    <row r="236" spans="1:26" s="791" customFormat="1" x14ac:dyDescent="0.35">
      <c r="A236" s="798" t="s">
        <v>681</v>
      </c>
      <c r="B236" s="610" t="s">
        <v>920</v>
      </c>
      <c r="C236" s="610" t="s">
        <v>917</v>
      </c>
      <c r="D236" s="610" t="s">
        <v>917</v>
      </c>
      <c r="E236" s="610" t="s">
        <v>918</v>
      </c>
      <c r="F236" s="610" t="s">
        <v>921</v>
      </c>
      <c r="G236" s="611">
        <v>5</v>
      </c>
      <c r="H236" s="611">
        <v>3</v>
      </c>
      <c r="I236" s="611">
        <v>0</v>
      </c>
      <c r="J236" s="611">
        <v>0</v>
      </c>
      <c r="K236" s="611">
        <v>0</v>
      </c>
      <c r="L236" s="611">
        <v>0</v>
      </c>
      <c r="M236" s="611">
        <v>0</v>
      </c>
      <c r="N236" s="611">
        <v>8</v>
      </c>
      <c r="O236" s="204" t="str">
        <f t="shared" si="12"/>
        <v>..</v>
      </c>
      <c r="P236" s="204" t="str">
        <f t="shared" si="13"/>
        <v>..</v>
      </c>
      <c r="Q236" s="204" t="str">
        <f t="shared" si="14"/>
        <v>..</v>
      </c>
      <c r="R236" s="204">
        <f t="shared" si="15"/>
        <v>60</v>
      </c>
    </row>
    <row r="237" spans="1:26" s="791" customFormat="1" x14ac:dyDescent="0.35">
      <c r="A237" s="794" t="s">
        <v>213</v>
      </c>
      <c r="B237" s="205" t="s">
        <v>920</v>
      </c>
      <c r="C237" s="205" t="s">
        <v>917</v>
      </c>
      <c r="D237" s="205" t="s">
        <v>917</v>
      </c>
      <c r="E237" s="205" t="s">
        <v>922</v>
      </c>
      <c r="F237" s="205" t="s">
        <v>921</v>
      </c>
      <c r="G237" s="206">
        <v>0</v>
      </c>
      <c r="H237" s="206">
        <v>270</v>
      </c>
      <c r="I237" s="206">
        <v>8</v>
      </c>
      <c r="J237" s="206">
        <v>37</v>
      </c>
      <c r="K237" s="206">
        <v>64</v>
      </c>
      <c r="L237" s="206">
        <v>121</v>
      </c>
      <c r="M237" s="206">
        <v>230</v>
      </c>
      <c r="N237" s="206">
        <v>173</v>
      </c>
      <c r="O237" s="204">
        <f t="shared" si="12"/>
        <v>7.3</v>
      </c>
      <c r="P237" s="204">
        <f t="shared" si="13"/>
        <v>41.3</v>
      </c>
      <c r="Q237" s="204">
        <f t="shared" si="14"/>
        <v>52.6</v>
      </c>
      <c r="R237" s="204" t="str">
        <f t="shared" si="15"/>
        <v>..</v>
      </c>
    </row>
    <row r="238" spans="1:26" s="791" customFormat="1" x14ac:dyDescent="0.35">
      <c r="A238" s="794" t="s">
        <v>213</v>
      </c>
      <c r="B238" s="205" t="s">
        <v>923</v>
      </c>
      <c r="C238" s="205" t="s">
        <v>917</v>
      </c>
      <c r="D238" s="205" t="s">
        <v>917</v>
      </c>
      <c r="E238" s="205" t="s">
        <v>922</v>
      </c>
      <c r="F238" s="205" t="s">
        <v>924</v>
      </c>
      <c r="G238" s="206">
        <v>0</v>
      </c>
      <c r="H238" s="206">
        <v>59</v>
      </c>
      <c r="I238" s="206">
        <v>0</v>
      </c>
      <c r="J238" s="206">
        <v>0</v>
      </c>
      <c r="K238" s="206">
        <v>0</v>
      </c>
      <c r="L238" s="206">
        <v>0</v>
      </c>
      <c r="M238" s="206">
        <v>0</v>
      </c>
      <c r="N238" s="206">
        <v>0</v>
      </c>
      <c r="O238" s="204" t="str">
        <f t="shared" si="12"/>
        <v>..</v>
      </c>
      <c r="P238" s="204" t="str">
        <f t="shared" si="13"/>
        <v>..</v>
      </c>
      <c r="Q238" s="204" t="str">
        <f t="shared" si="14"/>
        <v>..</v>
      </c>
      <c r="R238" s="204" t="str">
        <f t="shared" si="15"/>
        <v>..</v>
      </c>
    </row>
    <row r="239" spans="1:26" s="791" customFormat="1" x14ac:dyDescent="0.35">
      <c r="A239" s="794" t="s">
        <v>214</v>
      </c>
      <c r="B239" s="205" t="s">
        <v>920</v>
      </c>
      <c r="C239" s="205" t="s">
        <v>917</v>
      </c>
      <c r="D239" s="205" t="s">
        <v>917</v>
      </c>
      <c r="E239" s="205" t="s">
        <v>922</v>
      </c>
      <c r="F239" s="205" t="s">
        <v>921</v>
      </c>
      <c r="G239" s="206">
        <v>69</v>
      </c>
      <c r="H239" s="206">
        <v>262</v>
      </c>
      <c r="I239" s="206">
        <v>34</v>
      </c>
      <c r="J239" s="206">
        <v>11</v>
      </c>
      <c r="K239" s="206">
        <v>127</v>
      </c>
      <c r="L239" s="206">
        <v>88</v>
      </c>
      <c r="M239" s="206">
        <v>260</v>
      </c>
      <c r="N239" s="206">
        <v>103</v>
      </c>
      <c r="O239" s="204">
        <f t="shared" si="12"/>
        <v>19.8</v>
      </c>
      <c r="P239" s="204">
        <f t="shared" si="13"/>
        <v>26.2</v>
      </c>
      <c r="Q239" s="204">
        <f t="shared" si="14"/>
        <v>33.799999999999997</v>
      </c>
      <c r="R239" s="204">
        <f t="shared" si="15"/>
        <v>49.3</v>
      </c>
    </row>
    <row r="240" spans="1:26" s="791" customFormat="1" x14ac:dyDescent="0.35">
      <c r="A240" s="795" t="s">
        <v>214</v>
      </c>
      <c r="B240" s="205" t="s">
        <v>923</v>
      </c>
      <c r="C240" s="205" t="s">
        <v>917</v>
      </c>
      <c r="D240" s="205" t="s">
        <v>917</v>
      </c>
      <c r="E240" s="205" t="s">
        <v>922</v>
      </c>
      <c r="F240" s="205" t="s">
        <v>924</v>
      </c>
      <c r="G240" s="206">
        <v>0</v>
      </c>
      <c r="H240" s="206">
        <v>18</v>
      </c>
      <c r="I240" s="206">
        <v>0</v>
      </c>
      <c r="J240" s="206">
        <v>0</v>
      </c>
      <c r="K240" s="206">
        <v>0</v>
      </c>
      <c r="L240" s="206">
        <v>0</v>
      </c>
      <c r="M240" s="206">
        <v>0</v>
      </c>
      <c r="N240" s="206">
        <v>0</v>
      </c>
      <c r="O240" s="204" t="str">
        <f t="shared" si="12"/>
        <v>..</v>
      </c>
      <c r="P240" s="204" t="str">
        <f t="shared" si="13"/>
        <v>..</v>
      </c>
      <c r="Q240" s="204" t="str">
        <f t="shared" si="14"/>
        <v>..</v>
      </c>
      <c r="R240" s="204" t="str">
        <f t="shared" si="15"/>
        <v>..</v>
      </c>
    </row>
    <row r="241" spans="1:19" s="791" customFormat="1" x14ac:dyDescent="0.35">
      <c r="A241" s="794" t="s">
        <v>207</v>
      </c>
      <c r="B241" s="205" t="s">
        <v>920</v>
      </c>
      <c r="C241" s="205" t="s">
        <v>917</v>
      </c>
      <c r="D241" s="205" t="s">
        <v>917</v>
      </c>
      <c r="E241" s="205" t="s">
        <v>918</v>
      </c>
      <c r="F241" s="205" t="s">
        <v>921</v>
      </c>
      <c r="G241" s="206">
        <v>9265</v>
      </c>
      <c r="H241" s="206">
        <v>1270</v>
      </c>
      <c r="I241" s="206">
        <v>174</v>
      </c>
      <c r="J241" s="206">
        <v>0</v>
      </c>
      <c r="K241" s="206">
        <v>229</v>
      </c>
      <c r="L241" s="206">
        <v>12</v>
      </c>
      <c r="M241" s="206">
        <v>415</v>
      </c>
      <c r="N241" s="206">
        <v>10120</v>
      </c>
      <c r="O241" s="204">
        <f t="shared" si="12"/>
        <v>43.2</v>
      </c>
      <c r="P241" s="204">
        <f t="shared" si="13"/>
        <v>43.2</v>
      </c>
      <c r="Q241" s="204">
        <f t="shared" si="14"/>
        <v>2.9</v>
      </c>
      <c r="R241" s="204">
        <f t="shared" si="15"/>
        <v>9.1999999999999993</v>
      </c>
    </row>
    <row r="242" spans="1:19" s="791" customFormat="1" x14ac:dyDescent="0.35">
      <c r="A242" s="794" t="s">
        <v>199</v>
      </c>
      <c r="B242" s="205" t="s">
        <v>916</v>
      </c>
      <c r="C242" s="205" t="s">
        <v>917</v>
      </c>
      <c r="D242" s="205" t="s">
        <v>917</v>
      </c>
      <c r="E242" s="205" t="s">
        <v>922</v>
      </c>
      <c r="F242" s="205" t="s">
        <v>919</v>
      </c>
      <c r="G242" s="206">
        <v>580168</v>
      </c>
      <c r="H242" s="206">
        <v>58372</v>
      </c>
      <c r="I242" s="206">
        <v>118</v>
      </c>
      <c r="J242" s="206">
        <v>0</v>
      </c>
      <c r="K242" s="206">
        <v>18254</v>
      </c>
      <c r="L242" s="206">
        <v>3068</v>
      </c>
      <c r="M242" s="206">
        <v>21440</v>
      </c>
      <c r="N242" s="206">
        <v>617100</v>
      </c>
      <c r="O242" s="204">
        <f t="shared" si="12"/>
        <v>0.6</v>
      </c>
      <c r="P242" s="204">
        <f t="shared" si="13"/>
        <v>0.6</v>
      </c>
      <c r="Q242" s="204">
        <f t="shared" si="14"/>
        <v>14.3</v>
      </c>
      <c r="R242" s="204">
        <f t="shared" si="15"/>
        <v>6.4</v>
      </c>
    </row>
    <row r="243" spans="1:19" s="218" customFormat="1" x14ac:dyDescent="0.35">
      <c r="A243" s="794" t="s">
        <v>199</v>
      </c>
      <c r="B243" s="205" t="s">
        <v>920</v>
      </c>
      <c r="C243" s="205" t="s">
        <v>917</v>
      </c>
      <c r="D243" s="205" t="s">
        <v>917</v>
      </c>
      <c r="E243" s="205" t="s">
        <v>922</v>
      </c>
      <c r="F243" s="205" t="s">
        <v>921</v>
      </c>
      <c r="G243" s="206">
        <v>477556</v>
      </c>
      <c r="H243" s="206">
        <v>62159</v>
      </c>
      <c r="I243" s="206">
        <v>2499</v>
      </c>
      <c r="J243" s="206">
        <v>0</v>
      </c>
      <c r="K243" s="206">
        <v>58253</v>
      </c>
      <c r="L243" s="206">
        <v>0</v>
      </c>
      <c r="M243" s="206">
        <v>60752</v>
      </c>
      <c r="N243" s="206">
        <v>478963</v>
      </c>
      <c r="O243" s="204">
        <f t="shared" si="12"/>
        <v>4.0999999999999996</v>
      </c>
      <c r="P243" s="204">
        <f t="shared" si="13"/>
        <v>4.0999999999999996</v>
      </c>
      <c r="Q243" s="204">
        <f t="shared" si="14"/>
        <v>0</v>
      </c>
      <c r="R243" s="204">
        <f t="shared" si="15"/>
        <v>0.3</v>
      </c>
      <c r="S243" s="791"/>
    </row>
    <row r="244" spans="1:19" s="791" customFormat="1" x14ac:dyDescent="0.35">
      <c r="A244" s="794" t="s">
        <v>421</v>
      </c>
      <c r="B244" s="205" t="s">
        <v>920</v>
      </c>
      <c r="C244" s="205" t="s">
        <v>927</v>
      </c>
      <c r="D244" s="205" t="s">
        <v>927</v>
      </c>
      <c r="E244" s="205" t="s">
        <v>918</v>
      </c>
      <c r="F244" s="205" t="s">
        <v>921</v>
      </c>
      <c r="G244" s="206">
        <v>130</v>
      </c>
      <c r="H244" s="206">
        <v>797</v>
      </c>
      <c r="I244" s="206">
        <v>37</v>
      </c>
      <c r="J244" s="206">
        <v>0</v>
      </c>
      <c r="K244" s="206">
        <v>3</v>
      </c>
      <c r="L244" s="206">
        <v>48</v>
      </c>
      <c r="M244" s="206">
        <v>88</v>
      </c>
      <c r="N244" s="206">
        <v>839</v>
      </c>
      <c r="O244" s="204">
        <f t="shared" si="12"/>
        <v>92.5</v>
      </c>
      <c r="P244" s="204">
        <f t="shared" si="13"/>
        <v>92.5</v>
      </c>
      <c r="Q244" s="204">
        <f t="shared" si="14"/>
        <v>54.5</v>
      </c>
      <c r="R244" s="204">
        <f t="shared" si="15"/>
        <v>545.4</v>
      </c>
    </row>
    <row r="245" spans="1:19" s="791" customFormat="1" x14ac:dyDescent="0.35">
      <c r="A245" s="795" t="s">
        <v>208</v>
      </c>
      <c r="B245" s="205" t="s">
        <v>920</v>
      </c>
      <c r="C245" s="205" t="s">
        <v>917</v>
      </c>
      <c r="D245" s="205" t="s">
        <v>917</v>
      </c>
      <c r="E245" s="205" t="s">
        <v>922</v>
      </c>
      <c r="F245" s="205" t="s">
        <v>921</v>
      </c>
      <c r="G245" s="206">
        <v>5581</v>
      </c>
      <c r="H245" s="206">
        <v>14881</v>
      </c>
      <c r="I245" s="206">
        <v>0</v>
      </c>
      <c r="J245" s="206">
        <v>0</v>
      </c>
      <c r="K245" s="206">
        <v>0</v>
      </c>
      <c r="L245" s="206">
        <v>0</v>
      </c>
      <c r="M245" s="206">
        <v>0</v>
      </c>
      <c r="N245" s="206">
        <v>11020</v>
      </c>
      <c r="O245" s="204" t="str">
        <f t="shared" si="12"/>
        <v>..</v>
      </c>
      <c r="P245" s="204" t="str">
        <f t="shared" si="13"/>
        <v>..</v>
      </c>
      <c r="Q245" s="204" t="str">
        <f t="shared" si="14"/>
        <v>..</v>
      </c>
      <c r="R245" s="204">
        <f t="shared" si="15"/>
        <v>97.5</v>
      </c>
    </row>
    <row r="246" spans="1:19" s="791" customFormat="1" x14ac:dyDescent="0.35">
      <c r="A246" s="802" t="s">
        <v>146</v>
      </c>
      <c r="B246" s="205" t="s">
        <v>916</v>
      </c>
      <c r="C246" s="205" t="s">
        <v>917</v>
      </c>
      <c r="D246" s="205" t="s">
        <v>917</v>
      </c>
      <c r="E246" s="205" t="s">
        <v>918</v>
      </c>
      <c r="F246" s="205" t="s">
        <v>919</v>
      </c>
      <c r="G246" s="206">
        <v>34</v>
      </c>
      <c r="H246" s="206">
        <v>222</v>
      </c>
      <c r="I246" s="206">
        <v>39</v>
      </c>
      <c r="J246" s="206">
        <v>0</v>
      </c>
      <c r="K246" s="206">
        <v>84</v>
      </c>
      <c r="L246" s="206">
        <v>1</v>
      </c>
      <c r="M246" s="206">
        <v>124</v>
      </c>
      <c r="N246" s="206">
        <v>132</v>
      </c>
      <c r="O246" s="204">
        <f t="shared" si="12"/>
        <v>31.7</v>
      </c>
      <c r="P246" s="204">
        <f t="shared" si="13"/>
        <v>31.7</v>
      </c>
      <c r="Q246" s="204">
        <f t="shared" si="14"/>
        <v>0.8</v>
      </c>
      <c r="R246" s="204">
        <f t="shared" si="15"/>
        <v>288.2</v>
      </c>
    </row>
    <row r="247" spans="1:19" s="791" customFormat="1" x14ac:dyDescent="0.35">
      <c r="A247" s="795" t="s">
        <v>146</v>
      </c>
      <c r="B247" s="205" t="s">
        <v>920</v>
      </c>
      <c r="C247" s="205" t="s">
        <v>917</v>
      </c>
      <c r="D247" s="205" t="s">
        <v>917</v>
      </c>
      <c r="E247" s="205" t="s">
        <v>918</v>
      </c>
      <c r="F247" s="205" t="s">
        <v>921</v>
      </c>
      <c r="G247" s="206">
        <v>916</v>
      </c>
      <c r="H247" s="206">
        <v>491</v>
      </c>
      <c r="I247" s="206">
        <v>516</v>
      </c>
      <c r="J247" s="206">
        <v>0</v>
      </c>
      <c r="K247" s="206">
        <v>178</v>
      </c>
      <c r="L247" s="206">
        <v>237</v>
      </c>
      <c r="M247" s="206">
        <v>931</v>
      </c>
      <c r="N247" s="206">
        <v>476</v>
      </c>
      <c r="O247" s="204">
        <f t="shared" si="12"/>
        <v>74.400000000000006</v>
      </c>
      <c r="P247" s="204">
        <f t="shared" si="13"/>
        <v>74.400000000000006</v>
      </c>
      <c r="Q247" s="204">
        <f t="shared" si="14"/>
        <v>25.5</v>
      </c>
      <c r="R247" s="204">
        <f t="shared" si="15"/>
        <v>-48</v>
      </c>
    </row>
    <row r="248" spans="1:19" s="791" customFormat="1" x14ac:dyDescent="0.35">
      <c r="A248" s="794" t="s">
        <v>211</v>
      </c>
      <c r="B248" s="205" t="s">
        <v>920</v>
      </c>
      <c r="C248" s="205" t="s">
        <v>917</v>
      </c>
      <c r="D248" s="205" t="s">
        <v>917</v>
      </c>
      <c r="E248" s="205" t="s">
        <v>922</v>
      </c>
      <c r="F248" s="205" t="s">
        <v>921</v>
      </c>
      <c r="G248" s="206">
        <v>9028</v>
      </c>
      <c r="H248" s="206">
        <v>4962</v>
      </c>
      <c r="I248" s="206">
        <v>4250</v>
      </c>
      <c r="J248" s="206">
        <v>22</v>
      </c>
      <c r="K248" s="206">
        <v>68</v>
      </c>
      <c r="L248" s="206">
        <v>66</v>
      </c>
      <c r="M248" s="206">
        <v>4406</v>
      </c>
      <c r="N248" s="206">
        <v>9584</v>
      </c>
      <c r="O248" s="204">
        <f t="shared" si="12"/>
        <v>97.9</v>
      </c>
      <c r="P248" s="204">
        <f t="shared" si="13"/>
        <v>98.4</v>
      </c>
      <c r="Q248" s="204">
        <f t="shared" si="14"/>
        <v>1.5</v>
      </c>
      <c r="R248" s="204">
        <f t="shared" si="15"/>
        <v>6.2</v>
      </c>
    </row>
    <row r="249" spans="1:19" s="791" customFormat="1" x14ac:dyDescent="0.35">
      <c r="A249" s="795" t="s">
        <v>211</v>
      </c>
      <c r="B249" s="205" t="s">
        <v>920</v>
      </c>
      <c r="C249" s="205" t="s">
        <v>917</v>
      </c>
      <c r="D249" s="205" t="s">
        <v>917</v>
      </c>
      <c r="E249" s="205" t="s">
        <v>918</v>
      </c>
      <c r="F249" s="205" t="s">
        <v>921</v>
      </c>
      <c r="G249" s="206">
        <v>1181</v>
      </c>
      <c r="H249" s="206">
        <v>2154</v>
      </c>
      <c r="I249" s="206">
        <v>298</v>
      </c>
      <c r="J249" s="206">
        <v>0</v>
      </c>
      <c r="K249" s="206">
        <v>30</v>
      </c>
      <c r="L249" s="206">
        <v>10</v>
      </c>
      <c r="M249" s="206">
        <v>338</v>
      </c>
      <c r="N249" s="206">
        <v>2997</v>
      </c>
      <c r="O249" s="204">
        <f t="shared" si="12"/>
        <v>90.9</v>
      </c>
      <c r="P249" s="204">
        <f t="shared" si="13"/>
        <v>90.9</v>
      </c>
      <c r="Q249" s="204">
        <f t="shared" si="14"/>
        <v>3</v>
      </c>
      <c r="R249" s="204">
        <f t="shared" si="15"/>
        <v>153.80000000000001</v>
      </c>
    </row>
    <row r="250" spans="1:19" s="791" customFormat="1" x14ac:dyDescent="0.35">
      <c r="A250" s="794" t="s">
        <v>212</v>
      </c>
      <c r="B250" s="205" t="s">
        <v>916</v>
      </c>
      <c r="C250" s="205" t="s">
        <v>917</v>
      </c>
      <c r="D250" s="205" t="s">
        <v>917</v>
      </c>
      <c r="E250" s="205" t="s">
        <v>918</v>
      </c>
      <c r="F250" s="369" t="s">
        <v>919</v>
      </c>
      <c r="G250" s="206">
        <v>0</v>
      </c>
      <c r="H250" s="206">
        <v>2</v>
      </c>
      <c r="I250" s="206">
        <v>0</v>
      </c>
      <c r="J250" s="206">
        <v>0</v>
      </c>
      <c r="K250" s="206">
        <v>2</v>
      </c>
      <c r="L250" s="206">
        <v>0</v>
      </c>
      <c r="M250" s="206">
        <v>2</v>
      </c>
      <c r="N250" s="206">
        <v>0</v>
      </c>
      <c r="O250" s="204">
        <f t="shared" si="12"/>
        <v>0</v>
      </c>
      <c r="P250" s="204">
        <f t="shared" si="13"/>
        <v>0</v>
      </c>
      <c r="Q250" s="204">
        <f t="shared" si="14"/>
        <v>0</v>
      </c>
      <c r="R250" s="204" t="str">
        <f t="shared" si="15"/>
        <v>..</v>
      </c>
    </row>
    <row r="251" spans="1:19" s="791" customFormat="1" x14ac:dyDescent="0.35">
      <c r="A251" s="795" t="s">
        <v>212</v>
      </c>
      <c r="B251" s="205" t="s">
        <v>920</v>
      </c>
      <c r="C251" s="205" t="s">
        <v>917</v>
      </c>
      <c r="D251" s="205" t="s">
        <v>917</v>
      </c>
      <c r="E251" s="205" t="s">
        <v>918</v>
      </c>
      <c r="F251" s="205" t="s">
        <v>921</v>
      </c>
      <c r="G251" s="206">
        <v>3</v>
      </c>
      <c r="H251" s="206">
        <v>4</v>
      </c>
      <c r="I251" s="206">
        <v>1</v>
      </c>
      <c r="J251" s="206">
        <v>0</v>
      </c>
      <c r="K251" s="206">
        <v>2</v>
      </c>
      <c r="L251" s="206">
        <v>0</v>
      </c>
      <c r="M251" s="206">
        <v>3</v>
      </c>
      <c r="N251" s="206">
        <v>4</v>
      </c>
      <c r="O251" s="204">
        <f t="shared" si="12"/>
        <v>33.299999999999997</v>
      </c>
      <c r="P251" s="204">
        <f t="shared" si="13"/>
        <v>33.299999999999997</v>
      </c>
      <c r="Q251" s="204">
        <f t="shared" si="14"/>
        <v>0</v>
      </c>
      <c r="R251" s="204">
        <f t="shared" si="15"/>
        <v>33.299999999999997</v>
      </c>
    </row>
    <row r="252" spans="1:19" s="791" customFormat="1" x14ac:dyDescent="0.35">
      <c r="A252" s="794" t="s">
        <v>215</v>
      </c>
      <c r="B252" s="205" t="s">
        <v>920</v>
      </c>
      <c r="C252" s="205" t="s">
        <v>917</v>
      </c>
      <c r="D252" s="205" t="s">
        <v>917</v>
      </c>
      <c r="E252" s="205" t="s">
        <v>922</v>
      </c>
      <c r="F252" s="205" t="s">
        <v>921</v>
      </c>
      <c r="G252" s="206">
        <v>273</v>
      </c>
      <c r="H252" s="206">
        <v>124</v>
      </c>
      <c r="I252" s="206">
        <v>79</v>
      </c>
      <c r="J252" s="206">
        <v>0</v>
      </c>
      <c r="K252" s="206">
        <v>0</v>
      </c>
      <c r="L252" s="206">
        <v>50</v>
      </c>
      <c r="M252" s="206">
        <v>129</v>
      </c>
      <c r="N252" s="206">
        <v>268</v>
      </c>
      <c r="O252" s="204">
        <f t="shared" si="12"/>
        <v>100</v>
      </c>
      <c r="P252" s="204">
        <f t="shared" si="13"/>
        <v>100</v>
      </c>
      <c r="Q252" s="204">
        <f t="shared" si="14"/>
        <v>38.799999999999997</v>
      </c>
      <c r="R252" s="204">
        <f t="shared" si="15"/>
        <v>-1.8</v>
      </c>
    </row>
    <row r="253" spans="1:19" s="791" customFormat="1" x14ac:dyDescent="0.35">
      <c r="A253" s="794" t="s">
        <v>216</v>
      </c>
      <c r="B253" s="205" t="s">
        <v>916</v>
      </c>
      <c r="C253" s="205" t="s">
        <v>917</v>
      </c>
      <c r="D253" s="205" t="s">
        <v>917</v>
      </c>
      <c r="E253" s="205" t="s">
        <v>922</v>
      </c>
      <c r="F253" s="205" t="s">
        <v>919</v>
      </c>
      <c r="G253" s="206">
        <v>4162</v>
      </c>
      <c r="H253" s="206">
        <v>10950</v>
      </c>
      <c r="I253" s="206">
        <v>212</v>
      </c>
      <c r="J253" s="206">
        <v>351</v>
      </c>
      <c r="K253" s="206">
        <v>10583</v>
      </c>
      <c r="L253" s="206">
        <v>1189</v>
      </c>
      <c r="M253" s="206">
        <v>12335</v>
      </c>
      <c r="N253" s="206">
        <v>2941</v>
      </c>
      <c r="O253" s="204">
        <f t="shared" si="12"/>
        <v>1.9</v>
      </c>
      <c r="P253" s="204">
        <f t="shared" si="13"/>
        <v>5.0999999999999996</v>
      </c>
      <c r="Q253" s="204">
        <f t="shared" si="14"/>
        <v>9.6</v>
      </c>
      <c r="R253" s="204">
        <f t="shared" si="15"/>
        <v>-29.3</v>
      </c>
    </row>
    <row r="254" spans="1:19" s="791" customFormat="1" x14ac:dyDescent="0.35">
      <c r="A254" s="794" t="s">
        <v>216</v>
      </c>
      <c r="B254" s="205" t="s">
        <v>920</v>
      </c>
      <c r="C254" s="205" t="s">
        <v>917</v>
      </c>
      <c r="D254" s="205" t="s">
        <v>917</v>
      </c>
      <c r="E254" s="205" t="s">
        <v>922</v>
      </c>
      <c r="F254" s="369" t="s">
        <v>921</v>
      </c>
      <c r="G254" s="206">
        <v>50162</v>
      </c>
      <c r="H254" s="206">
        <v>156354</v>
      </c>
      <c r="I254" s="206">
        <v>12224</v>
      </c>
      <c r="J254" s="206">
        <v>19114</v>
      </c>
      <c r="K254" s="206">
        <v>8214</v>
      </c>
      <c r="L254" s="206">
        <v>14634</v>
      </c>
      <c r="M254" s="206">
        <v>54186</v>
      </c>
      <c r="N254" s="206">
        <v>147894</v>
      </c>
      <c r="O254" s="204">
        <f t="shared" si="12"/>
        <v>30.9</v>
      </c>
      <c r="P254" s="204">
        <f t="shared" si="13"/>
        <v>79.2</v>
      </c>
      <c r="Q254" s="204">
        <f t="shared" si="14"/>
        <v>27</v>
      </c>
      <c r="R254" s="204">
        <f t="shared" si="15"/>
        <v>194.8</v>
      </c>
    </row>
    <row r="255" spans="1:19" s="791" customFormat="1" x14ac:dyDescent="0.35">
      <c r="A255" s="794" t="s">
        <v>216</v>
      </c>
      <c r="B255" s="205" t="s">
        <v>923</v>
      </c>
      <c r="C255" s="205" t="s">
        <v>917</v>
      </c>
      <c r="D255" s="205" t="s">
        <v>917</v>
      </c>
      <c r="E255" s="205" t="s">
        <v>922</v>
      </c>
      <c r="F255" s="205" t="s">
        <v>924</v>
      </c>
      <c r="G255" s="206">
        <v>2460</v>
      </c>
      <c r="H255" s="206">
        <v>6541</v>
      </c>
      <c r="I255" s="206">
        <v>524</v>
      </c>
      <c r="J255" s="206">
        <v>782</v>
      </c>
      <c r="K255" s="206">
        <v>1316</v>
      </c>
      <c r="L255" s="206">
        <v>2018</v>
      </c>
      <c r="M255" s="206">
        <v>4640</v>
      </c>
      <c r="N255" s="206">
        <v>6211</v>
      </c>
      <c r="O255" s="204">
        <f t="shared" si="12"/>
        <v>20</v>
      </c>
      <c r="P255" s="204">
        <f t="shared" si="13"/>
        <v>49.8</v>
      </c>
      <c r="Q255" s="204">
        <f t="shared" si="14"/>
        <v>43.5</v>
      </c>
      <c r="R255" s="204">
        <f t="shared" si="15"/>
        <v>152.5</v>
      </c>
    </row>
    <row r="256" spans="1:19" s="791" customFormat="1" x14ac:dyDescent="0.35">
      <c r="A256" s="794" t="s">
        <v>217</v>
      </c>
      <c r="B256" s="205" t="s">
        <v>920</v>
      </c>
      <c r="C256" s="205" t="s">
        <v>917</v>
      </c>
      <c r="D256" s="205" t="s">
        <v>917</v>
      </c>
      <c r="E256" s="205" t="s">
        <v>922</v>
      </c>
      <c r="F256" s="205" t="s">
        <v>921</v>
      </c>
      <c r="G256" s="206">
        <v>18764</v>
      </c>
      <c r="H256" s="206">
        <v>39523</v>
      </c>
      <c r="I256" s="206">
        <v>6377</v>
      </c>
      <c r="J256" s="206">
        <v>7109</v>
      </c>
      <c r="K256" s="206">
        <v>11914</v>
      </c>
      <c r="L256" s="206">
        <v>2718</v>
      </c>
      <c r="M256" s="206">
        <v>28118</v>
      </c>
      <c r="N256" s="206">
        <v>32701</v>
      </c>
      <c r="O256" s="204">
        <f t="shared" si="12"/>
        <v>25.1</v>
      </c>
      <c r="P256" s="204">
        <f t="shared" si="13"/>
        <v>53.1</v>
      </c>
      <c r="Q256" s="204">
        <f t="shared" si="14"/>
        <v>9.6999999999999993</v>
      </c>
      <c r="R256" s="204">
        <f t="shared" si="15"/>
        <v>74.3</v>
      </c>
    </row>
    <row r="257" spans="1:18" s="791" customFormat="1" x14ac:dyDescent="0.35">
      <c r="A257" s="795" t="s">
        <v>218</v>
      </c>
      <c r="B257" s="205" t="s">
        <v>916</v>
      </c>
      <c r="C257" s="205" t="s">
        <v>917</v>
      </c>
      <c r="D257" s="205" t="s">
        <v>917</v>
      </c>
      <c r="E257" s="205" t="s">
        <v>918</v>
      </c>
      <c r="F257" s="205" t="s">
        <v>919</v>
      </c>
      <c r="G257" s="206">
        <v>408</v>
      </c>
      <c r="H257" s="206">
        <v>476</v>
      </c>
      <c r="I257" s="206">
        <v>64</v>
      </c>
      <c r="J257" s="206">
        <v>0</v>
      </c>
      <c r="K257" s="206">
        <v>303</v>
      </c>
      <c r="L257" s="206">
        <v>18</v>
      </c>
      <c r="M257" s="206">
        <v>385</v>
      </c>
      <c r="N257" s="206">
        <v>499</v>
      </c>
      <c r="O257" s="204">
        <f t="shared" si="12"/>
        <v>17.399999999999999</v>
      </c>
      <c r="P257" s="204">
        <f t="shared" si="13"/>
        <v>17.399999999999999</v>
      </c>
      <c r="Q257" s="204">
        <f t="shared" si="14"/>
        <v>4.7</v>
      </c>
      <c r="R257" s="204">
        <f t="shared" si="15"/>
        <v>22.3</v>
      </c>
    </row>
    <row r="258" spans="1:18" s="791" customFormat="1" x14ac:dyDescent="0.35">
      <c r="A258" s="794" t="s">
        <v>218</v>
      </c>
      <c r="B258" s="205" t="s">
        <v>920</v>
      </c>
      <c r="C258" s="205" t="s">
        <v>917</v>
      </c>
      <c r="D258" s="205" t="s">
        <v>917</v>
      </c>
      <c r="E258" s="205" t="s">
        <v>918</v>
      </c>
      <c r="F258" s="205" t="s">
        <v>921</v>
      </c>
      <c r="G258" s="206">
        <v>1989</v>
      </c>
      <c r="H258" s="206">
        <v>4613</v>
      </c>
      <c r="I258" s="206">
        <v>1107</v>
      </c>
      <c r="J258" s="206">
        <v>0</v>
      </c>
      <c r="K258" s="206">
        <v>694</v>
      </c>
      <c r="L258" s="206">
        <v>291</v>
      </c>
      <c r="M258" s="206">
        <v>2092</v>
      </c>
      <c r="N258" s="206">
        <v>4510</v>
      </c>
      <c r="O258" s="204">
        <f t="shared" si="12"/>
        <v>61.5</v>
      </c>
      <c r="P258" s="204">
        <f t="shared" si="13"/>
        <v>61.5</v>
      </c>
      <c r="Q258" s="204">
        <f t="shared" si="14"/>
        <v>13.9</v>
      </c>
      <c r="R258" s="204">
        <f t="shared" si="15"/>
        <v>126.7</v>
      </c>
    </row>
    <row r="259" spans="1:18" s="791" customFormat="1" x14ac:dyDescent="0.35">
      <c r="A259" s="794" t="s">
        <v>218</v>
      </c>
      <c r="B259" s="205" t="s">
        <v>923</v>
      </c>
      <c r="C259" s="205" t="s">
        <v>917</v>
      </c>
      <c r="D259" s="205" t="s">
        <v>917</v>
      </c>
      <c r="E259" s="205" t="s">
        <v>918</v>
      </c>
      <c r="F259" s="205" t="s">
        <v>924</v>
      </c>
      <c r="G259" s="206">
        <v>348</v>
      </c>
      <c r="H259" s="606">
        <v>73</v>
      </c>
      <c r="I259" s="606">
        <v>76</v>
      </c>
      <c r="J259" s="606">
        <v>0</v>
      </c>
      <c r="K259" s="606">
        <v>82</v>
      </c>
      <c r="L259" s="606">
        <v>21</v>
      </c>
      <c r="M259" s="206">
        <v>179</v>
      </c>
      <c r="N259" s="206">
        <v>242</v>
      </c>
      <c r="O259" s="204">
        <f t="shared" si="12"/>
        <v>48.1</v>
      </c>
      <c r="P259" s="204">
        <f t="shared" si="13"/>
        <v>48.1</v>
      </c>
      <c r="Q259" s="204">
        <f t="shared" si="14"/>
        <v>11.7</v>
      </c>
      <c r="R259" s="204">
        <f t="shared" si="15"/>
        <v>-30.5</v>
      </c>
    </row>
    <row r="260" spans="1:18" s="791" customFormat="1" x14ac:dyDescent="0.35">
      <c r="A260" s="795" t="s">
        <v>221</v>
      </c>
      <c r="B260" s="205" t="s">
        <v>916</v>
      </c>
      <c r="C260" s="205" t="s">
        <v>917</v>
      </c>
      <c r="D260" s="205" t="s">
        <v>917</v>
      </c>
      <c r="E260" s="205" t="s">
        <v>918</v>
      </c>
      <c r="F260" s="205" t="s">
        <v>919</v>
      </c>
      <c r="G260" s="206">
        <v>0</v>
      </c>
      <c r="H260" s="206">
        <v>2</v>
      </c>
      <c r="I260" s="206">
        <v>0</v>
      </c>
      <c r="J260" s="206">
        <v>0</v>
      </c>
      <c r="K260" s="206">
        <v>2</v>
      </c>
      <c r="L260" s="206">
        <v>0</v>
      </c>
      <c r="M260" s="206">
        <v>2</v>
      </c>
      <c r="N260" s="206">
        <v>0</v>
      </c>
      <c r="O260" s="204">
        <f t="shared" si="12"/>
        <v>0</v>
      </c>
      <c r="P260" s="204">
        <f t="shared" si="13"/>
        <v>0</v>
      </c>
      <c r="Q260" s="204">
        <f t="shared" si="14"/>
        <v>0</v>
      </c>
      <c r="R260" s="204" t="str">
        <f t="shared" si="15"/>
        <v>..</v>
      </c>
    </row>
    <row r="261" spans="1:18" s="791" customFormat="1" x14ac:dyDescent="0.35">
      <c r="A261" s="794" t="s">
        <v>221</v>
      </c>
      <c r="B261" s="205" t="s">
        <v>920</v>
      </c>
      <c r="C261" s="205" t="s">
        <v>917</v>
      </c>
      <c r="D261" s="205" t="s">
        <v>917</v>
      </c>
      <c r="E261" s="205" t="s">
        <v>922</v>
      </c>
      <c r="F261" s="205" t="s">
        <v>928</v>
      </c>
      <c r="G261" s="206">
        <v>118</v>
      </c>
      <c r="H261" s="206">
        <v>543</v>
      </c>
      <c r="I261" s="206">
        <v>250</v>
      </c>
      <c r="J261" s="206">
        <v>0</v>
      </c>
      <c r="K261" s="206">
        <v>125</v>
      </c>
      <c r="L261" s="206">
        <v>0</v>
      </c>
      <c r="M261" s="206">
        <v>375</v>
      </c>
      <c r="N261" s="206">
        <v>286</v>
      </c>
      <c r="O261" s="204">
        <f t="shared" si="12"/>
        <v>66.7</v>
      </c>
      <c r="P261" s="204">
        <f t="shared" si="13"/>
        <v>66.7</v>
      </c>
      <c r="Q261" s="204">
        <f t="shared" si="14"/>
        <v>0</v>
      </c>
      <c r="R261" s="204">
        <f t="shared" si="15"/>
        <v>142.4</v>
      </c>
    </row>
    <row r="262" spans="1:18" s="791" customFormat="1" x14ac:dyDescent="0.35">
      <c r="A262" s="794" t="s">
        <v>221</v>
      </c>
      <c r="B262" s="205" t="s">
        <v>920</v>
      </c>
      <c r="C262" s="205" t="s">
        <v>917</v>
      </c>
      <c r="D262" s="205" t="s">
        <v>917</v>
      </c>
      <c r="E262" s="205" t="s">
        <v>918</v>
      </c>
      <c r="F262" s="205" t="s">
        <v>921</v>
      </c>
      <c r="G262" s="206">
        <v>5</v>
      </c>
      <c r="H262" s="206">
        <v>63</v>
      </c>
      <c r="I262" s="206">
        <v>25</v>
      </c>
      <c r="J262" s="206">
        <v>0</v>
      </c>
      <c r="K262" s="206">
        <v>40</v>
      </c>
      <c r="L262" s="206">
        <v>1</v>
      </c>
      <c r="M262" s="206">
        <v>66</v>
      </c>
      <c r="N262" s="206">
        <v>2</v>
      </c>
      <c r="O262" s="204">
        <f t="shared" si="12"/>
        <v>38.5</v>
      </c>
      <c r="P262" s="204">
        <f t="shared" si="13"/>
        <v>38.5</v>
      </c>
      <c r="Q262" s="204">
        <f t="shared" si="14"/>
        <v>1.5</v>
      </c>
      <c r="R262" s="204">
        <f t="shared" si="15"/>
        <v>-60</v>
      </c>
    </row>
    <row r="263" spans="1:18" s="791" customFormat="1" x14ac:dyDescent="0.35">
      <c r="A263" s="794" t="s">
        <v>220</v>
      </c>
      <c r="B263" s="205" t="s">
        <v>916</v>
      </c>
      <c r="C263" s="205" t="s">
        <v>917</v>
      </c>
      <c r="D263" s="205" t="s">
        <v>917</v>
      </c>
      <c r="E263" s="205" t="s">
        <v>918</v>
      </c>
      <c r="F263" s="205" t="s">
        <v>919</v>
      </c>
      <c r="G263" s="206">
        <v>294</v>
      </c>
      <c r="H263" s="206">
        <v>175</v>
      </c>
      <c r="I263" s="206">
        <v>58</v>
      </c>
      <c r="J263" s="206">
        <v>0</v>
      </c>
      <c r="K263" s="206">
        <v>66</v>
      </c>
      <c r="L263" s="206">
        <v>15</v>
      </c>
      <c r="M263" s="206">
        <v>139</v>
      </c>
      <c r="N263" s="206">
        <v>330</v>
      </c>
      <c r="O263" s="204">
        <f t="shared" si="12"/>
        <v>46.8</v>
      </c>
      <c r="P263" s="204">
        <f t="shared" si="13"/>
        <v>46.8</v>
      </c>
      <c r="Q263" s="204">
        <f t="shared" si="14"/>
        <v>10.8</v>
      </c>
      <c r="R263" s="204">
        <f t="shared" si="15"/>
        <v>12.2</v>
      </c>
    </row>
    <row r="264" spans="1:18" s="791" customFormat="1" x14ac:dyDescent="0.35">
      <c r="A264" s="794" t="s">
        <v>220</v>
      </c>
      <c r="B264" s="205" t="s">
        <v>920</v>
      </c>
      <c r="C264" s="205" t="s">
        <v>917</v>
      </c>
      <c r="D264" s="205" t="s">
        <v>917</v>
      </c>
      <c r="E264" s="205" t="s">
        <v>922</v>
      </c>
      <c r="F264" s="205" t="s">
        <v>921</v>
      </c>
      <c r="G264" s="206">
        <v>746</v>
      </c>
      <c r="H264" s="206">
        <v>356</v>
      </c>
      <c r="I264" s="206">
        <v>152</v>
      </c>
      <c r="J264" s="206">
        <v>0</v>
      </c>
      <c r="K264" s="206">
        <v>15</v>
      </c>
      <c r="L264" s="206">
        <v>0</v>
      </c>
      <c r="M264" s="206">
        <v>167</v>
      </c>
      <c r="N264" s="206">
        <v>935</v>
      </c>
      <c r="O264" s="204">
        <f t="shared" si="12"/>
        <v>91</v>
      </c>
      <c r="P264" s="204">
        <f t="shared" si="13"/>
        <v>91</v>
      </c>
      <c r="Q264" s="204">
        <f t="shared" si="14"/>
        <v>0</v>
      </c>
      <c r="R264" s="204">
        <f t="shared" si="15"/>
        <v>25.3</v>
      </c>
    </row>
    <row r="265" spans="1:18" s="791" customFormat="1" x14ac:dyDescent="0.35">
      <c r="A265" s="794" t="s">
        <v>220</v>
      </c>
      <c r="B265" s="205" t="s">
        <v>920</v>
      </c>
      <c r="C265" s="205" t="s">
        <v>917</v>
      </c>
      <c r="D265" s="205" t="s">
        <v>917</v>
      </c>
      <c r="E265" s="205" t="s">
        <v>918</v>
      </c>
      <c r="F265" s="205" t="s">
        <v>921</v>
      </c>
      <c r="G265" s="206">
        <v>7060</v>
      </c>
      <c r="H265" s="206">
        <v>2049</v>
      </c>
      <c r="I265" s="206">
        <v>857</v>
      </c>
      <c r="J265" s="206">
        <v>0</v>
      </c>
      <c r="K265" s="206">
        <v>270</v>
      </c>
      <c r="L265" s="206">
        <v>1015</v>
      </c>
      <c r="M265" s="206">
        <v>2142</v>
      </c>
      <c r="N265" s="206">
        <v>6967</v>
      </c>
      <c r="O265" s="204">
        <f t="shared" si="12"/>
        <v>76</v>
      </c>
      <c r="P265" s="204">
        <f t="shared" si="13"/>
        <v>76</v>
      </c>
      <c r="Q265" s="204">
        <f t="shared" si="14"/>
        <v>47.4</v>
      </c>
      <c r="R265" s="204">
        <f t="shared" si="15"/>
        <v>-1.3</v>
      </c>
    </row>
    <row r="266" spans="1:18" s="791" customFormat="1" x14ac:dyDescent="0.35">
      <c r="A266" s="794" t="s">
        <v>220</v>
      </c>
      <c r="B266" s="205" t="s">
        <v>923</v>
      </c>
      <c r="C266" s="205" t="s">
        <v>917</v>
      </c>
      <c r="D266" s="205" t="s">
        <v>917</v>
      </c>
      <c r="E266" s="205" t="s">
        <v>918</v>
      </c>
      <c r="F266" s="205" t="s">
        <v>924</v>
      </c>
      <c r="G266" s="206">
        <v>85</v>
      </c>
      <c r="H266" s="206">
        <v>45</v>
      </c>
      <c r="I266" s="206">
        <v>60</v>
      </c>
      <c r="J266" s="206">
        <v>0</v>
      </c>
      <c r="K266" s="206">
        <v>21</v>
      </c>
      <c r="L266" s="206">
        <v>10</v>
      </c>
      <c r="M266" s="206">
        <v>91</v>
      </c>
      <c r="N266" s="206">
        <v>39</v>
      </c>
      <c r="O266" s="204">
        <f t="shared" si="12"/>
        <v>74.099999999999994</v>
      </c>
      <c r="P266" s="204">
        <f t="shared" si="13"/>
        <v>74.099999999999994</v>
      </c>
      <c r="Q266" s="204">
        <f t="shared" si="14"/>
        <v>11</v>
      </c>
      <c r="R266" s="204">
        <f t="shared" si="15"/>
        <v>-54.1</v>
      </c>
    </row>
    <row r="267" spans="1:18" s="791" customFormat="1" x14ac:dyDescent="0.35">
      <c r="A267" s="794" t="s">
        <v>485</v>
      </c>
      <c r="B267" s="205" t="s">
        <v>920</v>
      </c>
      <c r="C267" s="205" t="s">
        <v>917</v>
      </c>
      <c r="D267" s="205" t="s">
        <v>917</v>
      </c>
      <c r="E267" s="205" t="s">
        <v>922</v>
      </c>
      <c r="F267" s="205" t="s">
        <v>928</v>
      </c>
      <c r="G267" s="206">
        <v>1551</v>
      </c>
      <c r="H267" s="206">
        <v>1896</v>
      </c>
      <c r="I267" s="206">
        <v>2</v>
      </c>
      <c r="J267" s="206">
        <v>0</v>
      </c>
      <c r="K267" s="206">
        <v>13</v>
      </c>
      <c r="L267" s="206">
        <v>3415</v>
      </c>
      <c r="M267" s="206">
        <v>3430</v>
      </c>
      <c r="N267" s="206">
        <v>17</v>
      </c>
      <c r="O267" s="204">
        <f t="shared" ref="O267:O295" si="16">IF(SUM(I267:K267)=0,"..",I267/SUM(I267:K267)*100)</f>
        <v>13.3</v>
      </c>
      <c r="P267" s="204">
        <f t="shared" ref="P267:P295" si="17">IF(SUM(I267:K267)=0,"..",SUM(I267:J267)/SUM(I267:K267)*100)</f>
        <v>13.3</v>
      </c>
      <c r="Q267" s="204">
        <f t="shared" ref="Q267:Q295" si="18">IF(M267=0,"..",+(L267)/M267*100)</f>
        <v>99.6</v>
      </c>
      <c r="R267" s="204">
        <f t="shared" ref="R267:R295" si="19">IF(G267=0,"..",+(N267-G267)/G267*100)</f>
        <v>-98.9</v>
      </c>
    </row>
    <row r="268" spans="1:18" s="791" customFormat="1" x14ac:dyDescent="0.35">
      <c r="A268" s="794" t="s">
        <v>224</v>
      </c>
      <c r="B268" s="205" t="s">
        <v>920</v>
      </c>
      <c r="C268" s="205" t="s">
        <v>917</v>
      </c>
      <c r="D268" s="205" t="s">
        <v>917</v>
      </c>
      <c r="E268" s="205" t="s">
        <v>922</v>
      </c>
      <c r="F268" s="205" t="s">
        <v>921</v>
      </c>
      <c r="G268" s="206">
        <v>714</v>
      </c>
      <c r="H268" s="206">
        <v>244</v>
      </c>
      <c r="I268" s="206">
        <v>206</v>
      </c>
      <c r="J268" s="206">
        <v>0</v>
      </c>
      <c r="K268" s="206">
        <v>0</v>
      </c>
      <c r="L268" s="206">
        <v>0</v>
      </c>
      <c r="M268" s="206">
        <v>206</v>
      </c>
      <c r="N268" s="206">
        <v>752</v>
      </c>
      <c r="O268" s="204">
        <f t="shared" si="16"/>
        <v>100</v>
      </c>
      <c r="P268" s="204">
        <f t="shared" si="17"/>
        <v>100</v>
      </c>
      <c r="Q268" s="204">
        <f t="shared" si="18"/>
        <v>0</v>
      </c>
      <c r="R268" s="204">
        <f t="shared" si="19"/>
        <v>5.3</v>
      </c>
    </row>
    <row r="269" spans="1:18" s="791" customFormat="1" x14ac:dyDescent="0.35">
      <c r="A269" s="794" t="s">
        <v>396</v>
      </c>
      <c r="B269" s="205" t="s">
        <v>916</v>
      </c>
      <c r="C269" s="205" t="s">
        <v>917</v>
      </c>
      <c r="D269" s="205" t="s">
        <v>917</v>
      </c>
      <c r="E269" s="205" t="s">
        <v>918</v>
      </c>
      <c r="F269" s="205" t="s">
        <v>919</v>
      </c>
      <c r="G269" s="206">
        <v>17</v>
      </c>
      <c r="H269" s="206">
        <v>16</v>
      </c>
      <c r="I269" s="206">
        <v>4</v>
      </c>
      <c r="J269" s="206">
        <v>0</v>
      </c>
      <c r="K269" s="206">
        <v>20</v>
      </c>
      <c r="L269" s="206">
        <v>3</v>
      </c>
      <c r="M269" s="206">
        <v>27</v>
      </c>
      <c r="N269" s="206">
        <v>6</v>
      </c>
      <c r="O269" s="204">
        <f t="shared" si="16"/>
        <v>16.7</v>
      </c>
      <c r="P269" s="204">
        <f t="shared" si="17"/>
        <v>16.7</v>
      </c>
      <c r="Q269" s="204">
        <f t="shared" si="18"/>
        <v>11.1</v>
      </c>
      <c r="R269" s="204">
        <f t="shared" si="19"/>
        <v>-64.7</v>
      </c>
    </row>
    <row r="270" spans="1:18" s="791" customFormat="1" x14ac:dyDescent="0.35">
      <c r="A270" s="795" t="s">
        <v>396</v>
      </c>
      <c r="B270" s="205" t="s">
        <v>920</v>
      </c>
      <c r="C270" s="205" t="s">
        <v>917</v>
      </c>
      <c r="D270" s="205" t="s">
        <v>917</v>
      </c>
      <c r="E270" s="205" t="s">
        <v>918</v>
      </c>
      <c r="F270" s="205" t="s">
        <v>921</v>
      </c>
      <c r="G270" s="206">
        <v>64</v>
      </c>
      <c r="H270" s="206">
        <v>113</v>
      </c>
      <c r="I270" s="206">
        <v>61</v>
      </c>
      <c r="J270" s="206">
        <v>0</v>
      </c>
      <c r="K270" s="206">
        <v>23</v>
      </c>
      <c r="L270" s="206">
        <v>17</v>
      </c>
      <c r="M270" s="206">
        <v>101</v>
      </c>
      <c r="N270" s="206">
        <v>76</v>
      </c>
      <c r="O270" s="204">
        <f t="shared" si="16"/>
        <v>72.599999999999994</v>
      </c>
      <c r="P270" s="204">
        <f t="shared" si="17"/>
        <v>72.599999999999994</v>
      </c>
      <c r="Q270" s="204">
        <f t="shared" si="18"/>
        <v>16.8</v>
      </c>
      <c r="R270" s="204">
        <f t="shared" si="19"/>
        <v>18.8</v>
      </c>
    </row>
    <row r="271" spans="1:18" s="791" customFormat="1" x14ac:dyDescent="0.35">
      <c r="A271" s="794" t="s">
        <v>225</v>
      </c>
      <c r="B271" s="205" t="s">
        <v>920</v>
      </c>
      <c r="C271" s="205" t="s">
        <v>917</v>
      </c>
      <c r="D271" s="205" t="s">
        <v>917</v>
      </c>
      <c r="E271" s="205" t="s">
        <v>918</v>
      </c>
      <c r="F271" s="205" t="s">
        <v>919</v>
      </c>
      <c r="G271" s="206">
        <v>7</v>
      </c>
      <c r="H271" s="206">
        <v>68</v>
      </c>
      <c r="I271" s="206">
        <v>2</v>
      </c>
      <c r="J271" s="206">
        <v>0</v>
      </c>
      <c r="K271" s="206">
        <v>24</v>
      </c>
      <c r="L271" s="206">
        <v>39</v>
      </c>
      <c r="M271" s="206">
        <v>65</v>
      </c>
      <c r="N271" s="206">
        <v>10</v>
      </c>
      <c r="O271" s="204">
        <f t="shared" si="16"/>
        <v>7.7</v>
      </c>
      <c r="P271" s="204">
        <f t="shared" si="17"/>
        <v>7.7</v>
      </c>
      <c r="Q271" s="204">
        <f t="shared" si="18"/>
        <v>60</v>
      </c>
      <c r="R271" s="204">
        <f t="shared" si="19"/>
        <v>42.9</v>
      </c>
    </row>
    <row r="272" spans="1:18" s="791" customFormat="1" x14ac:dyDescent="0.35">
      <c r="A272" s="794" t="s">
        <v>225</v>
      </c>
      <c r="B272" s="205" t="s">
        <v>920</v>
      </c>
      <c r="C272" s="205" t="s">
        <v>917</v>
      </c>
      <c r="D272" s="205" t="s">
        <v>917</v>
      </c>
      <c r="E272" s="205" t="s">
        <v>918</v>
      </c>
      <c r="F272" s="205" t="s">
        <v>921</v>
      </c>
      <c r="G272" s="206">
        <v>224</v>
      </c>
      <c r="H272" s="206">
        <v>93</v>
      </c>
      <c r="I272" s="206">
        <v>34</v>
      </c>
      <c r="J272" s="206">
        <v>0</v>
      </c>
      <c r="K272" s="206">
        <v>57</v>
      </c>
      <c r="L272" s="206">
        <v>146</v>
      </c>
      <c r="M272" s="206">
        <v>237</v>
      </c>
      <c r="N272" s="206">
        <v>80</v>
      </c>
      <c r="O272" s="204">
        <f t="shared" si="16"/>
        <v>37.4</v>
      </c>
      <c r="P272" s="204">
        <f t="shared" si="17"/>
        <v>37.4</v>
      </c>
      <c r="Q272" s="204">
        <f t="shared" si="18"/>
        <v>61.6</v>
      </c>
      <c r="R272" s="204">
        <f t="shared" si="19"/>
        <v>-64.3</v>
      </c>
    </row>
    <row r="273" spans="1:18" s="791" customFormat="1" x14ac:dyDescent="0.35">
      <c r="A273" s="795" t="s">
        <v>2036</v>
      </c>
      <c r="B273" s="205" t="s">
        <v>916</v>
      </c>
      <c r="C273" s="205" t="s">
        <v>917</v>
      </c>
      <c r="D273" s="205" t="s">
        <v>917</v>
      </c>
      <c r="E273" s="205" t="s">
        <v>918</v>
      </c>
      <c r="F273" s="205" t="s">
        <v>919</v>
      </c>
      <c r="G273" s="206">
        <v>1829</v>
      </c>
      <c r="H273" s="206">
        <v>808</v>
      </c>
      <c r="I273" s="206">
        <v>550</v>
      </c>
      <c r="J273" s="206">
        <v>0</v>
      </c>
      <c r="K273" s="206">
        <v>383</v>
      </c>
      <c r="L273" s="206">
        <v>332</v>
      </c>
      <c r="M273" s="206">
        <v>1265</v>
      </c>
      <c r="N273" s="206">
        <v>1372</v>
      </c>
      <c r="O273" s="204">
        <f t="shared" si="16"/>
        <v>58.9</v>
      </c>
      <c r="P273" s="204">
        <f t="shared" si="17"/>
        <v>58.9</v>
      </c>
      <c r="Q273" s="204">
        <f t="shared" si="18"/>
        <v>26.2</v>
      </c>
      <c r="R273" s="204">
        <f t="shared" si="19"/>
        <v>-25</v>
      </c>
    </row>
    <row r="274" spans="1:18" s="791" customFormat="1" x14ac:dyDescent="0.35">
      <c r="A274" s="795" t="s">
        <v>2036</v>
      </c>
      <c r="B274" s="205" t="s">
        <v>920</v>
      </c>
      <c r="C274" s="205" t="s">
        <v>917</v>
      </c>
      <c r="D274" s="205" t="s">
        <v>917</v>
      </c>
      <c r="E274" s="205" t="s">
        <v>918</v>
      </c>
      <c r="F274" s="205" t="s">
        <v>921</v>
      </c>
      <c r="G274" s="206">
        <v>112889</v>
      </c>
      <c r="H274" s="206">
        <v>133320</v>
      </c>
      <c r="I274" s="206">
        <v>14532</v>
      </c>
      <c r="J274" s="206">
        <v>0</v>
      </c>
      <c r="K274" s="206">
        <v>809</v>
      </c>
      <c r="L274" s="206">
        <v>20025</v>
      </c>
      <c r="M274" s="206">
        <v>35366</v>
      </c>
      <c r="N274" s="206">
        <v>210843</v>
      </c>
      <c r="O274" s="204">
        <f t="shared" si="16"/>
        <v>94.7</v>
      </c>
      <c r="P274" s="204">
        <f t="shared" si="17"/>
        <v>94.7</v>
      </c>
      <c r="Q274" s="204">
        <f t="shared" si="18"/>
        <v>56.6</v>
      </c>
      <c r="R274" s="204">
        <f t="shared" si="19"/>
        <v>86.8</v>
      </c>
    </row>
    <row r="275" spans="1:18" s="791" customFormat="1" x14ac:dyDescent="0.35">
      <c r="A275" s="795" t="s">
        <v>2036</v>
      </c>
      <c r="B275" s="205" t="s">
        <v>923</v>
      </c>
      <c r="C275" s="205" t="s">
        <v>917</v>
      </c>
      <c r="D275" s="205" t="s">
        <v>917</v>
      </c>
      <c r="E275" s="205" t="s">
        <v>918</v>
      </c>
      <c r="F275" s="205" t="s">
        <v>924</v>
      </c>
      <c r="G275" s="206">
        <v>86</v>
      </c>
      <c r="H275" s="206">
        <v>698</v>
      </c>
      <c r="I275" s="206">
        <v>83</v>
      </c>
      <c r="J275" s="206">
        <v>0</v>
      </c>
      <c r="K275" s="206">
        <v>21</v>
      </c>
      <c r="L275" s="206">
        <v>487</v>
      </c>
      <c r="M275" s="206">
        <v>591</v>
      </c>
      <c r="N275" s="206">
        <v>193</v>
      </c>
      <c r="O275" s="204">
        <f t="shared" si="16"/>
        <v>79.8</v>
      </c>
      <c r="P275" s="204">
        <f t="shared" si="17"/>
        <v>79.8</v>
      </c>
      <c r="Q275" s="204">
        <f t="shared" si="18"/>
        <v>82.4</v>
      </c>
      <c r="R275" s="204">
        <f t="shared" si="19"/>
        <v>124.4</v>
      </c>
    </row>
    <row r="276" spans="1:18" s="791" customFormat="1" x14ac:dyDescent="0.35">
      <c r="A276" s="794" t="s">
        <v>54</v>
      </c>
      <c r="B276" s="205" t="s">
        <v>920</v>
      </c>
      <c r="C276" s="205" t="s">
        <v>917</v>
      </c>
      <c r="D276" s="205" t="s">
        <v>917</v>
      </c>
      <c r="E276" s="205" t="s">
        <v>925</v>
      </c>
      <c r="F276" s="205" t="s">
        <v>921</v>
      </c>
      <c r="G276" s="206">
        <v>4</v>
      </c>
      <c r="H276" s="206">
        <v>0</v>
      </c>
      <c r="I276" s="206">
        <v>0</v>
      </c>
      <c r="J276" s="206">
        <v>0</v>
      </c>
      <c r="K276" s="206">
        <v>0</v>
      </c>
      <c r="L276" s="206">
        <v>4</v>
      </c>
      <c r="M276" s="206">
        <v>4</v>
      </c>
      <c r="N276" s="206">
        <v>0</v>
      </c>
      <c r="O276" s="204" t="str">
        <f t="shared" si="16"/>
        <v>..</v>
      </c>
      <c r="P276" s="204" t="str">
        <f t="shared" si="17"/>
        <v>..</v>
      </c>
      <c r="Q276" s="204">
        <f t="shared" si="18"/>
        <v>100</v>
      </c>
      <c r="R276" s="204">
        <f t="shared" si="19"/>
        <v>-100</v>
      </c>
    </row>
    <row r="277" spans="1:18" s="791" customFormat="1" x14ac:dyDescent="0.35">
      <c r="A277" s="794" t="s">
        <v>228</v>
      </c>
      <c r="B277" s="205" t="s">
        <v>920</v>
      </c>
      <c r="C277" s="205" t="s">
        <v>917</v>
      </c>
      <c r="D277" s="205" t="s">
        <v>917</v>
      </c>
      <c r="E277" s="205" t="s">
        <v>922</v>
      </c>
      <c r="F277" s="205" t="s">
        <v>928</v>
      </c>
      <c r="G277" s="206">
        <v>35475</v>
      </c>
      <c r="H277" s="206">
        <v>35922</v>
      </c>
      <c r="I277" s="206">
        <v>31982</v>
      </c>
      <c r="J277" s="206">
        <v>0</v>
      </c>
      <c r="K277" s="206">
        <v>3502</v>
      </c>
      <c r="L277" s="206">
        <v>134</v>
      </c>
      <c r="M277" s="206">
        <v>35618</v>
      </c>
      <c r="N277" s="206">
        <v>35779</v>
      </c>
      <c r="O277" s="204">
        <f t="shared" si="16"/>
        <v>90.1</v>
      </c>
      <c r="P277" s="204">
        <f t="shared" si="17"/>
        <v>90.1</v>
      </c>
      <c r="Q277" s="204">
        <f t="shared" si="18"/>
        <v>0.4</v>
      </c>
      <c r="R277" s="204">
        <f t="shared" si="19"/>
        <v>0.9</v>
      </c>
    </row>
    <row r="278" spans="1:18" s="791" customFormat="1" x14ac:dyDescent="0.35">
      <c r="A278" s="794" t="s">
        <v>229</v>
      </c>
      <c r="B278" s="205" t="s">
        <v>916</v>
      </c>
      <c r="C278" s="205" t="s">
        <v>917</v>
      </c>
      <c r="D278" s="205" t="s">
        <v>917</v>
      </c>
      <c r="E278" s="205" t="s">
        <v>918</v>
      </c>
      <c r="F278" s="205" t="s">
        <v>919</v>
      </c>
      <c r="G278" s="206">
        <v>50</v>
      </c>
      <c r="H278" s="206">
        <v>5</v>
      </c>
      <c r="I278" s="206">
        <v>0</v>
      </c>
      <c r="J278" s="206">
        <v>0</v>
      </c>
      <c r="K278" s="206">
        <v>11</v>
      </c>
      <c r="L278" s="206">
        <v>0</v>
      </c>
      <c r="M278" s="206">
        <v>11</v>
      </c>
      <c r="N278" s="206">
        <v>44</v>
      </c>
      <c r="O278" s="204">
        <f t="shared" si="16"/>
        <v>0</v>
      </c>
      <c r="P278" s="204">
        <f t="shared" si="17"/>
        <v>0</v>
      </c>
      <c r="Q278" s="204">
        <f t="shared" si="18"/>
        <v>0</v>
      </c>
      <c r="R278" s="204">
        <f t="shared" si="19"/>
        <v>-12</v>
      </c>
    </row>
    <row r="279" spans="1:18" s="791" customFormat="1" x14ac:dyDescent="0.35">
      <c r="A279" s="794" t="s">
        <v>229</v>
      </c>
      <c r="B279" s="205" t="s">
        <v>925</v>
      </c>
      <c r="C279" s="205" t="s">
        <v>917</v>
      </c>
      <c r="D279" s="205" t="s">
        <v>917</v>
      </c>
      <c r="E279" s="205" t="s">
        <v>922</v>
      </c>
      <c r="F279" s="205" t="s">
        <v>926</v>
      </c>
      <c r="G279" s="206">
        <v>3104</v>
      </c>
      <c r="H279" s="206">
        <v>760</v>
      </c>
      <c r="I279" s="206">
        <v>200</v>
      </c>
      <c r="J279" s="206">
        <v>0</v>
      </c>
      <c r="K279" s="206">
        <v>223</v>
      </c>
      <c r="L279" s="206">
        <v>152</v>
      </c>
      <c r="M279" s="206">
        <v>575</v>
      </c>
      <c r="N279" s="206">
        <v>3289</v>
      </c>
      <c r="O279" s="204">
        <f t="shared" si="16"/>
        <v>47.3</v>
      </c>
      <c r="P279" s="204">
        <f t="shared" si="17"/>
        <v>47.3</v>
      </c>
      <c r="Q279" s="204">
        <f t="shared" si="18"/>
        <v>26.4</v>
      </c>
      <c r="R279" s="204">
        <f t="shared" si="19"/>
        <v>6</v>
      </c>
    </row>
    <row r="280" spans="1:18" s="791" customFormat="1" x14ac:dyDescent="0.35">
      <c r="A280" s="798" t="s">
        <v>229</v>
      </c>
      <c r="B280" s="205" t="s">
        <v>920</v>
      </c>
      <c r="C280" s="205" t="s">
        <v>917</v>
      </c>
      <c r="D280" s="205" t="s">
        <v>917</v>
      </c>
      <c r="E280" s="205" t="s">
        <v>922</v>
      </c>
      <c r="F280" s="205" t="s">
        <v>921</v>
      </c>
      <c r="G280" s="206">
        <v>2683</v>
      </c>
      <c r="H280" s="206">
        <v>1433</v>
      </c>
      <c r="I280" s="206">
        <v>49</v>
      </c>
      <c r="J280" s="206">
        <v>118</v>
      </c>
      <c r="K280" s="206">
        <v>599</v>
      </c>
      <c r="L280" s="206">
        <v>321</v>
      </c>
      <c r="M280" s="206">
        <v>1087</v>
      </c>
      <c r="N280" s="206">
        <v>3029</v>
      </c>
      <c r="O280" s="204">
        <f t="shared" si="16"/>
        <v>6.4</v>
      </c>
      <c r="P280" s="204">
        <f t="shared" si="17"/>
        <v>21.8</v>
      </c>
      <c r="Q280" s="204">
        <f t="shared" si="18"/>
        <v>29.5</v>
      </c>
      <c r="R280" s="204">
        <f t="shared" si="19"/>
        <v>12.9</v>
      </c>
    </row>
    <row r="281" spans="1:18" s="791" customFormat="1" x14ac:dyDescent="0.35">
      <c r="A281" s="798" t="s">
        <v>229</v>
      </c>
      <c r="B281" s="205" t="s">
        <v>920</v>
      </c>
      <c r="C281" s="205" t="s">
        <v>917</v>
      </c>
      <c r="D281" s="205" t="s">
        <v>917</v>
      </c>
      <c r="E281" s="205" t="s">
        <v>918</v>
      </c>
      <c r="F281" s="205" t="s">
        <v>921</v>
      </c>
      <c r="G281" s="206">
        <v>71</v>
      </c>
      <c r="H281" s="206">
        <v>205</v>
      </c>
      <c r="I281" s="206">
        <v>53</v>
      </c>
      <c r="J281" s="206">
        <v>0</v>
      </c>
      <c r="K281" s="206">
        <v>7</v>
      </c>
      <c r="L281" s="206">
        <v>85</v>
      </c>
      <c r="M281" s="206">
        <v>145</v>
      </c>
      <c r="N281" s="206">
        <v>140</v>
      </c>
      <c r="O281" s="204">
        <f t="shared" si="16"/>
        <v>88.3</v>
      </c>
      <c r="P281" s="204">
        <f t="shared" si="17"/>
        <v>88.3</v>
      </c>
      <c r="Q281" s="204">
        <f t="shared" si="18"/>
        <v>58.6</v>
      </c>
      <c r="R281" s="204">
        <f t="shared" si="19"/>
        <v>97.2</v>
      </c>
    </row>
    <row r="282" spans="1:18" s="791" customFormat="1" x14ac:dyDescent="0.35">
      <c r="A282" s="798" t="s">
        <v>227</v>
      </c>
      <c r="B282" s="205" t="s">
        <v>916</v>
      </c>
      <c r="C282" s="205" t="s">
        <v>917</v>
      </c>
      <c r="D282" s="205" t="s">
        <v>917</v>
      </c>
      <c r="E282" s="205" t="s">
        <v>918</v>
      </c>
      <c r="F282" s="205" t="s">
        <v>919</v>
      </c>
      <c r="G282" s="206">
        <v>216</v>
      </c>
      <c r="H282" s="206">
        <v>583</v>
      </c>
      <c r="I282" s="206">
        <v>363</v>
      </c>
      <c r="J282" s="206">
        <v>0</v>
      </c>
      <c r="K282" s="206">
        <v>0</v>
      </c>
      <c r="L282" s="206">
        <v>15</v>
      </c>
      <c r="M282" s="206">
        <v>378</v>
      </c>
      <c r="N282" s="206">
        <v>421</v>
      </c>
      <c r="O282" s="204">
        <f t="shared" si="16"/>
        <v>100</v>
      </c>
      <c r="P282" s="204">
        <f t="shared" si="17"/>
        <v>100</v>
      </c>
      <c r="Q282" s="204">
        <f t="shared" si="18"/>
        <v>4</v>
      </c>
      <c r="R282" s="204">
        <f t="shared" si="19"/>
        <v>94.9</v>
      </c>
    </row>
    <row r="283" spans="1:18" s="791" customFormat="1" x14ac:dyDescent="0.35">
      <c r="A283" s="794" t="s">
        <v>115</v>
      </c>
      <c r="B283" s="205" t="s">
        <v>920</v>
      </c>
      <c r="C283" s="205" t="s">
        <v>927</v>
      </c>
      <c r="D283" s="205" t="s">
        <v>927</v>
      </c>
      <c r="E283" s="205" t="s">
        <v>922</v>
      </c>
      <c r="F283" s="205" t="s">
        <v>919</v>
      </c>
      <c r="G283" s="206">
        <v>4838</v>
      </c>
      <c r="H283" s="206">
        <v>14041</v>
      </c>
      <c r="I283" s="206">
        <v>3234</v>
      </c>
      <c r="J283" s="206">
        <v>0</v>
      </c>
      <c r="K283" s="206">
        <v>5422</v>
      </c>
      <c r="L283" s="206">
        <v>459</v>
      </c>
      <c r="M283" s="206">
        <v>9115</v>
      </c>
      <c r="N283" s="206">
        <v>11880</v>
      </c>
      <c r="O283" s="204">
        <f t="shared" si="16"/>
        <v>37.4</v>
      </c>
      <c r="P283" s="204">
        <f t="shared" si="17"/>
        <v>37.4</v>
      </c>
      <c r="Q283" s="204">
        <f t="shared" si="18"/>
        <v>5</v>
      </c>
      <c r="R283" s="204">
        <f t="shared" si="19"/>
        <v>145.6</v>
      </c>
    </row>
    <row r="284" spans="1:18" s="791" customFormat="1" x14ac:dyDescent="0.35">
      <c r="A284" s="794" t="s">
        <v>115</v>
      </c>
      <c r="B284" s="205" t="s">
        <v>920</v>
      </c>
      <c r="C284" s="205" t="s">
        <v>917</v>
      </c>
      <c r="D284" s="205" t="s">
        <v>917</v>
      </c>
      <c r="E284" s="205" t="s">
        <v>922</v>
      </c>
      <c r="F284" s="205" t="s">
        <v>921</v>
      </c>
      <c r="G284" s="206">
        <v>31545</v>
      </c>
      <c r="H284" s="206">
        <v>38878</v>
      </c>
      <c r="I284" s="206">
        <v>12137</v>
      </c>
      <c r="J284" s="206">
        <v>1765</v>
      </c>
      <c r="K284" s="206">
        <v>22655</v>
      </c>
      <c r="L284" s="206">
        <v>4809</v>
      </c>
      <c r="M284" s="206">
        <v>41366</v>
      </c>
      <c r="N284" s="206">
        <v>33990</v>
      </c>
      <c r="O284" s="204">
        <f t="shared" si="16"/>
        <v>33.200000000000003</v>
      </c>
      <c r="P284" s="204">
        <f t="shared" si="17"/>
        <v>38</v>
      </c>
      <c r="Q284" s="204">
        <f t="shared" si="18"/>
        <v>11.6</v>
      </c>
      <c r="R284" s="204">
        <f t="shared" si="19"/>
        <v>7.8</v>
      </c>
    </row>
    <row r="285" spans="1:18" s="791" customFormat="1" x14ac:dyDescent="0.35">
      <c r="A285" s="794" t="s">
        <v>115</v>
      </c>
      <c r="B285" s="205" t="s">
        <v>923</v>
      </c>
      <c r="C285" s="205" t="s">
        <v>917</v>
      </c>
      <c r="D285" s="205" t="s">
        <v>917</v>
      </c>
      <c r="E285" s="205" t="s">
        <v>922</v>
      </c>
      <c r="F285" s="205" t="s">
        <v>924</v>
      </c>
      <c r="G285" s="206">
        <v>0</v>
      </c>
      <c r="H285" s="206">
        <v>426</v>
      </c>
      <c r="I285" s="206">
        <v>5</v>
      </c>
      <c r="J285" s="206">
        <v>2</v>
      </c>
      <c r="K285" s="206">
        <v>36</v>
      </c>
      <c r="L285" s="206">
        <v>45</v>
      </c>
      <c r="M285" s="206">
        <v>88</v>
      </c>
      <c r="N285" s="206">
        <v>0</v>
      </c>
      <c r="O285" s="204">
        <f t="shared" si="16"/>
        <v>11.6</v>
      </c>
      <c r="P285" s="204">
        <f t="shared" si="17"/>
        <v>16.3</v>
      </c>
      <c r="Q285" s="204">
        <f t="shared" si="18"/>
        <v>51.1</v>
      </c>
      <c r="R285" s="204" t="str">
        <f t="shared" si="19"/>
        <v>..</v>
      </c>
    </row>
    <row r="286" spans="1:18" s="791" customFormat="1" x14ac:dyDescent="0.35">
      <c r="A286" s="794" t="s">
        <v>219</v>
      </c>
      <c r="B286" s="205" t="s">
        <v>920</v>
      </c>
      <c r="C286" s="205" t="s">
        <v>917</v>
      </c>
      <c r="D286" s="205" t="s">
        <v>917</v>
      </c>
      <c r="E286" s="205" t="s">
        <v>922</v>
      </c>
      <c r="F286" s="205" t="s">
        <v>921</v>
      </c>
      <c r="G286" s="206">
        <v>883</v>
      </c>
      <c r="H286" s="206">
        <v>1706</v>
      </c>
      <c r="I286" s="206">
        <v>195</v>
      </c>
      <c r="J286" s="206">
        <v>0</v>
      </c>
      <c r="K286" s="206">
        <v>244</v>
      </c>
      <c r="L286" s="206">
        <v>0</v>
      </c>
      <c r="M286" s="206">
        <v>439</v>
      </c>
      <c r="N286" s="206">
        <v>2150</v>
      </c>
      <c r="O286" s="204">
        <f t="shared" si="16"/>
        <v>44.4</v>
      </c>
      <c r="P286" s="204">
        <f t="shared" si="17"/>
        <v>44.4</v>
      </c>
      <c r="Q286" s="204">
        <f t="shared" si="18"/>
        <v>0</v>
      </c>
      <c r="R286" s="204">
        <f t="shared" si="19"/>
        <v>143.5</v>
      </c>
    </row>
    <row r="287" spans="1:18" s="791" customFormat="1" x14ac:dyDescent="0.35">
      <c r="A287" s="795" t="s">
        <v>607</v>
      </c>
      <c r="B287" s="205" t="s">
        <v>920</v>
      </c>
      <c r="C287" s="205" t="s">
        <v>927</v>
      </c>
      <c r="D287" s="205" t="s">
        <v>927</v>
      </c>
      <c r="E287" s="205" t="s">
        <v>922</v>
      </c>
      <c r="F287" s="205" t="s">
        <v>932</v>
      </c>
      <c r="G287" s="206">
        <v>73452</v>
      </c>
      <c r="H287" s="206">
        <v>90579</v>
      </c>
      <c r="I287" s="206">
        <v>15280</v>
      </c>
      <c r="J287" s="206">
        <v>0</v>
      </c>
      <c r="K287" s="206">
        <v>4475</v>
      </c>
      <c r="L287" s="206">
        <v>19286</v>
      </c>
      <c r="M287" s="206">
        <v>39041</v>
      </c>
      <c r="N287" s="206">
        <v>128308</v>
      </c>
      <c r="O287" s="204">
        <f t="shared" si="16"/>
        <v>77.3</v>
      </c>
      <c r="P287" s="204">
        <f t="shared" si="17"/>
        <v>77.3</v>
      </c>
      <c r="Q287" s="204">
        <f t="shared" si="18"/>
        <v>49.4</v>
      </c>
      <c r="R287" s="204">
        <f t="shared" si="19"/>
        <v>74.7</v>
      </c>
    </row>
    <row r="288" spans="1:18" s="791" customFormat="1" x14ac:dyDescent="0.35">
      <c r="A288" s="794" t="s">
        <v>607</v>
      </c>
      <c r="B288" s="205" t="s">
        <v>920</v>
      </c>
      <c r="C288" s="205" t="s">
        <v>917</v>
      </c>
      <c r="D288" s="205" t="s">
        <v>917</v>
      </c>
      <c r="E288" s="205" t="s">
        <v>922</v>
      </c>
      <c r="F288" s="205" t="s">
        <v>933</v>
      </c>
      <c r="G288" s="206">
        <v>114723</v>
      </c>
      <c r="H288" s="206">
        <v>45385</v>
      </c>
      <c r="I288" s="206">
        <v>8081</v>
      </c>
      <c r="J288" s="206">
        <v>0</v>
      </c>
      <c r="K288" s="206">
        <v>9220</v>
      </c>
      <c r="L288" s="206">
        <v>26090</v>
      </c>
      <c r="M288" s="206">
        <v>43391</v>
      </c>
      <c r="N288" s="206">
        <v>157860</v>
      </c>
      <c r="O288" s="204">
        <f t="shared" si="16"/>
        <v>46.7</v>
      </c>
      <c r="P288" s="204">
        <f t="shared" si="17"/>
        <v>46.7</v>
      </c>
      <c r="Q288" s="204">
        <f t="shared" si="18"/>
        <v>60.1</v>
      </c>
      <c r="R288" s="204">
        <f t="shared" si="19"/>
        <v>37.6</v>
      </c>
    </row>
    <row r="289" spans="1:18" s="791" customFormat="1" x14ac:dyDescent="0.35">
      <c r="A289" s="797" t="s">
        <v>230</v>
      </c>
      <c r="B289" s="205" t="s">
        <v>920</v>
      </c>
      <c r="C289" s="205" t="s">
        <v>917</v>
      </c>
      <c r="D289" s="205" t="s">
        <v>917</v>
      </c>
      <c r="E289" s="205" t="s">
        <v>922</v>
      </c>
      <c r="F289" s="205" t="s">
        <v>921</v>
      </c>
      <c r="G289" s="206">
        <v>56</v>
      </c>
      <c r="H289" s="206">
        <v>87</v>
      </c>
      <c r="I289" s="206">
        <v>30</v>
      </c>
      <c r="J289" s="206">
        <v>0</v>
      </c>
      <c r="K289" s="206">
        <v>16</v>
      </c>
      <c r="L289" s="206">
        <v>18</v>
      </c>
      <c r="M289" s="206">
        <v>64</v>
      </c>
      <c r="N289" s="206">
        <v>79</v>
      </c>
      <c r="O289" s="204">
        <f t="shared" si="16"/>
        <v>65.2</v>
      </c>
      <c r="P289" s="204">
        <f t="shared" si="17"/>
        <v>65.2</v>
      </c>
      <c r="Q289" s="204">
        <f t="shared" si="18"/>
        <v>28.1</v>
      </c>
      <c r="R289" s="204">
        <f t="shared" si="19"/>
        <v>41.1</v>
      </c>
    </row>
    <row r="290" spans="1:18" s="791" customFormat="1" x14ac:dyDescent="0.35">
      <c r="A290" s="797" t="s">
        <v>657</v>
      </c>
      <c r="B290" s="205" t="s">
        <v>920</v>
      </c>
      <c r="C290" s="205" t="s">
        <v>917</v>
      </c>
      <c r="D290" s="205" t="s">
        <v>917</v>
      </c>
      <c r="E290" s="205" t="s">
        <v>918</v>
      </c>
      <c r="F290" s="205" t="s">
        <v>921</v>
      </c>
      <c r="G290" s="206">
        <v>1</v>
      </c>
      <c r="H290" s="206">
        <v>0</v>
      </c>
      <c r="I290" s="206">
        <v>0</v>
      </c>
      <c r="J290" s="206">
        <v>0</v>
      </c>
      <c r="K290" s="206">
        <v>0</v>
      </c>
      <c r="L290" s="206">
        <v>0</v>
      </c>
      <c r="M290" s="206">
        <v>0</v>
      </c>
      <c r="N290" s="206">
        <v>1</v>
      </c>
      <c r="O290" s="204" t="str">
        <f t="shared" si="16"/>
        <v>..</v>
      </c>
      <c r="P290" s="204" t="str">
        <f t="shared" si="17"/>
        <v>..</v>
      </c>
      <c r="Q290" s="204" t="str">
        <f t="shared" si="18"/>
        <v>..</v>
      </c>
      <c r="R290" s="204">
        <f t="shared" si="19"/>
        <v>0</v>
      </c>
    </row>
    <row r="291" spans="1:18" s="791" customFormat="1" x14ac:dyDescent="0.35">
      <c r="A291" s="794" t="s">
        <v>494</v>
      </c>
      <c r="B291" s="205" t="s">
        <v>920</v>
      </c>
      <c r="C291" s="205" t="s">
        <v>917</v>
      </c>
      <c r="D291" s="205" t="s">
        <v>917</v>
      </c>
      <c r="E291" s="205" t="s">
        <v>922</v>
      </c>
      <c r="F291" s="205" t="s">
        <v>921</v>
      </c>
      <c r="G291" s="206">
        <v>427</v>
      </c>
      <c r="H291" s="206">
        <v>1488</v>
      </c>
      <c r="I291" s="206">
        <v>1211</v>
      </c>
      <c r="J291" s="206">
        <v>0</v>
      </c>
      <c r="K291" s="206">
        <v>469</v>
      </c>
      <c r="L291" s="206">
        <v>0</v>
      </c>
      <c r="M291" s="206">
        <v>1680</v>
      </c>
      <c r="N291" s="206">
        <v>235</v>
      </c>
      <c r="O291" s="204">
        <f t="shared" si="16"/>
        <v>72.099999999999994</v>
      </c>
      <c r="P291" s="204">
        <f t="shared" si="17"/>
        <v>72.099999999999994</v>
      </c>
      <c r="Q291" s="204">
        <f t="shared" si="18"/>
        <v>0</v>
      </c>
      <c r="R291" s="204">
        <f t="shared" si="19"/>
        <v>-45</v>
      </c>
    </row>
    <row r="292" spans="1:18" s="791" customFormat="1" x14ac:dyDescent="0.35">
      <c r="A292" s="794" t="s">
        <v>233</v>
      </c>
      <c r="B292" s="205" t="s">
        <v>916</v>
      </c>
      <c r="C292" s="205" t="s">
        <v>917</v>
      </c>
      <c r="D292" s="205" t="s">
        <v>917</v>
      </c>
      <c r="E292" s="205" t="s">
        <v>918</v>
      </c>
      <c r="F292" s="205" t="s">
        <v>919</v>
      </c>
      <c r="G292" s="206">
        <v>44</v>
      </c>
      <c r="H292" s="206">
        <v>0</v>
      </c>
      <c r="I292" s="206">
        <v>0</v>
      </c>
      <c r="J292" s="206">
        <v>0</v>
      </c>
      <c r="K292" s="206">
        <v>5</v>
      </c>
      <c r="L292" s="206">
        <v>39</v>
      </c>
      <c r="M292" s="206">
        <v>44</v>
      </c>
      <c r="N292" s="206">
        <v>0</v>
      </c>
      <c r="O292" s="204">
        <f t="shared" si="16"/>
        <v>0</v>
      </c>
      <c r="P292" s="204">
        <f t="shared" si="17"/>
        <v>0</v>
      </c>
      <c r="Q292" s="204">
        <f t="shared" si="18"/>
        <v>88.6</v>
      </c>
      <c r="R292" s="204">
        <f t="shared" si="19"/>
        <v>-100</v>
      </c>
    </row>
    <row r="293" spans="1:18" s="791" customFormat="1" x14ac:dyDescent="0.35">
      <c r="A293" s="794" t="s">
        <v>233</v>
      </c>
      <c r="B293" s="205" t="s">
        <v>920</v>
      </c>
      <c r="C293" s="205" t="s">
        <v>917</v>
      </c>
      <c r="D293" s="205" t="s">
        <v>917</v>
      </c>
      <c r="E293" s="205" t="s">
        <v>918</v>
      </c>
      <c r="F293" s="205" t="s">
        <v>921</v>
      </c>
      <c r="G293" s="206">
        <v>8630</v>
      </c>
      <c r="H293" s="206">
        <v>2704</v>
      </c>
      <c r="I293" s="206">
        <v>146</v>
      </c>
      <c r="J293" s="206">
        <v>0</v>
      </c>
      <c r="K293" s="206">
        <v>5</v>
      </c>
      <c r="L293" s="206">
        <v>1317</v>
      </c>
      <c r="M293" s="206">
        <v>1468</v>
      </c>
      <c r="N293" s="206">
        <v>9866</v>
      </c>
      <c r="O293" s="204">
        <f t="shared" si="16"/>
        <v>96.7</v>
      </c>
      <c r="P293" s="204">
        <f t="shared" si="17"/>
        <v>96.7</v>
      </c>
      <c r="Q293" s="204">
        <f t="shared" si="18"/>
        <v>89.7</v>
      </c>
      <c r="R293" s="204">
        <f t="shared" si="19"/>
        <v>14.3</v>
      </c>
    </row>
    <row r="294" spans="1:18" s="791" customFormat="1" x14ac:dyDescent="0.35">
      <c r="A294" s="794" t="s">
        <v>234</v>
      </c>
      <c r="B294" s="205" t="s">
        <v>920</v>
      </c>
      <c r="C294" s="205" t="s">
        <v>917</v>
      </c>
      <c r="D294" s="205" t="s">
        <v>917</v>
      </c>
      <c r="E294" s="205" t="s">
        <v>922</v>
      </c>
      <c r="F294" s="205" t="s">
        <v>921</v>
      </c>
      <c r="G294" s="206">
        <v>2186</v>
      </c>
      <c r="H294" s="206">
        <v>2965</v>
      </c>
      <c r="I294" s="206">
        <v>2047</v>
      </c>
      <c r="J294" s="206">
        <v>0</v>
      </c>
      <c r="K294" s="206">
        <v>639</v>
      </c>
      <c r="L294" s="206">
        <v>54</v>
      </c>
      <c r="M294" s="206">
        <v>2740</v>
      </c>
      <c r="N294" s="206">
        <v>2411</v>
      </c>
      <c r="O294" s="204">
        <f t="shared" si="16"/>
        <v>76.2</v>
      </c>
      <c r="P294" s="204">
        <f t="shared" si="17"/>
        <v>76.2</v>
      </c>
      <c r="Q294" s="204">
        <f t="shared" si="18"/>
        <v>2</v>
      </c>
      <c r="R294" s="204">
        <f t="shared" si="19"/>
        <v>10.3</v>
      </c>
    </row>
    <row r="295" spans="1:18" s="791" customFormat="1" x14ac:dyDescent="0.35">
      <c r="A295" s="794" t="s">
        <v>235</v>
      </c>
      <c r="B295" s="205" t="s">
        <v>920</v>
      </c>
      <c r="C295" s="205" t="s">
        <v>917</v>
      </c>
      <c r="D295" s="205" t="s">
        <v>917</v>
      </c>
      <c r="E295" s="205" t="s">
        <v>922</v>
      </c>
      <c r="F295" s="205" t="s">
        <v>921</v>
      </c>
      <c r="G295" s="206">
        <v>637</v>
      </c>
      <c r="H295" s="206">
        <v>1010</v>
      </c>
      <c r="I295" s="206">
        <v>45</v>
      </c>
      <c r="J295" s="206">
        <v>528</v>
      </c>
      <c r="K295" s="206">
        <v>121</v>
      </c>
      <c r="L295" s="206">
        <v>318</v>
      </c>
      <c r="M295" s="206">
        <v>1012</v>
      </c>
      <c r="N295" s="206">
        <v>259</v>
      </c>
      <c r="O295" s="204">
        <f t="shared" si="16"/>
        <v>6.5</v>
      </c>
      <c r="P295" s="204">
        <f t="shared" si="17"/>
        <v>82.6</v>
      </c>
      <c r="Q295" s="204">
        <f t="shared" si="18"/>
        <v>31.4</v>
      </c>
      <c r="R295" s="204">
        <f t="shared" si="19"/>
        <v>-59.3</v>
      </c>
    </row>
    <row r="296" spans="1:18" x14ac:dyDescent="0.35">
      <c r="A296" s="161" t="s">
        <v>236</v>
      </c>
      <c r="B296" s="603"/>
      <c r="C296" s="187"/>
      <c r="D296" s="189"/>
      <c r="E296" s="189"/>
      <c r="F296" s="188"/>
      <c r="G296" s="283">
        <f>SUM(G9:G295)-G234</f>
        <v>2417627</v>
      </c>
      <c r="H296" s="283">
        <f t="shared" ref="H296:N296" si="20">SUM(H9:H295)-H234</f>
        <v>3094276</v>
      </c>
      <c r="I296" s="283">
        <f t="shared" si="20"/>
        <v>443307</v>
      </c>
      <c r="J296" s="283">
        <f t="shared" si="20"/>
        <v>236027</v>
      </c>
      <c r="K296" s="283">
        <f t="shared" si="20"/>
        <v>504405</v>
      </c>
      <c r="L296" s="283">
        <f t="shared" si="20"/>
        <v>1037267</v>
      </c>
      <c r="M296" s="283">
        <f t="shared" si="20"/>
        <v>2221006</v>
      </c>
      <c r="N296" s="283">
        <f t="shared" si="20"/>
        <v>3219941</v>
      </c>
      <c r="O296" s="187"/>
      <c r="P296" s="189"/>
      <c r="Q296" s="189"/>
      <c r="R296" s="188"/>
    </row>
    <row r="297" spans="1:18" x14ac:dyDescent="0.35">
      <c r="A297" s="207"/>
      <c r="B297" s="207"/>
      <c r="C297" s="208"/>
      <c r="D297" s="208"/>
      <c r="E297" s="208"/>
      <c r="F297" s="208"/>
      <c r="G297" s="208"/>
      <c r="H297" s="208"/>
      <c r="I297" s="208"/>
      <c r="J297" s="208"/>
      <c r="K297" s="208"/>
      <c r="L297" s="208"/>
      <c r="M297" s="208"/>
      <c r="N297" s="208"/>
      <c r="O297" s="209"/>
      <c r="P297" s="209"/>
      <c r="Q297" s="209"/>
      <c r="R297" s="209"/>
    </row>
    <row r="298" spans="1:18" x14ac:dyDescent="0.35">
      <c r="A298" s="409" t="s">
        <v>237</v>
      </c>
      <c r="B298" s="409"/>
      <c r="C298" s="409"/>
      <c r="D298" s="409"/>
      <c r="E298" s="409"/>
      <c r="F298" s="409"/>
      <c r="G298" s="409"/>
      <c r="H298" s="409"/>
      <c r="I298" s="409"/>
      <c r="J298" s="409"/>
      <c r="K298" s="409"/>
      <c r="L298" s="409"/>
      <c r="M298" s="409"/>
      <c r="N298" s="409"/>
      <c r="O298" s="209"/>
      <c r="P298" s="209"/>
      <c r="Q298" s="209"/>
      <c r="R298" s="209"/>
    </row>
    <row r="299" spans="1:18" x14ac:dyDescent="0.35">
      <c r="A299" s="215" t="s">
        <v>664</v>
      </c>
      <c r="B299" s="668"/>
      <c r="C299" s="669"/>
      <c r="D299" s="669"/>
      <c r="E299" s="669"/>
      <c r="F299" s="669"/>
      <c r="G299" s="673"/>
      <c r="H299" s="673"/>
      <c r="I299" s="673"/>
      <c r="J299" s="673"/>
      <c r="K299" s="673"/>
      <c r="L299" s="673"/>
      <c r="M299" s="673"/>
      <c r="N299" s="673"/>
      <c r="O299" s="669"/>
      <c r="P299" s="669"/>
      <c r="Q299" s="669"/>
      <c r="R299" s="669"/>
    </row>
    <row r="300" spans="1:18" x14ac:dyDescent="0.35">
      <c r="A300" s="823" t="s">
        <v>2088</v>
      </c>
      <c r="B300" s="668"/>
      <c r="C300" s="669"/>
      <c r="D300" s="669"/>
      <c r="E300" s="669"/>
      <c r="F300" s="669"/>
      <c r="G300" s="673"/>
      <c r="H300" s="673"/>
      <c r="I300" s="673"/>
      <c r="J300" s="673"/>
      <c r="K300" s="673"/>
      <c r="L300" s="673"/>
      <c r="M300" s="673"/>
      <c r="N300" s="673"/>
      <c r="O300" s="669"/>
      <c r="P300" s="669"/>
      <c r="Q300" s="669"/>
      <c r="R300" s="669"/>
    </row>
    <row r="301" spans="1:18" x14ac:dyDescent="0.35">
      <c r="A301" s="786" t="s">
        <v>1984</v>
      </c>
      <c r="B301" s="674"/>
      <c r="C301" s="669"/>
      <c r="D301" s="669"/>
      <c r="E301" s="669"/>
      <c r="F301" s="669"/>
      <c r="G301" s="669"/>
      <c r="H301" s="669"/>
      <c r="I301" s="669"/>
      <c r="J301" s="669"/>
      <c r="K301" s="669"/>
      <c r="L301" s="669"/>
      <c r="M301" s="669"/>
      <c r="N301" s="669"/>
      <c r="O301" s="669"/>
      <c r="P301" s="669"/>
      <c r="Q301" s="669"/>
      <c r="R301" s="669"/>
    </row>
    <row r="302" spans="1:18" x14ac:dyDescent="0.35">
      <c r="A302" s="217" t="s">
        <v>1985</v>
      </c>
      <c r="B302" s="674"/>
      <c r="C302" s="669"/>
      <c r="D302" s="669"/>
      <c r="E302" s="669"/>
      <c r="F302" s="669"/>
      <c r="G302" s="669"/>
      <c r="H302" s="669"/>
      <c r="I302" s="669"/>
      <c r="J302" s="669"/>
      <c r="K302" s="669"/>
      <c r="L302" s="669"/>
      <c r="M302" s="669"/>
      <c r="N302" s="669"/>
      <c r="O302" s="669"/>
      <c r="P302" s="669"/>
      <c r="Q302" s="669"/>
      <c r="R302" s="669"/>
    </row>
    <row r="303" spans="1:18" x14ac:dyDescent="0.35">
      <c r="A303" s="787" t="s">
        <v>1986</v>
      </c>
      <c r="B303" s="675"/>
      <c r="C303" s="669"/>
      <c r="D303" s="669"/>
      <c r="E303" s="669"/>
      <c r="F303" s="669"/>
      <c r="G303" s="669"/>
      <c r="H303" s="669"/>
      <c r="I303" s="669"/>
      <c r="J303" s="669"/>
      <c r="K303" s="669"/>
      <c r="L303" s="669"/>
      <c r="M303" s="669"/>
      <c r="N303" s="669"/>
      <c r="O303" s="669"/>
      <c r="P303" s="669"/>
      <c r="Q303" s="669"/>
      <c r="R303" s="669"/>
    </row>
    <row r="304" spans="1:18" x14ac:dyDescent="0.35">
      <c r="A304" s="217" t="s">
        <v>1987</v>
      </c>
      <c r="B304" s="674"/>
      <c r="C304" s="669"/>
      <c r="D304" s="669"/>
      <c r="E304" s="669"/>
      <c r="F304" s="669"/>
      <c r="G304" s="669"/>
      <c r="H304" s="669"/>
      <c r="I304" s="669"/>
      <c r="J304" s="669"/>
      <c r="K304" s="669"/>
      <c r="L304" s="669"/>
      <c r="M304" s="669"/>
      <c r="N304" s="669"/>
      <c r="O304" s="669"/>
      <c r="P304" s="669"/>
      <c r="Q304" s="669"/>
      <c r="R304" s="669"/>
    </row>
    <row r="305" spans="1:18" x14ac:dyDescent="0.35">
      <c r="A305" s="787" t="s">
        <v>710</v>
      </c>
      <c r="B305" s="675"/>
      <c r="C305" s="669"/>
      <c r="D305" s="669"/>
      <c r="E305" s="669"/>
      <c r="F305" s="669"/>
      <c r="G305" s="669"/>
      <c r="H305" s="669"/>
      <c r="I305" s="669"/>
      <c r="J305" s="669"/>
      <c r="K305" s="669"/>
      <c r="L305" s="669"/>
      <c r="M305" s="669"/>
      <c r="N305" s="669"/>
      <c r="O305" s="669"/>
      <c r="P305" s="669"/>
      <c r="Q305" s="669"/>
      <c r="R305" s="669"/>
    </row>
    <row r="306" spans="1:18" x14ac:dyDescent="0.35">
      <c r="A306" s="216" t="s">
        <v>1988</v>
      </c>
      <c r="B306" s="676"/>
      <c r="C306" s="669"/>
      <c r="D306" s="669"/>
      <c r="E306" s="669"/>
      <c r="F306" s="669"/>
      <c r="G306" s="669"/>
      <c r="H306" s="669"/>
      <c r="I306" s="669"/>
      <c r="J306" s="669"/>
      <c r="K306" s="669"/>
      <c r="L306" s="669"/>
      <c r="M306" s="669"/>
      <c r="N306" s="669"/>
      <c r="O306" s="669"/>
      <c r="P306" s="669"/>
      <c r="Q306" s="669"/>
      <c r="R306" s="669"/>
    </row>
    <row r="307" spans="1:18" x14ac:dyDescent="0.35">
      <c r="A307" s="217" t="s">
        <v>52</v>
      </c>
      <c r="B307" s="674"/>
      <c r="C307" s="669"/>
      <c r="D307" s="669"/>
      <c r="E307" s="669"/>
      <c r="F307" s="669"/>
      <c r="G307" s="669"/>
      <c r="H307" s="669"/>
      <c r="I307" s="669"/>
      <c r="J307" s="669"/>
      <c r="K307" s="669"/>
      <c r="L307" s="669"/>
      <c r="M307" s="669"/>
      <c r="N307" s="669"/>
      <c r="O307" s="669"/>
      <c r="P307" s="669"/>
      <c r="Q307" s="669"/>
      <c r="R307" s="669"/>
    </row>
    <row r="308" spans="1:18" x14ac:dyDescent="0.35">
      <c r="A308" s="217" t="s">
        <v>409</v>
      </c>
      <c r="B308" s="674"/>
      <c r="C308" s="669"/>
      <c r="D308" s="669"/>
      <c r="E308" s="669"/>
      <c r="F308" s="669"/>
      <c r="G308" s="669"/>
      <c r="H308" s="669"/>
      <c r="I308" s="669"/>
      <c r="J308" s="669"/>
      <c r="K308" s="669"/>
      <c r="L308" s="669"/>
      <c r="M308" s="669"/>
      <c r="N308" s="669"/>
      <c r="O308" s="669"/>
      <c r="P308" s="669"/>
      <c r="Q308" s="669"/>
      <c r="R308" s="669"/>
    </row>
    <row r="309" spans="1:18" x14ac:dyDescent="0.35">
      <c r="A309" s="217" t="s">
        <v>410</v>
      </c>
      <c r="B309" s="674"/>
      <c r="C309" s="669"/>
      <c r="D309" s="669"/>
      <c r="E309" s="669"/>
      <c r="F309" s="669"/>
      <c r="G309" s="669"/>
      <c r="H309" s="669"/>
      <c r="I309" s="669"/>
      <c r="J309" s="669"/>
      <c r="K309" s="669"/>
      <c r="L309" s="669"/>
      <c r="M309" s="669"/>
      <c r="N309" s="669"/>
      <c r="O309" s="669"/>
      <c r="P309" s="669"/>
      <c r="Q309" s="669"/>
      <c r="R309" s="669"/>
    </row>
    <row r="310" spans="1:18" x14ac:dyDescent="0.35">
      <c r="A310" s="217" t="s">
        <v>411</v>
      </c>
      <c r="B310" s="674"/>
      <c r="C310" s="669"/>
      <c r="D310" s="669"/>
      <c r="E310" s="669"/>
      <c r="F310" s="669"/>
      <c r="G310" s="669"/>
      <c r="H310" s="669"/>
      <c r="I310" s="669"/>
      <c r="J310" s="669"/>
      <c r="K310" s="669"/>
      <c r="L310" s="669"/>
      <c r="M310" s="669"/>
      <c r="N310" s="669"/>
      <c r="O310" s="669"/>
      <c r="P310" s="669"/>
      <c r="Q310" s="669"/>
      <c r="R310" s="669"/>
    </row>
    <row r="311" spans="1:18" ht="12.75" customHeight="1" x14ac:dyDescent="0.35">
      <c r="A311" s="788" t="s">
        <v>2030</v>
      </c>
      <c r="B311" s="788"/>
      <c r="C311" s="788"/>
      <c r="D311" s="788"/>
      <c r="E311" s="788"/>
      <c r="F311" s="788"/>
      <c r="G311" s="788"/>
      <c r="H311" s="788"/>
      <c r="I311" s="788"/>
      <c r="J311" s="788"/>
      <c r="K311" s="788"/>
      <c r="L311" s="788"/>
      <c r="M311" s="788"/>
    </row>
    <row r="312" spans="1:18" ht="12.75" customHeight="1" x14ac:dyDescent="0.35">
      <c r="A312" s="788" t="s">
        <v>2031</v>
      </c>
      <c r="B312" s="788"/>
      <c r="C312" s="788"/>
      <c r="D312" s="788"/>
      <c r="E312" s="788"/>
      <c r="F312" s="788"/>
      <c r="G312" s="788"/>
      <c r="H312" s="788"/>
      <c r="I312" s="788"/>
      <c r="J312" s="788"/>
      <c r="K312" s="788"/>
      <c r="L312" s="788"/>
      <c r="M312" s="788"/>
    </row>
    <row r="313" spans="1:18" ht="12.75" customHeight="1" x14ac:dyDescent="0.35">
      <c r="A313" s="788" t="s">
        <v>2032</v>
      </c>
      <c r="B313" s="788"/>
      <c r="C313" s="788"/>
      <c r="D313" s="788"/>
      <c r="E313" s="788"/>
      <c r="F313" s="788"/>
      <c r="G313" s="788"/>
      <c r="H313" s="788"/>
      <c r="I313" s="788"/>
      <c r="J313" s="788"/>
      <c r="K313" s="788"/>
      <c r="L313" s="788"/>
      <c r="M313" s="788"/>
    </row>
    <row r="314" spans="1:18" ht="12.75" customHeight="1" x14ac:dyDescent="0.35">
      <c r="A314" s="788" t="s">
        <v>2033</v>
      </c>
      <c r="B314" s="788"/>
      <c r="C314" s="788"/>
      <c r="D314" s="788"/>
      <c r="E314" s="788"/>
      <c r="F314" s="788"/>
      <c r="G314" s="788"/>
      <c r="H314" s="788"/>
      <c r="I314" s="788"/>
      <c r="J314" s="788"/>
      <c r="K314" s="788"/>
      <c r="L314" s="788"/>
      <c r="M314" s="788"/>
    </row>
    <row r="315" spans="1:18" ht="12.75" customHeight="1" x14ac:dyDescent="0.35">
      <c r="A315" s="656" t="s">
        <v>2038</v>
      </c>
      <c r="B315" s="788"/>
      <c r="C315" s="788"/>
      <c r="D315" s="788"/>
      <c r="E315" s="788"/>
      <c r="F315" s="788"/>
      <c r="G315" s="788"/>
      <c r="H315" s="788"/>
      <c r="I315" s="788"/>
      <c r="J315" s="788"/>
      <c r="K315" s="788"/>
      <c r="L315" s="788"/>
      <c r="M315" s="788"/>
    </row>
    <row r="316" spans="1:18" ht="12.75" customHeight="1" x14ac:dyDescent="0.35">
      <c r="A316" s="788" t="s">
        <v>2037</v>
      </c>
      <c r="B316" s="788"/>
      <c r="C316" s="788"/>
      <c r="D316" s="788"/>
      <c r="E316" s="788"/>
      <c r="F316" s="788"/>
      <c r="G316" s="788"/>
      <c r="H316" s="788"/>
      <c r="I316" s="788"/>
      <c r="J316" s="788"/>
      <c r="K316" s="788"/>
      <c r="L316" s="788"/>
      <c r="M316" s="788"/>
    </row>
  </sheetData>
  <sortState ref="A8:S300">
    <sortCondition ref="A8:A300"/>
    <sortCondition ref="B8:B300"/>
    <sortCondition ref="E8:E300"/>
    <sortCondition ref="F8:F300"/>
  </sortState>
  <phoneticPr fontId="7" type="noConversion"/>
  <printOptions horizontalCentered="1" gridLines="1"/>
  <pageMargins left="0.7" right="0.7" top="0.75" bottom="0.75" header="0.3" footer="0.3"/>
  <pageSetup paperSize="9" scale="74" fitToHeight="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pageSetUpPr fitToPage="1"/>
  </sheetPr>
  <dimension ref="A1:V239"/>
  <sheetViews>
    <sheetView zoomScaleNormal="100" workbookViewId="0">
      <pane ySplit="12" topLeftCell="A13" activePane="bottomLeft" state="frozen"/>
      <selection activeCell="D12" sqref="D12"/>
      <selection pane="bottomLeft" activeCell="L101" sqref="L101"/>
    </sheetView>
  </sheetViews>
  <sheetFormatPr defaultRowHeight="12.75" x14ac:dyDescent="0.35"/>
  <cols>
    <col min="1" max="1" width="13.3984375" customWidth="1"/>
    <col min="2" max="2" width="9" bestFit="1" customWidth="1"/>
    <col min="3" max="3" width="8.86328125" bestFit="1" customWidth="1"/>
    <col min="4" max="4" width="7.86328125" bestFit="1" customWidth="1"/>
    <col min="5" max="5" width="7.73046875" bestFit="1" customWidth="1"/>
    <col min="6" max="6" width="8.73046875" bestFit="1" customWidth="1"/>
    <col min="7" max="7" width="8.1328125" customWidth="1"/>
    <col min="8" max="9" width="7.86328125" bestFit="1" customWidth="1"/>
    <col min="10" max="10" width="9" bestFit="1" customWidth="1"/>
    <col min="11" max="11" width="8.86328125" bestFit="1" customWidth="1"/>
    <col min="12" max="14" width="5" customWidth="1"/>
    <col min="15" max="15" width="7.3984375" customWidth="1"/>
  </cols>
  <sheetData>
    <row r="1" spans="1:22" s="80" customFormat="1" ht="20.25" customHeight="1" x14ac:dyDescent="0.4">
      <c r="A1" s="494" t="s">
        <v>794</v>
      </c>
      <c r="B1" s="78"/>
      <c r="C1" s="78"/>
      <c r="D1" s="78"/>
      <c r="E1" s="78"/>
      <c r="F1" s="78"/>
      <c r="G1" s="78"/>
      <c r="H1" s="78"/>
      <c r="I1" s="79"/>
      <c r="J1" s="78"/>
      <c r="K1" s="78"/>
      <c r="L1" s="78"/>
      <c r="M1" s="78"/>
      <c r="N1" s="78"/>
      <c r="O1" s="78"/>
    </row>
    <row r="2" spans="1:22" s="80" customFormat="1" x14ac:dyDescent="0.35">
      <c r="A2" s="12" t="s">
        <v>658</v>
      </c>
      <c r="B2" s="78"/>
      <c r="C2" s="78"/>
      <c r="D2" s="78"/>
      <c r="E2" s="78"/>
      <c r="F2" s="78"/>
      <c r="G2" s="78"/>
      <c r="H2" s="78"/>
      <c r="I2" s="79"/>
      <c r="J2" s="78"/>
      <c r="K2" s="78"/>
      <c r="L2" s="78"/>
      <c r="M2" s="78"/>
      <c r="N2" s="78"/>
      <c r="O2" s="78"/>
    </row>
    <row r="3" spans="1:22" s="80" customFormat="1" x14ac:dyDescent="0.35">
      <c r="A3" s="12" t="s">
        <v>692</v>
      </c>
      <c r="B3" s="78"/>
      <c r="C3" s="78"/>
      <c r="D3" s="78"/>
      <c r="E3" s="78"/>
      <c r="F3" s="78"/>
      <c r="G3" s="78"/>
      <c r="H3" s="78"/>
      <c r="I3" s="79"/>
      <c r="J3" s="78"/>
      <c r="K3" s="78"/>
      <c r="L3" s="78"/>
      <c r="M3" s="78"/>
      <c r="N3" s="78"/>
      <c r="O3" s="78"/>
    </row>
    <row r="4" spans="1:22" s="80" customFormat="1" x14ac:dyDescent="0.35">
      <c r="A4" s="12" t="s">
        <v>693</v>
      </c>
      <c r="B4" s="78"/>
      <c r="C4" s="78"/>
      <c r="D4" s="78"/>
      <c r="E4" s="78"/>
      <c r="F4" s="78"/>
      <c r="G4" s="78"/>
      <c r="H4" s="78"/>
      <c r="I4" s="79"/>
      <c r="J4" s="78"/>
      <c r="K4" s="78"/>
      <c r="L4" s="78"/>
      <c r="M4" s="78"/>
      <c r="N4" s="78"/>
      <c r="O4" s="78"/>
    </row>
    <row r="5" spans="1:22" s="80" customFormat="1" x14ac:dyDescent="0.35">
      <c r="A5" s="12" t="s">
        <v>694</v>
      </c>
      <c r="B5" s="78"/>
      <c r="C5" s="78"/>
      <c r="D5" s="78"/>
      <c r="E5" s="78"/>
      <c r="F5" s="78"/>
      <c r="G5" s="78"/>
      <c r="H5" s="78"/>
      <c r="I5" s="79"/>
      <c r="J5" s="78"/>
      <c r="K5" s="78"/>
      <c r="L5" s="78"/>
      <c r="M5" s="78"/>
      <c r="N5" s="78"/>
      <c r="O5" s="78"/>
    </row>
    <row r="6" spans="1:22" s="80" customFormat="1" x14ac:dyDescent="0.35">
      <c r="A6" s="642" t="s">
        <v>780</v>
      </c>
      <c r="B6" s="78"/>
      <c r="C6" s="78"/>
      <c r="D6" s="78"/>
      <c r="E6" s="78"/>
      <c r="F6" s="78"/>
      <c r="G6" s="78"/>
      <c r="H6" s="78"/>
      <c r="I6" s="79"/>
      <c r="J6" s="78"/>
      <c r="K6" s="78"/>
      <c r="L6" s="78"/>
      <c r="M6" s="78"/>
      <c r="N6" s="78"/>
      <c r="O6" s="78"/>
    </row>
    <row r="7" spans="1:22" x14ac:dyDescent="0.35">
      <c r="A7" s="572"/>
      <c r="B7" s="9"/>
      <c r="C7" s="9"/>
      <c r="D7" s="43"/>
      <c r="E7" s="9"/>
      <c r="F7" s="9"/>
      <c r="G7" s="9"/>
      <c r="H7" s="9"/>
      <c r="I7" s="9"/>
      <c r="J7" s="9"/>
      <c r="K7" s="9"/>
      <c r="L7" s="9"/>
      <c r="M7" s="9"/>
      <c r="N7" s="9"/>
      <c r="O7" s="9"/>
    </row>
    <row r="8" spans="1:22" x14ac:dyDescent="0.35">
      <c r="A8" s="111"/>
      <c r="B8" s="20" t="s">
        <v>412</v>
      </c>
      <c r="C8" s="13"/>
      <c r="D8" s="89" t="s">
        <v>240</v>
      </c>
      <c r="E8" s="13" t="s">
        <v>914</v>
      </c>
      <c r="F8" s="14"/>
      <c r="G8" s="14"/>
      <c r="H8" s="14"/>
      <c r="I8" s="18"/>
      <c r="J8" s="20" t="s">
        <v>412</v>
      </c>
      <c r="K8" s="20"/>
      <c r="L8" s="45" t="s">
        <v>2091</v>
      </c>
      <c r="M8" s="45"/>
      <c r="N8" s="45"/>
      <c r="O8" s="46"/>
    </row>
    <row r="9" spans="1:22" ht="10.9" customHeight="1" x14ac:dyDescent="0.35">
      <c r="A9" s="112"/>
      <c r="B9" s="23" t="s">
        <v>913</v>
      </c>
      <c r="C9" s="23"/>
      <c r="D9" s="19" t="s">
        <v>240</v>
      </c>
      <c r="E9" s="20" t="s">
        <v>415</v>
      </c>
      <c r="F9" s="20"/>
      <c r="G9" s="89" t="s">
        <v>240</v>
      </c>
      <c r="H9" s="89" t="s">
        <v>240</v>
      </c>
      <c r="I9" s="89" t="s">
        <v>240</v>
      </c>
      <c r="J9" s="24" t="s">
        <v>915</v>
      </c>
      <c r="K9" s="24"/>
      <c r="L9" s="48" t="s">
        <v>413</v>
      </c>
      <c r="M9" s="48"/>
      <c r="N9" s="49" t="s">
        <v>240</v>
      </c>
      <c r="O9" s="44"/>
    </row>
    <row r="10" spans="1:22" ht="10.9" customHeight="1" x14ac:dyDescent="0.35">
      <c r="A10" s="112"/>
      <c r="B10" s="20"/>
      <c r="C10" s="97" t="s">
        <v>38</v>
      </c>
      <c r="D10" s="27" t="s">
        <v>414</v>
      </c>
      <c r="E10" s="20" t="s">
        <v>158</v>
      </c>
      <c r="F10" s="20" t="s">
        <v>156</v>
      </c>
      <c r="G10" s="19" t="s">
        <v>240</v>
      </c>
      <c r="H10" s="19" t="s">
        <v>240</v>
      </c>
      <c r="I10" s="19" t="s">
        <v>240</v>
      </c>
      <c r="J10" s="20" t="s">
        <v>240</v>
      </c>
      <c r="K10" s="97" t="s">
        <v>38</v>
      </c>
      <c r="L10" s="50" t="s">
        <v>938</v>
      </c>
      <c r="M10" s="50"/>
      <c r="N10" s="48" t="s">
        <v>416</v>
      </c>
      <c r="O10" s="47" t="s">
        <v>57</v>
      </c>
    </row>
    <row r="11" spans="1:22" ht="10.9" customHeight="1" x14ac:dyDescent="0.35">
      <c r="A11" s="112"/>
      <c r="B11" s="19"/>
      <c r="C11" s="28" t="s">
        <v>417</v>
      </c>
      <c r="D11" s="27" t="s">
        <v>621</v>
      </c>
      <c r="E11" s="19" t="s">
        <v>159</v>
      </c>
      <c r="F11" s="19" t="s">
        <v>157</v>
      </c>
      <c r="G11" s="233" t="s">
        <v>13</v>
      </c>
      <c r="H11" s="19" t="s">
        <v>418</v>
      </c>
      <c r="I11" s="58" t="s">
        <v>240</v>
      </c>
      <c r="J11" s="19" t="s">
        <v>240</v>
      </c>
      <c r="K11" s="28" t="s">
        <v>417</v>
      </c>
      <c r="L11" s="51" t="s">
        <v>419</v>
      </c>
      <c r="M11" s="51" t="s">
        <v>240</v>
      </c>
      <c r="N11" s="52" t="s">
        <v>420</v>
      </c>
      <c r="O11" s="47" t="s">
        <v>56</v>
      </c>
      <c r="P11" s="412"/>
    </row>
    <row r="12" spans="1:22" ht="10.9" customHeight="1" x14ac:dyDescent="0.35">
      <c r="A12" s="113" t="s">
        <v>373</v>
      </c>
      <c r="B12" s="29" t="s">
        <v>236</v>
      </c>
      <c r="C12" s="33" t="s">
        <v>249</v>
      </c>
      <c r="D12" s="165">
        <v>2015</v>
      </c>
      <c r="E12" s="29" t="s">
        <v>424</v>
      </c>
      <c r="F12" s="29" t="s">
        <v>424</v>
      </c>
      <c r="G12" s="29" t="s">
        <v>616</v>
      </c>
      <c r="H12" s="29" t="s">
        <v>420</v>
      </c>
      <c r="I12" s="166" t="s">
        <v>236</v>
      </c>
      <c r="J12" s="29" t="s">
        <v>236</v>
      </c>
      <c r="K12" s="33" t="s">
        <v>249</v>
      </c>
      <c r="L12" s="54" t="s">
        <v>424</v>
      </c>
      <c r="M12" s="54" t="s">
        <v>236</v>
      </c>
      <c r="N12" s="54" t="s">
        <v>936</v>
      </c>
      <c r="O12" s="53" t="s">
        <v>615</v>
      </c>
      <c r="P12" s="411"/>
    </row>
    <row r="13" spans="1:22" x14ac:dyDescent="0.35">
      <c r="A13" s="226" t="s">
        <v>61</v>
      </c>
      <c r="B13" s="206">
        <v>92247</v>
      </c>
      <c r="C13" s="206">
        <v>50895</v>
      </c>
      <c r="D13" s="206">
        <v>486708</v>
      </c>
      <c r="E13" s="206">
        <v>14128</v>
      </c>
      <c r="F13" s="206">
        <v>9193</v>
      </c>
      <c r="G13" s="206">
        <v>16982</v>
      </c>
      <c r="H13" s="206">
        <v>227927</v>
      </c>
      <c r="I13" s="206">
        <v>268230</v>
      </c>
      <c r="J13" s="206">
        <v>258892</v>
      </c>
      <c r="K13" s="206">
        <v>110889</v>
      </c>
      <c r="L13" s="204">
        <f>IF(SUM(E13:G13)=0,"..",E13/SUM(E13:G13)*100)</f>
        <v>35.1</v>
      </c>
      <c r="M13" s="204">
        <f>IF(SUM(E13:G13)=0,"..",SUM(E13:F13)/SUM(E13:G13)*100)</f>
        <v>57.9</v>
      </c>
      <c r="N13" s="204">
        <f>IF(I13=0,"..",+(H13)/I13*100)</f>
        <v>85</v>
      </c>
      <c r="O13" s="204">
        <f>IF(B13=0,"..",+(J13-B13)/B13*100)</f>
        <v>180.7</v>
      </c>
      <c r="P13" s="82"/>
      <c r="Q13" s="130"/>
      <c r="R13" s="130"/>
      <c r="S13" s="130"/>
      <c r="T13" s="130"/>
      <c r="U13" s="130"/>
      <c r="V13" s="130"/>
    </row>
    <row r="14" spans="1:22" x14ac:dyDescent="0.35">
      <c r="A14" s="226" t="s">
        <v>62</v>
      </c>
      <c r="B14" s="206">
        <v>15085</v>
      </c>
      <c r="C14" s="206">
        <v>4</v>
      </c>
      <c r="D14" s="206">
        <v>74238</v>
      </c>
      <c r="E14" s="206">
        <v>541</v>
      </c>
      <c r="F14" s="206">
        <v>1115</v>
      </c>
      <c r="G14" s="206">
        <v>46188</v>
      </c>
      <c r="H14" s="206">
        <v>12190</v>
      </c>
      <c r="I14" s="206">
        <v>60034</v>
      </c>
      <c r="J14" s="206">
        <v>42162</v>
      </c>
      <c r="K14" s="206">
        <v>4</v>
      </c>
      <c r="L14" s="204">
        <f t="shared" ref="L14:L77" si="0">IF(SUM(E14:G14)=0,"..",E14/SUM(E14:G14)*100)</f>
        <v>1.1000000000000001</v>
      </c>
      <c r="M14" s="204">
        <f t="shared" ref="M14:M77" si="1">IF(SUM(E14:G14)=0,"..",SUM(E14:F14)/SUM(E14:G14)*100)</f>
        <v>3.5</v>
      </c>
      <c r="N14" s="204">
        <f t="shared" ref="N14:N77" si="2">IF(I14=0,"..",+(H14)/I14*100)</f>
        <v>20.3</v>
      </c>
      <c r="O14" s="204">
        <f t="shared" ref="O14:O77" si="3">IF(B14=0,"..",+(J14-B14)/B14*100)</f>
        <v>179.5</v>
      </c>
      <c r="P14" s="82"/>
      <c r="Q14" s="130"/>
      <c r="R14" s="130"/>
      <c r="S14" s="130"/>
      <c r="T14" s="130"/>
      <c r="U14" s="130"/>
      <c r="V14" s="130"/>
    </row>
    <row r="15" spans="1:22" x14ac:dyDescent="0.35">
      <c r="A15" s="226" t="s">
        <v>63</v>
      </c>
      <c r="B15" s="206">
        <v>5524</v>
      </c>
      <c r="C15" s="206">
        <v>241</v>
      </c>
      <c r="D15" s="206">
        <v>11611</v>
      </c>
      <c r="E15" s="206">
        <v>211</v>
      </c>
      <c r="F15" s="206">
        <v>87</v>
      </c>
      <c r="G15" s="206">
        <v>4567</v>
      </c>
      <c r="H15" s="206">
        <v>3620</v>
      </c>
      <c r="I15" s="206">
        <v>8485</v>
      </c>
      <c r="J15" s="206">
        <v>7623</v>
      </c>
      <c r="K15" s="206">
        <v>159</v>
      </c>
      <c r="L15" s="204">
        <f t="shared" si="0"/>
        <v>4.3</v>
      </c>
      <c r="M15" s="204">
        <f t="shared" si="1"/>
        <v>6.1</v>
      </c>
      <c r="N15" s="204">
        <f t="shared" si="2"/>
        <v>42.7</v>
      </c>
      <c r="O15" s="204">
        <f t="shared" si="3"/>
        <v>38</v>
      </c>
      <c r="P15" s="82"/>
      <c r="Q15" s="130"/>
      <c r="R15" s="130"/>
      <c r="S15" s="130"/>
      <c r="T15" s="130"/>
      <c r="U15" s="130"/>
      <c r="V15" s="130"/>
    </row>
    <row r="16" spans="1:22" x14ac:dyDescent="0.35">
      <c r="A16" s="226" t="s">
        <v>374</v>
      </c>
      <c r="B16" s="206">
        <v>0</v>
      </c>
      <c r="C16" s="206">
        <v>0</v>
      </c>
      <c r="D16" s="206">
        <v>4</v>
      </c>
      <c r="E16" s="206">
        <v>0</v>
      </c>
      <c r="F16" s="206">
        <v>0</v>
      </c>
      <c r="G16" s="206">
        <v>0</v>
      </c>
      <c r="H16" s="206">
        <v>0</v>
      </c>
      <c r="I16" s="206">
        <v>0</v>
      </c>
      <c r="J16" s="206">
        <v>4</v>
      </c>
      <c r="K16" s="206">
        <v>0</v>
      </c>
      <c r="L16" s="204" t="str">
        <f t="shared" si="0"/>
        <v>..</v>
      </c>
      <c r="M16" s="204" t="str">
        <f t="shared" si="1"/>
        <v>..</v>
      </c>
      <c r="N16" s="204" t="str">
        <f t="shared" si="2"/>
        <v>..</v>
      </c>
      <c r="O16" s="204" t="str">
        <f t="shared" si="3"/>
        <v>..</v>
      </c>
      <c r="P16" s="82"/>
      <c r="Q16" s="130"/>
      <c r="R16" s="130"/>
      <c r="S16" s="130"/>
      <c r="T16" s="130"/>
      <c r="U16" s="130"/>
      <c r="V16" s="130"/>
    </row>
    <row r="17" spans="1:22" x14ac:dyDescent="0.35">
      <c r="A17" s="226" t="s">
        <v>64</v>
      </c>
      <c r="B17" s="206">
        <v>1740</v>
      </c>
      <c r="C17" s="206">
        <v>268</v>
      </c>
      <c r="D17" s="206">
        <v>2839</v>
      </c>
      <c r="E17" s="206">
        <v>163</v>
      </c>
      <c r="F17" s="206">
        <v>98</v>
      </c>
      <c r="G17" s="206">
        <v>949</v>
      </c>
      <c r="H17" s="206">
        <v>200</v>
      </c>
      <c r="I17" s="206">
        <v>1410</v>
      </c>
      <c r="J17" s="206">
        <v>3270</v>
      </c>
      <c r="K17" s="206">
        <v>1054</v>
      </c>
      <c r="L17" s="204">
        <f t="shared" si="0"/>
        <v>13.5</v>
      </c>
      <c r="M17" s="204">
        <f t="shared" si="1"/>
        <v>21.6</v>
      </c>
      <c r="N17" s="204">
        <f t="shared" si="2"/>
        <v>14.2</v>
      </c>
      <c r="O17" s="204">
        <f t="shared" si="3"/>
        <v>87.9</v>
      </c>
      <c r="P17" s="82"/>
      <c r="Q17" s="130"/>
      <c r="R17" s="130"/>
      <c r="S17" s="130"/>
      <c r="T17" s="130"/>
      <c r="U17" s="130"/>
      <c r="V17" s="130"/>
    </row>
    <row r="18" spans="1:22" ht="20.65" x14ac:dyDescent="0.35">
      <c r="A18" s="226" t="s">
        <v>399</v>
      </c>
      <c r="B18" s="206">
        <v>17</v>
      </c>
      <c r="C18" s="206">
        <v>0</v>
      </c>
      <c r="D18" s="206">
        <v>23</v>
      </c>
      <c r="E18" s="206">
        <v>10</v>
      </c>
      <c r="F18" s="206">
        <v>0</v>
      </c>
      <c r="G18" s="206">
        <v>7</v>
      </c>
      <c r="H18" s="206">
        <v>2</v>
      </c>
      <c r="I18" s="206">
        <v>19</v>
      </c>
      <c r="J18" s="206">
        <v>12</v>
      </c>
      <c r="K18" s="206">
        <v>0</v>
      </c>
      <c r="L18" s="204">
        <f t="shared" si="0"/>
        <v>58.8</v>
      </c>
      <c r="M18" s="204">
        <f t="shared" si="1"/>
        <v>58.8</v>
      </c>
      <c r="N18" s="204">
        <f t="shared" si="2"/>
        <v>10.5</v>
      </c>
      <c r="O18" s="204">
        <f t="shared" si="3"/>
        <v>-29.4</v>
      </c>
      <c r="P18" s="82"/>
      <c r="Q18" s="130"/>
      <c r="R18" s="130"/>
      <c r="S18" s="130"/>
      <c r="T18" s="130"/>
      <c r="U18" s="130"/>
      <c r="V18" s="130"/>
    </row>
    <row r="19" spans="1:22" x14ac:dyDescent="0.35">
      <c r="A19" s="226" t="s">
        <v>66</v>
      </c>
      <c r="B19" s="206">
        <v>113</v>
      </c>
      <c r="C19" s="206">
        <v>9</v>
      </c>
      <c r="D19" s="206">
        <v>112</v>
      </c>
      <c r="E19" s="206">
        <v>0</v>
      </c>
      <c r="F19" s="206">
        <v>0</v>
      </c>
      <c r="G19" s="206">
        <v>33</v>
      </c>
      <c r="H19" s="206">
        <v>35</v>
      </c>
      <c r="I19" s="206">
        <v>68</v>
      </c>
      <c r="J19" s="206">
        <v>171</v>
      </c>
      <c r="K19" s="206">
        <v>11</v>
      </c>
      <c r="L19" s="204">
        <f t="shared" si="0"/>
        <v>0</v>
      </c>
      <c r="M19" s="204">
        <f t="shared" si="1"/>
        <v>0</v>
      </c>
      <c r="N19" s="204">
        <f t="shared" si="2"/>
        <v>51.5</v>
      </c>
      <c r="O19" s="204">
        <f t="shared" si="3"/>
        <v>51.3</v>
      </c>
      <c r="P19" s="82"/>
      <c r="Q19" s="130"/>
      <c r="R19" s="130"/>
      <c r="S19" s="130"/>
      <c r="T19" s="130"/>
      <c r="U19" s="130"/>
      <c r="V19" s="130"/>
    </row>
    <row r="20" spans="1:22" x14ac:dyDescent="0.35">
      <c r="A20" s="226" t="s">
        <v>67</v>
      </c>
      <c r="B20" s="206">
        <v>6869</v>
      </c>
      <c r="C20" s="206">
        <v>53</v>
      </c>
      <c r="D20" s="206">
        <v>7096</v>
      </c>
      <c r="E20" s="206">
        <v>238</v>
      </c>
      <c r="F20" s="206">
        <v>289</v>
      </c>
      <c r="G20" s="206">
        <v>3770</v>
      </c>
      <c r="H20" s="206">
        <v>1534</v>
      </c>
      <c r="I20" s="206">
        <v>5831</v>
      </c>
      <c r="J20" s="206">
        <v>8502</v>
      </c>
      <c r="K20" s="206">
        <v>68</v>
      </c>
      <c r="L20" s="204">
        <f t="shared" si="0"/>
        <v>5.5</v>
      </c>
      <c r="M20" s="204">
        <f t="shared" si="1"/>
        <v>12.3</v>
      </c>
      <c r="N20" s="204">
        <f t="shared" si="2"/>
        <v>26.3</v>
      </c>
      <c r="O20" s="204">
        <f t="shared" si="3"/>
        <v>23.8</v>
      </c>
      <c r="P20" s="82"/>
      <c r="Q20" s="130"/>
      <c r="R20" s="130"/>
      <c r="S20" s="130"/>
      <c r="T20" s="130"/>
      <c r="U20" s="130"/>
      <c r="V20" s="130"/>
    </row>
    <row r="21" spans="1:22" x14ac:dyDescent="0.35">
      <c r="A21" s="226" t="s">
        <v>68</v>
      </c>
      <c r="B21" s="206">
        <v>7</v>
      </c>
      <c r="C21" s="206">
        <v>0</v>
      </c>
      <c r="D21" s="206">
        <v>10</v>
      </c>
      <c r="E21" s="206">
        <v>1</v>
      </c>
      <c r="F21" s="206">
        <v>2</v>
      </c>
      <c r="G21" s="206">
        <v>5</v>
      </c>
      <c r="H21" s="206">
        <v>7</v>
      </c>
      <c r="I21" s="206">
        <v>15</v>
      </c>
      <c r="J21" s="206">
        <v>5</v>
      </c>
      <c r="K21" s="206">
        <v>2</v>
      </c>
      <c r="L21" s="204">
        <f t="shared" si="0"/>
        <v>12.5</v>
      </c>
      <c r="M21" s="204">
        <f t="shared" si="1"/>
        <v>37.5</v>
      </c>
      <c r="N21" s="204">
        <f t="shared" si="2"/>
        <v>46.7</v>
      </c>
      <c r="O21" s="204">
        <f t="shared" si="3"/>
        <v>-28.6</v>
      </c>
      <c r="P21" s="82"/>
      <c r="Q21" s="130"/>
      <c r="R21" s="130"/>
      <c r="S21" s="130"/>
      <c r="T21" s="130"/>
      <c r="U21" s="130"/>
      <c r="V21" s="130"/>
    </row>
    <row r="22" spans="1:22" x14ac:dyDescent="0.35">
      <c r="A22" s="226" t="s">
        <v>69</v>
      </c>
      <c r="B22" s="206">
        <v>4</v>
      </c>
      <c r="C22" s="206">
        <v>0</v>
      </c>
      <c r="D22" s="206">
        <v>4</v>
      </c>
      <c r="E22" s="206">
        <v>0</v>
      </c>
      <c r="F22" s="206">
        <v>0</v>
      </c>
      <c r="G22" s="206">
        <v>1</v>
      </c>
      <c r="H22" s="206">
        <v>1</v>
      </c>
      <c r="I22" s="206">
        <v>2</v>
      </c>
      <c r="J22" s="206">
        <v>4</v>
      </c>
      <c r="K22" s="206">
        <v>0</v>
      </c>
      <c r="L22" s="204">
        <f t="shared" si="0"/>
        <v>0</v>
      </c>
      <c r="M22" s="204">
        <f t="shared" si="1"/>
        <v>0</v>
      </c>
      <c r="N22" s="204">
        <f t="shared" si="2"/>
        <v>50</v>
      </c>
      <c r="O22" s="204">
        <f t="shared" si="3"/>
        <v>0</v>
      </c>
      <c r="P22" s="82"/>
      <c r="Q22" s="130"/>
      <c r="R22" s="130"/>
      <c r="S22" s="130"/>
      <c r="T22" s="130"/>
      <c r="U22" s="130"/>
      <c r="V22" s="130"/>
    </row>
    <row r="23" spans="1:22" x14ac:dyDescent="0.35">
      <c r="A23" s="226" t="s">
        <v>70</v>
      </c>
      <c r="B23" s="206">
        <v>4561</v>
      </c>
      <c r="C23" s="206">
        <v>45</v>
      </c>
      <c r="D23" s="206">
        <v>3800</v>
      </c>
      <c r="E23" s="206">
        <v>394</v>
      </c>
      <c r="F23" s="206">
        <v>123</v>
      </c>
      <c r="G23" s="206">
        <v>1801</v>
      </c>
      <c r="H23" s="206">
        <v>586</v>
      </c>
      <c r="I23" s="206">
        <v>2904</v>
      </c>
      <c r="J23" s="206">
        <v>5230</v>
      </c>
      <c r="K23" s="206">
        <v>45</v>
      </c>
      <c r="L23" s="204">
        <f t="shared" si="0"/>
        <v>17</v>
      </c>
      <c r="M23" s="204">
        <f t="shared" si="1"/>
        <v>22.3</v>
      </c>
      <c r="N23" s="204">
        <f t="shared" si="2"/>
        <v>20.2</v>
      </c>
      <c r="O23" s="204">
        <f t="shared" si="3"/>
        <v>14.7</v>
      </c>
      <c r="P23" s="82"/>
      <c r="Q23" s="130"/>
      <c r="R23" s="130"/>
      <c r="S23" s="130"/>
      <c r="T23" s="130"/>
      <c r="U23" s="130"/>
      <c r="V23" s="130"/>
    </row>
    <row r="24" spans="1:22" x14ac:dyDescent="0.35">
      <c r="A24" s="226" t="s">
        <v>401</v>
      </c>
      <c r="B24" s="206">
        <v>42</v>
      </c>
      <c r="C24" s="206">
        <v>0</v>
      </c>
      <c r="D24" s="206">
        <v>97</v>
      </c>
      <c r="E24" s="206">
        <v>18</v>
      </c>
      <c r="F24" s="206">
        <v>0</v>
      </c>
      <c r="G24" s="206">
        <v>21</v>
      </c>
      <c r="H24" s="206">
        <v>13</v>
      </c>
      <c r="I24" s="206">
        <v>52</v>
      </c>
      <c r="J24" s="206">
        <v>82</v>
      </c>
      <c r="K24" s="206">
        <v>0</v>
      </c>
      <c r="L24" s="204">
        <f t="shared" si="0"/>
        <v>46.2</v>
      </c>
      <c r="M24" s="204">
        <f t="shared" si="1"/>
        <v>46.2</v>
      </c>
      <c r="N24" s="204">
        <f t="shared" si="2"/>
        <v>25</v>
      </c>
      <c r="O24" s="204">
        <f t="shared" si="3"/>
        <v>95.2</v>
      </c>
      <c r="P24" s="82"/>
      <c r="Q24" s="130"/>
      <c r="R24" s="130"/>
      <c r="S24" s="130"/>
      <c r="T24" s="130"/>
      <c r="U24" s="130"/>
      <c r="V24" s="130"/>
    </row>
    <row r="25" spans="1:22" x14ac:dyDescent="0.35">
      <c r="A25" s="226" t="s">
        <v>71</v>
      </c>
      <c r="B25" s="206">
        <v>102</v>
      </c>
      <c r="C25" s="206">
        <v>15</v>
      </c>
      <c r="D25" s="206">
        <v>94</v>
      </c>
      <c r="E25" s="206">
        <v>69</v>
      </c>
      <c r="F25" s="206">
        <v>0</v>
      </c>
      <c r="G25" s="206">
        <v>8</v>
      </c>
      <c r="H25" s="206">
        <v>16</v>
      </c>
      <c r="I25" s="206">
        <v>93</v>
      </c>
      <c r="J25" s="206">
        <v>89</v>
      </c>
      <c r="K25" s="206">
        <v>20</v>
      </c>
      <c r="L25" s="204">
        <f t="shared" si="0"/>
        <v>89.6</v>
      </c>
      <c r="M25" s="204">
        <f t="shared" si="1"/>
        <v>89.6</v>
      </c>
      <c r="N25" s="204">
        <f t="shared" si="2"/>
        <v>17.2</v>
      </c>
      <c r="O25" s="204">
        <f t="shared" si="3"/>
        <v>-12.7</v>
      </c>
      <c r="P25" s="82"/>
      <c r="Q25" s="130"/>
      <c r="R25" s="130"/>
      <c r="S25" s="130"/>
      <c r="T25" s="130"/>
      <c r="U25" s="130"/>
      <c r="V25" s="130"/>
    </row>
    <row r="26" spans="1:22" x14ac:dyDescent="0.35">
      <c r="A26" s="226" t="s">
        <v>75</v>
      </c>
      <c r="B26" s="206">
        <v>22223</v>
      </c>
      <c r="C26" s="206">
        <v>1108</v>
      </c>
      <c r="D26" s="206">
        <v>42829</v>
      </c>
      <c r="E26" s="206">
        <v>1322</v>
      </c>
      <c r="F26" s="206">
        <v>1274</v>
      </c>
      <c r="G26" s="206">
        <v>18486</v>
      </c>
      <c r="H26" s="206">
        <v>9568</v>
      </c>
      <c r="I26" s="206">
        <v>30650</v>
      </c>
      <c r="J26" s="206">
        <v>30798</v>
      </c>
      <c r="K26" s="206">
        <v>1879</v>
      </c>
      <c r="L26" s="204">
        <f t="shared" si="0"/>
        <v>6.3</v>
      </c>
      <c r="M26" s="204">
        <f t="shared" si="1"/>
        <v>12.3</v>
      </c>
      <c r="N26" s="204">
        <f t="shared" si="2"/>
        <v>31.2</v>
      </c>
      <c r="O26" s="204">
        <f t="shared" si="3"/>
        <v>38.6</v>
      </c>
      <c r="P26" s="82"/>
      <c r="Q26" s="130"/>
      <c r="R26" s="130"/>
      <c r="S26" s="130"/>
      <c r="T26" s="130"/>
      <c r="U26" s="130"/>
      <c r="V26" s="130"/>
    </row>
    <row r="27" spans="1:22" x14ac:dyDescent="0.35">
      <c r="A27" s="226" t="s">
        <v>375</v>
      </c>
      <c r="B27" s="206">
        <v>20</v>
      </c>
      <c r="C27" s="206">
        <v>0</v>
      </c>
      <c r="D27" s="206">
        <v>42</v>
      </c>
      <c r="E27" s="206">
        <v>17</v>
      </c>
      <c r="F27" s="206">
        <v>0</v>
      </c>
      <c r="G27" s="206">
        <v>15</v>
      </c>
      <c r="H27" s="206">
        <v>3</v>
      </c>
      <c r="I27" s="206">
        <v>35</v>
      </c>
      <c r="J27" s="206">
        <v>25</v>
      </c>
      <c r="K27" s="206">
        <v>0</v>
      </c>
      <c r="L27" s="204">
        <f t="shared" si="0"/>
        <v>53.1</v>
      </c>
      <c r="M27" s="204">
        <f t="shared" si="1"/>
        <v>53.1</v>
      </c>
      <c r="N27" s="204">
        <f t="shared" si="2"/>
        <v>8.6</v>
      </c>
      <c r="O27" s="204">
        <f t="shared" si="3"/>
        <v>25</v>
      </c>
      <c r="P27" s="82"/>
      <c r="Q27" s="130"/>
      <c r="R27" s="130"/>
      <c r="S27" s="130"/>
      <c r="T27" s="130"/>
      <c r="U27" s="130"/>
      <c r="V27" s="130"/>
    </row>
    <row r="28" spans="1:22" x14ac:dyDescent="0.35">
      <c r="A28" s="226" t="s">
        <v>77</v>
      </c>
      <c r="B28" s="206">
        <v>957</v>
      </c>
      <c r="C28" s="206">
        <v>17</v>
      </c>
      <c r="D28" s="206">
        <v>1450</v>
      </c>
      <c r="E28" s="206">
        <v>180</v>
      </c>
      <c r="F28" s="206">
        <v>37</v>
      </c>
      <c r="G28" s="206">
        <v>379</v>
      </c>
      <c r="H28" s="206">
        <v>419</v>
      </c>
      <c r="I28" s="206">
        <v>1015</v>
      </c>
      <c r="J28" s="206">
        <v>1478</v>
      </c>
      <c r="K28" s="206">
        <v>45</v>
      </c>
      <c r="L28" s="204">
        <f t="shared" si="0"/>
        <v>30.2</v>
      </c>
      <c r="M28" s="204">
        <f t="shared" si="1"/>
        <v>36.4</v>
      </c>
      <c r="N28" s="204">
        <f t="shared" si="2"/>
        <v>41.3</v>
      </c>
      <c r="O28" s="204">
        <f t="shared" si="3"/>
        <v>54.4</v>
      </c>
      <c r="P28" s="82"/>
      <c r="Q28" s="130"/>
      <c r="R28" s="130"/>
      <c r="S28" s="130"/>
      <c r="T28" s="130"/>
      <c r="U28" s="130"/>
      <c r="V28" s="130"/>
    </row>
    <row r="29" spans="1:22" x14ac:dyDescent="0.35">
      <c r="A29" s="226" t="s">
        <v>73</v>
      </c>
      <c r="B29" s="206">
        <v>24</v>
      </c>
      <c r="C29" s="206">
        <v>1</v>
      </c>
      <c r="D29" s="206">
        <v>28</v>
      </c>
      <c r="E29" s="206">
        <v>0</v>
      </c>
      <c r="F29" s="206">
        <v>0</v>
      </c>
      <c r="G29" s="206">
        <v>5</v>
      </c>
      <c r="H29" s="206">
        <v>15</v>
      </c>
      <c r="I29" s="206">
        <v>20</v>
      </c>
      <c r="J29" s="206">
        <v>35</v>
      </c>
      <c r="K29" s="206">
        <v>1</v>
      </c>
      <c r="L29" s="204">
        <f t="shared" si="0"/>
        <v>0</v>
      </c>
      <c r="M29" s="204">
        <f t="shared" si="1"/>
        <v>0</v>
      </c>
      <c r="N29" s="204">
        <f t="shared" si="2"/>
        <v>75</v>
      </c>
      <c r="O29" s="204">
        <f t="shared" si="3"/>
        <v>45.8</v>
      </c>
      <c r="P29" s="82"/>
      <c r="Q29" s="130"/>
      <c r="R29" s="130"/>
      <c r="S29" s="130"/>
      <c r="T29" s="130"/>
      <c r="U29" s="130"/>
      <c r="V29" s="130"/>
    </row>
    <row r="30" spans="1:22" x14ac:dyDescent="0.35">
      <c r="A30" s="319" t="s">
        <v>82</v>
      </c>
      <c r="B30" s="206">
        <v>84</v>
      </c>
      <c r="C30" s="206">
        <v>0</v>
      </c>
      <c r="D30" s="206">
        <v>42</v>
      </c>
      <c r="E30" s="206">
        <v>4</v>
      </c>
      <c r="F30" s="206">
        <v>0</v>
      </c>
      <c r="G30" s="206">
        <v>12</v>
      </c>
      <c r="H30" s="206">
        <v>14</v>
      </c>
      <c r="I30" s="206">
        <v>30</v>
      </c>
      <c r="J30" s="206">
        <v>98</v>
      </c>
      <c r="K30" s="206">
        <v>0</v>
      </c>
      <c r="L30" s="204">
        <f t="shared" si="0"/>
        <v>25</v>
      </c>
      <c r="M30" s="204">
        <f t="shared" si="1"/>
        <v>25</v>
      </c>
      <c r="N30" s="204">
        <f t="shared" si="2"/>
        <v>46.7</v>
      </c>
      <c r="O30" s="204">
        <f t="shared" si="3"/>
        <v>16.7</v>
      </c>
      <c r="P30" s="82"/>
      <c r="Q30" s="130"/>
      <c r="R30" s="130"/>
      <c r="S30" s="130"/>
      <c r="T30" s="130"/>
      <c r="U30" s="130"/>
      <c r="V30" s="130"/>
    </row>
    <row r="31" spans="1:22" x14ac:dyDescent="0.35">
      <c r="A31" s="226" t="s">
        <v>74</v>
      </c>
      <c r="B31" s="206">
        <v>689</v>
      </c>
      <c r="C31" s="206">
        <v>75</v>
      </c>
      <c r="D31" s="206">
        <v>1028</v>
      </c>
      <c r="E31" s="206">
        <v>37</v>
      </c>
      <c r="F31" s="206">
        <v>51</v>
      </c>
      <c r="G31" s="206">
        <v>313</v>
      </c>
      <c r="H31" s="206">
        <v>208</v>
      </c>
      <c r="I31" s="206">
        <v>609</v>
      </c>
      <c r="J31" s="206">
        <v>1164</v>
      </c>
      <c r="K31" s="206">
        <v>112</v>
      </c>
      <c r="L31" s="204">
        <f t="shared" si="0"/>
        <v>9.1999999999999993</v>
      </c>
      <c r="M31" s="204">
        <f t="shared" si="1"/>
        <v>21.9</v>
      </c>
      <c r="N31" s="204">
        <f t="shared" si="2"/>
        <v>34.200000000000003</v>
      </c>
      <c r="O31" s="204">
        <f t="shared" si="3"/>
        <v>68.900000000000006</v>
      </c>
      <c r="P31" s="82"/>
      <c r="Q31" s="130"/>
      <c r="R31" s="130"/>
      <c r="S31" s="130"/>
      <c r="T31" s="130"/>
      <c r="U31" s="130"/>
      <c r="V31" s="130"/>
    </row>
    <row r="32" spans="1:22" x14ac:dyDescent="0.35">
      <c r="A32" s="226" t="s">
        <v>400</v>
      </c>
      <c r="B32" s="206">
        <v>0</v>
      </c>
      <c r="C32" s="206">
        <v>0</v>
      </c>
      <c r="D32" s="206">
        <v>0</v>
      </c>
      <c r="E32" s="206">
        <v>0</v>
      </c>
      <c r="F32" s="206">
        <v>0</v>
      </c>
      <c r="G32" s="206">
        <v>0</v>
      </c>
      <c r="H32" s="206">
        <v>0</v>
      </c>
      <c r="I32" s="206">
        <v>0</v>
      </c>
      <c r="J32" s="206">
        <v>0</v>
      </c>
      <c r="K32" s="206">
        <v>0</v>
      </c>
      <c r="L32" s="204" t="str">
        <f t="shared" si="0"/>
        <v>..</v>
      </c>
      <c r="M32" s="204" t="str">
        <f t="shared" si="1"/>
        <v>..</v>
      </c>
      <c r="N32" s="204" t="str">
        <f t="shared" si="2"/>
        <v>..</v>
      </c>
      <c r="O32" s="204" t="str">
        <f t="shared" si="3"/>
        <v>..</v>
      </c>
      <c r="P32" s="82"/>
      <c r="Q32" s="130"/>
      <c r="R32" s="130"/>
      <c r="S32" s="130"/>
      <c r="T32" s="130"/>
      <c r="U32" s="130"/>
      <c r="V32" s="130"/>
    </row>
    <row r="33" spans="1:22" x14ac:dyDescent="0.35">
      <c r="A33" s="226" t="s">
        <v>376</v>
      </c>
      <c r="B33" s="206">
        <v>190</v>
      </c>
      <c r="C33" s="206">
        <v>7</v>
      </c>
      <c r="D33" s="206">
        <v>159</v>
      </c>
      <c r="E33" s="206">
        <v>19</v>
      </c>
      <c r="F33" s="206">
        <v>1</v>
      </c>
      <c r="G33" s="206">
        <v>87</v>
      </c>
      <c r="H33" s="206">
        <v>23</v>
      </c>
      <c r="I33" s="206">
        <v>130</v>
      </c>
      <c r="J33" s="206">
        <v>227</v>
      </c>
      <c r="K33" s="206">
        <v>5</v>
      </c>
      <c r="L33" s="204">
        <f>IF(SUM(E33:G33)=0,"..",E33/SUM(E33:G33)*100)</f>
        <v>17.8</v>
      </c>
      <c r="M33" s="204">
        <f t="shared" si="1"/>
        <v>18.7</v>
      </c>
      <c r="N33" s="204">
        <f t="shared" si="2"/>
        <v>17.7</v>
      </c>
      <c r="O33" s="204">
        <f t="shared" si="3"/>
        <v>19.5</v>
      </c>
      <c r="P33" s="82"/>
      <c r="Q33" s="130"/>
      <c r="R33" s="130"/>
      <c r="S33" s="130"/>
      <c r="T33" s="130"/>
      <c r="U33" s="130"/>
      <c r="V33" s="130"/>
    </row>
    <row r="34" spans="1:22" ht="20.65" x14ac:dyDescent="0.35">
      <c r="A34" s="226" t="s">
        <v>484</v>
      </c>
      <c r="B34" s="206">
        <v>271</v>
      </c>
      <c r="C34" s="206">
        <v>13</v>
      </c>
      <c r="D34" s="206">
        <v>187</v>
      </c>
      <c r="E34" s="206">
        <v>10</v>
      </c>
      <c r="F34" s="206">
        <v>3</v>
      </c>
      <c r="G34" s="206">
        <v>89</v>
      </c>
      <c r="H34" s="206">
        <v>33</v>
      </c>
      <c r="I34" s="206">
        <v>135</v>
      </c>
      <c r="J34" s="206">
        <v>350</v>
      </c>
      <c r="K34" s="206">
        <v>22</v>
      </c>
      <c r="L34" s="204">
        <f t="shared" si="0"/>
        <v>9.8000000000000007</v>
      </c>
      <c r="M34" s="204">
        <f t="shared" si="1"/>
        <v>12.7</v>
      </c>
      <c r="N34" s="204">
        <f t="shared" si="2"/>
        <v>24.4</v>
      </c>
      <c r="O34" s="204">
        <f t="shared" si="3"/>
        <v>29.2</v>
      </c>
      <c r="P34" s="82"/>
      <c r="Q34" s="130"/>
      <c r="R34" s="130"/>
      <c r="S34" s="130"/>
      <c r="T34" s="130"/>
      <c r="U34" s="130"/>
      <c r="V34" s="130"/>
    </row>
    <row r="35" spans="1:22" ht="20.65" x14ac:dyDescent="0.35">
      <c r="A35" s="226" t="s">
        <v>80</v>
      </c>
      <c r="B35" s="206">
        <v>6718</v>
      </c>
      <c r="C35" s="206">
        <v>4</v>
      </c>
      <c r="D35" s="206">
        <v>9782</v>
      </c>
      <c r="E35" s="206">
        <v>51</v>
      </c>
      <c r="F35" s="206">
        <v>192</v>
      </c>
      <c r="G35" s="206">
        <v>5945</v>
      </c>
      <c r="H35" s="206">
        <v>5315</v>
      </c>
      <c r="I35" s="206">
        <v>11503</v>
      </c>
      <c r="J35" s="206">
        <v>7023</v>
      </c>
      <c r="K35" s="206">
        <v>12</v>
      </c>
      <c r="L35" s="204">
        <f t="shared" si="0"/>
        <v>0.8</v>
      </c>
      <c r="M35" s="204">
        <f t="shared" si="1"/>
        <v>3.9</v>
      </c>
      <c r="N35" s="204">
        <f t="shared" si="2"/>
        <v>46.2</v>
      </c>
      <c r="O35" s="204">
        <f t="shared" si="3"/>
        <v>4.5</v>
      </c>
      <c r="P35" s="82"/>
      <c r="Q35" s="130"/>
      <c r="R35" s="130"/>
      <c r="S35" s="130"/>
      <c r="T35" s="130"/>
      <c r="U35" s="130"/>
      <c r="V35" s="130"/>
    </row>
    <row r="36" spans="1:22" x14ac:dyDescent="0.35">
      <c r="A36" s="226" t="s">
        <v>78</v>
      </c>
      <c r="B36" s="206">
        <v>68</v>
      </c>
      <c r="C36" s="206">
        <v>2</v>
      </c>
      <c r="D36" s="206">
        <v>57</v>
      </c>
      <c r="E36" s="206">
        <v>3</v>
      </c>
      <c r="F36" s="206">
        <v>4</v>
      </c>
      <c r="G36" s="206">
        <v>43</v>
      </c>
      <c r="H36" s="206">
        <v>4</v>
      </c>
      <c r="I36" s="206">
        <v>54</v>
      </c>
      <c r="J36" s="206">
        <v>67</v>
      </c>
      <c r="K36" s="206">
        <v>3</v>
      </c>
      <c r="L36" s="204">
        <f t="shared" si="0"/>
        <v>6</v>
      </c>
      <c r="M36" s="204">
        <f t="shared" si="1"/>
        <v>14</v>
      </c>
      <c r="N36" s="204">
        <f t="shared" si="2"/>
        <v>7.4</v>
      </c>
      <c r="O36" s="204">
        <f t="shared" si="3"/>
        <v>-1.5</v>
      </c>
      <c r="P36" s="82"/>
      <c r="Q36" s="130"/>
      <c r="R36" s="130"/>
      <c r="S36" s="130"/>
      <c r="T36" s="130"/>
      <c r="U36" s="130"/>
      <c r="V36" s="130"/>
    </row>
    <row r="37" spans="1:22" x14ac:dyDescent="0.35">
      <c r="A37" s="226" t="s">
        <v>79</v>
      </c>
      <c r="B37" s="206">
        <v>1204</v>
      </c>
      <c r="C37" s="206">
        <v>5</v>
      </c>
      <c r="D37" s="206">
        <v>1132</v>
      </c>
      <c r="E37" s="206">
        <v>27</v>
      </c>
      <c r="F37" s="206">
        <v>15</v>
      </c>
      <c r="G37" s="206">
        <v>146</v>
      </c>
      <c r="H37" s="206">
        <v>240</v>
      </c>
      <c r="I37" s="206">
        <v>428</v>
      </c>
      <c r="J37" s="206">
        <v>2158</v>
      </c>
      <c r="K37" s="206">
        <v>10</v>
      </c>
      <c r="L37" s="204">
        <f t="shared" si="0"/>
        <v>14.4</v>
      </c>
      <c r="M37" s="204">
        <f t="shared" si="1"/>
        <v>22.3</v>
      </c>
      <c r="N37" s="204">
        <f t="shared" si="2"/>
        <v>56.1</v>
      </c>
      <c r="O37" s="204">
        <f t="shared" si="3"/>
        <v>79.2</v>
      </c>
      <c r="P37" s="82"/>
      <c r="Q37" s="130"/>
      <c r="R37" s="130"/>
      <c r="S37" s="130"/>
      <c r="T37" s="130"/>
      <c r="U37" s="130"/>
      <c r="V37" s="130"/>
    </row>
    <row r="38" spans="1:22" x14ac:dyDescent="0.35">
      <c r="A38" s="226" t="s">
        <v>154</v>
      </c>
      <c r="B38" s="206">
        <v>1</v>
      </c>
      <c r="C38" s="206">
        <v>0</v>
      </c>
      <c r="D38" s="206">
        <v>0</v>
      </c>
      <c r="E38" s="206">
        <v>0</v>
      </c>
      <c r="F38" s="206">
        <v>0</v>
      </c>
      <c r="G38" s="206">
        <v>0</v>
      </c>
      <c r="H38" s="206">
        <v>0</v>
      </c>
      <c r="I38" s="206">
        <v>0</v>
      </c>
      <c r="J38" s="206">
        <v>0</v>
      </c>
      <c r="K38" s="206">
        <v>0</v>
      </c>
      <c r="L38" s="204" t="str">
        <f t="shared" si="0"/>
        <v>..</v>
      </c>
      <c r="M38" s="204" t="str">
        <f t="shared" si="1"/>
        <v>..</v>
      </c>
      <c r="N38" s="204" t="str">
        <f t="shared" si="2"/>
        <v>..</v>
      </c>
      <c r="O38" s="204">
        <f t="shared" si="3"/>
        <v>-100</v>
      </c>
      <c r="P38" s="82"/>
      <c r="Q38" s="130"/>
      <c r="R38" s="130"/>
      <c r="S38" s="130"/>
      <c r="T38" s="130"/>
      <c r="U38" s="130"/>
      <c r="V38" s="130"/>
    </row>
    <row r="39" spans="1:22" x14ac:dyDescent="0.35">
      <c r="A39" s="226" t="s">
        <v>377</v>
      </c>
      <c r="B39" s="206">
        <v>1</v>
      </c>
      <c r="C39" s="206">
        <v>0</v>
      </c>
      <c r="D39" s="206">
        <v>4</v>
      </c>
      <c r="E39" s="206">
        <v>1</v>
      </c>
      <c r="F39" s="206">
        <v>0</v>
      </c>
      <c r="G39" s="206">
        <v>0</v>
      </c>
      <c r="H39" s="206">
        <v>0</v>
      </c>
      <c r="I39" s="206">
        <v>1</v>
      </c>
      <c r="J39" s="206">
        <v>5</v>
      </c>
      <c r="K39" s="206">
        <v>0</v>
      </c>
      <c r="L39" s="204">
        <f t="shared" si="0"/>
        <v>100</v>
      </c>
      <c r="M39" s="204">
        <f t="shared" si="1"/>
        <v>100</v>
      </c>
      <c r="N39" s="204">
        <f t="shared" si="2"/>
        <v>0</v>
      </c>
      <c r="O39" s="204">
        <f t="shared" si="3"/>
        <v>400</v>
      </c>
      <c r="P39" s="82"/>
      <c r="Q39" s="130"/>
      <c r="R39" s="130"/>
      <c r="S39" s="130"/>
      <c r="T39" s="130"/>
      <c r="U39" s="130"/>
      <c r="V39" s="130"/>
    </row>
    <row r="40" spans="1:22" x14ac:dyDescent="0.35">
      <c r="A40" s="319" t="s">
        <v>81</v>
      </c>
      <c r="B40" s="206">
        <v>193</v>
      </c>
      <c r="C40" s="206">
        <v>1</v>
      </c>
      <c r="D40" s="206">
        <v>142</v>
      </c>
      <c r="E40" s="206">
        <v>14</v>
      </c>
      <c r="F40" s="206">
        <v>0</v>
      </c>
      <c r="G40" s="206">
        <v>79</v>
      </c>
      <c r="H40" s="206">
        <v>54</v>
      </c>
      <c r="I40" s="206">
        <v>147</v>
      </c>
      <c r="J40" s="206">
        <v>207</v>
      </c>
      <c r="K40" s="206">
        <v>3</v>
      </c>
      <c r="L40" s="204">
        <f t="shared" si="0"/>
        <v>15.1</v>
      </c>
      <c r="M40" s="204">
        <f t="shared" si="1"/>
        <v>15.1</v>
      </c>
      <c r="N40" s="204">
        <f t="shared" si="2"/>
        <v>36.700000000000003</v>
      </c>
      <c r="O40" s="204">
        <f t="shared" si="3"/>
        <v>7.3</v>
      </c>
      <c r="P40" s="82"/>
      <c r="Q40" s="130"/>
      <c r="R40" s="130"/>
      <c r="S40" s="130"/>
      <c r="T40" s="130"/>
      <c r="U40" s="130"/>
      <c r="V40" s="130"/>
    </row>
    <row r="41" spans="1:22" x14ac:dyDescent="0.35">
      <c r="A41" s="226" t="s">
        <v>76</v>
      </c>
      <c r="B41" s="206">
        <v>1601</v>
      </c>
      <c r="C41" s="206">
        <v>102</v>
      </c>
      <c r="D41" s="206">
        <v>2148</v>
      </c>
      <c r="E41" s="206">
        <v>168</v>
      </c>
      <c r="F41" s="206">
        <v>171</v>
      </c>
      <c r="G41" s="206">
        <v>551</v>
      </c>
      <c r="H41" s="206">
        <v>448</v>
      </c>
      <c r="I41" s="206">
        <v>1338</v>
      </c>
      <c r="J41" s="206">
        <v>2705</v>
      </c>
      <c r="K41" s="206">
        <v>86</v>
      </c>
      <c r="L41" s="204">
        <f t="shared" si="0"/>
        <v>18.899999999999999</v>
      </c>
      <c r="M41" s="204">
        <f t="shared" si="1"/>
        <v>38.1</v>
      </c>
      <c r="N41" s="204">
        <f t="shared" si="2"/>
        <v>33.5</v>
      </c>
      <c r="O41" s="204">
        <f t="shared" si="3"/>
        <v>69</v>
      </c>
      <c r="P41" s="82"/>
      <c r="Q41" s="130"/>
      <c r="R41" s="130"/>
      <c r="S41" s="130"/>
      <c r="T41" s="130"/>
      <c r="U41" s="130"/>
      <c r="V41" s="130"/>
    </row>
    <row r="42" spans="1:22" x14ac:dyDescent="0.35">
      <c r="A42" s="226" t="s">
        <v>72</v>
      </c>
      <c r="B42" s="206">
        <v>19339</v>
      </c>
      <c r="C42" s="206">
        <v>15758</v>
      </c>
      <c r="D42" s="206">
        <v>19722</v>
      </c>
      <c r="E42" s="206">
        <v>9489</v>
      </c>
      <c r="F42" s="206">
        <v>46</v>
      </c>
      <c r="G42" s="206">
        <v>1544</v>
      </c>
      <c r="H42" s="206">
        <v>1191</v>
      </c>
      <c r="I42" s="206">
        <v>12270</v>
      </c>
      <c r="J42" s="206">
        <v>26893</v>
      </c>
      <c r="K42" s="206">
        <v>22332</v>
      </c>
      <c r="L42" s="204">
        <f t="shared" si="0"/>
        <v>85.6</v>
      </c>
      <c r="M42" s="204">
        <f t="shared" si="1"/>
        <v>86.1</v>
      </c>
      <c r="N42" s="204">
        <f t="shared" si="2"/>
        <v>9.6999999999999993</v>
      </c>
      <c r="O42" s="204">
        <f t="shared" si="3"/>
        <v>39.1</v>
      </c>
      <c r="P42" s="82"/>
      <c r="Q42" s="130"/>
      <c r="R42" s="130"/>
      <c r="S42" s="130"/>
      <c r="T42" s="130"/>
      <c r="U42" s="130"/>
      <c r="V42" s="130"/>
    </row>
    <row r="43" spans="1:22" x14ac:dyDescent="0.35">
      <c r="A43" s="268" t="s">
        <v>712</v>
      </c>
      <c r="B43" s="206">
        <v>42</v>
      </c>
      <c r="C43" s="206">
        <v>23</v>
      </c>
      <c r="D43" s="206">
        <v>138</v>
      </c>
      <c r="E43" s="206">
        <v>1</v>
      </c>
      <c r="F43" s="206">
        <v>0</v>
      </c>
      <c r="G43" s="206">
        <v>17</v>
      </c>
      <c r="H43" s="206">
        <v>6</v>
      </c>
      <c r="I43" s="206">
        <v>24</v>
      </c>
      <c r="J43" s="206">
        <v>102</v>
      </c>
      <c r="K43" s="206">
        <v>35</v>
      </c>
      <c r="L43" s="204">
        <f t="shared" si="0"/>
        <v>5.6</v>
      </c>
      <c r="M43" s="204">
        <f t="shared" si="1"/>
        <v>5.6</v>
      </c>
      <c r="N43" s="204">
        <f t="shared" si="2"/>
        <v>25</v>
      </c>
      <c r="O43" s="204">
        <f t="shared" si="3"/>
        <v>142.9</v>
      </c>
      <c r="P43" s="82"/>
      <c r="Q43" s="130"/>
      <c r="R43" s="130"/>
      <c r="S43" s="130"/>
      <c r="T43" s="130"/>
      <c r="U43" s="130"/>
      <c r="V43" s="130"/>
    </row>
    <row r="44" spans="1:22" x14ac:dyDescent="0.35">
      <c r="A44" s="226" t="s">
        <v>83</v>
      </c>
      <c r="B44" s="206">
        <v>277</v>
      </c>
      <c r="C44" s="206">
        <v>87</v>
      </c>
      <c r="D44" s="206">
        <v>277</v>
      </c>
      <c r="E44" s="206">
        <v>36</v>
      </c>
      <c r="F44" s="206">
        <v>3</v>
      </c>
      <c r="G44" s="206">
        <v>121</v>
      </c>
      <c r="H44" s="206">
        <v>32</v>
      </c>
      <c r="I44" s="206">
        <v>192</v>
      </c>
      <c r="J44" s="206">
        <v>376</v>
      </c>
      <c r="K44" s="206">
        <v>92</v>
      </c>
      <c r="L44" s="204">
        <f t="shared" si="0"/>
        <v>22.5</v>
      </c>
      <c r="M44" s="204">
        <f t="shared" si="1"/>
        <v>24.4</v>
      </c>
      <c r="N44" s="204">
        <f t="shared" si="2"/>
        <v>16.7</v>
      </c>
      <c r="O44" s="204">
        <f t="shared" si="3"/>
        <v>35.700000000000003</v>
      </c>
      <c r="P44" s="82"/>
      <c r="Q44" s="130"/>
      <c r="R44" s="130"/>
      <c r="S44" s="130"/>
      <c r="T44" s="130"/>
      <c r="U44" s="130"/>
      <c r="V44" s="130"/>
    </row>
    <row r="45" spans="1:22" x14ac:dyDescent="0.35">
      <c r="A45" s="319" t="s">
        <v>97</v>
      </c>
      <c r="B45" s="206">
        <v>5033</v>
      </c>
      <c r="C45" s="206">
        <v>793</v>
      </c>
      <c r="D45" s="206">
        <v>8700</v>
      </c>
      <c r="E45" s="206">
        <v>814</v>
      </c>
      <c r="F45" s="206">
        <v>156</v>
      </c>
      <c r="G45" s="206">
        <v>2672</v>
      </c>
      <c r="H45" s="206">
        <v>2207</v>
      </c>
      <c r="I45" s="206">
        <v>5849</v>
      </c>
      <c r="J45" s="206">
        <v>7409</v>
      </c>
      <c r="K45" s="206">
        <v>1505</v>
      </c>
      <c r="L45" s="204">
        <f t="shared" si="0"/>
        <v>22.4</v>
      </c>
      <c r="M45" s="204">
        <f t="shared" si="1"/>
        <v>26.6</v>
      </c>
      <c r="N45" s="204">
        <f t="shared" si="2"/>
        <v>37.700000000000003</v>
      </c>
      <c r="O45" s="204">
        <f t="shared" si="3"/>
        <v>47.2</v>
      </c>
      <c r="P45" s="82"/>
      <c r="Q45" s="130"/>
      <c r="R45" s="130"/>
      <c r="S45" s="130"/>
      <c r="T45" s="130"/>
      <c r="U45" s="130"/>
      <c r="V45" s="130"/>
    </row>
    <row r="46" spans="1:22" x14ac:dyDescent="0.35">
      <c r="A46" s="226" t="s">
        <v>92</v>
      </c>
      <c r="B46" s="206">
        <v>206</v>
      </c>
      <c r="C46" s="206">
        <v>2</v>
      </c>
      <c r="D46" s="206">
        <v>57</v>
      </c>
      <c r="E46" s="206">
        <v>2</v>
      </c>
      <c r="F46" s="206">
        <v>1</v>
      </c>
      <c r="G46" s="206">
        <v>27</v>
      </c>
      <c r="H46" s="206">
        <v>56</v>
      </c>
      <c r="I46" s="206">
        <v>86</v>
      </c>
      <c r="J46" s="206">
        <v>341</v>
      </c>
      <c r="K46" s="206">
        <v>1</v>
      </c>
      <c r="L46" s="204">
        <f t="shared" si="0"/>
        <v>6.7</v>
      </c>
      <c r="M46" s="204">
        <f t="shared" si="1"/>
        <v>10</v>
      </c>
      <c r="N46" s="204">
        <f t="shared" si="2"/>
        <v>65.099999999999994</v>
      </c>
      <c r="O46" s="204">
        <f t="shared" si="3"/>
        <v>65.5</v>
      </c>
      <c r="P46" s="82"/>
      <c r="Q46" s="130"/>
      <c r="R46" s="130"/>
      <c r="S46" s="130"/>
      <c r="T46" s="130"/>
      <c r="U46" s="130"/>
      <c r="V46" s="130"/>
    </row>
    <row r="47" spans="1:22" x14ac:dyDescent="0.35">
      <c r="A47" s="226" t="s">
        <v>58</v>
      </c>
      <c r="B47" s="206">
        <v>0</v>
      </c>
      <c r="C47" s="206">
        <v>0</v>
      </c>
      <c r="D47" s="206">
        <v>0</v>
      </c>
      <c r="E47" s="206">
        <v>0</v>
      </c>
      <c r="F47" s="206">
        <v>0</v>
      </c>
      <c r="G47" s="206">
        <v>0</v>
      </c>
      <c r="H47" s="206">
        <v>0</v>
      </c>
      <c r="I47" s="206">
        <v>0</v>
      </c>
      <c r="J47" s="206">
        <v>0</v>
      </c>
      <c r="K47" s="206">
        <v>0</v>
      </c>
      <c r="L47" s="204" t="str">
        <f t="shared" si="0"/>
        <v>..</v>
      </c>
      <c r="M47" s="204" t="str">
        <f t="shared" si="1"/>
        <v>..</v>
      </c>
      <c r="N47" s="204" t="str">
        <f t="shared" si="2"/>
        <v>..</v>
      </c>
      <c r="O47" s="204" t="str">
        <f t="shared" si="3"/>
        <v>..</v>
      </c>
      <c r="P47" s="82"/>
      <c r="Q47" s="130"/>
      <c r="R47" s="130"/>
      <c r="S47" s="130"/>
      <c r="T47" s="130"/>
      <c r="U47" s="130"/>
      <c r="V47" s="130"/>
    </row>
    <row r="48" spans="1:22" x14ac:dyDescent="0.35">
      <c r="A48" s="226" t="s">
        <v>93</v>
      </c>
      <c r="B48" s="206">
        <v>13980</v>
      </c>
      <c r="C48" s="206">
        <v>13017</v>
      </c>
      <c r="D48" s="206">
        <v>10705</v>
      </c>
      <c r="E48" s="206">
        <v>8544</v>
      </c>
      <c r="F48" s="206">
        <v>455</v>
      </c>
      <c r="G48" s="206">
        <v>431</v>
      </c>
      <c r="H48" s="206">
        <v>4513</v>
      </c>
      <c r="I48" s="206">
        <v>13943</v>
      </c>
      <c r="J48" s="206">
        <v>10668</v>
      </c>
      <c r="K48" s="206">
        <v>9492</v>
      </c>
      <c r="L48" s="204">
        <f t="shared" si="0"/>
        <v>90.6</v>
      </c>
      <c r="M48" s="204">
        <f t="shared" si="1"/>
        <v>95.4</v>
      </c>
      <c r="N48" s="204">
        <f t="shared" si="2"/>
        <v>32.4</v>
      </c>
      <c r="O48" s="204">
        <f t="shared" si="3"/>
        <v>-23.7</v>
      </c>
      <c r="P48" s="82"/>
      <c r="Q48" s="130"/>
      <c r="R48" s="130"/>
      <c r="S48" s="130"/>
      <c r="T48" s="130"/>
      <c r="U48" s="130"/>
      <c r="V48" s="130"/>
    </row>
    <row r="49" spans="1:22" x14ac:dyDescent="0.35">
      <c r="A49" s="226" t="s">
        <v>94</v>
      </c>
      <c r="B49" s="206">
        <v>3302</v>
      </c>
      <c r="C49" s="206">
        <v>1670</v>
      </c>
      <c r="D49" s="206">
        <v>1555</v>
      </c>
      <c r="E49" s="206">
        <v>196</v>
      </c>
      <c r="F49" s="206">
        <v>85</v>
      </c>
      <c r="G49" s="206">
        <v>833</v>
      </c>
      <c r="H49" s="206">
        <v>504</v>
      </c>
      <c r="I49" s="206">
        <v>1618</v>
      </c>
      <c r="J49" s="206">
        <v>3293</v>
      </c>
      <c r="K49" s="206">
        <v>1510</v>
      </c>
      <c r="L49" s="204">
        <f t="shared" si="0"/>
        <v>17.600000000000001</v>
      </c>
      <c r="M49" s="204">
        <f t="shared" si="1"/>
        <v>25.2</v>
      </c>
      <c r="N49" s="204">
        <f t="shared" si="2"/>
        <v>31.1</v>
      </c>
      <c r="O49" s="204">
        <f t="shared" si="3"/>
        <v>-0.3</v>
      </c>
      <c r="P49" s="82"/>
      <c r="Q49" s="130"/>
      <c r="R49" s="130"/>
      <c r="S49" s="130"/>
      <c r="T49" s="130"/>
      <c r="U49" s="130"/>
      <c r="V49" s="130"/>
    </row>
    <row r="50" spans="1:22" x14ac:dyDescent="0.35">
      <c r="A50" s="370" t="s">
        <v>96</v>
      </c>
      <c r="B50" s="206">
        <v>103</v>
      </c>
      <c r="C50" s="206">
        <v>6</v>
      </c>
      <c r="D50" s="206">
        <v>121</v>
      </c>
      <c r="E50" s="206">
        <v>3</v>
      </c>
      <c r="F50" s="206">
        <v>2</v>
      </c>
      <c r="G50" s="206">
        <v>57</v>
      </c>
      <c r="H50" s="206">
        <v>31</v>
      </c>
      <c r="I50" s="206">
        <v>93</v>
      </c>
      <c r="J50" s="206">
        <v>155</v>
      </c>
      <c r="K50" s="206">
        <v>7</v>
      </c>
      <c r="L50" s="204">
        <f t="shared" si="0"/>
        <v>4.8</v>
      </c>
      <c r="M50" s="204">
        <f t="shared" si="1"/>
        <v>8.1</v>
      </c>
      <c r="N50" s="204">
        <f t="shared" si="2"/>
        <v>33.299999999999997</v>
      </c>
      <c r="O50" s="204">
        <f t="shared" si="3"/>
        <v>50.5</v>
      </c>
      <c r="P50" s="82"/>
      <c r="Q50" s="130"/>
      <c r="R50" s="130"/>
      <c r="S50" s="130"/>
      <c r="T50" s="130"/>
      <c r="U50" s="130"/>
      <c r="V50" s="130"/>
    </row>
    <row r="51" spans="1:22" x14ac:dyDescent="0.35">
      <c r="A51" s="226" t="s">
        <v>95</v>
      </c>
      <c r="B51" s="206">
        <v>47853</v>
      </c>
      <c r="C51" s="206">
        <v>462</v>
      </c>
      <c r="D51" s="206">
        <v>30689</v>
      </c>
      <c r="E51" s="206">
        <v>7741</v>
      </c>
      <c r="F51" s="206">
        <v>469</v>
      </c>
      <c r="G51" s="206">
        <v>9723</v>
      </c>
      <c r="H51" s="206">
        <v>8643</v>
      </c>
      <c r="I51" s="206">
        <v>26576</v>
      </c>
      <c r="J51" s="206">
        <v>57705</v>
      </c>
      <c r="K51" s="206">
        <v>461</v>
      </c>
      <c r="L51" s="204">
        <f t="shared" si="0"/>
        <v>43.2</v>
      </c>
      <c r="M51" s="204">
        <f t="shared" si="1"/>
        <v>45.8</v>
      </c>
      <c r="N51" s="204">
        <f t="shared" si="2"/>
        <v>32.5</v>
      </c>
      <c r="O51" s="204">
        <f t="shared" si="3"/>
        <v>20.6</v>
      </c>
      <c r="P51" s="82"/>
      <c r="Q51" s="130"/>
      <c r="R51" s="130"/>
      <c r="S51" s="130"/>
      <c r="T51" s="130"/>
      <c r="U51" s="130"/>
      <c r="V51" s="130"/>
    </row>
    <row r="52" spans="1:22" ht="20.65" x14ac:dyDescent="0.35">
      <c r="A52" s="226" t="s">
        <v>751</v>
      </c>
      <c r="B52" s="206">
        <v>40</v>
      </c>
      <c r="C52" s="206">
        <v>0</v>
      </c>
      <c r="D52" s="206">
        <v>81</v>
      </c>
      <c r="E52" s="206">
        <v>2</v>
      </c>
      <c r="F52" s="206">
        <v>0</v>
      </c>
      <c r="G52" s="206">
        <v>12</v>
      </c>
      <c r="H52" s="206">
        <v>11</v>
      </c>
      <c r="I52" s="206">
        <v>25</v>
      </c>
      <c r="J52" s="206">
        <v>79</v>
      </c>
      <c r="K52" s="206">
        <v>0</v>
      </c>
      <c r="L52" s="204">
        <f t="shared" si="0"/>
        <v>14.3</v>
      </c>
      <c r="M52" s="204">
        <f t="shared" si="1"/>
        <v>14.3</v>
      </c>
      <c r="N52" s="204">
        <f t="shared" si="2"/>
        <v>44</v>
      </c>
      <c r="O52" s="204">
        <f t="shared" si="3"/>
        <v>97.5</v>
      </c>
      <c r="P52" s="82"/>
      <c r="Q52" s="130"/>
      <c r="R52" s="130"/>
      <c r="S52" s="130"/>
      <c r="T52" s="130"/>
      <c r="U52" s="130"/>
      <c r="V52" s="130"/>
    </row>
    <row r="53" spans="1:22" x14ac:dyDescent="0.35">
      <c r="A53" s="226" t="s">
        <v>752</v>
      </c>
      <c r="B53" s="206">
        <v>14</v>
      </c>
      <c r="C53" s="206">
        <v>0</v>
      </c>
      <c r="D53" s="206">
        <v>8</v>
      </c>
      <c r="E53" s="206">
        <v>0</v>
      </c>
      <c r="F53" s="206">
        <v>0</v>
      </c>
      <c r="G53" s="206">
        <v>0</v>
      </c>
      <c r="H53" s="206">
        <v>1</v>
      </c>
      <c r="I53" s="206">
        <v>1</v>
      </c>
      <c r="J53" s="206">
        <v>24</v>
      </c>
      <c r="K53" s="206">
        <v>0</v>
      </c>
      <c r="L53" s="204" t="str">
        <f t="shared" si="0"/>
        <v>..</v>
      </c>
      <c r="M53" s="204" t="str">
        <f t="shared" si="1"/>
        <v>..</v>
      </c>
      <c r="N53" s="204">
        <f t="shared" si="2"/>
        <v>100</v>
      </c>
      <c r="O53" s="204">
        <f t="shared" si="3"/>
        <v>71.400000000000006</v>
      </c>
      <c r="P53" s="82"/>
      <c r="Q53" s="130"/>
      <c r="R53" s="130"/>
      <c r="S53" s="130"/>
      <c r="T53" s="130"/>
      <c r="U53" s="130"/>
      <c r="V53" s="130"/>
    </row>
    <row r="54" spans="1:22" x14ac:dyDescent="0.35">
      <c r="A54" s="370" t="s">
        <v>100</v>
      </c>
      <c r="B54" s="206">
        <v>4565</v>
      </c>
      <c r="C54" s="206">
        <v>1668</v>
      </c>
      <c r="D54" s="206">
        <v>6306</v>
      </c>
      <c r="E54" s="206">
        <v>2148</v>
      </c>
      <c r="F54" s="206">
        <v>56</v>
      </c>
      <c r="G54" s="206">
        <v>1463</v>
      </c>
      <c r="H54" s="206">
        <v>693</v>
      </c>
      <c r="I54" s="206">
        <v>4360</v>
      </c>
      <c r="J54" s="206">
        <v>6905</v>
      </c>
      <c r="K54" s="206">
        <v>2758</v>
      </c>
      <c r="L54" s="204">
        <f t="shared" si="0"/>
        <v>58.6</v>
      </c>
      <c r="M54" s="204">
        <f t="shared" si="1"/>
        <v>60.1</v>
      </c>
      <c r="N54" s="204">
        <f t="shared" si="2"/>
        <v>15.9</v>
      </c>
      <c r="O54" s="204">
        <f t="shared" si="3"/>
        <v>51.3</v>
      </c>
      <c r="P54" s="352"/>
      <c r="Q54" s="130"/>
      <c r="R54" s="130"/>
      <c r="S54" s="130"/>
      <c r="T54" s="130"/>
      <c r="U54" s="130"/>
      <c r="V54" s="130"/>
    </row>
    <row r="55" spans="1:22" x14ac:dyDescent="0.35">
      <c r="A55" s="370" t="s">
        <v>99</v>
      </c>
      <c r="B55" s="206">
        <v>350</v>
      </c>
      <c r="C55" s="206">
        <v>25</v>
      </c>
      <c r="D55" s="206">
        <v>848</v>
      </c>
      <c r="E55" s="206">
        <v>33</v>
      </c>
      <c r="F55" s="206">
        <v>5</v>
      </c>
      <c r="G55" s="206">
        <v>476</v>
      </c>
      <c r="H55" s="206">
        <v>259</v>
      </c>
      <c r="I55" s="206">
        <v>773</v>
      </c>
      <c r="J55" s="206">
        <v>233</v>
      </c>
      <c r="K55" s="206">
        <v>10</v>
      </c>
      <c r="L55" s="204">
        <f t="shared" si="0"/>
        <v>6.4</v>
      </c>
      <c r="M55" s="204">
        <f t="shared" si="1"/>
        <v>7.4</v>
      </c>
      <c r="N55" s="204">
        <f t="shared" si="2"/>
        <v>33.5</v>
      </c>
      <c r="O55" s="204">
        <f t="shared" si="3"/>
        <v>-33.4</v>
      </c>
      <c r="P55" s="82"/>
      <c r="Q55" s="130"/>
      <c r="R55" s="130"/>
      <c r="S55" s="130"/>
      <c r="T55" s="130"/>
      <c r="U55" s="130"/>
      <c r="V55" s="130"/>
    </row>
    <row r="56" spans="1:22" x14ac:dyDescent="0.35">
      <c r="A56" s="319" t="s">
        <v>870</v>
      </c>
      <c r="B56" s="206">
        <v>3477</v>
      </c>
      <c r="C56" s="206">
        <v>925</v>
      </c>
      <c r="D56" s="206">
        <v>4755</v>
      </c>
      <c r="E56" s="206">
        <v>486</v>
      </c>
      <c r="F56" s="206">
        <v>86</v>
      </c>
      <c r="G56" s="206">
        <v>1855</v>
      </c>
      <c r="H56" s="206">
        <v>949</v>
      </c>
      <c r="I56" s="206">
        <v>3376</v>
      </c>
      <c r="J56" s="206">
        <v>4121</v>
      </c>
      <c r="K56" s="206">
        <v>872</v>
      </c>
      <c r="L56" s="204">
        <f t="shared" si="0"/>
        <v>20</v>
      </c>
      <c r="M56" s="204">
        <f t="shared" si="1"/>
        <v>23.6</v>
      </c>
      <c r="N56" s="204">
        <f t="shared" si="2"/>
        <v>28.1</v>
      </c>
      <c r="O56" s="204">
        <f t="shared" si="3"/>
        <v>18.5</v>
      </c>
      <c r="P56" s="351"/>
      <c r="Q56" s="130"/>
      <c r="R56" s="130"/>
      <c r="S56" s="130"/>
      <c r="T56" s="130"/>
      <c r="U56" s="130"/>
      <c r="V56" s="130"/>
    </row>
    <row r="57" spans="1:22" x14ac:dyDescent="0.35">
      <c r="A57" s="226" t="s">
        <v>101</v>
      </c>
      <c r="B57" s="206">
        <v>126</v>
      </c>
      <c r="C57" s="206">
        <v>2</v>
      </c>
      <c r="D57" s="206">
        <v>114</v>
      </c>
      <c r="E57" s="206">
        <v>1</v>
      </c>
      <c r="F57" s="206">
        <v>0</v>
      </c>
      <c r="G57" s="206">
        <v>12</v>
      </c>
      <c r="H57" s="206">
        <v>18</v>
      </c>
      <c r="I57" s="206">
        <v>31</v>
      </c>
      <c r="J57" s="206">
        <v>218</v>
      </c>
      <c r="K57" s="206">
        <v>0</v>
      </c>
      <c r="L57" s="204">
        <f t="shared" si="0"/>
        <v>7.7</v>
      </c>
      <c r="M57" s="204">
        <f t="shared" si="1"/>
        <v>7.7</v>
      </c>
      <c r="N57" s="204">
        <f t="shared" si="2"/>
        <v>58.1</v>
      </c>
      <c r="O57" s="204">
        <f t="shared" si="3"/>
        <v>73</v>
      </c>
      <c r="P57" s="82"/>
      <c r="Q57" s="130"/>
      <c r="R57" s="130"/>
      <c r="S57" s="130"/>
      <c r="T57" s="130"/>
      <c r="U57" s="130"/>
      <c r="V57" s="130"/>
    </row>
    <row r="58" spans="1:22" x14ac:dyDescent="0.35">
      <c r="A58" s="226" t="s">
        <v>127</v>
      </c>
      <c r="B58" s="206">
        <v>13426</v>
      </c>
      <c r="C58" s="206">
        <v>3848</v>
      </c>
      <c r="D58" s="206">
        <v>9387</v>
      </c>
      <c r="E58" s="206">
        <v>616</v>
      </c>
      <c r="F58" s="206">
        <v>1866</v>
      </c>
      <c r="G58" s="206">
        <v>3994</v>
      </c>
      <c r="H58" s="206">
        <v>2678</v>
      </c>
      <c r="I58" s="206">
        <v>9154</v>
      </c>
      <c r="J58" s="206">
        <v>13788</v>
      </c>
      <c r="K58" s="206">
        <v>2546</v>
      </c>
      <c r="L58" s="204">
        <f t="shared" si="0"/>
        <v>9.5</v>
      </c>
      <c r="M58" s="204">
        <f t="shared" si="1"/>
        <v>38.299999999999997</v>
      </c>
      <c r="N58" s="204">
        <f t="shared" si="2"/>
        <v>29.3</v>
      </c>
      <c r="O58" s="204">
        <f t="shared" si="3"/>
        <v>2.7</v>
      </c>
      <c r="P58" s="82"/>
      <c r="Q58" s="130"/>
      <c r="R58" s="130"/>
      <c r="S58" s="130"/>
      <c r="T58" s="130"/>
      <c r="U58" s="130"/>
      <c r="V58" s="130"/>
    </row>
    <row r="59" spans="1:22" x14ac:dyDescent="0.35">
      <c r="A59" s="226" t="s">
        <v>124</v>
      </c>
      <c r="B59" s="206">
        <v>116</v>
      </c>
      <c r="C59" s="206">
        <v>4</v>
      </c>
      <c r="D59" s="206">
        <v>121</v>
      </c>
      <c r="E59" s="206">
        <v>9</v>
      </c>
      <c r="F59" s="206">
        <v>0</v>
      </c>
      <c r="G59" s="206">
        <v>88</v>
      </c>
      <c r="H59" s="206">
        <v>31</v>
      </c>
      <c r="I59" s="206">
        <v>128</v>
      </c>
      <c r="J59" s="206">
        <v>90</v>
      </c>
      <c r="K59" s="206">
        <v>1</v>
      </c>
      <c r="L59" s="204">
        <f t="shared" si="0"/>
        <v>9.3000000000000007</v>
      </c>
      <c r="M59" s="204">
        <f t="shared" si="1"/>
        <v>9.3000000000000007</v>
      </c>
      <c r="N59" s="204">
        <f t="shared" si="2"/>
        <v>24.2</v>
      </c>
      <c r="O59" s="204">
        <f t="shared" si="3"/>
        <v>-22.4</v>
      </c>
      <c r="P59" s="82"/>
      <c r="Q59" s="130"/>
      <c r="R59" s="130"/>
      <c r="S59" s="130"/>
      <c r="T59" s="130"/>
      <c r="U59" s="130"/>
      <c r="V59" s="130"/>
    </row>
    <row r="60" spans="1:22" x14ac:dyDescent="0.35">
      <c r="A60" s="605" t="s">
        <v>102</v>
      </c>
      <c r="B60" s="206">
        <v>1754</v>
      </c>
      <c r="C60" s="206">
        <v>431</v>
      </c>
      <c r="D60" s="206">
        <v>2594</v>
      </c>
      <c r="E60" s="206">
        <v>218</v>
      </c>
      <c r="F60" s="206">
        <v>78</v>
      </c>
      <c r="G60" s="206">
        <v>754</v>
      </c>
      <c r="H60" s="206">
        <v>787</v>
      </c>
      <c r="I60" s="206">
        <v>1837</v>
      </c>
      <c r="J60" s="206">
        <v>2364</v>
      </c>
      <c r="K60" s="206">
        <v>599</v>
      </c>
      <c r="L60" s="204">
        <f t="shared" si="0"/>
        <v>20.8</v>
      </c>
      <c r="M60" s="204">
        <f t="shared" si="1"/>
        <v>28.2</v>
      </c>
      <c r="N60" s="204">
        <f t="shared" si="2"/>
        <v>42.8</v>
      </c>
      <c r="O60" s="204">
        <f t="shared" si="3"/>
        <v>34.799999999999997</v>
      </c>
      <c r="P60" s="82"/>
      <c r="Q60" s="130"/>
      <c r="R60" s="130"/>
      <c r="S60" s="130"/>
      <c r="T60" s="130"/>
      <c r="U60" s="130"/>
      <c r="V60" s="130"/>
    </row>
    <row r="61" spans="1:22" x14ac:dyDescent="0.35">
      <c r="A61" s="370" t="s">
        <v>103</v>
      </c>
      <c r="B61" s="206">
        <v>3</v>
      </c>
      <c r="C61" s="206">
        <v>0</v>
      </c>
      <c r="D61" s="206">
        <v>11</v>
      </c>
      <c r="E61" s="206">
        <v>0</v>
      </c>
      <c r="F61" s="206">
        <v>0</v>
      </c>
      <c r="G61" s="206">
        <v>6</v>
      </c>
      <c r="H61" s="206">
        <v>2</v>
      </c>
      <c r="I61" s="206">
        <v>8</v>
      </c>
      <c r="J61" s="206">
        <v>7</v>
      </c>
      <c r="K61" s="206">
        <v>0</v>
      </c>
      <c r="L61" s="204">
        <f t="shared" si="0"/>
        <v>0</v>
      </c>
      <c r="M61" s="204">
        <f t="shared" si="1"/>
        <v>0</v>
      </c>
      <c r="N61" s="204">
        <f t="shared" si="2"/>
        <v>25</v>
      </c>
      <c r="O61" s="204">
        <f t="shared" si="3"/>
        <v>133.30000000000001</v>
      </c>
      <c r="P61" s="268"/>
      <c r="Q61" s="130"/>
      <c r="R61" s="130"/>
      <c r="S61" s="130"/>
      <c r="T61" s="130"/>
      <c r="U61" s="130"/>
      <c r="V61" s="130"/>
    </row>
    <row r="62" spans="1:22" x14ac:dyDescent="0.35">
      <c r="A62" s="370" t="s">
        <v>104</v>
      </c>
      <c r="B62" s="206">
        <v>106</v>
      </c>
      <c r="C62" s="206">
        <v>1</v>
      </c>
      <c r="D62" s="206">
        <v>116</v>
      </c>
      <c r="E62" s="206">
        <v>34</v>
      </c>
      <c r="F62" s="206">
        <v>1</v>
      </c>
      <c r="G62" s="206">
        <v>36</v>
      </c>
      <c r="H62" s="206">
        <v>43</v>
      </c>
      <c r="I62" s="206">
        <v>114</v>
      </c>
      <c r="J62" s="206">
        <v>128</v>
      </c>
      <c r="K62" s="206">
        <v>1</v>
      </c>
      <c r="L62" s="204">
        <f t="shared" si="0"/>
        <v>47.9</v>
      </c>
      <c r="M62" s="204">
        <f t="shared" si="1"/>
        <v>49.3</v>
      </c>
      <c r="N62" s="204">
        <f t="shared" si="2"/>
        <v>37.700000000000003</v>
      </c>
      <c r="O62" s="204">
        <f t="shared" si="3"/>
        <v>20.8</v>
      </c>
      <c r="P62" s="82"/>
      <c r="Q62" s="130"/>
      <c r="R62" s="130"/>
      <c r="S62" s="130"/>
      <c r="T62" s="130"/>
      <c r="U62" s="130"/>
      <c r="V62" s="130"/>
    </row>
    <row r="63" spans="1:22" ht="20.65" x14ac:dyDescent="0.35">
      <c r="A63" s="226" t="s">
        <v>386</v>
      </c>
      <c r="B63" s="206">
        <v>218</v>
      </c>
      <c r="C63" s="206">
        <v>7</v>
      </c>
      <c r="D63" s="206">
        <v>193</v>
      </c>
      <c r="E63" s="206">
        <v>9</v>
      </c>
      <c r="F63" s="206">
        <v>31</v>
      </c>
      <c r="G63" s="206">
        <v>103</v>
      </c>
      <c r="H63" s="206">
        <v>14</v>
      </c>
      <c r="I63" s="206">
        <v>157</v>
      </c>
      <c r="J63" s="206">
        <v>230</v>
      </c>
      <c r="K63" s="206">
        <v>16</v>
      </c>
      <c r="L63" s="204">
        <f t="shared" si="0"/>
        <v>6.3</v>
      </c>
      <c r="M63" s="204">
        <f t="shared" si="1"/>
        <v>28</v>
      </c>
      <c r="N63" s="204">
        <f t="shared" si="2"/>
        <v>8.9</v>
      </c>
      <c r="O63" s="204">
        <f t="shared" si="3"/>
        <v>5.5</v>
      </c>
      <c r="P63" s="82"/>
      <c r="Q63" s="130"/>
      <c r="R63" s="130"/>
      <c r="S63" s="130"/>
      <c r="T63" s="130"/>
      <c r="U63" s="130"/>
      <c r="V63" s="130"/>
    </row>
    <row r="64" spans="1:22" ht="20.65" x14ac:dyDescent="0.35">
      <c r="A64" s="370" t="s">
        <v>98</v>
      </c>
      <c r="B64" s="206">
        <v>67449</v>
      </c>
      <c r="C64" s="206">
        <v>45246</v>
      </c>
      <c r="D64" s="206">
        <v>66316</v>
      </c>
      <c r="E64" s="206">
        <v>28918</v>
      </c>
      <c r="F64" s="206">
        <v>890</v>
      </c>
      <c r="G64" s="206">
        <v>17670</v>
      </c>
      <c r="H64" s="206">
        <v>8634</v>
      </c>
      <c r="I64" s="206">
        <v>56112</v>
      </c>
      <c r="J64" s="206">
        <v>76418</v>
      </c>
      <c r="K64" s="206">
        <v>51499</v>
      </c>
      <c r="L64" s="204">
        <f t="shared" si="0"/>
        <v>60.9</v>
      </c>
      <c r="M64" s="204">
        <f t="shared" si="1"/>
        <v>62.8</v>
      </c>
      <c r="N64" s="204">
        <f t="shared" si="2"/>
        <v>15.4</v>
      </c>
      <c r="O64" s="204">
        <f t="shared" si="3"/>
        <v>13.3</v>
      </c>
      <c r="P64" s="82"/>
      <c r="Q64" s="130"/>
      <c r="R64" s="130"/>
      <c r="S64" s="130"/>
      <c r="T64" s="130"/>
      <c r="U64" s="130"/>
      <c r="V64" s="130"/>
    </row>
    <row r="65" spans="1:22" x14ac:dyDescent="0.35">
      <c r="A65" s="268" t="s">
        <v>105</v>
      </c>
      <c r="B65" s="206">
        <v>7</v>
      </c>
      <c r="C65" s="206">
        <v>0</v>
      </c>
      <c r="D65" s="206">
        <v>10</v>
      </c>
      <c r="E65" s="206">
        <v>0</v>
      </c>
      <c r="F65" s="206">
        <v>0</v>
      </c>
      <c r="G65" s="206">
        <v>2</v>
      </c>
      <c r="H65" s="206">
        <v>5</v>
      </c>
      <c r="I65" s="206">
        <v>7</v>
      </c>
      <c r="J65" s="206">
        <v>10</v>
      </c>
      <c r="K65" s="206">
        <v>0</v>
      </c>
      <c r="L65" s="204">
        <f t="shared" si="0"/>
        <v>0</v>
      </c>
      <c r="M65" s="204">
        <f t="shared" si="1"/>
        <v>0</v>
      </c>
      <c r="N65" s="204">
        <f t="shared" si="2"/>
        <v>71.400000000000006</v>
      </c>
      <c r="O65" s="204">
        <f t="shared" si="3"/>
        <v>42.9</v>
      </c>
      <c r="P65" s="82"/>
      <c r="Q65" s="130"/>
      <c r="R65" s="130"/>
      <c r="S65" s="130"/>
      <c r="T65" s="130"/>
      <c r="U65" s="130"/>
      <c r="V65" s="130"/>
    </row>
    <row r="66" spans="1:22" x14ac:dyDescent="0.35">
      <c r="A66" s="604" t="s">
        <v>106</v>
      </c>
      <c r="B66" s="206">
        <v>393</v>
      </c>
      <c r="C66" s="206">
        <v>30</v>
      </c>
      <c r="D66" s="206">
        <v>561</v>
      </c>
      <c r="E66" s="206">
        <v>203</v>
      </c>
      <c r="F66" s="206">
        <v>6</v>
      </c>
      <c r="G66" s="206">
        <v>187</v>
      </c>
      <c r="H66" s="206">
        <v>84</v>
      </c>
      <c r="I66" s="206">
        <v>480</v>
      </c>
      <c r="J66" s="206">
        <v>549</v>
      </c>
      <c r="K66" s="206">
        <v>39</v>
      </c>
      <c r="L66" s="204">
        <f t="shared" si="0"/>
        <v>51.3</v>
      </c>
      <c r="M66" s="204">
        <f t="shared" si="1"/>
        <v>52.8</v>
      </c>
      <c r="N66" s="204">
        <f t="shared" si="2"/>
        <v>17.5</v>
      </c>
      <c r="O66" s="204">
        <f t="shared" si="3"/>
        <v>39.700000000000003</v>
      </c>
      <c r="P66" s="82"/>
      <c r="Q66" s="130"/>
      <c r="R66" s="130"/>
      <c r="S66" s="130"/>
      <c r="T66" s="130"/>
      <c r="U66" s="130"/>
      <c r="V66" s="130"/>
    </row>
    <row r="67" spans="1:22" x14ac:dyDescent="0.35">
      <c r="A67" s="268" t="s">
        <v>402</v>
      </c>
      <c r="B67" s="206">
        <v>21</v>
      </c>
      <c r="C67" s="206">
        <v>3</v>
      </c>
      <c r="D67" s="206">
        <v>95</v>
      </c>
      <c r="E67" s="206">
        <v>2</v>
      </c>
      <c r="F67" s="206">
        <v>3</v>
      </c>
      <c r="G67" s="206">
        <v>12</v>
      </c>
      <c r="H67" s="206">
        <v>6</v>
      </c>
      <c r="I67" s="206">
        <v>23</v>
      </c>
      <c r="J67" s="206">
        <v>87</v>
      </c>
      <c r="K67" s="206">
        <v>61</v>
      </c>
      <c r="L67" s="204">
        <f t="shared" si="0"/>
        <v>11.8</v>
      </c>
      <c r="M67" s="204">
        <f t="shared" si="1"/>
        <v>29.4</v>
      </c>
      <c r="N67" s="204">
        <f t="shared" si="2"/>
        <v>26.1</v>
      </c>
      <c r="O67" s="204">
        <f t="shared" si="3"/>
        <v>314.3</v>
      </c>
      <c r="P67" s="82"/>
      <c r="Q67" s="130"/>
      <c r="R67" s="130"/>
      <c r="S67" s="130"/>
      <c r="T67" s="130"/>
      <c r="U67" s="130"/>
      <c r="V67" s="130"/>
    </row>
    <row r="68" spans="1:22" x14ac:dyDescent="0.35">
      <c r="A68" s="226" t="s">
        <v>378</v>
      </c>
      <c r="B68" s="206">
        <v>1141</v>
      </c>
      <c r="C68" s="206">
        <v>109</v>
      </c>
      <c r="D68" s="206">
        <v>1680</v>
      </c>
      <c r="E68" s="206">
        <v>33</v>
      </c>
      <c r="F68" s="206">
        <v>15</v>
      </c>
      <c r="G68" s="206">
        <v>601</v>
      </c>
      <c r="H68" s="206">
        <v>331</v>
      </c>
      <c r="I68" s="206">
        <v>980</v>
      </c>
      <c r="J68" s="206">
        <v>1710</v>
      </c>
      <c r="K68" s="206">
        <v>50</v>
      </c>
      <c r="L68" s="204">
        <f t="shared" si="0"/>
        <v>5.0999999999999996</v>
      </c>
      <c r="M68" s="204">
        <f t="shared" si="1"/>
        <v>7.4</v>
      </c>
      <c r="N68" s="204">
        <f t="shared" si="2"/>
        <v>33.799999999999997</v>
      </c>
      <c r="O68" s="204">
        <f t="shared" si="3"/>
        <v>49.9</v>
      </c>
      <c r="P68" s="82"/>
      <c r="Q68" s="130"/>
      <c r="R68" s="130"/>
      <c r="S68" s="130"/>
      <c r="T68" s="130"/>
      <c r="U68" s="130"/>
      <c r="V68" s="130"/>
    </row>
    <row r="69" spans="1:22" x14ac:dyDescent="0.35">
      <c r="A69" s="226" t="s">
        <v>107</v>
      </c>
      <c r="B69" s="206">
        <v>6980</v>
      </c>
      <c r="C69" s="206">
        <v>15</v>
      </c>
      <c r="D69" s="206">
        <v>3812</v>
      </c>
      <c r="E69" s="206">
        <v>201</v>
      </c>
      <c r="F69" s="206">
        <v>1</v>
      </c>
      <c r="G69" s="206">
        <v>642</v>
      </c>
      <c r="H69" s="206">
        <v>1237</v>
      </c>
      <c r="I69" s="206">
        <v>2081</v>
      </c>
      <c r="J69" s="206">
        <v>10419</v>
      </c>
      <c r="K69" s="206">
        <v>27</v>
      </c>
      <c r="L69" s="204">
        <f t="shared" si="0"/>
        <v>23.8</v>
      </c>
      <c r="M69" s="204">
        <f t="shared" si="1"/>
        <v>23.9</v>
      </c>
      <c r="N69" s="204">
        <f t="shared" si="2"/>
        <v>59.4</v>
      </c>
      <c r="O69" s="204">
        <f t="shared" si="3"/>
        <v>49.3</v>
      </c>
      <c r="P69" s="82"/>
      <c r="Q69" s="130"/>
      <c r="R69" s="130"/>
      <c r="S69" s="130"/>
      <c r="T69" s="130"/>
      <c r="U69" s="130"/>
      <c r="V69" s="130"/>
    </row>
    <row r="70" spans="1:22" x14ac:dyDescent="0.35">
      <c r="A70" s="226" t="s">
        <v>65</v>
      </c>
      <c r="B70" s="206">
        <v>11051</v>
      </c>
      <c r="C70" s="206">
        <v>916</v>
      </c>
      <c r="D70" s="206">
        <v>8254</v>
      </c>
      <c r="E70" s="206">
        <v>2021</v>
      </c>
      <c r="F70" s="206">
        <v>357</v>
      </c>
      <c r="G70" s="206">
        <v>3466</v>
      </c>
      <c r="H70" s="206">
        <v>1698</v>
      </c>
      <c r="I70" s="206">
        <v>7542</v>
      </c>
      <c r="J70" s="206">
        <v>12168</v>
      </c>
      <c r="K70" s="206">
        <v>1032</v>
      </c>
      <c r="L70" s="204">
        <f t="shared" si="0"/>
        <v>34.6</v>
      </c>
      <c r="M70" s="204">
        <f t="shared" si="1"/>
        <v>40.700000000000003</v>
      </c>
      <c r="N70" s="204">
        <f t="shared" si="2"/>
        <v>22.5</v>
      </c>
      <c r="O70" s="204">
        <f t="shared" si="3"/>
        <v>10.1</v>
      </c>
      <c r="P70" s="82"/>
      <c r="Q70" s="130"/>
      <c r="R70" s="130"/>
      <c r="S70" s="130"/>
      <c r="T70" s="130"/>
      <c r="U70" s="130"/>
      <c r="V70" s="130"/>
    </row>
    <row r="71" spans="1:22" x14ac:dyDescent="0.35">
      <c r="A71" s="226" t="s">
        <v>202</v>
      </c>
      <c r="B71" s="206">
        <v>17601</v>
      </c>
      <c r="C71" s="206">
        <v>502</v>
      </c>
      <c r="D71" s="206">
        <v>22937</v>
      </c>
      <c r="E71" s="206">
        <v>3238</v>
      </c>
      <c r="F71" s="206">
        <v>172</v>
      </c>
      <c r="G71" s="206">
        <v>2809</v>
      </c>
      <c r="H71" s="206">
        <v>8586</v>
      </c>
      <c r="I71" s="206">
        <v>14805</v>
      </c>
      <c r="J71" s="206">
        <v>31454</v>
      </c>
      <c r="K71" s="206">
        <v>1705</v>
      </c>
      <c r="L71" s="204">
        <f t="shared" si="0"/>
        <v>52.1</v>
      </c>
      <c r="M71" s="204">
        <f t="shared" si="1"/>
        <v>54.8</v>
      </c>
      <c r="N71" s="204">
        <f t="shared" si="2"/>
        <v>58</v>
      </c>
      <c r="O71" s="204">
        <f t="shared" si="3"/>
        <v>78.7</v>
      </c>
      <c r="P71" s="82"/>
      <c r="Q71" s="130"/>
      <c r="R71" s="130"/>
      <c r="S71" s="130"/>
      <c r="T71" s="130"/>
      <c r="U71" s="130"/>
      <c r="V71" s="130"/>
    </row>
    <row r="72" spans="1:22" x14ac:dyDescent="0.35">
      <c r="A72" s="226" t="s">
        <v>379</v>
      </c>
      <c r="B72" s="206">
        <v>87</v>
      </c>
      <c r="C72" s="206">
        <v>11</v>
      </c>
      <c r="D72" s="206">
        <v>247</v>
      </c>
      <c r="E72" s="206">
        <v>6</v>
      </c>
      <c r="F72" s="206">
        <v>7</v>
      </c>
      <c r="G72" s="206">
        <v>26</v>
      </c>
      <c r="H72" s="206">
        <v>13</v>
      </c>
      <c r="I72" s="206">
        <v>52</v>
      </c>
      <c r="J72" s="206">
        <v>90</v>
      </c>
      <c r="K72" s="206">
        <v>8</v>
      </c>
      <c r="L72" s="204">
        <f t="shared" si="0"/>
        <v>15.4</v>
      </c>
      <c r="M72" s="204">
        <f t="shared" si="1"/>
        <v>33.299999999999997</v>
      </c>
      <c r="N72" s="204">
        <f t="shared" si="2"/>
        <v>25</v>
      </c>
      <c r="O72" s="204">
        <f t="shared" si="3"/>
        <v>3.4</v>
      </c>
      <c r="P72" s="82"/>
      <c r="Q72" s="130"/>
      <c r="R72" s="130"/>
      <c r="S72" s="130"/>
      <c r="T72" s="130"/>
      <c r="U72" s="130"/>
      <c r="V72" s="130"/>
    </row>
    <row r="73" spans="1:22" x14ac:dyDescent="0.35">
      <c r="A73" s="226" t="s">
        <v>108</v>
      </c>
      <c r="B73" s="206">
        <v>53646</v>
      </c>
      <c r="C73" s="206">
        <v>15492</v>
      </c>
      <c r="D73" s="206">
        <v>62899</v>
      </c>
      <c r="E73" s="206">
        <v>37286</v>
      </c>
      <c r="F73" s="206">
        <v>3962</v>
      </c>
      <c r="G73" s="206">
        <v>7807</v>
      </c>
      <c r="H73" s="206">
        <v>5631</v>
      </c>
      <c r="I73" s="206">
        <v>54686</v>
      </c>
      <c r="J73" s="206">
        <v>63446</v>
      </c>
      <c r="K73" s="206">
        <v>16953</v>
      </c>
      <c r="L73" s="204">
        <f t="shared" si="0"/>
        <v>76</v>
      </c>
      <c r="M73" s="204">
        <f t="shared" si="1"/>
        <v>84.1</v>
      </c>
      <c r="N73" s="204">
        <f t="shared" si="2"/>
        <v>10.3</v>
      </c>
      <c r="O73" s="204">
        <f t="shared" si="3"/>
        <v>18.3</v>
      </c>
      <c r="P73" s="82"/>
      <c r="Q73" s="130"/>
      <c r="R73" s="130"/>
      <c r="S73" s="130"/>
      <c r="T73" s="130"/>
      <c r="U73" s="130"/>
      <c r="V73" s="130"/>
    </row>
    <row r="74" spans="1:22" x14ac:dyDescent="0.35">
      <c r="A74" s="226" t="s">
        <v>109</v>
      </c>
      <c r="B74" s="206">
        <v>34</v>
      </c>
      <c r="C74" s="206">
        <v>2</v>
      </c>
      <c r="D74" s="206">
        <v>27</v>
      </c>
      <c r="E74" s="206">
        <v>1</v>
      </c>
      <c r="F74" s="206">
        <v>0</v>
      </c>
      <c r="G74" s="206">
        <v>9</v>
      </c>
      <c r="H74" s="206">
        <v>7</v>
      </c>
      <c r="I74" s="206">
        <v>17</v>
      </c>
      <c r="J74" s="206">
        <v>46</v>
      </c>
      <c r="K74" s="206">
        <v>5</v>
      </c>
      <c r="L74" s="204">
        <f t="shared" si="0"/>
        <v>10</v>
      </c>
      <c r="M74" s="204">
        <f t="shared" si="1"/>
        <v>10</v>
      </c>
      <c r="N74" s="204">
        <f t="shared" si="2"/>
        <v>41.2</v>
      </c>
      <c r="O74" s="204">
        <f t="shared" si="3"/>
        <v>35.299999999999997</v>
      </c>
      <c r="P74" s="82"/>
      <c r="Q74" s="130"/>
      <c r="R74" s="130"/>
      <c r="S74" s="130"/>
      <c r="T74" s="130"/>
      <c r="U74" s="130"/>
      <c r="V74" s="130"/>
    </row>
    <row r="75" spans="1:22" x14ac:dyDescent="0.35">
      <c r="A75" s="226" t="s">
        <v>110</v>
      </c>
      <c r="B75" s="206">
        <v>61297</v>
      </c>
      <c r="C75" s="206">
        <v>42544</v>
      </c>
      <c r="D75" s="206">
        <v>36883</v>
      </c>
      <c r="E75" s="206">
        <v>5261</v>
      </c>
      <c r="F75" s="206">
        <v>414</v>
      </c>
      <c r="G75" s="206">
        <v>11826</v>
      </c>
      <c r="H75" s="206">
        <v>4276</v>
      </c>
      <c r="I75" s="206">
        <v>21777</v>
      </c>
      <c r="J75" s="206">
        <v>77924</v>
      </c>
      <c r="K75" s="206">
        <v>47663</v>
      </c>
      <c r="L75" s="204">
        <f t="shared" si="0"/>
        <v>30.1</v>
      </c>
      <c r="M75" s="204">
        <f t="shared" si="1"/>
        <v>32.4</v>
      </c>
      <c r="N75" s="204">
        <f t="shared" si="2"/>
        <v>19.600000000000001</v>
      </c>
      <c r="O75" s="204">
        <f t="shared" si="3"/>
        <v>27.1</v>
      </c>
      <c r="P75" s="82"/>
      <c r="Q75" s="130"/>
      <c r="R75" s="130"/>
      <c r="S75" s="130"/>
      <c r="T75" s="130"/>
      <c r="U75" s="130"/>
      <c r="V75" s="130"/>
    </row>
    <row r="76" spans="1:22" x14ac:dyDescent="0.35">
      <c r="A76" s="226" t="s">
        <v>380</v>
      </c>
      <c r="B76" s="206">
        <v>788</v>
      </c>
      <c r="C76" s="206">
        <v>1</v>
      </c>
      <c r="D76" s="206">
        <v>440</v>
      </c>
      <c r="E76" s="206">
        <v>41</v>
      </c>
      <c r="F76" s="206">
        <v>0</v>
      </c>
      <c r="G76" s="206">
        <v>199</v>
      </c>
      <c r="H76" s="206">
        <v>110</v>
      </c>
      <c r="I76" s="206">
        <v>350</v>
      </c>
      <c r="J76" s="206">
        <v>430</v>
      </c>
      <c r="K76" s="206">
        <v>0</v>
      </c>
      <c r="L76" s="204">
        <f t="shared" si="0"/>
        <v>17.100000000000001</v>
      </c>
      <c r="M76" s="204">
        <f t="shared" si="1"/>
        <v>17.100000000000001</v>
      </c>
      <c r="N76" s="204">
        <f t="shared" si="2"/>
        <v>31.4</v>
      </c>
      <c r="O76" s="204">
        <f t="shared" si="3"/>
        <v>-45.4</v>
      </c>
      <c r="P76" s="82"/>
      <c r="Q76" s="130"/>
      <c r="R76" s="130"/>
      <c r="S76" s="130"/>
      <c r="T76" s="130"/>
      <c r="U76" s="130"/>
      <c r="V76" s="130"/>
    </row>
    <row r="77" spans="1:22" x14ac:dyDescent="0.35">
      <c r="A77" s="226" t="s">
        <v>111</v>
      </c>
      <c r="B77" s="206">
        <v>1</v>
      </c>
      <c r="C77" s="206">
        <v>0</v>
      </c>
      <c r="D77" s="206">
        <v>3</v>
      </c>
      <c r="E77" s="206">
        <v>0</v>
      </c>
      <c r="F77" s="206">
        <v>0</v>
      </c>
      <c r="G77" s="206">
        <v>1</v>
      </c>
      <c r="H77" s="206">
        <v>2</v>
      </c>
      <c r="I77" s="206">
        <v>3</v>
      </c>
      <c r="J77" s="206">
        <v>3</v>
      </c>
      <c r="K77" s="206">
        <v>0</v>
      </c>
      <c r="L77" s="204">
        <f t="shared" si="0"/>
        <v>0</v>
      </c>
      <c r="M77" s="204">
        <f t="shared" si="1"/>
        <v>0</v>
      </c>
      <c r="N77" s="204">
        <f t="shared" si="2"/>
        <v>66.7</v>
      </c>
      <c r="O77" s="204">
        <f t="shared" si="3"/>
        <v>200</v>
      </c>
      <c r="P77" s="82"/>
      <c r="Q77" s="130"/>
      <c r="R77" s="130"/>
      <c r="S77" s="130"/>
      <c r="T77" s="130"/>
      <c r="U77" s="130"/>
      <c r="V77" s="130"/>
    </row>
    <row r="78" spans="1:22" x14ac:dyDescent="0.35">
      <c r="A78" s="226" t="s">
        <v>112</v>
      </c>
      <c r="B78" s="206">
        <v>50</v>
      </c>
      <c r="C78" s="206">
        <v>12</v>
      </c>
      <c r="D78" s="206">
        <v>78</v>
      </c>
      <c r="E78" s="206">
        <v>1</v>
      </c>
      <c r="F78" s="206">
        <v>2</v>
      </c>
      <c r="G78" s="206">
        <v>30</v>
      </c>
      <c r="H78" s="206">
        <v>23</v>
      </c>
      <c r="I78" s="206">
        <v>56</v>
      </c>
      <c r="J78" s="206">
        <v>84</v>
      </c>
      <c r="K78" s="206">
        <v>11</v>
      </c>
      <c r="L78" s="204">
        <f t="shared" ref="L78:L141" si="4">IF(SUM(E78:G78)=0,"..",E78/SUM(E78:G78)*100)</f>
        <v>3</v>
      </c>
      <c r="M78" s="204">
        <f t="shared" ref="M78:M141" si="5">IF(SUM(E78:G78)=0,"..",SUM(E78:F78)/SUM(E78:G78)*100)</f>
        <v>9.1</v>
      </c>
      <c r="N78" s="204">
        <f t="shared" ref="N78:N141" si="6">IF(I78=0,"..",+(H78)/I78*100)</f>
        <v>41.1</v>
      </c>
      <c r="O78" s="204">
        <f t="shared" ref="O78:O141" si="7">IF(B78=0,"..",+(J78-B78)/B78*100)</f>
        <v>68</v>
      </c>
      <c r="P78" s="82"/>
      <c r="Q78" s="130"/>
      <c r="R78" s="130"/>
      <c r="S78" s="130"/>
      <c r="T78" s="130"/>
      <c r="U78" s="130"/>
      <c r="V78" s="130"/>
    </row>
    <row r="79" spans="1:22" x14ac:dyDescent="0.35">
      <c r="A79" s="268" t="s">
        <v>554</v>
      </c>
      <c r="B79" s="206">
        <v>0</v>
      </c>
      <c r="C79" s="206">
        <v>0</v>
      </c>
      <c r="D79" s="206">
        <v>0</v>
      </c>
      <c r="E79" s="206">
        <v>0</v>
      </c>
      <c r="F79" s="206">
        <v>0</v>
      </c>
      <c r="G79" s="206">
        <v>0</v>
      </c>
      <c r="H79" s="206">
        <v>0</v>
      </c>
      <c r="I79" s="206">
        <v>0</v>
      </c>
      <c r="J79" s="206">
        <v>0</v>
      </c>
      <c r="K79" s="206">
        <v>0</v>
      </c>
      <c r="L79" s="204" t="str">
        <f t="shared" si="4"/>
        <v>..</v>
      </c>
      <c r="M79" s="204" t="str">
        <f t="shared" si="5"/>
        <v>..</v>
      </c>
      <c r="N79" s="204" t="str">
        <f t="shared" si="6"/>
        <v>..</v>
      </c>
      <c r="O79" s="204" t="str">
        <f t="shared" si="7"/>
        <v>..</v>
      </c>
      <c r="P79" s="82"/>
      <c r="Q79" s="130"/>
      <c r="R79" s="130"/>
      <c r="S79" s="130"/>
      <c r="T79" s="130"/>
      <c r="U79" s="130"/>
      <c r="V79" s="130"/>
    </row>
    <row r="80" spans="1:22" x14ac:dyDescent="0.35">
      <c r="A80" s="226" t="s">
        <v>113</v>
      </c>
      <c r="B80" s="206">
        <v>140</v>
      </c>
      <c r="C80" s="206">
        <v>14</v>
      </c>
      <c r="D80" s="206">
        <v>246</v>
      </c>
      <c r="E80" s="206">
        <v>15</v>
      </c>
      <c r="F80" s="206">
        <v>9</v>
      </c>
      <c r="G80" s="206">
        <v>78</v>
      </c>
      <c r="H80" s="206">
        <v>35</v>
      </c>
      <c r="I80" s="206">
        <v>137</v>
      </c>
      <c r="J80" s="206">
        <v>239</v>
      </c>
      <c r="K80" s="206">
        <v>19</v>
      </c>
      <c r="L80" s="204">
        <f t="shared" si="4"/>
        <v>14.7</v>
      </c>
      <c r="M80" s="204">
        <f t="shared" si="5"/>
        <v>23.5</v>
      </c>
      <c r="N80" s="204">
        <f t="shared" si="6"/>
        <v>25.5</v>
      </c>
      <c r="O80" s="204">
        <f t="shared" si="7"/>
        <v>70.7</v>
      </c>
      <c r="P80" s="82"/>
      <c r="Q80" s="130"/>
      <c r="R80" s="130"/>
      <c r="S80" s="130"/>
      <c r="T80" s="130"/>
      <c r="U80" s="130"/>
      <c r="V80" s="130"/>
    </row>
    <row r="81" spans="1:22" x14ac:dyDescent="0.35">
      <c r="A81" s="226" t="s">
        <v>114</v>
      </c>
      <c r="B81" s="206">
        <v>10616</v>
      </c>
      <c r="C81" s="206">
        <v>271</v>
      </c>
      <c r="D81" s="206">
        <v>14769</v>
      </c>
      <c r="E81" s="206">
        <v>663</v>
      </c>
      <c r="F81" s="206">
        <v>2784</v>
      </c>
      <c r="G81" s="206">
        <v>7233</v>
      </c>
      <c r="H81" s="206">
        <v>1809</v>
      </c>
      <c r="I81" s="206">
        <v>12489</v>
      </c>
      <c r="J81" s="206">
        <v>12826</v>
      </c>
      <c r="K81" s="206">
        <v>445</v>
      </c>
      <c r="L81" s="204">
        <f t="shared" si="4"/>
        <v>6.2</v>
      </c>
      <c r="M81" s="204">
        <f t="shared" si="5"/>
        <v>32.299999999999997</v>
      </c>
      <c r="N81" s="204">
        <f t="shared" si="6"/>
        <v>14.5</v>
      </c>
      <c r="O81" s="204">
        <f t="shared" si="7"/>
        <v>20.8</v>
      </c>
      <c r="P81" s="82"/>
      <c r="Q81" s="130"/>
      <c r="R81" s="130"/>
      <c r="S81" s="130"/>
      <c r="T81" s="130"/>
      <c r="U81" s="130"/>
      <c r="V81" s="130"/>
    </row>
    <row r="82" spans="1:22" x14ac:dyDescent="0.35">
      <c r="A82" s="226" t="s">
        <v>116</v>
      </c>
      <c r="B82" s="206">
        <v>8275</v>
      </c>
      <c r="C82" s="206">
        <v>83</v>
      </c>
      <c r="D82" s="206">
        <v>10711</v>
      </c>
      <c r="E82" s="206">
        <v>250</v>
      </c>
      <c r="F82" s="206">
        <v>304</v>
      </c>
      <c r="G82" s="206">
        <v>6759</v>
      </c>
      <c r="H82" s="206">
        <v>3233</v>
      </c>
      <c r="I82" s="206">
        <v>10546</v>
      </c>
      <c r="J82" s="206">
        <v>9282</v>
      </c>
      <c r="K82" s="206">
        <v>81</v>
      </c>
      <c r="L82" s="204">
        <f t="shared" si="4"/>
        <v>3.4</v>
      </c>
      <c r="M82" s="204">
        <f t="shared" si="5"/>
        <v>7.6</v>
      </c>
      <c r="N82" s="204">
        <f t="shared" si="6"/>
        <v>30.7</v>
      </c>
      <c r="O82" s="204">
        <f t="shared" si="7"/>
        <v>12.2</v>
      </c>
      <c r="P82" s="82"/>
      <c r="Q82" s="130"/>
      <c r="R82" s="130"/>
      <c r="S82" s="130"/>
      <c r="T82" s="130"/>
      <c r="U82" s="130"/>
      <c r="V82" s="130"/>
    </row>
    <row r="83" spans="1:22" x14ac:dyDescent="0.35">
      <c r="A83" s="226" t="s">
        <v>117</v>
      </c>
      <c r="B83" s="206">
        <v>89</v>
      </c>
      <c r="C83" s="206">
        <v>0</v>
      </c>
      <c r="D83" s="206">
        <v>71</v>
      </c>
      <c r="E83" s="206">
        <v>1</v>
      </c>
      <c r="F83" s="206">
        <v>0</v>
      </c>
      <c r="G83" s="206">
        <v>37</v>
      </c>
      <c r="H83" s="206">
        <v>40</v>
      </c>
      <c r="I83" s="206">
        <v>78</v>
      </c>
      <c r="J83" s="206">
        <v>93</v>
      </c>
      <c r="K83" s="206">
        <v>2</v>
      </c>
      <c r="L83" s="204">
        <f t="shared" si="4"/>
        <v>2.6</v>
      </c>
      <c r="M83" s="204">
        <f t="shared" si="5"/>
        <v>2.6</v>
      </c>
      <c r="N83" s="204">
        <f t="shared" si="6"/>
        <v>51.3</v>
      </c>
      <c r="O83" s="204">
        <f t="shared" si="7"/>
        <v>4.5</v>
      </c>
      <c r="P83" s="82"/>
      <c r="Q83" s="130"/>
      <c r="R83" s="130"/>
      <c r="S83" s="130"/>
      <c r="T83" s="130"/>
      <c r="U83" s="130"/>
      <c r="V83" s="130"/>
    </row>
    <row r="84" spans="1:22" x14ac:dyDescent="0.35">
      <c r="A84" s="226" t="s">
        <v>118</v>
      </c>
      <c r="B84" s="206">
        <v>8391</v>
      </c>
      <c r="C84" s="206">
        <v>715</v>
      </c>
      <c r="D84" s="206">
        <v>11772</v>
      </c>
      <c r="E84" s="206">
        <v>194</v>
      </c>
      <c r="F84" s="206">
        <v>776</v>
      </c>
      <c r="G84" s="206">
        <v>5675</v>
      </c>
      <c r="H84" s="206">
        <v>2757</v>
      </c>
      <c r="I84" s="206">
        <v>9402</v>
      </c>
      <c r="J84" s="206">
        <v>10965</v>
      </c>
      <c r="K84" s="206">
        <v>671</v>
      </c>
      <c r="L84" s="204">
        <f t="shared" si="4"/>
        <v>2.9</v>
      </c>
      <c r="M84" s="204">
        <f t="shared" si="5"/>
        <v>14.6</v>
      </c>
      <c r="N84" s="204">
        <f t="shared" si="6"/>
        <v>29.3</v>
      </c>
      <c r="O84" s="204">
        <f t="shared" si="7"/>
        <v>30.7</v>
      </c>
      <c r="P84" s="82"/>
      <c r="Q84" s="130"/>
      <c r="R84" s="130"/>
      <c r="S84" s="130"/>
      <c r="T84" s="130"/>
      <c r="U84" s="130"/>
      <c r="V84" s="130"/>
    </row>
    <row r="85" spans="1:22" x14ac:dyDescent="0.35">
      <c r="A85" s="226" t="s">
        <v>622</v>
      </c>
      <c r="B85" s="206">
        <v>0</v>
      </c>
      <c r="C85" s="206">
        <v>0</v>
      </c>
      <c r="D85" s="206">
        <v>0</v>
      </c>
      <c r="E85" s="206">
        <v>0</v>
      </c>
      <c r="F85" s="206">
        <v>0</v>
      </c>
      <c r="G85" s="206">
        <v>0</v>
      </c>
      <c r="H85" s="206">
        <v>0</v>
      </c>
      <c r="I85" s="206">
        <v>0</v>
      </c>
      <c r="J85" s="206">
        <v>0</v>
      </c>
      <c r="K85" s="206">
        <v>0</v>
      </c>
      <c r="L85" s="204" t="str">
        <f t="shared" si="4"/>
        <v>..</v>
      </c>
      <c r="M85" s="204" t="str">
        <f t="shared" si="5"/>
        <v>..</v>
      </c>
      <c r="N85" s="204" t="str">
        <f t="shared" si="6"/>
        <v>..</v>
      </c>
      <c r="O85" s="204" t="str">
        <f t="shared" si="7"/>
        <v>..</v>
      </c>
      <c r="P85" s="82"/>
      <c r="Q85" s="130"/>
      <c r="R85" s="130"/>
      <c r="S85" s="130"/>
      <c r="T85" s="130"/>
      <c r="U85" s="130"/>
      <c r="V85" s="130"/>
    </row>
    <row r="86" spans="1:22" x14ac:dyDescent="0.35">
      <c r="A86" s="268" t="s">
        <v>120</v>
      </c>
      <c r="B86" s="206">
        <v>55</v>
      </c>
      <c r="C86" s="206">
        <v>1</v>
      </c>
      <c r="D86" s="206">
        <v>83</v>
      </c>
      <c r="E86" s="206">
        <v>9</v>
      </c>
      <c r="F86" s="206">
        <v>4</v>
      </c>
      <c r="G86" s="206">
        <v>35</v>
      </c>
      <c r="H86" s="206">
        <v>17</v>
      </c>
      <c r="I86" s="206">
        <v>65</v>
      </c>
      <c r="J86" s="206">
        <v>69</v>
      </c>
      <c r="K86" s="206">
        <v>0</v>
      </c>
      <c r="L86" s="204">
        <f t="shared" si="4"/>
        <v>18.8</v>
      </c>
      <c r="M86" s="204">
        <f t="shared" si="5"/>
        <v>27.1</v>
      </c>
      <c r="N86" s="204">
        <f t="shared" si="6"/>
        <v>26.2</v>
      </c>
      <c r="O86" s="204">
        <f t="shared" si="7"/>
        <v>25.5</v>
      </c>
      <c r="P86" s="82"/>
      <c r="Q86" s="130"/>
      <c r="R86" s="130"/>
      <c r="S86" s="130"/>
      <c r="T86" s="130"/>
      <c r="U86" s="130"/>
      <c r="V86" s="130"/>
    </row>
    <row r="87" spans="1:22" x14ac:dyDescent="0.35">
      <c r="A87" s="226" t="s">
        <v>381</v>
      </c>
      <c r="B87" s="206">
        <v>52</v>
      </c>
      <c r="C87" s="206">
        <v>0</v>
      </c>
      <c r="D87" s="206">
        <v>26</v>
      </c>
      <c r="E87" s="206">
        <v>2</v>
      </c>
      <c r="F87" s="206">
        <v>0</v>
      </c>
      <c r="G87" s="206">
        <v>23</v>
      </c>
      <c r="H87" s="206">
        <v>1</v>
      </c>
      <c r="I87" s="206">
        <v>26</v>
      </c>
      <c r="J87" s="206">
        <v>52</v>
      </c>
      <c r="K87" s="206">
        <v>0</v>
      </c>
      <c r="L87" s="204">
        <f t="shared" si="4"/>
        <v>8</v>
      </c>
      <c r="M87" s="204">
        <f t="shared" si="5"/>
        <v>8</v>
      </c>
      <c r="N87" s="204">
        <f t="shared" si="6"/>
        <v>3.8</v>
      </c>
      <c r="O87" s="204">
        <f t="shared" si="7"/>
        <v>0</v>
      </c>
      <c r="P87" s="82"/>
      <c r="Q87" s="130"/>
      <c r="R87" s="130"/>
      <c r="S87" s="130"/>
      <c r="T87" s="130"/>
      <c r="U87" s="130"/>
      <c r="V87" s="130"/>
    </row>
    <row r="88" spans="1:22" x14ac:dyDescent="0.35">
      <c r="A88" s="226" t="s">
        <v>764</v>
      </c>
      <c r="B88" s="206">
        <v>12</v>
      </c>
      <c r="C88" s="206">
        <v>0</v>
      </c>
      <c r="D88" s="206">
        <v>7</v>
      </c>
      <c r="E88" s="206">
        <v>0</v>
      </c>
      <c r="F88" s="206">
        <v>0</v>
      </c>
      <c r="G88" s="206">
        <v>0</v>
      </c>
      <c r="H88" s="206">
        <v>0</v>
      </c>
      <c r="I88" s="206">
        <v>0</v>
      </c>
      <c r="J88" s="206">
        <v>23</v>
      </c>
      <c r="K88" s="206">
        <v>0</v>
      </c>
      <c r="L88" s="204" t="str">
        <f t="shared" si="4"/>
        <v>..</v>
      </c>
      <c r="M88" s="204" t="str">
        <f t="shared" si="5"/>
        <v>..</v>
      </c>
      <c r="N88" s="204" t="str">
        <f t="shared" si="6"/>
        <v>..</v>
      </c>
      <c r="O88" s="204">
        <f t="shared" si="7"/>
        <v>91.7</v>
      </c>
      <c r="P88" s="82"/>
      <c r="Q88" s="130"/>
      <c r="R88" s="130"/>
      <c r="S88" s="130"/>
      <c r="T88" s="130"/>
      <c r="U88" s="130"/>
      <c r="V88" s="130"/>
    </row>
    <row r="89" spans="1:22" x14ac:dyDescent="0.35">
      <c r="A89" s="226" t="s">
        <v>121</v>
      </c>
      <c r="B89" s="206">
        <v>15810</v>
      </c>
      <c r="C89" s="206">
        <v>46</v>
      </c>
      <c r="D89" s="206">
        <v>16727</v>
      </c>
      <c r="E89" s="206">
        <v>2428</v>
      </c>
      <c r="F89" s="206">
        <v>9</v>
      </c>
      <c r="G89" s="206">
        <v>1487</v>
      </c>
      <c r="H89" s="206">
        <v>6550</v>
      </c>
      <c r="I89" s="206">
        <v>10474</v>
      </c>
      <c r="J89" s="206">
        <v>26954</v>
      </c>
      <c r="K89" s="206">
        <v>132</v>
      </c>
      <c r="L89" s="204">
        <f t="shared" si="4"/>
        <v>61.9</v>
      </c>
      <c r="M89" s="204">
        <f t="shared" si="5"/>
        <v>62.1</v>
      </c>
      <c r="N89" s="204">
        <f t="shared" si="6"/>
        <v>62.5</v>
      </c>
      <c r="O89" s="204">
        <f t="shared" si="7"/>
        <v>70.5</v>
      </c>
      <c r="P89" s="82"/>
      <c r="Q89" s="130"/>
      <c r="R89" s="130"/>
      <c r="S89" s="130"/>
      <c r="T89" s="130"/>
      <c r="U89" s="130"/>
      <c r="V89" s="130"/>
    </row>
    <row r="90" spans="1:22" x14ac:dyDescent="0.35">
      <c r="A90" s="226" t="s">
        <v>122</v>
      </c>
      <c r="B90" s="206">
        <v>17533</v>
      </c>
      <c r="C90" s="206">
        <v>950</v>
      </c>
      <c r="D90" s="206">
        <v>10340</v>
      </c>
      <c r="E90" s="206">
        <v>1967</v>
      </c>
      <c r="F90" s="206">
        <v>795</v>
      </c>
      <c r="G90" s="206">
        <v>5660</v>
      </c>
      <c r="H90" s="206">
        <v>1742</v>
      </c>
      <c r="I90" s="206">
        <v>10164</v>
      </c>
      <c r="J90" s="206">
        <v>17886</v>
      </c>
      <c r="K90" s="206">
        <v>899</v>
      </c>
      <c r="L90" s="204">
        <f t="shared" si="4"/>
        <v>23.4</v>
      </c>
      <c r="M90" s="204">
        <f t="shared" si="5"/>
        <v>32.799999999999997</v>
      </c>
      <c r="N90" s="204">
        <f t="shared" si="6"/>
        <v>17.100000000000001</v>
      </c>
      <c r="O90" s="204">
        <f t="shared" si="7"/>
        <v>2</v>
      </c>
      <c r="P90" s="82"/>
      <c r="Q90" s="130"/>
      <c r="R90" s="130"/>
      <c r="S90" s="130"/>
      <c r="T90" s="130"/>
      <c r="U90" s="130"/>
      <c r="V90" s="130"/>
    </row>
    <row r="91" spans="1:22" x14ac:dyDescent="0.35">
      <c r="A91" s="268" t="s">
        <v>119</v>
      </c>
      <c r="B91" s="206">
        <v>1789</v>
      </c>
      <c r="C91" s="206">
        <v>268</v>
      </c>
      <c r="D91" s="206">
        <v>1804</v>
      </c>
      <c r="E91" s="206">
        <v>17</v>
      </c>
      <c r="F91" s="206">
        <v>167</v>
      </c>
      <c r="G91" s="206">
        <v>781</v>
      </c>
      <c r="H91" s="206">
        <v>781</v>
      </c>
      <c r="I91" s="206">
        <v>1746</v>
      </c>
      <c r="J91" s="206">
        <v>1940</v>
      </c>
      <c r="K91" s="206">
        <v>252</v>
      </c>
      <c r="L91" s="204">
        <f t="shared" si="4"/>
        <v>1.8</v>
      </c>
      <c r="M91" s="204">
        <f t="shared" si="5"/>
        <v>19.100000000000001</v>
      </c>
      <c r="N91" s="204">
        <f t="shared" si="6"/>
        <v>44.7</v>
      </c>
      <c r="O91" s="204">
        <f t="shared" si="7"/>
        <v>8.4</v>
      </c>
      <c r="P91" s="82"/>
      <c r="Q91" s="130"/>
      <c r="R91" s="130"/>
      <c r="S91" s="130"/>
      <c r="T91" s="130"/>
      <c r="U91" s="130"/>
      <c r="V91" s="130"/>
    </row>
    <row r="92" spans="1:22" x14ac:dyDescent="0.35">
      <c r="A92" s="226" t="s">
        <v>382</v>
      </c>
      <c r="B92" s="206">
        <v>145</v>
      </c>
      <c r="C92" s="206">
        <v>1</v>
      </c>
      <c r="D92" s="206">
        <v>166</v>
      </c>
      <c r="E92" s="206">
        <v>11</v>
      </c>
      <c r="F92" s="206">
        <v>1</v>
      </c>
      <c r="G92" s="206">
        <v>52</v>
      </c>
      <c r="H92" s="206">
        <v>40</v>
      </c>
      <c r="I92" s="206">
        <v>104</v>
      </c>
      <c r="J92" s="206">
        <v>227</v>
      </c>
      <c r="K92" s="206">
        <v>6</v>
      </c>
      <c r="L92" s="204">
        <f t="shared" si="4"/>
        <v>17.2</v>
      </c>
      <c r="M92" s="204">
        <f t="shared" si="5"/>
        <v>18.8</v>
      </c>
      <c r="N92" s="204">
        <f t="shared" si="6"/>
        <v>38.5</v>
      </c>
      <c r="O92" s="204">
        <f t="shared" si="7"/>
        <v>56.6</v>
      </c>
      <c r="P92" s="82"/>
      <c r="Q92" s="130"/>
      <c r="R92" s="130"/>
      <c r="S92" s="130"/>
      <c r="T92" s="130"/>
      <c r="U92" s="130"/>
      <c r="V92" s="130"/>
    </row>
    <row r="93" spans="1:22" x14ac:dyDescent="0.35">
      <c r="A93" s="226" t="s">
        <v>383</v>
      </c>
      <c r="B93" s="206">
        <v>6715</v>
      </c>
      <c r="C93" s="206">
        <v>787</v>
      </c>
      <c r="D93" s="596">
        <v>7461</v>
      </c>
      <c r="E93" s="206">
        <v>536</v>
      </c>
      <c r="F93" s="206">
        <v>37</v>
      </c>
      <c r="G93" s="206">
        <v>3710</v>
      </c>
      <c r="H93" s="206">
        <v>1523</v>
      </c>
      <c r="I93" s="206">
        <v>5806</v>
      </c>
      <c r="J93" s="206">
        <v>9272</v>
      </c>
      <c r="K93" s="206">
        <v>825</v>
      </c>
      <c r="L93" s="204">
        <f t="shared" si="4"/>
        <v>12.5</v>
      </c>
      <c r="M93" s="204">
        <f t="shared" si="5"/>
        <v>13.4</v>
      </c>
      <c r="N93" s="204">
        <f t="shared" si="6"/>
        <v>26.2</v>
      </c>
      <c r="O93" s="204">
        <f t="shared" si="7"/>
        <v>38.1</v>
      </c>
      <c r="P93" s="82"/>
      <c r="Q93" s="130"/>
      <c r="R93" s="130"/>
      <c r="S93" s="130"/>
      <c r="T93" s="130"/>
      <c r="U93" s="130"/>
      <c r="V93" s="130"/>
    </row>
    <row r="94" spans="1:22" x14ac:dyDescent="0.35">
      <c r="A94" s="226" t="s">
        <v>507</v>
      </c>
      <c r="B94" s="206">
        <v>0</v>
      </c>
      <c r="C94" s="206">
        <v>0</v>
      </c>
      <c r="D94" s="206">
        <v>0</v>
      </c>
      <c r="E94" s="206">
        <v>0</v>
      </c>
      <c r="F94" s="206">
        <v>0</v>
      </c>
      <c r="G94" s="206">
        <v>0</v>
      </c>
      <c r="H94" s="206">
        <v>0</v>
      </c>
      <c r="I94" s="206">
        <v>0</v>
      </c>
      <c r="J94" s="206">
        <v>0</v>
      </c>
      <c r="K94" s="206">
        <v>0</v>
      </c>
      <c r="L94" s="204" t="str">
        <f t="shared" si="4"/>
        <v>..</v>
      </c>
      <c r="M94" s="204" t="str">
        <f t="shared" si="5"/>
        <v>..</v>
      </c>
      <c r="N94" s="204" t="str">
        <f t="shared" si="6"/>
        <v>..</v>
      </c>
      <c r="O94" s="204" t="str">
        <f t="shared" si="7"/>
        <v>..</v>
      </c>
      <c r="P94" s="82"/>
      <c r="Q94" s="130"/>
      <c r="R94" s="130"/>
      <c r="S94" s="130"/>
      <c r="T94" s="130"/>
      <c r="U94" s="130"/>
      <c r="V94" s="130"/>
    </row>
    <row r="95" spans="1:22" x14ac:dyDescent="0.35">
      <c r="A95" s="226" t="s">
        <v>123</v>
      </c>
      <c r="B95" s="206">
        <v>9378</v>
      </c>
      <c r="C95" s="206">
        <v>120</v>
      </c>
      <c r="D95" s="206">
        <v>16508</v>
      </c>
      <c r="E95" s="206">
        <v>2173</v>
      </c>
      <c r="F95" s="206">
        <v>78</v>
      </c>
      <c r="G95" s="206">
        <v>2209</v>
      </c>
      <c r="H95" s="206">
        <v>5236</v>
      </c>
      <c r="I95" s="206">
        <v>9696</v>
      </c>
      <c r="J95" s="206">
        <v>19455</v>
      </c>
      <c r="K95" s="206">
        <v>304</v>
      </c>
      <c r="L95" s="204">
        <f t="shared" si="4"/>
        <v>48.7</v>
      </c>
      <c r="M95" s="204">
        <f t="shared" si="5"/>
        <v>50.5</v>
      </c>
      <c r="N95" s="204">
        <f t="shared" si="6"/>
        <v>54</v>
      </c>
      <c r="O95" s="204">
        <f t="shared" si="7"/>
        <v>107.5</v>
      </c>
      <c r="P95" s="82"/>
      <c r="Q95" s="130"/>
      <c r="R95" s="130"/>
      <c r="S95" s="130"/>
      <c r="T95" s="130"/>
      <c r="U95" s="130"/>
      <c r="V95" s="130"/>
    </row>
    <row r="96" spans="1:22" x14ac:dyDescent="0.35">
      <c r="A96" s="226" t="s">
        <v>125</v>
      </c>
      <c r="B96" s="206">
        <v>371</v>
      </c>
      <c r="C96" s="206">
        <v>4</v>
      </c>
      <c r="D96" s="206">
        <v>1094</v>
      </c>
      <c r="E96" s="206">
        <v>498</v>
      </c>
      <c r="F96" s="206">
        <v>1</v>
      </c>
      <c r="G96" s="206">
        <v>183</v>
      </c>
      <c r="H96" s="206">
        <v>138</v>
      </c>
      <c r="I96" s="206">
        <v>820</v>
      </c>
      <c r="J96" s="206">
        <v>706</v>
      </c>
      <c r="K96" s="206">
        <v>2</v>
      </c>
      <c r="L96" s="204">
        <f t="shared" si="4"/>
        <v>73</v>
      </c>
      <c r="M96" s="204">
        <f t="shared" si="5"/>
        <v>73.2</v>
      </c>
      <c r="N96" s="204">
        <f t="shared" si="6"/>
        <v>16.8</v>
      </c>
      <c r="O96" s="204">
        <f t="shared" si="7"/>
        <v>90.3</v>
      </c>
      <c r="P96" s="82"/>
      <c r="Q96" s="130"/>
      <c r="R96" s="130"/>
      <c r="S96" s="130"/>
      <c r="T96" s="130"/>
      <c r="U96" s="130"/>
      <c r="V96" s="130"/>
    </row>
    <row r="97" spans="1:22" x14ac:dyDescent="0.35">
      <c r="A97" s="319" t="s">
        <v>126</v>
      </c>
      <c r="B97" s="206">
        <v>4</v>
      </c>
      <c r="C97" s="206">
        <v>0</v>
      </c>
      <c r="D97" s="206">
        <v>0</v>
      </c>
      <c r="E97" s="206">
        <v>0</v>
      </c>
      <c r="F97" s="206">
        <v>0</v>
      </c>
      <c r="G97" s="206">
        <v>0</v>
      </c>
      <c r="H97" s="206">
        <v>1</v>
      </c>
      <c r="I97" s="206">
        <v>1</v>
      </c>
      <c r="J97" s="206">
        <v>3</v>
      </c>
      <c r="K97" s="206">
        <v>0</v>
      </c>
      <c r="L97" s="204" t="str">
        <f t="shared" si="4"/>
        <v>..</v>
      </c>
      <c r="M97" s="204" t="str">
        <f t="shared" si="5"/>
        <v>..</v>
      </c>
      <c r="N97" s="204">
        <f t="shared" si="6"/>
        <v>100</v>
      </c>
      <c r="O97" s="204">
        <f t="shared" si="7"/>
        <v>-25</v>
      </c>
      <c r="P97" s="82"/>
      <c r="Q97" s="130"/>
      <c r="R97" s="130"/>
      <c r="S97" s="130"/>
      <c r="T97" s="130"/>
      <c r="U97" s="130"/>
      <c r="V97" s="130"/>
    </row>
    <row r="98" spans="1:22" x14ac:dyDescent="0.35">
      <c r="A98" s="319" t="s">
        <v>128</v>
      </c>
      <c r="B98" s="206">
        <v>17360</v>
      </c>
      <c r="C98" s="206">
        <v>473</v>
      </c>
      <c r="D98" s="206">
        <v>16641</v>
      </c>
      <c r="E98" s="206">
        <v>654</v>
      </c>
      <c r="F98" s="206">
        <v>48</v>
      </c>
      <c r="G98" s="206">
        <v>5555</v>
      </c>
      <c r="H98" s="206">
        <v>2733</v>
      </c>
      <c r="I98" s="206">
        <v>8990</v>
      </c>
      <c r="J98" s="206">
        <v>24973</v>
      </c>
      <c r="K98" s="206">
        <v>706</v>
      </c>
      <c r="L98" s="204">
        <f t="shared" si="4"/>
        <v>10.5</v>
      </c>
      <c r="M98" s="204">
        <f t="shared" si="5"/>
        <v>11.2</v>
      </c>
      <c r="N98" s="204">
        <f t="shared" si="6"/>
        <v>30.4</v>
      </c>
      <c r="O98" s="204">
        <f t="shared" si="7"/>
        <v>43.9</v>
      </c>
      <c r="P98" s="82"/>
      <c r="Q98" s="130"/>
      <c r="R98" s="130"/>
      <c r="S98" s="130"/>
      <c r="T98" s="130"/>
      <c r="U98" s="130"/>
      <c r="V98" s="130"/>
    </row>
    <row r="99" spans="1:22" x14ac:dyDescent="0.35">
      <c r="A99" s="319" t="s">
        <v>129</v>
      </c>
      <c r="B99" s="206">
        <v>1801</v>
      </c>
      <c r="C99" s="206">
        <v>39</v>
      </c>
      <c r="D99" s="206">
        <v>1753</v>
      </c>
      <c r="E99" s="206">
        <v>132</v>
      </c>
      <c r="F99" s="206">
        <v>0</v>
      </c>
      <c r="G99" s="206">
        <v>344</v>
      </c>
      <c r="H99" s="206">
        <v>375</v>
      </c>
      <c r="I99" s="206">
        <v>851</v>
      </c>
      <c r="J99" s="206">
        <v>2652</v>
      </c>
      <c r="K99" s="206">
        <v>54</v>
      </c>
      <c r="L99" s="204">
        <f t="shared" si="4"/>
        <v>27.7</v>
      </c>
      <c r="M99" s="204">
        <f t="shared" si="5"/>
        <v>27.7</v>
      </c>
      <c r="N99" s="204">
        <f t="shared" si="6"/>
        <v>44.1</v>
      </c>
      <c r="O99" s="204">
        <f t="shared" si="7"/>
        <v>47.3</v>
      </c>
      <c r="P99" s="82"/>
      <c r="Q99" s="130"/>
      <c r="R99" s="130"/>
      <c r="S99" s="130"/>
      <c r="T99" s="130"/>
      <c r="U99" s="130"/>
      <c r="V99" s="130"/>
    </row>
    <row r="100" spans="1:22" ht="20.65" x14ac:dyDescent="0.35">
      <c r="A100" s="226" t="s">
        <v>872</v>
      </c>
      <c r="B100" s="206">
        <v>38117</v>
      </c>
      <c r="C100" s="206">
        <v>19676</v>
      </c>
      <c r="D100" s="206">
        <v>60472</v>
      </c>
      <c r="E100" s="206">
        <v>11087</v>
      </c>
      <c r="F100" s="206">
        <v>382</v>
      </c>
      <c r="G100" s="206">
        <v>6151</v>
      </c>
      <c r="H100" s="206">
        <v>19126</v>
      </c>
      <c r="I100" s="206">
        <v>36746</v>
      </c>
      <c r="J100" s="206">
        <v>57084</v>
      </c>
      <c r="K100" s="206">
        <v>25770</v>
      </c>
      <c r="L100" s="204">
        <f t="shared" si="4"/>
        <v>62.9</v>
      </c>
      <c r="M100" s="204">
        <f t="shared" si="5"/>
        <v>65.099999999999994</v>
      </c>
      <c r="N100" s="204">
        <f t="shared" si="6"/>
        <v>52</v>
      </c>
      <c r="O100" s="204">
        <f t="shared" si="7"/>
        <v>49.8</v>
      </c>
      <c r="P100" s="82"/>
      <c r="Q100" s="130"/>
      <c r="R100" s="130"/>
      <c r="S100" s="130"/>
      <c r="T100" s="130"/>
      <c r="U100" s="130"/>
      <c r="V100" s="130"/>
    </row>
    <row r="101" spans="1:22" x14ac:dyDescent="0.35">
      <c r="A101" s="226" t="s">
        <v>131</v>
      </c>
      <c r="B101" s="206">
        <v>110104</v>
      </c>
      <c r="C101" s="206">
        <v>87618</v>
      </c>
      <c r="D101" s="206">
        <v>300556</v>
      </c>
      <c r="E101" s="206">
        <v>40200</v>
      </c>
      <c r="F101" s="206">
        <v>3088</v>
      </c>
      <c r="G101" s="206">
        <v>5440</v>
      </c>
      <c r="H101" s="206">
        <v>113321</v>
      </c>
      <c r="I101" s="206">
        <v>162049</v>
      </c>
      <c r="J101" s="206">
        <v>237166</v>
      </c>
      <c r="K101" s="206">
        <v>138140</v>
      </c>
      <c r="L101" s="204">
        <f t="shared" si="4"/>
        <v>82.5</v>
      </c>
      <c r="M101" s="204">
        <f t="shared" si="5"/>
        <v>88.8</v>
      </c>
      <c r="N101" s="204">
        <f t="shared" si="6"/>
        <v>69.900000000000006</v>
      </c>
      <c r="O101" s="204">
        <f t="shared" si="7"/>
        <v>115.4</v>
      </c>
      <c r="P101" s="82"/>
      <c r="Q101" s="130"/>
      <c r="R101" s="130"/>
      <c r="S101" s="130"/>
      <c r="T101" s="130"/>
      <c r="U101" s="130"/>
      <c r="V101" s="130"/>
    </row>
    <row r="102" spans="1:22" x14ac:dyDescent="0.35">
      <c r="A102" s="226" t="s">
        <v>130</v>
      </c>
      <c r="B102" s="206">
        <v>54</v>
      </c>
      <c r="C102" s="206">
        <v>1</v>
      </c>
      <c r="D102" s="206">
        <v>55</v>
      </c>
      <c r="E102" s="206">
        <v>0</v>
      </c>
      <c r="F102" s="206">
        <v>1</v>
      </c>
      <c r="G102" s="206">
        <v>17</v>
      </c>
      <c r="H102" s="206">
        <v>36</v>
      </c>
      <c r="I102" s="206">
        <v>54</v>
      </c>
      <c r="J102" s="206">
        <v>42</v>
      </c>
      <c r="K102" s="206">
        <v>2</v>
      </c>
      <c r="L102" s="204">
        <f t="shared" si="4"/>
        <v>0</v>
      </c>
      <c r="M102" s="204">
        <f t="shared" si="5"/>
        <v>5.6</v>
      </c>
      <c r="N102" s="204">
        <f t="shared" si="6"/>
        <v>66.7</v>
      </c>
      <c r="O102" s="204">
        <f t="shared" si="7"/>
        <v>-22.2</v>
      </c>
      <c r="P102" s="226"/>
      <c r="Q102" s="130"/>
      <c r="R102" s="130"/>
      <c r="S102" s="130"/>
      <c r="T102" s="130"/>
      <c r="U102" s="130"/>
      <c r="V102" s="130"/>
    </row>
    <row r="103" spans="1:22" x14ac:dyDescent="0.35">
      <c r="A103" s="226" t="s">
        <v>132</v>
      </c>
      <c r="B103" s="206">
        <v>289</v>
      </c>
      <c r="C103" s="206">
        <v>10</v>
      </c>
      <c r="D103" s="206">
        <v>257</v>
      </c>
      <c r="E103" s="206">
        <v>11</v>
      </c>
      <c r="F103" s="206">
        <v>6</v>
      </c>
      <c r="G103" s="206">
        <v>104</v>
      </c>
      <c r="H103" s="206">
        <v>55</v>
      </c>
      <c r="I103" s="206">
        <v>176</v>
      </c>
      <c r="J103" s="206">
        <v>391</v>
      </c>
      <c r="K103" s="206">
        <v>11</v>
      </c>
      <c r="L103" s="204">
        <f t="shared" si="4"/>
        <v>9.1</v>
      </c>
      <c r="M103" s="204">
        <f t="shared" si="5"/>
        <v>14</v>
      </c>
      <c r="N103" s="204">
        <f t="shared" si="6"/>
        <v>31.3</v>
      </c>
      <c r="O103" s="204">
        <f t="shared" si="7"/>
        <v>35.299999999999997</v>
      </c>
      <c r="P103" s="82"/>
      <c r="Q103" s="130"/>
      <c r="R103" s="130"/>
      <c r="S103" s="130"/>
      <c r="T103" s="130"/>
      <c r="U103" s="130"/>
      <c r="V103" s="130"/>
    </row>
    <row r="104" spans="1:22" x14ac:dyDescent="0.35">
      <c r="A104" s="226" t="s">
        <v>133</v>
      </c>
      <c r="B104" s="206">
        <v>111</v>
      </c>
      <c r="C104" s="206">
        <v>3</v>
      </c>
      <c r="D104" s="206">
        <v>142</v>
      </c>
      <c r="E104" s="206">
        <v>4</v>
      </c>
      <c r="F104" s="206">
        <v>0</v>
      </c>
      <c r="G104" s="206">
        <v>59</v>
      </c>
      <c r="H104" s="206">
        <v>45</v>
      </c>
      <c r="I104" s="206">
        <v>108</v>
      </c>
      <c r="J104" s="206">
        <v>147</v>
      </c>
      <c r="K104" s="206">
        <v>5</v>
      </c>
      <c r="L104" s="204">
        <f t="shared" si="4"/>
        <v>6.3</v>
      </c>
      <c r="M104" s="204">
        <f t="shared" si="5"/>
        <v>6.3</v>
      </c>
      <c r="N104" s="204">
        <f t="shared" si="6"/>
        <v>41.7</v>
      </c>
      <c r="O104" s="204">
        <f t="shared" si="7"/>
        <v>32.4</v>
      </c>
      <c r="P104" s="82"/>
      <c r="Q104" s="130"/>
      <c r="R104" s="130"/>
      <c r="S104" s="130"/>
      <c r="T104" s="130"/>
      <c r="U104" s="130"/>
      <c r="V104" s="130"/>
    </row>
    <row r="105" spans="1:22" x14ac:dyDescent="0.35">
      <c r="A105" s="226" t="s">
        <v>384</v>
      </c>
      <c r="B105" s="206">
        <v>616</v>
      </c>
      <c r="C105" s="206">
        <v>4</v>
      </c>
      <c r="D105" s="206">
        <v>836</v>
      </c>
      <c r="E105" s="206">
        <v>230</v>
      </c>
      <c r="F105" s="206">
        <v>5</v>
      </c>
      <c r="G105" s="206">
        <v>368</v>
      </c>
      <c r="H105" s="206">
        <v>107</v>
      </c>
      <c r="I105" s="206">
        <v>710</v>
      </c>
      <c r="J105" s="206">
        <v>837</v>
      </c>
      <c r="K105" s="206">
        <v>14</v>
      </c>
      <c r="L105" s="204">
        <f t="shared" si="4"/>
        <v>38.1</v>
      </c>
      <c r="M105" s="204">
        <f t="shared" si="5"/>
        <v>39</v>
      </c>
      <c r="N105" s="204">
        <f t="shared" si="6"/>
        <v>15.1</v>
      </c>
      <c r="O105" s="204">
        <f t="shared" si="7"/>
        <v>35.9</v>
      </c>
      <c r="P105" s="82"/>
      <c r="Q105" s="130"/>
      <c r="R105" s="130"/>
      <c r="S105" s="130"/>
      <c r="T105" s="130"/>
      <c r="U105" s="130"/>
      <c r="V105" s="130"/>
    </row>
    <row r="106" spans="1:22" x14ac:dyDescent="0.35">
      <c r="A106" s="226" t="s">
        <v>135</v>
      </c>
      <c r="B106" s="206">
        <v>64</v>
      </c>
      <c r="C106" s="206">
        <v>1</v>
      </c>
      <c r="D106" s="206">
        <v>35</v>
      </c>
      <c r="E106" s="206">
        <v>0</v>
      </c>
      <c r="F106" s="206">
        <v>0</v>
      </c>
      <c r="G106" s="206">
        <v>10</v>
      </c>
      <c r="H106" s="206">
        <v>19</v>
      </c>
      <c r="I106" s="206">
        <v>29</v>
      </c>
      <c r="J106" s="206">
        <v>68</v>
      </c>
      <c r="K106" s="206">
        <v>1</v>
      </c>
      <c r="L106" s="204">
        <f t="shared" si="4"/>
        <v>0</v>
      </c>
      <c r="M106" s="204">
        <f t="shared" si="5"/>
        <v>0</v>
      </c>
      <c r="N106" s="204">
        <f t="shared" si="6"/>
        <v>65.5</v>
      </c>
      <c r="O106" s="204">
        <f t="shared" si="7"/>
        <v>6.3</v>
      </c>
      <c r="P106" s="82"/>
      <c r="Q106" s="130"/>
      <c r="R106" s="130"/>
      <c r="S106" s="130"/>
      <c r="T106" s="130"/>
      <c r="U106" s="130"/>
      <c r="V106" s="130"/>
    </row>
    <row r="107" spans="1:22" x14ac:dyDescent="0.35">
      <c r="A107" s="226" t="s">
        <v>134</v>
      </c>
      <c r="B107" s="206">
        <v>1327</v>
      </c>
      <c r="C107" s="206">
        <v>191</v>
      </c>
      <c r="D107" s="206">
        <v>1614</v>
      </c>
      <c r="E107" s="206">
        <v>195</v>
      </c>
      <c r="F107" s="206">
        <v>49</v>
      </c>
      <c r="G107" s="206">
        <v>484</v>
      </c>
      <c r="H107" s="206">
        <v>324</v>
      </c>
      <c r="I107" s="206">
        <v>1052</v>
      </c>
      <c r="J107" s="206">
        <v>1851</v>
      </c>
      <c r="K107" s="206">
        <v>219</v>
      </c>
      <c r="L107" s="204">
        <f t="shared" si="4"/>
        <v>26.8</v>
      </c>
      <c r="M107" s="204">
        <f t="shared" si="5"/>
        <v>33.5</v>
      </c>
      <c r="N107" s="204">
        <f t="shared" si="6"/>
        <v>30.8</v>
      </c>
      <c r="O107" s="204">
        <f t="shared" si="7"/>
        <v>39.5</v>
      </c>
      <c r="P107" s="82"/>
      <c r="Q107" s="130"/>
      <c r="R107" s="130"/>
      <c r="S107" s="130"/>
      <c r="T107" s="130"/>
      <c r="U107" s="130"/>
      <c r="V107" s="130"/>
    </row>
    <row r="108" spans="1:22" x14ac:dyDescent="0.35">
      <c r="A108" s="226" t="s">
        <v>136</v>
      </c>
      <c r="B108" s="206">
        <v>1241</v>
      </c>
      <c r="C108" s="206">
        <v>76</v>
      </c>
      <c r="D108" s="206">
        <v>1335</v>
      </c>
      <c r="E108" s="206">
        <v>121</v>
      </c>
      <c r="F108" s="206">
        <v>37</v>
      </c>
      <c r="G108" s="206">
        <v>504</v>
      </c>
      <c r="H108" s="206">
        <v>372</v>
      </c>
      <c r="I108" s="206">
        <v>1034</v>
      </c>
      <c r="J108" s="206">
        <v>1569</v>
      </c>
      <c r="K108" s="206">
        <v>82</v>
      </c>
      <c r="L108" s="204">
        <f t="shared" si="4"/>
        <v>18.3</v>
      </c>
      <c r="M108" s="204">
        <f t="shared" si="5"/>
        <v>23.9</v>
      </c>
      <c r="N108" s="204">
        <f t="shared" si="6"/>
        <v>36</v>
      </c>
      <c r="O108" s="204">
        <f t="shared" si="7"/>
        <v>26.4</v>
      </c>
      <c r="P108" s="82"/>
      <c r="Q108" s="130"/>
      <c r="R108" s="130"/>
      <c r="S108" s="130"/>
      <c r="T108" s="130"/>
      <c r="U108" s="130"/>
      <c r="V108" s="130"/>
    </row>
    <row r="109" spans="1:22" x14ac:dyDescent="0.35">
      <c r="A109" s="226" t="s">
        <v>137</v>
      </c>
      <c r="B109" s="206">
        <v>3019</v>
      </c>
      <c r="C109" s="206">
        <v>797</v>
      </c>
      <c r="D109" s="206">
        <v>1727</v>
      </c>
      <c r="E109" s="206">
        <v>215</v>
      </c>
      <c r="F109" s="206">
        <v>26</v>
      </c>
      <c r="G109" s="206">
        <v>801</v>
      </c>
      <c r="H109" s="206">
        <v>494</v>
      </c>
      <c r="I109" s="206">
        <v>1536</v>
      </c>
      <c r="J109" s="206">
        <v>3303</v>
      </c>
      <c r="K109" s="206">
        <v>717</v>
      </c>
      <c r="L109" s="204">
        <f t="shared" si="4"/>
        <v>20.6</v>
      </c>
      <c r="M109" s="204">
        <f t="shared" si="5"/>
        <v>23.1</v>
      </c>
      <c r="N109" s="204">
        <f t="shared" si="6"/>
        <v>32.200000000000003</v>
      </c>
      <c r="O109" s="204">
        <f t="shared" si="7"/>
        <v>9.4</v>
      </c>
      <c r="P109" s="82"/>
      <c r="Q109" s="130"/>
      <c r="R109" s="130"/>
      <c r="S109" s="130"/>
      <c r="T109" s="130"/>
      <c r="U109" s="130"/>
      <c r="V109" s="130"/>
    </row>
    <row r="110" spans="1:22" x14ac:dyDescent="0.35">
      <c r="A110" s="226" t="s">
        <v>385</v>
      </c>
      <c r="B110" s="206">
        <v>2</v>
      </c>
      <c r="C110" s="206">
        <v>0</v>
      </c>
      <c r="D110" s="206">
        <v>0</v>
      </c>
      <c r="E110" s="206">
        <v>0</v>
      </c>
      <c r="F110" s="206">
        <v>0</v>
      </c>
      <c r="G110" s="206">
        <v>1</v>
      </c>
      <c r="H110" s="206">
        <v>0</v>
      </c>
      <c r="I110" s="206">
        <v>1</v>
      </c>
      <c r="J110" s="206">
        <v>3</v>
      </c>
      <c r="K110" s="206">
        <v>0</v>
      </c>
      <c r="L110" s="204">
        <f t="shared" si="4"/>
        <v>0</v>
      </c>
      <c r="M110" s="204">
        <f t="shared" si="5"/>
        <v>0</v>
      </c>
      <c r="N110" s="204">
        <f t="shared" si="6"/>
        <v>0</v>
      </c>
      <c r="O110" s="204">
        <f t="shared" si="7"/>
        <v>50</v>
      </c>
      <c r="P110" s="82"/>
      <c r="Q110" s="130"/>
      <c r="R110" s="130"/>
      <c r="S110" s="130"/>
      <c r="T110" s="130"/>
      <c r="U110" s="130"/>
      <c r="V110" s="130"/>
    </row>
    <row r="111" spans="1:22" x14ac:dyDescent="0.35">
      <c r="A111" s="226" t="s">
        <v>140</v>
      </c>
      <c r="B111" s="206">
        <v>272</v>
      </c>
      <c r="C111" s="206">
        <v>37</v>
      </c>
      <c r="D111" s="206">
        <v>697</v>
      </c>
      <c r="E111" s="206">
        <v>136</v>
      </c>
      <c r="F111" s="206">
        <v>2</v>
      </c>
      <c r="G111" s="206">
        <v>75</v>
      </c>
      <c r="H111" s="206">
        <v>67</v>
      </c>
      <c r="I111" s="206">
        <v>280</v>
      </c>
      <c r="J111" s="206">
        <v>452</v>
      </c>
      <c r="K111" s="206">
        <v>17</v>
      </c>
      <c r="L111" s="204">
        <f t="shared" si="4"/>
        <v>63.8</v>
      </c>
      <c r="M111" s="204">
        <f t="shared" si="5"/>
        <v>64.8</v>
      </c>
      <c r="N111" s="204">
        <f t="shared" si="6"/>
        <v>23.9</v>
      </c>
      <c r="O111" s="204">
        <f t="shared" si="7"/>
        <v>66.2</v>
      </c>
      <c r="P111" s="82"/>
      <c r="Q111" s="130"/>
      <c r="R111" s="130"/>
      <c r="S111" s="130"/>
      <c r="T111" s="130"/>
      <c r="U111" s="130"/>
      <c r="V111" s="130"/>
    </row>
    <row r="112" spans="1:22" x14ac:dyDescent="0.35">
      <c r="A112" s="226" t="s">
        <v>138</v>
      </c>
      <c r="B112" s="206">
        <v>1900</v>
      </c>
      <c r="C112" s="206">
        <v>147</v>
      </c>
      <c r="D112" s="206">
        <v>1270</v>
      </c>
      <c r="E112" s="206">
        <v>219</v>
      </c>
      <c r="F112" s="206">
        <v>31</v>
      </c>
      <c r="G112" s="206">
        <v>439</v>
      </c>
      <c r="H112" s="206">
        <v>502</v>
      </c>
      <c r="I112" s="206">
        <v>1191</v>
      </c>
      <c r="J112" s="206">
        <v>2273</v>
      </c>
      <c r="K112" s="206">
        <v>193</v>
      </c>
      <c r="L112" s="204">
        <f t="shared" si="4"/>
        <v>31.8</v>
      </c>
      <c r="M112" s="204">
        <f t="shared" si="5"/>
        <v>36.299999999999997</v>
      </c>
      <c r="N112" s="204">
        <f t="shared" si="6"/>
        <v>42.1</v>
      </c>
      <c r="O112" s="204">
        <f t="shared" si="7"/>
        <v>19.600000000000001</v>
      </c>
      <c r="P112" s="82"/>
      <c r="Q112" s="130"/>
      <c r="R112" s="130"/>
      <c r="S112" s="130"/>
      <c r="T112" s="130"/>
      <c r="U112" s="130"/>
      <c r="V112" s="130"/>
    </row>
    <row r="113" spans="1:22" ht="20.65" x14ac:dyDescent="0.35">
      <c r="A113" s="226" t="s">
        <v>141</v>
      </c>
      <c r="B113" s="206">
        <v>119</v>
      </c>
      <c r="C113" s="206">
        <v>1</v>
      </c>
      <c r="D113" s="206">
        <v>85</v>
      </c>
      <c r="E113" s="206">
        <v>12</v>
      </c>
      <c r="F113" s="206">
        <v>0</v>
      </c>
      <c r="G113" s="206">
        <v>23</v>
      </c>
      <c r="H113" s="206">
        <v>20</v>
      </c>
      <c r="I113" s="206">
        <v>55</v>
      </c>
      <c r="J113" s="206">
        <v>165</v>
      </c>
      <c r="K113" s="206">
        <v>3</v>
      </c>
      <c r="L113" s="204">
        <f t="shared" si="4"/>
        <v>34.299999999999997</v>
      </c>
      <c r="M113" s="204">
        <f t="shared" si="5"/>
        <v>34.299999999999997</v>
      </c>
      <c r="N113" s="204">
        <f t="shared" si="6"/>
        <v>36.4</v>
      </c>
      <c r="O113" s="204">
        <f t="shared" si="7"/>
        <v>38.700000000000003</v>
      </c>
      <c r="P113" s="82"/>
      <c r="Q113" s="130"/>
      <c r="R113" s="130"/>
      <c r="S113" s="130"/>
      <c r="T113" s="130"/>
      <c r="U113" s="130"/>
      <c r="V113" s="130"/>
    </row>
    <row r="114" spans="1:22" x14ac:dyDescent="0.35">
      <c r="A114" s="226" t="s">
        <v>149</v>
      </c>
      <c r="B114" s="206">
        <v>62</v>
      </c>
      <c r="C114" s="206">
        <v>0</v>
      </c>
      <c r="D114" s="206">
        <v>113</v>
      </c>
      <c r="E114" s="206">
        <v>1</v>
      </c>
      <c r="F114" s="206">
        <v>3</v>
      </c>
      <c r="G114" s="206">
        <v>30</v>
      </c>
      <c r="H114" s="206">
        <v>17</v>
      </c>
      <c r="I114" s="206">
        <v>51</v>
      </c>
      <c r="J114" s="206">
        <v>84</v>
      </c>
      <c r="K114" s="206">
        <v>1</v>
      </c>
      <c r="L114" s="204">
        <f t="shared" si="4"/>
        <v>2.9</v>
      </c>
      <c r="M114" s="204">
        <f t="shared" si="5"/>
        <v>11.8</v>
      </c>
      <c r="N114" s="204">
        <f t="shared" si="6"/>
        <v>33.299999999999997</v>
      </c>
      <c r="O114" s="204">
        <f t="shared" si="7"/>
        <v>35.5</v>
      </c>
      <c r="P114" s="82"/>
      <c r="Q114" s="130"/>
      <c r="R114" s="130"/>
      <c r="S114" s="130"/>
      <c r="T114" s="130"/>
      <c r="U114" s="130"/>
      <c r="V114" s="130"/>
    </row>
    <row r="115" spans="1:22" x14ac:dyDescent="0.35">
      <c r="A115" s="226" t="s">
        <v>143</v>
      </c>
      <c r="B115" s="206">
        <v>3898</v>
      </c>
      <c r="C115" s="206">
        <v>289</v>
      </c>
      <c r="D115" s="206">
        <v>6052</v>
      </c>
      <c r="E115" s="206">
        <v>366</v>
      </c>
      <c r="F115" s="206">
        <v>120</v>
      </c>
      <c r="G115" s="206">
        <v>1536</v>
      </c>
      <c r="H115" s="206">
        <v>1810</v>
      </c>
      <c r="I115" s="206">
        <v>3832</v>
      </c>
      <c r="J115" s="206">
        <v>6005</v>
      </c>
      <c r="K115" s="206">
        <v>430</v>
      </c>
      <c r="L115" s="204">
        <f t="shared" si="4"/>
        <v>18.100000000000001</v>
      </c>
      <c r="M115" s="204">
        <f t="shared" si="5"/>
        <v>24</v>
      </c>
      <c r="N115" s="204">
        <f t="shared" si="6"/>
        <v>47.2</v>
      </c>
      <c r="O115" s="204">
        <f t="shared" si="7"/>
        <v>54.1</v>
      </c>
      <c r="P115" s="82"/>
      <c r="Q115" s="130"/>
      <c r="R115" s="130"/>
      <c r="S115" s="130"/>
      <c r="T115" s="130"/>
      <c r="U115" s="130"/>
      <c r="V115" s="130"/>
    </row>
    <row r="116" spans="1:22" x14ac:dyDescent="0.35">
      <c r="A116" s="226" t="s">
        <v>144</v>
      </c>
      <c r="B116" s="206">
        <v>933</v>
      </c>
      <c r="C116" s="206">
        <v>94</v>
      </c>
      <c r="D116" s="206">
        <v>1002</v>
      </c>
      <c r="E116" s="206">
        <v>0</v>
      </c>
      <c r="F116" s="206">
        <v>0</v>
      </c>
      <c r="G116" s="206">
        <v>833</v>
      </c>
      <c r="H116" s="206">
        <v>7</v>
      </c>
      <c r="I116" s="206">
        <v>840</v>
      </c>
      <c r="J116" s="206">
        <v>1095</v>
      </c>
      <c r="K116" s="206">
        <v>110</v>
      </c>
      <c r="L116" s="204">
        <f t="shared" si="4"/>
        <v>0</v>
      </c>
      <c r="M116" s="204">
        <f t="shared" si="5"/>
        <v>0</v>
      </c>
      <c r="N116" s="204">
        <f t="shared" si="6"/>
        <v>0.8</v>
      </c>
      <c r="O116" s="204">
        <f t="shared" si="7"/>
        <v>17.399999999999999</v>
      </c>
      <c r="P116" s="82"/>
      <c r="Q116" s="130"/>
      <c r="R116" s="130"/>
      <c r="S116" s="130"/>
      <c r="T116" s="130"/>
      <c r="U116" s="130"/>
      <c r="V116" s="130"/>
    </row>
    <row r="117" spans="1:22" x14ac:dyDescent="0.35">
      <c r="A117" s="226" t="s">
        <v>142</v>
      </c>
      <c r="B117" s="206">
        <v>2370</v>
      </c>
      <c r="C117" s="206">
        <v>962</v>
      </c>
      <c r="D117" s="206">
        <v>948</v>
      </c>
      <c r="E117" s="206">
        <v>151</v>
      </c>
      <c r="F117" s="206">
        <v>70</v>
      </c>
      <c r="G117" s="206">
        <v>348</v>
      </c>
      <c r="H117" s="206">
        <v>382</v>
      </c>
      <c r="I117" s="206">
        <v>951</v>
      </c>
      <c r="J117" s="206">
        <v>2436</v>
      </c>
      <c r="K117" s="206">
        <v>891</v>
      </c>
      <c r="L117" s="204">
        <f t="shared" si="4"/>
        <v>26.5</v>
      </c>
      <c r="M117" s="204">
        <f t="shared" si="5"/>
        <v>38.799999999999997</v>
      </c>
      <c r="N117" s="204">
        <f t="shared" si="6"/>
        <v>40.200000000000003</v>
      </c>
      <c r="O117" s="204">
        <f t="shared" si="7"/>
        <v>2.8</v>
      </c>
      <c r="P117" s="82"/>
      <c r="Q117" s="130"/>
      <c r="R117" s="130"/>
      <c r="S117" s="130"/>
      <c r="T117" s="130"/>
      <c r="U117" s="130"/>
      <c r="V117" s="130"/>
    </row>
    <row r="118" spans="1:22" x14ac:dyDescent="0.35">
      <c r="A118" s="226" t="s">
        <v>193</v>
      </c>
      <c r="B118" s="206">
        <v>3960</v>
      </c>
      <c r="C118" s="206">
        <v>241</v>
      </c>
      <c r="D118" s="206">
        <v>7292</v>
      </c>
      <c r="E118" s="206">
        <v>1425</v>
      </c>
      <c r="F118" s="206">
        <v>1132</v>
      </c>
      <c r="G118" s="206">
        <v>1683</v>
      </c>
      <c r="H118" s="206">
        <v>1181</v>
      </c>
      <c r="I118" s="206">
        <v>5421</v>
      </c>
      <c r="J118" s="206">
        <v>6056</v>
      </c>
      <c r="K118" s="206">
        <v>350</v>
      </c>
      <c r="L118" s="204">
        <f t="shared" si="4"/>
        <v>33.6</v>
      </c>
      <c r="M118" s="204">
        <f t="shared" si="5"/>
        <v>60.3</v>
      </c>
      <c r="N118" s="204">
        <f t="shared" si="6"/>
        <v>21.8</v>
      </c>
      <c r="O118" s="204">
        <f t="shared" si="7"/>
        <v>52.9</v>
      </c>
      <c r="P118" s="82"/>
      <c r="Q118" s="130"/>
      <c r="R118" s="130"/>
      <c r="S118" s="130"/>
      <c r="T118" s="130"/>
      <c r="U118" s="130"/>
      <c r="V118" s="130"/>
    </row>
    <row r="119" spans="1:22" x14ac:dyDescent="0.35">
      <c r="A119" s="226" t="s">
        <v>145</v>
      </c>
      <c r="B119" s="206">
        <v>0</v>
      </c>
      <c r="C119" s="206">
        <v>0</v>
      </c>
      <c r="D119" s="206">
        <v>1</v>
      </c>
      <c r="E119" s="206">
        <v>0</v>
      </c>
      <c r="F119" s="206">
        <v>0</v>
      </c>
      <c r="G119" s="206">
        <v>0</v>
      </c>
      <c r="H119" s="206">
        <v>0</v>
      </c>
      <c r="I119" s="206">
        <v>0</v>
      </c>
      <c r="J119" s="206">
        <v>0</v>
      </c>
      <c r="K119" s="206">
        <v>0</v>
      </c>
      <c r="L119" s="204" t="str">
        <f t="shared" si="4"/>
        <v>..</v>
      </c>
      <c r="M119" s="204" t="str">
        <f t="shared" si="5"/>
        <v>..</v>
      </c>
      <c r="N119" s="204" t="str">
        <f t="shared" si="6"/>
        <v>..</v>
      </c>
      <c r="O119" s="204" t="str">
        <f t="shared" si="7"/>
        <v>..</v>
      </c>
      <c r="P119" s="82"/>
      <c r="Q119" s="130"/>
      <c r="R119" s="130"/>
      <c r="S119" s="130"/>
      <c r="T119" s="130"/>
      <c r="U119" s="130"/>
      <c r="V119" s="130"/>
    </row>
    <row r="120" spans="1:22" x14ac:dyDescent="0.35">
      <c r="A120" s="226" t="s">
        <v>147</v>
      </c>
      <c r="B120" s="206">
        <v>58</v>
      </c>
      <c r="C120" s="206">
        <v>1</v>
      </c>
      <c r="D120" s="206">
        <v>87</v>
      </c>
      <c r="E120" s="206">
        <v>2</v>
      </c>
      <c r="F120" s="206">
        <v>0</v>
      </c>
      <c r="G120" s="206">
        <v>54</v>
      </c>
      <c r="H120" s="206">
        <v>21</v>
      </c>
      <c r="I120" s="206">
        <v>77</v>
      </c>
      <c r="J120" s="206">
        <v>72</v>
      </c>
      <c r="K120" s="206">
        <v>4</v>
      </c>
      <c r="L120" s="204">
        <f t="shared" si="4"/>
        <v>3.6</v>
      </c>
      <c r="M120" s="204">
        <f t="shared" si="5"/>
        <v>3.6</v>
      </c>
      <c r="N120" s="204">
        <f t="shared" si="6"/>
        <v>27.3</v>
      </c>
      <c r="O120" s="204">
        <f t="shared" si="7"/>
        <v>24.1</v>
      </c>
      <c r="P120" s="82"/>
      <c r="Q120" s="130"/>
      <c r="R120" s="130"/>
      <c r="S120" s="130"/>
      <c r="T120" s="130"/>
      <c r="U120" s="130"/>
      <c r="V120" s="130"/>
    </row>
    <row r="121" spans="1:22" x14ac:dyDescent="0.35">
      <c r="A121" s="226" t="s">
        <v>148</v>
      </c>
      <c r="B121" s="206">
        <v>1</v>
      </c>
      <c r="C121" s="206">
        <v>0</v>
      </c>
      <c r="D121" s="206">
        <v>1</v>
      </c>
      <c r="E121" s="206">
        <v>0</v>
      </c>
      <c r="F121" s="206">
        <v>0</v>
      </c>
      <c r="G121" s="206">
        <v>0</v>
      </c>
      <c r="H121" s="206">
        <v>0</v>
      </c>
      <c r="I121" s="206">
        <v>0</v>
      </c>
      <c r="J121" s="206">
        <v>0</v>
      </c>
      <c r="K121" s="206">
        <v>0</v>
      </c>
      <c r="L121" s="204" t="str">
        <f t="shared" si="4"/>
        <v>..</v>
      </c>
      <c r="M121" s="204" t="str">
        <f t="shared" si="5"/>
        <v>..</v>
      </c>
      <c r="N121" s="204" t="str">
        <f t="shared" si="6"/>
        <v>..</v>
      </c>
      <c r="O121" s="204">
        <f t="shared" si="7"/>
        <v>-100</v>
      </c>
      <c r="P121" s="82"/>
      <c r="Q121" s="130"/>
      <c r="R121" s="130"/>
      <c r="S121" s="130"/>
      <c r="T121" s="130"/>
      <c r="U121" s="130"/>
      <c r="V121" s="130"/>
    </row>
    <row r="122" spans="1:22" x14ac:dyDescent="0.35">
      <c r="A122" s="226" t="s">
        <v>150</v>
      </c>
      <c r="B122" s="206">
        <v>210</v>
      </c>
      <c r="C122" s="206">
        <v>21</v>
      </c>
      <c r="D122" s="206">
        <v>183</v>
      </c>
      <c r="E122" s="206">
        <v>8</v>
      </c>
      <c r="F122" s="206">
        <v>11</v>
      </c>
      <c r="G122" s="206">
        <v>166</v>
      </c>
      <c r="H122" s="206">
        <v>8</v>
      </c>
      <c r="I122" s="206">
        <v>193</v>
      </c>
      <c r="J122" s="206">
        <v>173</v>
      </c>
      <c r="K122" s="206">
        <v>18</v>
      </c>
      <c r="L122" s="204">
        <f t="shared" si="4"/>
        <v>4.3</v>
      </c>
      <c r="M122" s="204">
        <f t="shared" si="5"/>
        <v>10.3</v>
      </c>
      <c r="N122" s="204">
        <f t="shared" si="6"/>
        <v>4.0999999999999996</v>
      </c>
      <c r="O122" s="204">
        <f t="shared" si="7"/>
        <v>-17.600000000000001</v>
      </c>
      <c r="P122" s="82"/>
      <c r="Q122" s="130"/>
      <c r="R122" s="130"/>
      <c r="S122" s="130"/>
      <c r="T122" s="130"/>
      <c r="U122" s="130"/>
      <c r="V122" s="130"/>
    </row>
    <row r="123" spans="1:22" x14ac:dyDescent="0.35">
      <c r="A123" s="226" t="s">
        <v>173</v>
      </c>
      <c r="B123" s="206">
        <v>4663</v>
      </c>
      <c r="C123" s="206">
        <v>434</v>
      </c>
      <c r="D123" s="206">
        <v>5107</v>
      </c>
      <c r="E123" s="206">
        <v>29</v>
      </c>
      <c r="F123" s="206">
        <v>39</v>
      </c>
      <c r="G123" s="206">
        <v>3781</v>
      </c>
      <c r="H123" s="206">
        <v>235</v>
      </c>
      <c r="I123" s="206">
        <v>4084</v>
      </c>
      <c r="J123" s="206">
        <v>5687</v>
      </c>
      <c r="K123" s="206">
        <v>536</v>
      </c>
      <c r="L123" s="204">
        <f t="shared" si="4"/>
        <v>0.8</v>
      </c>
      <c r="M123" s="204">
        <f t="shared" si="5"/>
        <v>1.8</v>
      </c>
      <c r="N123" s="204">
        <f t="shared" si="6"/>
        <v>5.8</v>
      </c>
      <c r="O123" s="204">
        <f t="shared" si="7"/>
        <v>22</v>
      </c>
      <c r="P123" s="82"/>
      <c r="Q123" s="130"/>
      <c r="R123" s="130"/>
      <c r="S123" s="130"/>
      <c r="T123" s="130"/>
      <c r="U123" s="130"/>
      <c r="V123" s="130"/>
    </row>
    <row r="124" spans="1:22" x14ac:dyDescent="0.35">
      <c r="A124" s="226" t="s">
        <v>172</v>
      </c>
      <c r="B124" s="206">
        <v>1074</v>
      </c>
      <c r="C124" s="206">
        <v>3</v>
      </c>
      <c r="D124" s="206">
        <v>3703</v>
      </c>
      <c r="E124" s="206">
        <v>47</v>
      </c>
      <c r="F124" s="206">
        <v>4</v>
      </c>
      <c r="G124" s="206">
        <v>581</v>
      </c>
      <c r="H124" s="206">
        <v>292</v>
      </c>
      <c r="I124" s="206">
        <v>924</v>
      </c>
      <c r="J124" s="206">
        <v>2833</v>
      </c>
      <c r="K124" s="206">
        <v>5</v>
      </c>
      <c r="L124" s="204">
        <f t="shared" si="4"/>
        <v>7.4</v>
      </c>
      <c r="M124" s="204">
        <f t="shared" si="5"/>
        <v>8.1</v>
      </c>
      <c r="N124" s="204">
        <f t="shared" si="6"/>
        <v>31.6</v>
      </c>
      <c r="O124" s="204">
        <f t="shared" si="7"/>
        <v>163.80000000000001</v>
      </c>
      <c r="P124" s="82"/>
      <c r="Q124" s="130"/>
      <c r="R124" s="130"/>
      <c r="S124" s="130"/>
      <c r="T124" s="130"/>
      <c r="U124" s="130"/>
      <c r="V124" s="130"/>
    </row>
    <row r="125" spans="1:22" x14ac:dyDescent="0.35">
      <c r="A125" s="226" t="s">
        <v>389</v>
      </c>
      <c r="B125" s="206">
        <v>9</v>
      </c>
      <c r="C125" s="206">
        <v>4</v>
      </c>
      <c r="D125" s="206">
        <v>38</v>
      </c>
      <c r="E125" s="206">
        <v>15</v>
      </c>
      <c r="F125" s="206">
        <v>0</v>
      </c>
      <c r="G125" s="206">
        <v>1</v>
      </c>
      <c r="H125" s="206">
        <v>0</v>
      </c>
      <c r="I125" s="206">
        <v>16</v>
      </c>
      <c r="J125" s="206">
        <v>28</v>
      </c>
      <c r="K125" s="206">
        <v>3</v>
      </c>
      <c r="L125" s="204">
        <f t="shared" si="4"/>
        <v>93.8</v>
      </c>
      <c r="M125" s="204">
        <f t="shared" si="5"/>
        <v>93.8</v>
      </c>
      <c r="N125" s="204">
        <f t="shared" si="6"/>
        <v>0</v>
      </c>
      <c r="O125" s="204">
        <f t="shared" si="7"/>
        <v>211.1</v>
      </c>
      <c r="P125" s="82"/>
      <c r="Q125" s="130"/>
      <c r="R125" s="130"/>
      <c r="S125" s="130"/>
      <c r="T125" s="130"/>
      <c r="U125" s="130"/>
      <c r="V125" s="130"/>
    </row>
    <row r="126" spans="1:22" x14ac:dyDescent="0.35">
      <c r="A126" s="226" t="s">
        <v>171</v>
      </c>
      <c r="B126" s="206">
        <v>12316</v>
      </c>
      <c r="C126" s="206">
        <v>1025</v>
      </c>
      <c r="D126" s="206">
        <v>10835</v>
      </c>
      <c r="E126" s="206">
        <v>528</v>
      </c>
      <c r="F126" s="206">
        <v>2775</v>
      </c>
      <c r="G126" s="206">
        <v>8420</v>
      </c>
      <c r="H126" s="206">
        <v>1778</v>
      </c>
      <c r="I126" s="206">
        <v>13501</v>
      </c>
      <c r="J126" s="206">
        <v>9906</v>
      </c>
      <c r="K126" s="206">
        <v>746</v>
      </c>
      <c r="L126" s="204">
        <f t="shared" si="4"/>
        <v>4.5</v>
      </c>
      <c r="M126" s="204">
        <f t="shared" si="5"/>
        <v>28.2</v>
      </c>
      <c r="N126" s="204">
        <f t="shared" si="6"/>
        <v>13.2</v>
      </c>
      <c r="O126" s="204">
        <f t="shared" si="7"/>
        <v>-19.600000000000001</v>
      </c>
      <c r="P126" s="82"/>
      <c r="Q126" s="130"/>
      <c r="R126" s="130"/>
      <c r="S126" s="130"/>
      <c r="T126" s="130"/>
      <c r="U126" s="130"/>
      <c r="V126" s="130"/>
    </row>
    <row r="127" spans="1:22" x14ac:dyDescent="0.35">
      <c r="A127" s="226" t="s">
        <v>177</v>
      </c>
      <c r="B127" s="206">
        <v>1</v>
      </c>
      <c r="C127" s="206">
        <v>0</v>
      </c>
      <c r="D127" s="206">
        <v>4</v>
      </c>
      <c r="E127" s="206">
        <v>0</v>
      </c>
      <c r="F127" s="206">
        <v>0</v>
      </c>
      <c r="G127" s="206">
        <v>1</v>
      </c>
      <c r="H127" s="206">
        <v>2</v>
      </c>
      <c r="I127" s="206">
        <v>3</v>
      </c>
      <c r="J127" s="206">
        <v>4</v>
      </c>
      <c r="K127" s="206">
        <v>0</v>
      </c>
      <c r="L127" s="204">
        <f t="shared" si="4"/>
        <v>0</v>
      </c>
      <c r="M127" s="204">
        <f t="shared" si="5"/>
        <v>0</v>
      </c>
      <c r="N127" s="204">
        <f t="shared" si="6"/>
        <v>66.7</v>
      </c>
      <c r="O127" s="204">
        <f t="shared" si="7"/>
        <v>300</v>
      </c>
      <c r="P127" s="82"/>
      <c r="Q127" s="130"/>
      <c r="R127" s="130"/>
      <c r="S127" s="130"/>
      <c r="T127" s="130"/>
      <c r="U127" s="130"/>
      <c r="V127" s="130"/>
    </row>
    <row r="128" spans="1:22" x14ac:dyDescent="0.35">
      <c r="A128" s="226" t="s">
        <v>653</v>
      </c>
      <c r="B128" s="206">
        <v>6</v>
      </c>
      <c r="C128" s="206">
        <v>0</v>
      </c>
      <c r="D128" s="206">
        <v>0</v>
      </c>
      <c r="E128" s="206">
        <v>0</v>
      </c>
      <c r="F128" s="206">
        <v>0</v>
      </c>
      <c r="G128" s="206">
        <v>0</v>
      </c>
      <c r="H128" s="206">
        <v>0</v>
      </c>
      <c r="I128" s="206">
        <v>0</v>
      </c>
      <c r="J128" s="206">
        <v>6</v>
      </c>
      <c r="K128" s="206">
        <v>0</v>
      </c>
      <c r="L128" s="204" t="str">
        <f t="shared" si="4"/>
        <v>..</v>
      </c>
      <c r="M128" s="204" t="str">
        <f t="shared" si="5"/>
        <v>..</v>
      </c>
      <c r="N128" s="204" t="str">
        <f t="shared" si="6"/>
        <v>..</v>
      </c>
      <c r="O128" s="204">
        <f t="shared" si="7"/>
        <v>0</v>
      </c>
      <c r="P128" s="82"/>
      <c r="Q128" s="130"/>
      <c r="R128" s="130"/>
      <c r="S128" s="130"/>
      <c r="T128" s="130"/>
      <c r="U128" s="130"/>
      <c r="V128" s="130"/>
    </row>
    <row r="129" spans="1:22" x14ac:dyDescent="0.35">
      <c r="A129" s="226" t="s">
        <v>652</v>
      </c>
      <c r="B129" s="206">
        <v>0</v>
      </c>
      <c r="C129" s="206">
        <v>0</v>
      </c>
      <c r="D129" s="206">
        <v>0</v>
      </c>
      <c r="E129" s="206">
        <v>0</v>
      </c>
      <c r="F129" s="206">
        <v>0</v>
      </c>
      <c r="G129" s="206">
        <v>0</v>
      </c>
      <c r="H129" s="206">
        <v>0</v>
      </c>
      <c r="I129" s="206">
        <v>0</v>
      </c>
      <c r="J129" s="206">
        <v>0</v>
      </c>
      <c r="K129" s="206">
        <v>0</v>
      </c>
      <c r="L129" s="204" t="str">
        <f t="shared" si="4"/>
        <v>..</v>
      </c>
      <c r="M129" s="204" t="str">
        <f t="shared" si="5"/>
        <v>..</v>
      </c>
      <c r="N129" s="204" t="str">
        <f t="shared" si="6"/>
        <v>..</v>
      </c>
      <c r="O129" s="204" t="str">
        <f t="shared" si="7"/>
        <v>..</v>
      </c>
      <c r="P129" s="82"/>
      <c r="Q129" s="130"/>
      <c r="R129" s="130"/>
      <c r="S129" s="130"/>
      <c r="T129" s="130"/>
      <c r="U129" s="130"/>
      <c r="V129" s="130"/>
    </row>
    <row r="130" spans="1:22" x14ac:dyDescent="0.35">
      <c r="A130" s="226" t="s">
        <v>151</v>
      </c>
      <c r="B130" s="206">
        <v>6980</v>
      </c>
      <c r="C130" s="206">
        <v>151</v>
      </c>
      <c r="D130" s="206">
        <v>2882</v>
      </c>
      <c r="E130" s="206">
        <v>319</v>
      </c>
      <c r="F130" s="206">
        <v>46</v>
      </c>
      <c r="G130" s="206">
        <v>1538</v>
      </c>
      <c r="H130" s="206">
        <v>574</v>
      </c>
      <c r="I130" s="206">
        <v>2477</v>
      </c>
      <c r="J130" s="206">
        <v>7485</v>
      </c>
      <c r="K130" s="206">
        <v>156</v>
      </c>
      <c r="L130" s="204">
        <f t="shared" si="4"/>
        <v>16.8</v>
      </c>
      <c r="M130" s="204">
        <f t="shared" si="5"/>
        <v>19.2</v>
      </c>
      <c r="N130" s="204">
        <f t="shared" si="6"/>
        <v>23.2</v>
      </c>
      <c r="O130" s="204">
        <f t="shared" si="7"/>
        <v>7.2</v>
      </c>
      <c r="P130" s="82"/>
      <c r="Q130" s="130"/>
      <c r="R130" s="130"/>
      <c r="S130" s="130"/>
      <c r="T130" s="130"/>
      <c r="U130" s="130"/>
      <c r="V130" s="130"/>
    </row>
    <row r="131" spans="1:22" x14ac:dyDescent="0.35">
      <c r="A131" s="226" t="s">
        <v>178</v>
      </c>
      <c r="B131" s="206">
        <v>162</v>
      </c>
      <c r="C131" s="206">
        <v>1</v>
      </c>
      <c r="D131" s="206">
        <v>218</v>
      </c>
      <c r="E131" s="206">
        <v>8</v>
      </c>
      <c r="F131" s="206">
        <v>5</v>
      </c>
      <c r="G131" s="206">
        <v>117</v>
      </c>
      <c r="H131" s="206">
        <v>32</v>
      </c>
      <c r="I131" s="206">
        <v>162</v>
      </c>
      <c r="J131" s="206">
        <v>209</v>
      </c>
      <c r="K131" s="206">
        <v>1</v>
      </c>
      <c r="L131" s="204">
        <f t="shared" si="4"/>
        <v>6.2</v>
      </c>
      <c r="M131" s="204">
        <f t="shared" si="5"/>
        <v>10</v>
      </c>
      <c r="N131" s="204">
        <f t="shared" si="6"/>
        <v>19.8</v>
      </c>
      <c r="O131" s="204">
        <f t="shared" si="7"/>
        <v>29</v>
      </c>
      <c r="P131" s="82"/>
      <c r="Q131" s="130"/>
      <c r="R131" s="130"/>
      <c r="S131" s="130"/>
      <c r="T131" s="130"/>
      <c r="U131" s="130"/>
      <c r="V131" s="130"/>
    </row>
    <row r="132" spans="1:22" x14ac:dyDescent="0.35">
      <c r="A132" s="226" t="s">
        <v>170</v>
      </c>
      <c r="B132" s="206">
        <v>29353</v>
      </c>
      <c r="C132" s="206">
        <v>10</v>
      </c>
      <c r="D132" s="206">
        <v>19594</v>
      </c>
      <c r="E132" s="206">
        <v>927</v>
      </c>
      <c r="F132" s="206">
        <v>2</v>
      </c>
      <c r="G132" s="206">
        <v>3179</v>
      </c>
      <c r="H132" s="206">
        <v>7220</v>
      </c>
      <c r="I132" s="206">
        <v>11328</v>
      </c>
      <c r="J132" s="206">
        <v>46253</v>
      </c>
      <c r="K132" s="206">
        <v>18</v>
      </c>
      <c r="L132" s="204">
        <f t="shared" si="4"/>
        <v>22.6</v>
      </c>
      <c r="M132" s="204">
        <f t="shared" si="5"/>
        <v>22.6</v>
      </c>
      <c r="N132" s="204">
        <f t="shared" si="6"/>
        <v>63.7</v>
      </c>
      <c r="O132" s="204">
        <f t="shared" si="7"/>
        <v>57.6</v>
      </c>
      <c r="P132" s="82"/>
      <c r="Q132" s="130"/>
      <c r="R132" s="130"/>
      <c r="S132" s="130"/>
      <c r="T132" s="130"/>
      <c r="U132" s="130"/>
      <c r="V132" s="130"/>
    </row>
    <row r="133" spans="1:22" ht="30.75" x14ac:dyDescent="0.35">
      <c r="A133" s="226" t="s">
        <v>55</v>
      </c>
      <c r="B133" s="206">
        <v>0</v>
      </c>
      <c r="C133" s="206">
        <v>0</v>
      </c>
      <c r="D133" s="206">
        <v>7</v>
      </c>
      <c r="E133" s="206">
        <v>0</v>
      </c>
      <c r="F133" s="206">
        <v>0</v>
      </c>
      <c r="G133" s="206">
        <v>5</v>
      </c>
      <c r="H133" s="206">
        <v>0</v>
      </c>
      <c r="I133" s="206">
        <v>5</v>
      </c>
      <c r="J133" s="206">
        <v>6</v>
      </c>
      <c r="K133" s="206">
        <v>0</v>
      </c>
      <c r="L133" s="204">
        <f t="shared" si="4"/>
        <v>0</v>
      </c>
      <c r="M133" s="204">
        <f t="shared" si="5"/>
        <v>0</v>
      </c>
      <c r="N133" s="204">
        <f t="shared" si="6"/>
        <v>0</v>
      </c>
      <c r="O133" s="204" t="str">
        <f t="shared" si="7"/>
        <v>..</v>
      </c>
      <c r="P133" s="82"/>
      <c r="Q133" s="130"/>
      <c r="R133" s="130"/>
      <c r="S133" s="130"/>
      <c r="T133" s="130"/>
      <c r="U133" s="130"/>
      <c r="V133" s="130"/>
    </row>
    <row r="134" spans="1:22" x14ac:dyDescent="0.35">
      <c r="A134" s="226" t="s">
        <v>388</v>
      </c>
      <c r="B134" s="206">
        <v>6</v>
      </c>
      <c r="C134" s="206">
        <v>6</v>
      </c>
      <c r="D134" s="206">
        <v>3</v>
      </c>
      <c r="E134" s="206">
        <v>0</v>
      </c>
      <c r="F134" s="206">
        <v>0</v>
      </c>
      <c r="G134" s="206">
        <v>0</v>
      </c>
      <c r="H134" s="206">
        <v>7</v>
      </c>
      <c r="I134" s="206">
        <v>7</v>
      </c>
      <c r="J134" s="206">
        <v>2</v>
      </c>
      <c r="K134" s="206">
        <v>1</v>
      </c>
      <c r="L134" s="204" t="str">
        <f t="shared" si="4"/>
        <v>..</v>
      </c>
      <c r="M134" s="204" t="str">
        <f t="shared" si="5"/>
        <v>..</v>
      </c>
      <c r="N134" s="204">
        <f t="shared" si="6"/>
        <v>100</v>
      </c>
      <c r="O134" s="204">
        <f t="shared" si="7"/>
        <v>-66.7</v>
      </c>
      <c r="P134" s="82"/>
      <c r="Q134" s="130"/>
      <c r="R134" s="130"/>
      <c r="S134" s="130"/>
      <c r="T134" s="130"/>
      <c r="U134" s="130"/>
      <c r="V134" s="130"/>
    </row>
    <row r="135" spans="1:22" x14ac:dyDescent="0.35">
      <c r="A135" s="226" t="s">
        <v>174</v>
      </c>
      <c r="B135" s="206">
        <v>2466</v>
      </c>
      <c r="C135" s="206">
        <v>77</v>
      </c>
      <c r="D135" s="206">
        <v>3523</v>
      </c>
      <c r="E135" s="206">
        <v>89</v>
      </c>
      <c r="F135" s="206">
        <v>78</v>
      </c>
      <c r="G135" s="206">
        <v>1491</v>
      </c>
      <c r="H135" s="206">
        <v>693</v>
      </c>
      <c r="I135" s="206">
        <v>2351</v>
      </c>
      <c r="J135" s="206">
        <v>3537</v>
      </c>
      <c r="K135" s="206">
        <v>67</v>
      </c>
      <c r="L135" s="204">
        <f t="shared" si="4"/>
        <v>5.4</v>
      </c>
      <c r="M135" s="204">
        <f t="shared" si="5"/>
        <v>10.1</v>
      </c>
      <c r="N135" s="204">
        <f t="shared" si="6"/>
        <v>29.5</v>
      </c>
      <c r="O135" s="204">
        <f t="shared" si="7"/>
        <v>43.4</v>
      </c>
      <c r="P135" s="82"/>
      <c r="Q135" s="130"/>
      <c r="R135" s="130"/>
      <c r="S135" s="130"/>
      <c r="T135" s="130"/>
      <c r="U135" s="130"/>
      <c r="V135" s="130"/>
    </row>
    <row r="136" spans="1:22" x14ac:dyDescent="0.35">
      <c r="A136" s="226" t="s">
        <v>10</v>
      </c>
      <c r="B136" s="206">
        <v>1306</v>
      </c>
      <c r="C136" s="206">
        <v>1</v>
      </c>
      <c r="D136" s="206">
        <v>4428</v>
      </c>
      <c r="E136" s="206">
        <v>7</v>
      </c>
      <c r="F136" s="206">
        <v>36</v>
      </c>
      <c r="G136" s="206">
        <v>2692</v>
      </c>
      <c r="H136" s="206">
        <v>1054</v>
      </c>
      <c r="I136" s="206">
        <v>3789</v>
      </c>
      <c r="J136" s="206">
        <v>3013</v>
      </c>
      <c r="K136" s="206">
        <v>0</v>
      </c>
      <c r="L136" s="204">
        <f t="shared" si="4"/>
        <v>0.3</v>
      </c>
      <c r="M136" s="204">
        <f t="shared" si="5"/>
        <v>1.6</v>
      </c>
      <c r="N136" s="204">
        <f t="shared" si="6"/>
        <v>27.8</v>
      </c>
      <c r="O136" s="204">
        <f t="shared" si="7"/>
        <v>130.69999999999999</v>
      </c>
      <c r="P136" s="82"/>
      <c r="Q136" s="130"/>
      <c r="R136" s="130"/>
      <c r="S136" s="130"/>
      <c r="T136" s="130"/>
      <c r="U136" s="130"/>
      <c r="V136" s="130"/>
    </row>
    <row r="137" spans="1:22" x14ac:dyDescent="0.35">
      <c r="A137" s="226" t="s">
        <v>175</v>
      </c>
      <c r="B137" s="206">
        <v>3481</v>
      </c>
      <c r="C137" s="206">
        <v>147</v>
      </c>
      <c r="D137" s="206">
        <v>10105</v>
      </c>
      <c r="E137" s="206">
        <v>179</v>
      </c>
      <c r="F137" s="206">
        <v>136</v>
      </c>
      <c r="G137" s="206">
        <v>2536</v>
      </c>
      <c r="H137" s="206">
        <v>4621</v>
      </c>
      <c r="I137" s="206">
        <v>7472</v>
      </c>
      <c r="J137" s="206">
        <v>5603</v>
      </c>
      <c r="K137" s="206">
        <v>182</v>
      </c>
      <c r="L137" s="204">
        <f t="shared" si="4"/>
        <v>6.3</v>
      </c>
      <c r="M137" s="204">
        <f t="shared" si="5"/>
        <v>11</v>
      </c>
      <c r="N137" s="204">
        <f t="shared" si="6"/>
        <v>61.8</v>
      </c>
      <c r="O137" s="204">
        <f t="shared" si="7"/>
        <v>61</v>
      </c>
      <c r="P137" s="82"/>
      <c r="Q137" s="130"/>
      <c r="R137" s="130"/>
      <c r="S137" s="130"/>
      <c r="T137" s="130"/>
      <c r="U137" s="130"/>
      <c r="V137" s="130"/>
    </row>
    <row r="138" spans="1:22" x14ac:dyDescent="0.35">
      <c r="A138" s="226" t="s">
        <v>176</v>
      </c>
      <c r="B138" s="206">
        <v>1639</v>
      </c>
      <c r="C138" s="206">
        <v>170</v>
      </c>
      <c r="D138" s="206">
        <v>1944</v>
      </c>
      <c r="E138" s="206">
        <v>2</v>
      </c>
      <c r="F138" s="206">
        <v>1</v>
      </c>
      <c r="G138" s="206">
        <v>1276</v>
      </c>
      <c r="H138" s="206">
        <v>100</v>
      </c>
      <c r="I138" s="206">
        <v>1379</v>
      </c>
      <c r="J138" s="206">
        <v>2203</v>
      </c>
      <c r="K138" s="206">
        <v>230</v>
      </c>
      <c r="L138" s="204">
        <f t="shared" si="4"/>
        <v>0.2</v>
      </c>
      <c r="M138" s="204">
        <f t="shared" si="5"/>
        <v>0.2</v>
      </c>
      <c r="N138" s="204">
        <f t="shared" si="6"/>
        <v>7.3</v>
      </c>
      <c r="O138" s="204">
        <f t="shared" si="7"/>
        <v>34.4</v>
      </c>
      <c r="P138" s="82"/>
      <c r="Q138" s="130"/>
      <c r="R138" s="130"/>
      <c r="S138" s="130"/>
      <c r="T138" s="130"/>
      <c r="U138" s="130"/>
      <c r="V138" s="130"/>
    </row>
    <row r="139" spans="1:22" x14ac:dyDescent="0.35">
      <c r="A139" s="319" t="s">
        <v>179</v>
      </c>
      <c r="B139" s="206">
        <v>51855</v>
      </c>
      <c r="C139" s="206">
        <v>49923</v>
      </c>
      <c r="D139" s="206">
        <v>24873</v>
      </c>
      <c r="E139" s="206">
        <v>10697</v>
      </c>
      <c r="F139" s="206">
        <v>11</v>
      </c>
      <c r="G139" s="206">
        <v>1403</v>
      </c>
      <c r="H139" s="206">
        <v>3575</v>
      </c>
      <c r="I139" s="206">
        <v>15686</v>
      </c>
      <c r="J139" s="206">
        <v>60659</v>
      </c>
      <c r="K139" s="206">
        <v>58183</v>
      </c>
      <c r="L139" s="204">
        <f t="shared" si="4"/>
        <v>88.3</v>
      </c>
      <c r="M139" s="204">
        <f t="shared" si="5"/>
        <v>88.4</v>
      </c>
      <c r="N139" s="204">
        <f t="shared" si="6"/>
        <v>22.8</v>
      </c>
      <c r="O139" s="204">
        <f t="shared" si="7"/>
        <v>17</v>
      </c>
      <c r="P139" s="82"/>
      <c r="Q139" s="130"/>
      <c r="R139" s="130"/>
      <c r="S139" s="130"/>
      <c r="T139" s="130"/>
      <c r="U139" s="130"/>
      <c r="V139" s="130"/>
    </row>
    <row r="140" spans="1:22" x14ac:dyDescent="0.35">
      <c r="A140" s="319" t="s">
        <v>180</v>
      </c>
      <c r="B140" s="206">
        <v>53</v>
      </c>
      <c r="C140" s="206">
        <v>8</v>
      </c>
      <c r="D140" s="206">
        <v>75</v>
      </c>
      <c r="E140" s="206">
        <v>10</v>
      </c>
      <c r="F140" s="206">
        <v>4</v>
      </c>
      <c r="G140" s="206">
        <v>41</v>
      </c>
      <c r="H140" s="206">
        <v>10</v>
      </c>
      <c r="I140" s="206">
        <v>65</v>
      </c>
      <c r="J140" s="206">
        <v>74</v>
      </c>
      <c r="K140" s="206">
        <v>15</v>
      </c>
      <c r="L140" s="204">
        <f t="shared" si="4"/>
        <v>18.2</v>
      </c>
      <c r="M140" s="204">
        <f t="shared" si="5"/>
        <v>25.5</v>
      </c>
      <c r="N140" s="204">
        <f t="shared" si="6"/>
        <v>15.4</v>
      </c>
      <c r="O140" s="204">
        <f t="shared" si="7"/>
        <v>39.6</v>
      </c>
      <c r="P140" s="82"/>
      <c r="Q140" s="130"/>
      <c r="R140" s="130"/>
      <c r="S140" s="130"/>
      <c r="T140" s="130"/>
      <c r="U140" s="130"/>
      <c r="V140" s="130"/>
    </row>
    <row r="141" spans="1:22" x14ac:dyDescent="0.35">
      <c r="A141" s="226" t="s">
        <v>406</v>
      </c>
      <c r="B141" s="206">
        <v>0</v>
      </c>
      <c r="C141" s="206">
        <v>0</v>
      </c>
      <c r="D141" s="206">
        <v>1</v>
      </c>
      <c r="E141" s="206">
        <v>0</v>
      </c>
      <c r="F141" s="206">
        <v>0</v>
      </c>
      <c r="G141" s="206">
        <v>0</v>
      </c>
      <c r="H141" s="206">
        <v>0</v>
      </c>
      <c r="I141" s="206">
        <v>0</v>
      </c>
      <c r="J141" s="206">
        <v>1</v>
      </c>
      <c r="K141" s="206">
        <v>0</v>
      </c>
      <c r="L141" s="204" t="str">
        <f t="shared" si="4"/>
        <v>..</v>
      </c>
      <c r="M141" s="204" t="str">
        <f t="shared" si="5"/>
        <v>..</v>
      </c>
      <c r="N141" s="204" t="str">
        <f t="shared" si="6"/>
        <v>..</v>
      </c>
      <c r="O141" s="204" t="str">
        <f t="shared" si="7"/>
        <v>..</v>
      </c>
      <c r="P141" s="82"/>
      <c r="Q141" s="130"/>
      <c r="R141" s="130"/>
      <c r="S141" s="130"/>
      <c r="T141" s="130"/>
      <c r="U141" s="130"/>
      <c r="V141" s="130"/>
    </row>
    <row r="142" spans="1:22" x14ac:dyDescent="0.35">
      <c r="A142" s="319" t="s">
        <v>181</v>
      </c>
      <c r="B142" s="206">
        <v>6751</v>
      </c>
      <c r="C142" s="206">
        <v>228</v>
      </c>
      <c r="D142" s="206">
        <v>5889</v>
      </c>
      <c r="E142" s="206">
        <v>686</v>
      </c>
      <c r="F142" s="206">
        <v>53</v>
      </c>
      <c r="G142" s="206">
        <v>2194</v>
      </c>
      <c r="H142" s="206">
        <v>959</v>
      </c>
      <c r="I142" s="206">
        <v>3892</v>
      </c>
      <c r="J142" s="206">
        <v>8974</v>
      </c>
      <c r="K142" s="206">
        <v>210</v>
      </c>
      <c r="L142" s="204">
        <f t="shared" ref="L142:L204" si="8">IF(SUM(E142:G142)=0,"..",E142/SUM(E142:G142)*100)</f>
        <v>23.4</v>
      </c>
      <c r="M142" s="204">
        <f t="shared" ref="M142:M204" si="9">IF(SUM(E142:G142)=0,"..",SUM(E142:F142)/SUM(E142:G142)*100)</f>
        <v>25.2</v>
      </c>
      <c r="N142" s="204">
        <f t="shared" ref="N142:N204" si="10">IF(I142=0,"..",+(H142)/I142*100)</f>
        <v>24.6</v>
      </c>
      <c r="O142" s="204">
        <f t="shared" ref="O142:O204" si="11">IF(B142=0,"..",+(J142-B142)/B142*100)</f>
        <v>32.9</v>
      </c>
      <c r="P142" s="82"/>
      <c r="Q142" s="130"/>
      <c r="R142" s="130"/>
      <c r="S142" s="130"/>
      <c r="T142" s="130"/>
      <c r="U142" s="130"/>
      <c r="V142" s="130"/>
    </row>
    <row r="143" spans="1:22" x14ac:dyDescent="0.35">
      <c r="A143" s="319" t="s">
        <v>182</v>
      </c>
      <c r="B143" s="206">
        <v>41</v>
      </c>
      <c r="C143" s="206">
        <v>0</v>
      </c>
      <c r="D143" s="206">
        <v>51</v>
      </c>
      <c r="E143" s="206">
        <v>0</v>
      </c>
      <c r="F143" s="206">
        <v>0</v>
      </c>
      <c r="G143" s="206">
        <v>29</v>
      </c>
      <c r="H143" s="206">
        <v>9</v>
      </c>
      <c r="I143" s="206">
        <v>38</v>
      </c>
      <c r="J143" s="206">
        <v>56</v>
      </c>
      <c r="K143" s="206">
        <v>0</v>
      </c>
      <c r="L143" s="204">
        <f t="shared" si="8"/>
        <v>0</v>
      </c>
      <c r="M143" s="204">
        <f t="shared" si="9"/>
        <v>0</v>
      </c>
      <c r="N143" s="204">
        <f t="shared" si="10"/>
        <v>23.7</v>
      </c>
      <c r="O143" s="204">
        <f t="shared" si="11"/>
        <v>36.6</v>
      </c>
      <c r="P143" s="82"/>
      <c r="Q143" s="130"/>
      <c r="R143" s="130"/>
      <c r="S143" s="130"/>
      <c r="T143" s="130"/>
      <c r="U143" s="130"/>
      <c r="V143" s="130"/>
    </row>
    <row r="144" spans="1:22" x14ac:dyDescent="0.35">
      <c r="A144" s="268" t="s">
        <v>553</v>
      </c>
      <c r="B144" s="206">
        <v>0</v>
      </c>
      <c r="C144" s="206">
        <v>0</v>
      </c>
      <c r="D144" s="206">
        <v>0</v>
      </c>
      <c r="E144" s="206">
        <v>0</v>
      </c>
      <c r="F144" s="206">
        <v>0</v>
      </c>
      <c r="G144" s="206">
        <v>0</v>
      </c>
      <c r="H144" s="206">
        <v>0</v>
      </c>
      <c r="I144" s="206">
        <v>0</v>
      </c>
      <c r="J144" s="206">
        <v>0</v>
      </c>
      <c r="K144" s="206">
        <v>0</v>
      </c>
      <c r="L144" s="204" t="str">
        <f t="shared" si="8"/>
        <v>..</v>
      </c>
      <c r="M144" s="204" t="str">
        <f t="shared" si="9"/>
        <v>..</v>
      </c>
      <c r="N144" s="204" t="str">
        <f t="shared" si="10"/>
        <v>..</v>
      </c>
      <c r="O144" s="204" t="str">
        <f t="shared" si="11"/>
        <v>..</v>
      </c>
      <c r="P144" s="82"/>
      <c r="Q144" s="130"/>
      <c r="R144" s="130"/>
      <c r="S144" s="130"/>
      <c r="T144" s="130"/>
      <c r="U144" s="130"/>
      <c r="V144" s="130"/>
    </row>
    <row r="145" spans="1:22" x14ac:dyDescent="0.35">
      <c r="A145" s="226" t="s">
        <v>187</v>
      </c>
      <c r="B145" s="206">
        <v>16</v>
      </c>
      <c r="C145" s="206">
        <v>0</v>
      </c>
      <c r="D145" s="206">
        <v>15</v>
      </c>
      <c r="E145" s="206">
        <v>3</v>
      </c>
      <c r="F145" s="206">
        <v>0</v>
      </c>
      <c r="G145" s="206">
        <v>2</v>
      </c>
      <c r="H145" s="206">
        <v>2</v>
      </c>
      <c r="I145" s="206">
        <v>7</v>
      </c>
      <c r="J145" s="206">
        <v>13</v>
      </c>
      <c r="K145" s="206">
        <v>0</v>
      </c>
      <c r="L145" s="204">
        <f t="shared" si="8"/>
        <v>60</v>
      </c>
      <c r="M145" s="204">
        <f t="shared" si="9"/>
        <v>60</v>
      </c>
      <c r="N145" s="204">
        <f t="shared" si="10"/>
        <v>28.6</v>
      </c>
      <c r="O145" s="204">
        <f t="shared" si="11"/>
        <v>-18.8</v>
      </c>
      <c r="P145" s="82"/>
      <c r="Q145" s="130"/>
      <c r="R145" s="130"/>
      <c r="S145" s="130"/>
      <c r="T145" s="130"/>
      <c r="U145" s="130"/>
      <c r="V145" s="130"/>
    </row>
    <row r="146" spans="1:22" x14ac:dyDescent="0.35">
      <c r="A146" s="226" t="s">
        <v>184</v>
      </c>
      <c r="B146" s="206">
        <v>705</v>
      </c>
      <c r="C146" s="206">
        <v>41</v>
      </c>
      <c r="D146" s="206">
        <v>807</v>
      </c>
      <c r="E146" s="206">
        <v>68</v>
      </c>
      <c r="F146" s="206">
        <v>5</v>
      </c>
      <c r="G146" s="206">
        <v>118</v>
      </c>
      <c r="H146" s="206">
        <v>190</v>
      </c>
      <c r="I146" s="206">
        <v>381</v>
      </c>
      <c r="J146" s="206">
        <v>1248</v>
      </c>
      <c r="K146" s="206">
        <v>284</v>
      </c>
      <c r="L146" s="204">
        <f t="shared" si="8"/>
        <v>35.6</v>
      </c>
      <c r="M146" s="204">
        <f t="shared" si="9"/>
        <v>38.200000000000003</v>
      </c>
      <c r="N146" s="204">
        <f t="shared" si="10"/>
        <v>49.9</v>
      </c>
      <c r="O146" s="204">
        <f t="shared" si="11"/>
        <v>77</v>
      </c>
      <c r="P146" s="82"/>
      <c r="Q146" s="130"/>
      <c r="R146" s="130"/>
      <c r="S146" s="130"/>
      <c r="T146" s="130"/>
      <c r="U146" s="130"/>
      <c r="V146" s="130"/>
    </row>
    <row r="147" spans="1:22" x14ac:dyDescent="0.35">
      <c r="A147" s="226" t="s">
        <v>183</v>
      </c>
      <c r="B147" s="206">
        <v>594</v>
      </c>
      <c r="C147" s="206">
        <v>42</v>
      </c>
      <c r="D147" s="206">
        <v>827</v>
      </c>
      <c r="E147" s="206">
        <v>32</v>
      </c>
      <c r="F147" s="206">
        <v>63</v>
      </c>
      <c r="G147" s="206">
        <v>376</v>
      </c>
      <c r="H147" s="206">
        <v>226</v>
      </c>
      <c r="I147" s="206">
        <v>697</v>
      </c>
      <c r="J147" s="206">
        <v>792</v>
      </c>
      <c r="K147" s="206">
        <v>44</v>
      </c>
      <c r="L147" s="204">
        <f t="shared" si="8"/>
        <v>6.8</v>
      </c>
      <c r="M147" s="204">
        <f t="shared" si="9"/>
        <v>20.2</v>
      </c>
      <c r="N147" s="204">
        <f t="shared" si="10"/>
        <v>32.4</v>
      </c>
      <c r="O147" s="204">
        <f t="shared" si="11"/>
        <v>33.299999999999997</v>
      </c>
      <c r="P147" s="82"/>
      <c r="Q147" s="130"/>
      <c r="R147" s="130"/>
      <c r="S147" s="130"/>
      <c r="T147" s="130"/>
      <c r="U147" s="130"/>
      <c r="V147" s="130"/>
    </row>
    <row r="148" spans="1:22" x14ac:dyDescent="0.35">
      <c r="A148" s="226" t="s">
        <v>185</v>
      </c>
      <c r="B148" s="206">
        <v>33325</v>
      </c>
      <c r="C148" s="206">
        <v>4029</v>
      </c>
      <c r="D148" s="206">
        <v>55809</v>
      </c>
      <c r="E148" s="206">
        <v>1630</v>
      </c>
      <c r="F148" s="206">
        <v>3741</v>
      </c>
      <c r="G148" s="206">
        <v>27331</v>
      </c>
      <c r="H148" s="206">
        <v>5046</v>
      </c>
      <c r="I148" s="206">
        <v>37748</v>
      </c>
      <c r="J148" s="206">
        <v>51863</v>
      </c>
      <c r="K148" s="206">
        <v>6433</v>
      </c>
      <c r="L148" s="204">
        <f t="shared" si="8"/>
        <v>5</v>
      </c>
      <c r="M148" s="204">
        <f t="shared" si="9"/>
        <v>16.399999999999999</v>
      </c>
      <c r="N148" s="204">
        <f t="shared" si="10"/>
        <v>13.4</v>
      </c>
      <c r="O148" s="204">
        <f t="shared" si="11"/>
        <v>55.6</v>
      </c>
      <c r="P148" s="82"/>
      <c r="Q148" s="130"/>
      <c r="R148" s="130"/>
      <c r="S148" s="130"/>
      <c r="T148" s="130"/>
      <c r="U148" s="130"/>
      <c r="V148" s="130"/>
    </row>
    <row r="149" spans="1:22" x14ac:dyDescent="0.35">
      <c r="A149" s="226" t="s">
        <v>654</v>
      </c>
      <c r="B149" s="206">
        <v>28</v>
      </c>
      <c r="C149" s="206">
        <v>0</v>
      </c>
      <c r="D149" s="206">
        <v>0</v>
      </c>
      <c r="E149" s="206">
        <v>0</v>
      </c>
      <c r="F149" s="206">
        <v>0</v>
      </c>
      <c r="G149" s="206">
        <v>0</v>
      </c>
      <c r="H149" s="206">
        <v>6</v>
      </c>
      <c r="I149" s="206">
        <v>6</v>
      </c>
      <c r="J149" s="206">
        <v>18</v>
      </c>
      <c r="K149" s="206">
        <v>0</v>
      </c>
      <c r="L149" s="204" t="str">
        <f t="shared" si="8"/>
        <v>..</v>
      </c>
      <c r="M149" s="204" t="str">
        <f t="shared" si="9"/>
        <v>..</v>
      </c>
      <c r="N149" s="204">
        <f t="shared" si="10"/>
        <v>100</v>
      </c>
      <c r="O149" s="204">
        <f t="shared" si="11"/>
        <v>-35.700000000000003</v>
      </c>
      <c r="P149" s="82"/>
      <c r="Q149" s="130"/>
      <c r="R149" s="130"/>
      <c r="S149" s="130"/>
      <c r="T149" s="130"/>
      <c r="U149" s="130"/>
      <c r="V149" s="130"/>
    </row>
    <row r="150" spans="1:22" x14ac:dyDescent="0.35">
      <c r="A150" s="226" t="s">
        <v>186</v>
      </c>
      <c r="B150" s="206">
        <v>2</v>
      </c>
      <c r="C150" s="206">
        <v>0</v>
      </c>
      <c r="D150" s="206">
        <v>15</v>
      </c>
      <c r="E150" s="206">
        <v>0</v>
      </c>
      <c r="F150" s="206">
        <v>0</v>
      </c>
      <c r="G150" s="206">
        <v>5</v>
      </c>
      <c r="H150" s="206">
        <v>1</v>
      </c>
      <c r="I150" s="206">
        <v>6</v>
      </c>
      <c r="J150" s="206">
        <v>8</v>
      </c>
      <c r="K150" s="206">
        <v>1</v>
      </c>
      <c r="L150" s="204">
        <f t="shared" si="8"/>
        <v>0</v>
      </c>
      <c r="M150" s="204">
        <f t="shared" si="9"/>
        <v>0</v>
      </c>
      <c r="N150" s="204">
        <f t="shared" si="10"/>
        <v>16.7</v>
      </c>
      <c r="O150" s="204">
        <f t="shared" si="11"/>
        <v>300</v>
      </c>
      <c r="P150" s="82"/>
      <c r="Q150" s="130"/>
      <c r="R150" s="130"/>
      <c r="S150" s="130"/>
      <c r="T150" s="130"/>
      <c r="U150" s="130"/>
      <c r="V150" s="130"/>
    </row>
    <row r="151" spans="1:22" x14ac:dyDescent="0.35">
      <c r="A151" s="226" t="s">
        <v>188</v>
      </c>
      <c r="B151" s="206">
        <v>18</v>
      </c>
      <c r="C151" s="206">
        <v>4</v>
      </c>
      <c r="D151" s="206">
        <v>26</v>
      </c>
      <c r="E151" s="206">
        <v>8</v>
      </c>
      <c r="F151" s="206">
        <v>0</v>
      </c>
      <c r="G151" s="206">
        <v>14</v>
      </c>
      <c r="H151" s="206">
        <v>5</v>
      </c>
      <c r="I151" s="206">
        <v>27</v>
      </c>
      <c r="J151" s="206">
        <v>18</v>
      </c>
      <c r="K151" s="206">
        <v>3</v>
      </c>
      <c r="L151" s="204">
        <f t="shared" si="8"/>
        <v>36.4</v>
      </c>
      <c r="M151" s="204">
        <f t="shared" si="9"/>
        <v>36.4</v>
      </c>
      <c r="N151" s="204">
        <f t="shared" si="10"/>
        <v>18.5</v>
      </c>
      <c r="O151" s="204">
        <f t="shared" si="11"/>
        <v>0</v>
      </c>
      <c r="P151" s="226"/>
      <c r="Q151" s="130"/>
      <c r="R151" s="130"/>
      <c r="S151" s="130"/>
      <c r="T151" s="130"/>
      <c r="U151" s="130"/>
      <c r="V151" s="130"/>
    </row>
    <row r="152" spans="1:22" x14ac:dyDescent="0.35">
      <c r="A152" s="226" t="s">
        <v>333</v>
      </c>
      <c r="B152" s="206">
        <v>45514</v>
      </c>
      <c r="C152" s="206">
        <v>10571</v>
      </c>
      <c r="D152" s="206">
        <v>92822</v>
      </c>
      <c r="E152" s="206">
        <v>5196</v>
      </c>
      <c r="F152" s="206">
        <v>3271</v>
      </c>
      <c r="G152" s="206">
        <v>23891</v>
      </c>
      <c r="H152" s="206">
        <v>28508</v>
      </c>
      <c r="I152" s="206">
        <v>60866</v>
      </c>
      <c r="J152" s="206">
        <v>64085</v>
      </c>
      <c r="K152" s="206">
        <v>10955</v>
      </c>
      <c r="L152" s="204">
        <f t="shared" si="8"/>
        <v>16.100000000000001</v>
      </c>
      <c r="M152" s="204">
        <f t="shared" si="9"/>
        <v>26.2</v>
      </c>
      <c r="N152" s="204">
        <f t="shared" si="10"/>
        <v>46.8</v>
      </c>
      <c r="O152" s="204">
        <f t="shared" si="11"/>
        <v>40.799999999999997</v>
      </c>
      <c r="P152" s="82"/>
      <c r="Q152" s="130"/>
      <c r="R152" s="130"/>
      <c r="S152" s="130"/>
      <c r="T152" s="130"/>
      <c r="U152" s="130"/>
      <c r="V152" s="130"/>
    </row>
    <row r="153" spans="1:22" x14ac:dyDescent="0.35">
      <c r="A153" s="319" t="s">
        <v>2081</v>
      </c>
      <c r="B153" s="206">
        <v>3447</v>
      </c>
      <c r="C153" s="206">
        <v>2216</v>
      </c>
      <c r="D153" s="206">
        <v>7862</v>
      </c>
      <c r="E153" s="206">
        <v>1384</v>
      </c>
      <c r="F153" s="206">
        <v>320</v>
      </c>
      <c r="G153" s="206">
        <v>665</v>
      </c>
      <c r="H153" s="206">
        <v>3362</v>
      </c>
      <c r="I153" s="206">
        <v>5731</v>
      </c>
      <c r="J153" s="206">
        <v>4338</v>
      </c>
      <c r="K153" s="206">
        <v>2354</v>
      </c>
      <c r="L153" s="204">
        <f>IF(SUM(E153:G153)=0,"..",E153/SUM(E153:G153)*100)</f>
        <v>58.4</v>
      </c>
      <c r="M153" s="204">
        <f>IF(SUM(E153:G153)=0,"..",SUM(E153:F153)/SUM(E153:G153)*100)</f>
        <v>71.900000000000006</v>
      </c>
      <c r="N153" s="204">
        <f>IF(I153=0,"..",+(H153)/I153*100)</f>
        <v>58.7</v>
      </c>
      <c r="O153" s="204">
        <f>IF(B153=0,"..",+(J153-B153)/B153*100)</f>
        <v>25.8</v>
      </c>
      <c r="P153" s="82"/>
      <c r="Q153" s="130"/>
      <c r="R153" s="130"/>
      <c r="S153" s="130"/>
      <c r="T153" s="130"/>
      <c r="U153" s="130"/>
      <c r="V153" s="130"/>
    </row>
    <row r="154" spans="1:22" x14ac:dyDescent="0.35">
      <c r="A154" s="226" t="s">
        <v>53</v>
      </c>
      <c r="B154" s="206">
        <v>4</v>
      </c>
      <c r="C154" s="206">
        <v>0</v>
      </c>
      <c r="D154" s="206">
        <v>2</v>
      </c>
      <c r="E154" s="206">
        <v>0</v>
      </c>
      <c r="F154" s="206">
        <v>1</v>
      </c>
      <c r="G154" s="206">
        <v>0</v>
      </c>
      <c r="H154" s="206">
        <v>0</v>
      </c>
      <c r="I154" s="206">
        <v>1</v>
      </c>
      <c r="J154" s="206">
        <v>2</v>
      </c>
      <c r="K154" s="206">
        <v>0</v>
      </c>
      <c r="L154" s="204">
        <f t="shared" si="8"/>
        <v>0</v>
      </c>
      <c r="M154" s="204">
        <f t="shared" si="9"/>
        <v>100</v>
      </c>
      <c r="N154" s="204">
        <f t="shared" si="10"/>
        <v>0</v>
      </c>
      <c r="O154" s="204">
        <f t="shared" si="11"/>
        <v>-50</v>
      </c>
      <c r="P154" s="82"/>
      <c r="Q154" s="130"/>
      <c r="R154" s="130"/>
      <c r="S154" s="130"/>
      <c r="T154" s="130"/>
      <c r="U154" s="130"/>
      <c r="V154" s="130"/>
    </row>
    <row r="155" spans="1:22" x14ac:dyDescent="0.35">
      <c r="A155" s="226" t="s">
        <v>189</v>
      </c>
      <c r="B155" s="206">
        <v>30</v>
      </c>
      <c r="C155" s="206">
        <v>0</v>
      </c>
      <c r="D155" s="206">
        <v>31</v>
      </c>
      <c r="E155" s="206">
        <v>2</v>
      </c>
      <c r="F155" s="206">
        <v>0</v>
      </c>
      <c r="G155" s="206">
        <v>4</v>
      </c>
      <c r="H155" s="206">
        <v>2</v>
      </c>
      <c r="I155" s="206">
        <v>8</v>
      </c>
      <c r="J155" s="206">
        <v>56</v>
      </c>
      <c r="K155" s="206">
        <v>7</v>
      </c>
      <c r="L155" s="204">
        <f t="shared" si="8"/>
        <v>33.299999999999997</v>
      </c>
      <c r="M155" s="204">
        <f t="shared" si="9"/>
        <v>33.299999999999997</v>
      </c>
      <c r="N155" s="204">
        <f t="shared" si="10"/>
        <v>25</v>
      </c>
      <c r="O155" s="204">
        <f t="shared" si="11"/>
        <v>86.7</v>
      </c>
      <c r="P155" s="82"/>
      <c r="Q155" s="130"/>
      <c r="R155" s="130"/>
      <c r="S155" s="130"/>
      <c r="T155" s="130"/>
      <c r="U155" s="130"/>
      <c r="V155" s="130"/>
    </row>
    <row r="156" spans="1:22" x14ac:dyDescent="0.35">
      <c r="A156" s="226" t="s">
        <v>194</v>
      </c>
      <c r="B156" s="206">
        <v>211</v>
      </c>
      <c r="C156" s="206">
        <v>1</v>
      </c>
      <c r="D156" s="206">
        <v>177</v>
      </c>
      <c r="E156" s="206">
        <v>57</v>
      </c>
      <c r="F156" s="206">
        <v>0</v>
      </c>
      <c r="G156" s="206">
        <v>19</v>
      </c>
      <c r="H156" s="206">
        <v>22</v>
      </c>
      <c r="I156" s="206">
        <v>98</v>
      </c>
      <c r="J156" s="206">
        <v>200</v>
      </c>
      <c r="K156" s="206">
        <v>22</v>
      </c>
      <c r="L156" s="204">
        <f t="shared" si="8"/>
        <v>75</v>
      </c>
      <c r="M156" s="204">
        <f t="shared" si="9"/>
        <v>75</v>
      </c>
      <c r="N156" s="204">
        <f t="shared" si="10"/>
        <v>22.4</v>
      </c>
      <c r="O156" s="204">
        <f t="shared" si="11"/>
        <v>-5.2</v>
      </c>
      <c r="P156" s="82"/>
      <c r="Q156" s="130"/>
      <c r="R156" s="130"/>
      <c r="S156" s="130"/>
      <c r="T156" s="130"/>
      <c r="U156" s="130"/>
      <c r="V156" s="130"/>
    </row>
    <row r="157" spans="1:22" x14ac:dyDescent="0.35">
      <c r="A157" s="226" t="s">
        <v>190</v>
      </c>
      <c r="B157" s="206">
        <v>35</v>
      </c>
      <c r="C157" s="206">
        <v>0</v>
      </c>
      <c r="D157" s="206">
        <v>53</v>
      </c>
      <c r="E157" s="206">
        <v>0</v>
      </c>
      <c r="F157" s="206">
        <v>0</v>
      </c>
      <c r="G157" s="206">
        <v>5</v>
      </c>
      <c r="H157" s="206">
        <v>2</v>
      </c>
      <c r="I157" s="206">
        <v>7</v>
      </c>
      <c r="J157" s="206">
        <v>72</v>
      </c>
      <c r="K157" s="206">
        <v>1</v>
      </c>
      <c r="L157" s="204">
        <f t="shared" si="8"/>
        <v>0</v>
      </c>
      <c r="M157" s="204">
        <f t="shared" si="9"/>
        <v>0</v>
      </c>
      <c r="N157" s="204">
        <f t="shared" si="10"/>
        <v>28.6</v>
      </c>
      <c r="O157" s="204">
        <f t="shared" si="11"/>
        <v>105.7</v>
      </c>
      <c r="P157" s="82"/>
      <c r="Q157" s="130"/>
      <c r="R157" s="130"/>
      <c r="S157" s="130"/>
      <c r="T157" s="130"/>
      <c r="U157" s="130"/>
      <c r="V157" s="130"/>
    </row>
    <row r="158" spans="1:22" x14ac:dyDescent="0.35">
      <c r="A158" s="226" t="s">
        <v>191</v>
      </c>
      <c r="B158" s="206">
        <v>1032</v>
      </c>
      <c r="C158" s="206">
        <v>19</v>
      </c>
      <c r="D158" s="206">
        <v>863</v>
      </c>
      <c r="E158" s="206">
        <v>54</v>
      </c>
      <c r="F158" s="206">
        <v>17</v>
      </c>
      <c r="G158" s="206">
        <v>196</v>
      </c>
      <c r="H158" s="206">
        <v>267</v>
      </c>
      <c r="I158" s="206">
        <v>534</v>
      </c>
      <c r="J158" s="206">
        <v>1539</v>
      </c>
      <c r="K158" s="206">
        <v>25</v>
      </c>
      <c r="L158" s="204">
        <f t="shared" si="8"/>
        <v>20.2</v>
      </c>
      <c r="M158" s="204">
        <f t="shared" si="9"/>
        <v>26.6</v>
      </c>
      <c r="N158" s="204">
        <f t="shared" si="10"/>
        <v>50</v>
      </c>
      <c r="O158" s="204">
        <f t="shared" si="11"/>
        <v>49.1</v>
      </c>
      <c r="P158" s="82"/>
      <c r="Q158" s="130"/>
      <c r="R158" s="130"/>
      <c r="S158" s="130"/>
      <c r="T158" s="130"/>
      <c r="U158" s="130"/>
      <c r="V158" s="130"/>
    </row>
    <row r="159" spans="1:22" x14ac:dyDescent="0.35">
      <c r="A159" s="226" t="s">
        <v>192</v>
      </c>
      <c r="B159" s="206">
        <v>1195</v>
      </c>
      <c r="C159" s="206">
        <v>71</v>
      </c>
      <c r="D159" s="206">
        <v>1405</v>
      </c>
      <c r="E159" s="206">
        <v>17</v>
      </c>
      <c r="F159" s="206">
        <v>1</v>
      </c>
      <c r="G159" s="206">
        <v>416</v>
      </c>
      <c r="H159" s="206">
        <v>244</v>
      </c>
      <c r="I159" s="206">
        <v>678</v>
      </c>
      <c r="J159" s="206">
        <v>1902</v>
      </c>
      <c r="K159" s="206">
        <v>78</v>
      </c>
      <c r="L159" s="204">
        <f t="shared" si="8"/>
        <v>3.9</v>
      </c>
      <c r="M159" s="204">
        <f t="shared" si="9"/>
        <v>4.0999999999999996</v>
      </c>
      <c r="N159" s="204">
        <f t="shared" si="10"/>
        <v>36</v>
      </c>
      <c r="O159" s="204">
        <f t="shared" si="11"/>
        <v>59.2</v>
      </c>
      <c r="P159" s="82"/>
      <c r="Q159" s="130"/>
      <c r="R159" s="130"/>
      <c r="S159" s="130"/>
      <c r="T159" s="130"/>
      <c r="U159" s="130"/>
      <c r="V159" s="130"/>
    </row>
    <row r="160" spans="1:22" x14ac:dyDescent="0.35">
      <c r="A160" s="226" t="s">
        <v>195</v>
      </c>
      <c r="B160" s="206">
        <v>273</v>
      </c>
      <c r="C160" s="206">
        <v>0</v>
      </c>
      <c r="D160" s="206">
        <v>308</v>
      </c>
      <c r="E160" s="206">
        <v>6</v>
      </c>
      <c r="F160" s="206">
        <v>1</v>
      </c>
      <c r="G160" s="206">
        <v>145</v>
      </c>
      <c r="H160" s="206">
        <v>72</v>
      </c>
      <c r="I160" s="206">
        <v>224</v>
      </c>
      <c r="J160" s="206">
        <v>404</v>
      </c>
      <c r="K160" s="206">
        <v>0</v>
      </c>
      <c r="L160" s="204">
        <f t="shared" si="8"/>
        <v>3.9</v>
      </c>
      <c r="M160" s="204">
        <f t="shared" si="9"/>
        <v>4.5999999999999996</v>
      </c>
      <c r="N160" s="204">
        <f t="shared" si="10"/>
        <v>32.1</v>
      </c>
      <c r="O160" s="204">
        <f t="shared" si="11"/>
        <v>48</v>
      </c>
      <c r="P160" s="82"/>
      <c r="Q160" s="130"/>
      <c r="R160" s="130"/>
      <c r="S160" s="130"/>
      <c r="T160" s="130"/>
      <c r="U160" s="130"/>
      <c r="V160" s="130"/>
    </row>
    <row r="161" spans="1:22" x14ac:dyDescent="0.35">
      <c r="A161" s="226" t="s">
        <v>196</v>
      </c>
      <c r="B161" s="206">
        <v>34</v>
      </c>
      <c r="C161" s="206">
        <v>1</v>
      </c>
      <c r="D161" s="206">
        <v>49</v>
      </c>
      <c r="E161" s="206">
        <v>1</v>
      </c>
      <c r="F161" s="206">
        <v>1</v>
      </c>
      <c r="G161" s="206">
        <v>15</v>
      </c>
      <c r="H161" s="206">
        <v>10</v>
      </c>
      <c r="I161" s="206">
        <v>27</v>
      </c>
      <c r="J161" s="206">
        <v>65</v>
      </c>
      <c r="K161" s="206">
        <v>2</v>
      </c>
      <c r="L161" s="204">
        <f t="shared" si="8"/>
        <v>5.9</v>
      </c>
      <c r="M161" s="204">
        <f t="shared" si="9"/>
        <v>11.8</v>
      </c>
      <c r="N161" s="204">
        <f t="shared" si="10"/>
        <v>37</v>
      </c>
      <c r="O161" s="204">
        <f t="shared" si="11"/>
        <v>91.2</v>
      </c>
      <c r="P161" s="82"/>
      <c r="Q161" s="130"/>
      <c r="R161" s="130"/>
      <c r="S161" s="130"/>
      <c r="T161" s="130"/>
      <c r="U161" s="130"/>
      <c r="V161" s="130"/>
    </row>
    <row r="162" spans="1:22" x14ac:dyDescent="0.35">
      <c r="A162" s="226" t="s">
        <v>655</v>
      </c>
      <c r="B162" s="206">
        <v>0</v>
      </c>
      <c r="C162" s="206">
        <v>0</v>
      </c>
      <c r="D162" s="206">
        <v>0</v>
      </c>
      <c r="E162" s="206">
        <v>0</v>
      </c>
      <c r="F162" s="206">
        <v>0</v>
      </c>
      <c r="G162" s="206">
        <v>0</v>
      </c>
      <c r="H162" s="206">
        <v>0</v>
      </c>
      <c r="I162" s="206">
        <v>0</v>
      </c>
      <c r="J162" s="206">
        <v>0</v>
      </c>
      <c r="K162" s="206">
        <v>0</v>
      </c>
      <c r="L162" s="204" t="str">
        <f t="shared" si="8"/>
        <v>..</v>
      </c>
      <c r="M162" s="204" t="str">
        <f t="shared" si="9"/>
        <v>..</v>
      </c>
      <c r="N162" s="204" t="str">
        <f t="shared" si="10"/>
        <v>..</v>
      </c>
      <c r="O162" s="204" t="str">
        <f t="shared" si="11"/>
        <v>..</v>
      </c>
      <c r="P162" s="82"/>
      <c r="Q162" s="130"/>
      <c r="R162" s="130"/>
      <c r="S162" s="130"/>
      <c r="T162" s="130"/>
      <c r="U162" s="130"/>
      <c r="V162" s="130"/>
    </row>
    <row r="163" spans="1:22" x14ac:dyDescent="0.35">
      <c r="A163" s="319" t="s">
        <v>197</v>
      </c>
      <c r="B163" s="206">
        <v>9</v>
      </c>
      <c r="C163" s="206">
        <v>0</v>
      </c>
      <c r="D163" s="206">
        <v>12</v>
      </c>
      <c r="E163" s="206">
        <v>2</v>
      </c>
      <c r="F163" s="206">
        <v>0</v>
      </c>
      <c r="G163" s="206">
        <v>2</v>
      </c>
      <c r="H163" s="206">
        <v>2</v>
      </c>
      <c r="I163" s="206">
        <v>6</v>
      </c>
      <c r="J163" s="206">
        <v>14</v>
      </c>
      <c r="K163" s="206">
        <v>0</v>
      </c>
      <c r="L163" s="204">
        <f t="shared" si="8"/>
        <v>50</v>
      </c>
      <c r="M163" s="204">
        <f t="shared" si="9"/>
        <v>50</v>
      </c>
      <c r="N163" s="204">
        <f t="shared" si="10"/>
        <v>33.299999999999997</v>
      </c>
      <c r="O163" s="204">
        <f t="shared" si="11"/>
        <v>55.6</v>
      </c>
      <c r="P163" s="82"/>
      <c r="Q163" s="130"/>
      <c r="R163" s="130"/>
      <c r="S163" s="130"/>
      <c r="T163" s="130"/>
      <c r="U163" s="130"/>
      <c r="V163" s="130"/>
    </row>
    <row r="164" spans="1:22" x14ac:dyDescent="0.35">
      <c r="A164" s="226" t="s">
        <v>139</v>
      </c>
      <c r="B164" s="206">
        <v>277</v>
      </c>
      <c r="C164" s="206">
        <v>2</v>
      </c>
      <c r="D164" s="206">
        <v>226</v>
      </c>
      <c r="E164" s="206">
        <v>7</v>
      </c>
      <c r="F164" s="206">
        <v>1</v>
      </c>
      <c r="G164" s="206">
        <v>74</v>
      </c>
      <c r="H164" s="206">
        <v>70</v>
      </c>
      <c r="I164" s="206">
        <v>152</v>
      </c>
      <c r="J164" s="206">
        <v>261</v>
      </c>
      <c r="K164" s="206">
        <v>1</v>
      </c>
      <c r="L164" s="204">
        <f t="shared" si="8"/>
        <v>8.5</v>
      </c>
      <c r="M164" s="204">
        <f t="shared" si="9"/>
        <v>9.8000000000000007</v>
      </c>
      <c r="N164" s="204">
        <f t="shared" si="10"/>
        <v>46.1</v>
      </c>
      <c r="O164" s="204">
        <f t="shared" si="11"/>
        <v>-5.8</v>
      </c>
      <c r="P164" s="82"/>
      <c r="Q164" s="130"/>
      <c r="R164" s="130"/>
      <c r="S164" s="130"/>
      <c r="T164" s="130"/>
      <c r="U164" s="130"/>
      <c r="V164" s="130"/>
    </row>
    <row r="165" spans="1:22" x14ac:dyDescent="0.35">
      <c r="A165" s="226" t="s">
        <v>40</v>
      </c>
      <c r="B165" s="206">
        <v>1512</v>
      </c>
      <c r="C165" s="206">
        <v>10</v>
      </c>
      <c r="D165" s="206">
        <v>2402</v>
      </c>
      <c r="E165" s="206">
        <v>112</v>
      </c>
      <c r="F165" s="206">
        <v>27</v>
      </c>
      <c r="G165" s="206">
        <v>245</v>
      </c>
      <c r="H165" s="206">
        <v>285</v>
      </c>
      <c r="I165" s="206">
        <v>669</v>
      </c>
      <c r="J165" s="206">
        <v>3431</v>
      </c>
      <c r="K165" s="206">
        <v>17</v>
      </c>
      <c r="L165" s="204">
        <f t="shared" si="8"/>
        <v>29.2</v>
      </c>
      <c r="M165" s="204">
        <f t="shared" si="9"/>
        <v>36.200000000000003</v>
      </c>
      <c r="N165" s="204">
        <f t="shared" si="10"/>
        <v>42.6</v>
      </c>
      <c r="O165" s="204">
        <f t="shared" si="11"/>
        <v>126.9</v>
      </c>
      <c r="P165" s="82"/>
      <c r="Q165" s="130"/>
      <c r="R165" s="130"/>
      <c r="S165" s="130"/>
      <c r="T165" s="130"/>
      <c r="U165" s="130"/>
      <c r="V165" s="130"/>
    </row>
    <row r="166" spans="1:22" x14ac:dyDescent="0.35">
      <c r="A166" s="226" t="s">
        <v>937</v>
      </c>
      <c r="B166" s="206">
        <v>0</v>
      </c>
      <c r="C166" s="206">
        <v>0</v>
      </c>
      <c r="D166" s="206">
        <v>0</v>
      </c>
      <c r="E166" s="206">
        <v>0</v>
      </c>
      <c r="F166" s="206">
        <v>0</v>
      </c>
      <c r="G166" s="206">
        <v>0</v>
      </c>
      <c r="H166" s="206">
        <v>0</v>
      </c>
      <c r="I166" s="206">
        <v>0</v>
      </c>
      <c r="J166" s="206">
        <v>0</v>
      </c>
      <c r="K166" s="206">
        <v>0</v>
      </c>
      <c r="L166" s="204" t="str">
        <f t="shared" si="8"/>
        <v>..</v>
      </c>
      <c r="M166" s="204" t="str">
        <f t="shared" si="9"/>
        <v>..</v>
      </c>
      <c r="N166" s="204" t="str">
        <f t="shared" si="10"/>
        <v>..</v>
      </c>
      <c r="O166" s="204" t="str">
        <f t="shared" si="11"/>
        <v>..</v>
      </c>
      <c r="P166" s="82"/>
      <c r="Q166" s="130"/>
      <c r="R166" s="130"/>
      <c r="S166" s="130"/>
      <c r="T166" s="130"/>
      <c r="U166" s="130"/>
      <c r="V166" s="130"/>
    </row>
    <row r="167" spans="1:22" x14ac:dyDescent="0.35">
      <c r="A167" s="226" t="s">
        <v>198</v>
      </c>
      <c r="B167" s="206">
        <v>1053</v>
      </c>
      <c r="C167" s="206">
        <v>7</v>
      </c>
      <c r="D167" s="206">
        <v>556</v>
      </c>
      <c r="E167" s="206">
        <v>28</v>
      </c>
      <c r="F167" s="206">
        <v>2</v>
      </c>
      <c r="G167" s="206">
        <v>144</v>
      </c>
      <c r="H167" s="206">
        <v>235</v>
      </c>
      <c r="I167" s="206">
        <v>409</v>
      </c>
      <c r="J167" s="206">
        <v>1376</v>
      </c>
      <c r="K167" s="206">
        <v>8</v>
      </c>
      <c r="L167" s="204">
        <f t="shared" si="8"/>
        <v>16.100000000000001</v>
      </c>
      <c r="M167" s="204">
        <f t="shared" si="9"/>
        <v>17.2</v>
      </c>
      <c r="N167" s="204">
        <f t="shared" si="10"/>
        <v>57.5</v>
      </c>
      <c r="O167" s="204">
        <f t="shared" si="11"/>
        <v>30.7</v>
      </c>
      <c r="P167" s="82"/>
      <c r="Q167" s="130"/>
      <c r="R167" s="130"/>
      <c r="S167" s="130"/>
      <c r="T167" s="130"/>
      <c r="U167" s="130"/>
      <c r="V167" s="130"/>
    </row>
    <row r="168" spans="1:22" x14ac:dyDescent="0.35">
      <c r="A168" s="226" t="s">
        <v>200</v>
      </c>
      <c r="B168" s="206">
        <v>27238</v>
      </c>
      <c r="C168" s="206">
        <v>280</v>
      </c>
      <c r="D168" s="206">
        <v>28707</v>
      </c>
      <c r="E168" s="206">
        <v>2975</v>
      </c>
      <c r="F168" s="206">
        <v>839</v>
      </c>
      <c r="G168" s="206">
        <v>10425</v>
      </c>
      <c r="H168" s="206">
        <v>14094</v>
      </c>
      <c r="I168" s="206">
        <v>28333</v>
      </c>
      <c r="J168" s="206">
        <v>27514</v>
      </c>
      <c r="K168" s="206">
        <v>335</v>
      </c>
      <c r="L168" s="204">
        <f t="shared" si="8"/>
        <v>20.9</v>
      </c>
      <c r="M168" s="204">
        <f t="shared" si="9"/>
        <v>26.8</v>
      </c>
      <c r="N168" s="204">
        <f t="shared" si="10"/>
        <v>49.7</v>
      </c>
      <c r="O168" s="204">
        <f t="shared" si="11"/>
        <v>1</v>
      </c>
      <c r="P168" s="82"/>
      <c r="Q168" s="130"/>
      <c r="R168" s="130"/>
      <c r="S168" s="130"/>
      <c r="T168" s="130"/>
      <c r="U168" s="130"/>
      <c r="V168" s="130"/>
    </row>
    <row r="169" spans="1:22" x14ac:dyDescent="0.35">
      <c r="A169" s="226" t="s">
        <v>201</v>
      </c>
      <c r="B169" s="206">
        <v>9918</v>
      </c>
      <c r="C169" s="206">
        <v>7667</v>
      </c>
      <c r="D169" s="206">
        <v>4109</v>
      </c>
      <c r="E169" s="206">
        <v>711</v>
      </c>
      <c r="F169" s="206">
        <v>37</v>
      </c>
      <c r="G169" s="206">
        <v>1896</v>
      </c>
      <c r="H169" s="206">
        <v>601</v>
      </c>
      <c r="I169" s="206">
        <v>3245</v>
      </c>
      <c r="J169" s="206">
        <v>10957</v>
      </c>
      <c r="K169" s="206">
        <v>8439</v>
      </c>
      <c r="L169" s="204">
        <f t="shared" si="8"/>
        <v>26.9</v>
      </c>
      <c r="M169" s="204">
        <f t="shared" si="9"/>
        <v>28.3</v>
      </c>
      <c r="N169" s="204">
        <f t="shared" si="10"/>
        <v>18.5</v>
      </c>
      <c r="O169" s="204">
        <f t="shared" si="11"/>
        <v>10.5</v>
      </c>
      <c r="P169" s="82"/>
      <c r="Q169" s="130"/>
      <c r="R169" s="130"/>
      <c r="S169" s="130"/>
      <c r="T169" s="130"/>
      <c r="U169" s="130"/>
      <c r="V169" s="130"/>
    </row>
    <row r="170" spans="1:22" ht="20.65" x14ac:dyDescent="0.35">
      <c r="A170" s="319" t="s">
        <v>394</v>
      </c>
      <c r="B170" s="206">
        <v>12</v>
      </c>
      <c r="C170" s="206">
        <v>1</v>
      </c>
      <c r="D170" s="206">
        <v>27</v>
      </c>
      <c r="E170" s="206">
        <v>8</v>
      </c>
      <c r="F170" s="206">
        <v>0</v>
      </c>
      <c r="G170" s="206">
        <v>8</v>
      </c>
      <c r="H170" s="206">
        <v>2</v>
      </c>
      <c r="I170" s="206">
        <v>18</v>
      </c>
      <c r="J170" s="206">
        <v>20</v>
      </c>
      <c r="K170" s="206">
        <v>1</v>
      </c>
      <c r="L170" s="204">
        <f t="shared" si="8"/>
        <v>50</v>
      </c>
      <c r="M170" s="204">
        <f t="shared" si="9"/>
        <v>50</v>
      </c>
      <c r="N170" s="204">
        <f t="shared" si="10"/>
        <v>11.1</v>
      </c>
      <c r="O170" s="204">
        <f t="shared" si="11"/>
        <v>66.7</v>
      </c>
      <c r="P170" s="82"/>
      <c r="Q170" s="130"/>
      <c r="R170" s="130"/>
      <c r="S170" s="130"/>
      <c r="T170" s="130"/>
      <c r="U170" s="130"/>
      <c r="V170" s="130"/>
    </row>
    <row r="171" spans="1:22" x14ac:dyDescent="0.35">
      <c r="A171" s="226" t="s">
        <v>387</v>
      </c>
      <c r="B171" s="206">
        <v>33</v>
      </c>
      <c r="C171" s="206">
        <v>0</v>
      </c>
      <c r="D171" s="206">
        <v>83</v>
      </c>
      <c r="E171" s="206">
        <v>22</v>
      </c>
      <c r="F171" s="206">
        <v>0</v>
      </c>
      <c r="G171" s="206">
        <v>43</v>
      </c>
      <c r="H171" s="206">
        <v>5</v>
      </c>
      <c r="I171" s="206">
        <v>70</v>
      </c>
      <c r="J171" s="206">
        <v>53</v>
      </c>
      <c r="K171" s="206">
        <v>0</v>
      </c>
      <c r="L171" s="204">
        <f t="shared" si="8"/>
        <v>33.799999999999997</v>
      </c>
      <c r="M171" s="204">
        <f t="shared" si="9"/>
        <v>33.799999999999997</v>
      </c>
      <c r="N171" s="204">
        <f t="shared" si="10"/>
        <v>7.1</v>
      </c>
      <c r="O171" s="204">
        <f t="shared" si="11"/>
        <v>60.6</v>
      </c>
      <c r="P171" s="82"/>
      <c r="Q171" s="130"/>
      <c r="R171" s="130"/>
      <c r="S171" s="130"/>
      <c r="T171" s="130"/>
      <c r="U171" s="130"/>
      <c r="V171" s="130"/>
    </row>
    <row r="172" spans="1:22" ht="20.65" x14ac:dyDescent="0.35">
      <c r="A172" s="226" t="s">
        <v>404</v>
      </c>
      <c r="B172" s="206">
        <v>46</v>
      </c>
      <c r="C172" s="206">
        <v>0</v>
      </c>
      <c r="D172" s="206">
        <v>60</v>
      </c>
      <c r="E172" s="206">
        <v>54</v>
      </c>
      <c r="F172" s="206">
        <v>0</v>
      </c>
      <c r="G172" s="206">
        <v>43</v>
      </c>
      <c r="H172" s="206">
        <v>22</v>
      </c>
      <c r="I172" s="206">
        <v>119</v>
      </c>
      <c r="J172" s="206">
        <v>42</v>
      </c>
      <c r="K172" s="206">
        <v>0</v>
      </c>
      <c r="L172" s="204">
        <f t="shared" si="8"/>
        <v>55.7</v>
      </c>
      <c r="M172" s="204">
        <f t="shared" si="9"/>
        <v>55.7</v>
      </c>
      <c r="N172" s="204">
        <f t="shared" si="10"/>
        <v>18.5</v>
      </c>
      <c r="O172" s="204">
        <f t="shared" si="11"/>
        <v>-8.6999999999999993</v>
      </c>
      <c r="P172" s="82"/>
      <c r="Q172" s="130"/>
      <c r="R172" s="130"/>
      <c r="S172" s="130"/>
      <c r="T172" s="130"/>
      <c r="U172" s="130"/>
      <c r="V172" s="130"/>
    </row>
    <row r="173" spans="1:22" ht="20.65" x14ac:dyDescent="0.35">
      <c r="A173" s="226" t="s">
        <v>770</v>
      </c>
      <c r="B173" s="206">
        <v>0</v>
      </c>
      <c r="C173" s="206">
        <v>0</v>
      </c>
      <c r="D173" s="206">
        <v>1</v>
      </c>
      <c r="E173" s="206">
        <v>0</v>
      </c>
      <c r="F173" s="206">
        <v>0</v>
      </c>
      <c r="G173" s="206">
        <v>0</v>
      </c>
      <c r="H173" s="206">
        <v>0</v>
      </c>
      <c r="I173" s="206">
        <v>0</v>
      </c>
      <c r="J173" s="206">
        <v>1</v>
      </c>
      <c r="K173" s="206">
        <v>0</v>
      </c>
      <c r="L173" s="204" t="str">
        <f t="shared" si="8"/>
        <v>..</v>
      </c>
      <c r="M173" s="204" t="str">
        <f t="shared" si="9"/>
        <v>..</v>
      </c>
      <c r="N173" s="204" t="str">
        <f t="shared" si="10"/>
        <v>..</v>
      </c>
      <c r="O173" s="204" t="str">
        <f t="shared" si="11"/>
        <v>..</v>
      </c>
      <c r="P173" s="82"/>
      <c r="Q173" s="130"/>
      <c r="R173" s="130"/>
      <c r="S173" s="130"/>
      <c r="T173" s="130"/>
      <c r="U173" s="130"/>
      <c r="V173" s="130"/>
    </row>
    <row r="174" spans="1:22" x14ac:dyDescent="0.35">
      <c r="A174" s="226" t="s">
        <v>407</v>
      </c>
      <c r="B174" s="206">
        <v>15</v>
      </c>
      <c r="C174" s="206">
        <v>0</v>
      </c>
      <c r="D174" s="206">
        <v>17</v>
      </c>
      <c r="E174" s="206">
        <v>0</v>
      </c>
      <c r="F174" s="206">
        <v>0</v>
      </c>
      <c r="G174" s="206">
        <v>6</v>
      </c>
      <c r="H174" s="206">
        <v>1</v>
      </c>
      <c r="I174" s="206">
        <v>7</v>
      </c>
      <c r="J174" s="206">
        <v>13</v>
      </c>
      <c r="K174" s="206">
        <v>0</v>
      </c>
      <c r="L174" s="204">
        <f t="shared" si="8"/>
        <v>0</v>
      </c>
      <c r="M174" s="204">
        <f t="shared" si="9"/>
        <v>0</v>
      </c>
      <c r="N174" s="204">
        <f t="shared" si="10"/>
        <v>14.3</v>
      </c>
      <c r="O174" s="204">
        <f t="shared" si="11"/>
        <v>-13.3</v>
      </c>
      <c r="P174" s="82"/>
      <c r="Q174" s="130"/>
      <c r="R174" s="130"/>
      <c r="S174" s="130"/>
      <c r="T174" s="130"/>
      <c r="U174" s="130"/>
      <c r="V174" s="130"/>
    </row>
    <row r="175" spans="1:22" x14ac:dyDescent="0.35">
      <c r="A175" s="226" t="s">
        <v>391</v>
      </c>
      <c r="B175" s="206">
        <v>0</v>
      </c>
      <c r="C175" s="206">
        <v>0</v>
      </c>
      <c r="D175" s="206">
        <v>1</v>
      </c>
      <c r="E175" s="206">
        <v>0</v>
      </c>
      <c r="F175" s="206">
        <v>0</v>
      </c>
      <c r="G175" s="206">
        <v>0</v>
      </c>
      <c r="H175" s="206">
        <v>0</v>
      </c>
      <c r="I175" s="206">
        <v>0</v>
      </c>
      <c r="J175" s="206">
        <v>1</v>
      </c>
      <c r="K175" s="206">
        <v>0</v>
      </c>
      <c r="L175" s="204" t="str">
        <f t="shared" si="8"/>
        <v>..</v>
      </c>
      <c r="M175" s="204" t="str">
        <f t="shared" si="9"/>
        <v>..</v>
      </c>
      <c r="N175" s="204" t="str">
        <f t="shared" si="10"/>
        <v>..</v>
      </c>
      <c r="O175" s="204" t="str">
        <f t="shared" si="11"/>
        <v>..</v>
      </c>
      <c r="P175" s="82"/>
      <c r="Q175" s="130"/>
      <c r="R175" s="130"/>
      <c r="S175" s="130"/>
      <c r="T175" s="130"/>
      <c r="U175" s="130"/>
      <c r="V175" s="130"/>
    </row>
    <row r="176" spans="1:22" ht="20.65" x14ac:dyDescent="0.35">
      <c r="A176" s="226" t="s">
        <v>210</v>
      </c>
      <c r="B176" s="206">
        <v>10</v>
      </c>
      <c r="C176" s="206">
        <v>4</v>
      </c>
      <c r="D176" s="206">
        <v>7</v>
      </c>
      <c r="E176" s="206">
        <v>0</v>
      </c>
      <c r="F176" s="206">
        <v>0</v>
      </c>
      <c r="G176" s="206">
        <v>3</v>
      </c>
      <c r="H176" s="206">
        <v>2</v>
      </c>
      <c r="I176" s="206">
        <v>5</v>
      </c>
      <c r="J176" s="206">
        <v>12</v>
      </c>
      <c r="K176" s="206">
        <v>6</v>
      </c>
      <c r="L176" s="204">
        <f t="shared" si="8"/>
        <v>0</v>
      </c>
      <c r="M176" s="204">
        <f t="shared" si="9"/>
        <v>0</v>
      </c>
      <c r="N176" s="204">
        <f t="shared" si="10"/>
        <v>40</v>
      </c>
      <c r="O176" s="204">
        <f t="shared" si="11"/>
        <v>20</v>
      </c>
      <c r="P176" s="226"/>
      <c r="Q176" s="130"/>
      <c r="R176" s="130"/>
      <c r="S176" s="130"/>
      <c r="T176" s="130"/>
      <c r="U176" s="130"/>
      <c r="V176" s="130"/>
    </row>
    <row r="177" spans="1:22" x14ac:dyDescent="0.35">
      <c r="A177" s="226" t="s">
        <v>203</v>
      </c>
      <c r="B177" s="206">
        <v>389</v>
      </c>
      <c r="C177" s="206">
        <v>40</v>
      </c>
      <c r="D177" s="206">
        <v>412</v>
      </c>
      <c r="E177" s="206">
        <v>129</v>
      </c>
      <c r="F177" s="206">
        <v>6</v>
      </c>
      <c r="G177" s="206">
        <v>37</v>
      </c>
      <c r="H177" s="206">
        <v>38</v>
      </c>
      <c r="I177" s="206">
        <v>210</v>
      </c>
      <c r="J177" s="206">
        <v>575</v>
      </c>
      <c r="K177" s="206">
        <v>34</v>
      </c>
      <c r="L177" s="204">
        <f t="shared" si="8"/>
        <v>75</v>
      </c>
      <c r="M177" s="204">
        <f t="shared" si="9"/>
        <v>78.5</v>
      </c>
      <c r="N177" s="204">
        <f t="shared" si="10"/>
        <v>18.100000000000001</v>
      </c>
      <c r="O177" s="204">
        <f t="shared" si="11"/>
        <v>47.8</v>
      </c>
      <c r="P177" s="82"/>
      <c r="Q177" s="130"/>
      <c r="R177" s="130"/>
      <c r="S177" s="130"/>
      <c r="T177" s="130"/>
      <c r="U177" s="130"/>
      <c r="V177" s="130"/>
    </row>
    <row r="178" spans="1:22" x14ac:dyDescent="0.35">
      <c r="A178" s="226" t="s">
        <v>204</v>
      </c>
      <c r="B178" s="206">
        <v>8754</v>
      </c>
      <c r="C178" s="206">
        <v>545</v>
      </c>
      <c r="D178" s="206">
        <v>14806</v>
      </c>
      <c r="E178" s="206">
        <v>470</v>
      </c>
      <c r="F178" s="206">
        <v>1494</v>
      </c>
      <c r="G178" s="206">
        <v>5766</v>
      </c>
      <c r="H178" s="206">
        <v>1291</v>
      </c>
      <c r="I178" s="206">
        <v>9021</v>
      </c>
      <c r="J178" s="206">
        <v>14318</v>
      </c>
      <c r="K178" s="206">
        <v>430</v>
      </c>
      <c r="L178" s="204">
        <f t="shared" si="8"/>
        <v>6.1</v>
      </c>
      <c r="M178" s="204">
        <f t="shared" si="9"/>
        <v>25.4</v>
      </c>
      <c r="N178" s="204">
        <f t="shared" si="10"/>
        <v>14.3</v>
      </c>
      <c r="O178" s="204">
        <f t="shared" si="11"/>
        <v>63.6</v>
      </c>
      <c r="P178" s="82"/>
      <c r="Q178" s="130"/>
      <c r="R178" s="130"/>
      <c r="S178" s="130"/>
      <c r="T178" s="130"/>
      <c r="U178" s="130"/>
      <c r="V178" s="130"/>
    </row>
    <row r="179" spans="1:22" ht="20.65" x14ac:dyDescent="0.35">
      <c r="A179" s="319" t="s">
        <v>1886</v>
      </c>
      <c r="B179" s="206">
        <v>46902</v>
      </c>
      <c r="C179" s="206">
        <v>34</v>
      </c>
      <c r="D179" s="206">
        <v>133645</v>
      </c>
      <c r="E179" s="206">
        <v>745</v>
      </c>
      <c r="F179" s="206">
        <v>873</v>
      </c>
      <c r="G179" s="206">
        <v>64705</v>
      </c>
      <c r="H179" s="206">
        <v>64915</v>
      </c>
      <c r="I179" s="206">
        <v>131238</v>
      </c>
      <c r="J179" s="206">
        <v>53309</v>
      </c>
      <c r="K179" s="206">
        <v>98</v>
      </c>
      <c r="L179" s="204">
        <f t="shared" si="8"/>
        <v>1.1000000000000001</v>
      </c>
      <c r="M179" s="204">
        <f t="shared" si="9"/>
        <v>2.4</v>
      </c>
      <c r="N179" s="204">
        <f t="shared" si="10"/>
        <v>49.5</v>
      </c>
      <c r="O179" s="204">
        <f t="shared" si="11"/>
        <v>13.7</v>
      </c>
      <c r="P179" s="82"/>
      <c r="Q179" s="130"/>
      <c r="R179" s="130"/>
      <c r="S179" s="130"/>
      <c r="T179" s="130"/>
      <c r="U179" s="130"/>
      <c r="V179" s="130"/>
    </row>
    <row r="180" spans="1:22" x14ac:dyDescent="0.35">
      <c r="A180" s="226" t="s">
        <v>390</v>
      </c>
      <c r="B180" s="206">
        <v>17</v>
      </c>
      <c r="C180" s="206">
        <v>0</v>
      </c>
      <c r="D180" s="206">
        <v>11</v>
      </c>
      <c r="E180" s="206">
        <v>0</v>
      </c>
      <c r="F180" s="206">
        <v>0</v>
      </c>
      <c r="G180" s="206">
        <v>1</v>
      </c>
      <c r="H180" s="206">
        <v>0</v>
      </c>
      <c r="I180" s="206">
        <v>1</v>
      </c>
      <c r="J180" s="206">
        <v>22</v>
      </c>
      <c r="K180" s="206">
        <v>0</v>
      </c>
      <c r="L180" s="204">
        <f t="shared" si="8"/>
        <v>0</v>
      </c>
      <c r="M180" s="204">
        <f t="shared" si="9"/>
        <v>0</v>
      </c>
      <c r="N180" s="204">
        <f t="shared" si="10"/>
        <v>0</v>
      </c>
      <c r="O180" s="204">
        <f t="shared" si="11"/>
        <v>29.4</v>
      </c>
      <c r="P180" s="82"/>
      <c r="Q180" s="130"/>
      <c r="R180" s="130"/>
      <c r="S180" s="130"/>
      <c r="T180" s="130"/>
      <c r="U180" s="130"/>
      <c r="V180" s="130"/>
    </row>
    <row r="181" spans="1:22" x14ac:dyDescent="0.35">
      <c r="A181" s="226" t="s">
        <v>206</v>
      </c>
      <c r="B181" s="206">
        <v>3206</v>
      </c>
      <c r="C181" s="206">
        <v>378</v>
      </c>
      <c r="D181" s="206">
        <v>1702</v>
      </c>
      <c r="E181" s="206">
        <v>175</v>
      </c>
      <c r="F181" s="206">
        <v>151</v>
      </c>
      <c r="G181" s="206">
        <v>621</v>
      </c>
      <c r="H181" s="206">
        <v>437</v>
      </c>
      <c r="I181" s="206">
        <v>1384</v>
      </c>
      <c r="J181" s="206">
        <v>3507</v>
      </c>
      <c r="K181" s="206">
        <v>396</v>
      </c>
      <c r="L181" s="204">
        <f t="shared" si="8"/>
        <v>18.5</v>
      </c>
      <c r="M181" s="204">
        <f t="shared" si="9"/>
        <v>34.4</v>
      </c>
      <c r="N181" s="204">
        <f t="shared" si="10"/>
        <v>31.6</v>
      </c>
      <c r="O181" s="204">
        <f t="shared" si="11"/>
        <v>9.4</v>
      </c>
      <c r="P181" s="82"/>
      <c r="Q181" s="130"/>
      <c r="R181" s="130"/>
      <c r="S181" s="130"/>
      <c r="T181" s="130"/>
      <c r="U181" s="130"/>
      <c r="V181" s="130"/>
    </row>
    <row r="182" spans="1:22" x14ac:dyDescent="0.35">
      <c r="A182" s="226" t="s">
        <v>205</v>
      </c>
      <c r="B182" s="206">
        <v>41</v>
      </c>
      <c r="C182" s="206">
        <v>2</v>
      </c>
      <c r="D182" s="206">
        <v>31</v>
      </c>
      <c r="E182" s="206">
        <v>4</v>
      </c>
      <c r="F182" s="206">
        <v>0</v>
      </c>
      <c r="G182" s="206">
        <v>4</v>
      </c>
      <c r="H182" s="206">
        <v>5</v>
      </c>
      <c r="I182" s="206">
        <v>13</v>
      </c>
      <c r="J182" s="206">
        <v>49</v>
      </c>
      <c r="K182" s="206">
        <v>4</v>
      </c>
      <c r="L182" s="204">
        <f t="shared" si="8"/>
        <v>50</v>
      </c>
      <c r="M182" s="204">
        <f t="shared" si="9"/>
        <v>50</v>
      </c>
      <c r="N182" s="204">
        <f t="shared" si="10"/>
        <v>38.5</v>
      </c>
      <c r="O182" s="204">
        <f t="shared" si="11"/>
        <v>19.5</v>
      </c>
      <c r="P182" s="82"/>
      <c r="Q182" s="130"/>
      <c r="R182" s="130"/>
      <c r="S182" s="130"/>
      <c r="T182" s="130"/>
      <c r="U182" s="130"/>
      <c r="V182" s="130"/>
    </row>
    <row r="183" spans="1:22" x14ac:dyDescent="0.35">
      <c r="A183" s="226" t="s">
        <v>213</v>
      </c>
      <c r="B183" s="206">
        <v>309</v>
      </c>
      <c r="C183" s="206">
        <v>0</v>
      </c>
      <c r="D183" s="206">
        <v>450</v>
      </c>
      <c r="E183" s="206">
        <v>140</v>
      </c>
      <c r="F183" s="206">
        <v>0</v>
      </c>
      <c r="G183" s="206">
        <v>65</v>
      </c>
      <c r="H183" s="206">
        <v>115</v>
      </c>
      <c r="I183" s="206">
        <v>320</v>
      </c>
      <c r="J183" s="206">
        <v>548</v>
      </c>
      <c r="K183" s="206">
        <v>0</v>
      </c>
      <c r="L183" s="204">
        <f t="shared" si="8"/>
        <v>68.3</v>
      </c>
      <c r="M183" s="204">
        <f t="shared" si="9"/>
        <v>68.3</v>
      </c>
      <c r="N183" s="204">
        <f t="shared" si="10"/>
        <v>35.9</v>
      </c>
      <c r="O183" s="204">
        <f t="shared" si="11"/>
        <v>77.3</v>
      </c>
      <c r="P183" s="82"/>
      <c r="Q183" s="130"/>
      <c r="R183" s="130"/>
      <c r="S183" s="130"/>
      <c r="T183" s="130"/>
      <c r="U183" s="130"/>
      <c r="V183" s="130"/>
    </row>
    <row r="184" spans="1:22" x14ac:dyDescent="0.35">
      <c r="A184" s="226" t="s">
        <v>214</v>
      </c>
      <c r="B184" s="206">
        <v>7</v>
      </c>
      <c r="C184" s="206">
        <v>1</v>
      </c>
      <c r="D184" s="206">
        <v>19</v>
      </c>
      <c r="E184" s="206">
        <v>0</v>
      </c>
      <c r="F184" s="206">
        <v>0</v>
      </c>
      <c r="G184" s="206">
        <v>10</v>
      </c>
      <c r="H184" s="206">
        <v>2</v>
      </c>
      <c r="I184" s="206">
        <v>12</v>
      </c>
      <c r="J184" s="206">
        <v>13</v>
      </c>
      <c r="K184" s="206">
        <v>1</v>
      </c>
      <c r="L184" s="204">
        <f t="shared" si="8"/>
        <v>0</v>
      </c>
      <c r="M184" s="204">
        <f t="shared" si="9"/>
        <v>0</v>
      </c>
      <c r="N184" s="204">
        <f t="shared" si="10"/>
        <v>16.7</v>
      </c>
      <c r="O184" s="204">
        <f t="shared" si="11"/>
        <v>85.7</v>
      </c>
      <c r="P184" s="82"/>
      <c r="Q184" s="130"/>
      <c r="R184" s="130"/>
      <c r="S184" s="130"/>
      <c r="T184" s="130"/>
      <c r="U184" s="130"/>
      <c r="V184" s="130"/>
    </row>
    <row r="185" spans="1:22" x14ac:dyDescent="0.35">
      <c r="A185" s="226" t="s">
        <v>403</v>
      </c>
      <c r="B185" s="206">
        <v>24</v>
      </c>
      <c r="C185" s="206">
        <v>1</v>
      </c>
      <c r="D185" s="206">
        <v>40</v>
      </c>
      <c r="E185" s="206">
        <v>3</v>
      </c>
      <c r="F185" s="206">
        <v>0</v>
      </c>
      <c r="G185" s="206">
        <v>5</v>
      </c>
      <c r="H185" s="206">
        <v>9</v>
      </c>
      <c r="I185" s="206">
        <v>17</v>
      </c>
      <c r="J185" s="206">
        <v>37</v>
      </c>
      <c r="K185" s="206">
        <v>1</v>
      </c>
      <c r="L185" s="204">
        <f t="shared" si="8"/>
        <v>37.5</v>
      </c>
      <c r="M185" s="204">
        <f t="shared" si="9"/>
        <v>37.5</v>
      </c>
      <c r="N185" s="204">
        <f t="shared" si="10"/>
        <v>52.9</v>
      </c>
      <c r="O185" s="204">
        <f t="shared" si="11"/>
        <v>54.2</v>
      </c>
      <c r="P185" s="82"/>
      <c r="Q185" s="130"/>
      <c r="R185" s="130"/>
      <c r="S185" s="130"/>
      <c r="T185" s="130"/>
      <c r="U185" s="130"/>
      <c r="V185" s="130"/>
    </row>
    <row r="186" spans="1:22" x14ac:dyDescent="0.35">
      <c r="A186" s="226" t="s">
        <v>207</v>
      </c>
      <c r="B186" s="206">
        <v>48218</v>
      </c>
      <c r="C186" s="206">
        <v>23154</v>
      </c>
      <c r="D186" s="206">
        <v>44244</v>
      </c>
      <c r="E186" s="206">
        <v>13332</v>
      </c>
      <c r="F186" s="206">
        <v>4523</v>
      </c>
      <c r="G186" s="206">
        <v>7026</v>
      </c>
      <c r="H186" s="206">
        <v>10746</v>
      </c>
      <c r="I186" s="206">
        <v>35627</v>
      </c>
      <c r="J186" s="206">
        <v>56772</v>
      </c>
      <c r="K186" s="206">
        <v>21640</v>
      </c>
      <c r="L186" s="204">
        <f t="shared" si="8"/>
        <v>53.6</v>
      </c>
      <c r="M186" s="204">
        <f t="shared" si="9"/>
        <v>71.8</v>
      </c>
      <c r="N186" s="204">
        <f t="shared" si="10"/>
        <v>30.2</v>
      </c>
      <c r="O186" s="204">
        <f t="shared" si="11"/>
        <v>17.7</v>
      </c>
      <c r="P186" s="82"/>
      <c r="Q186" s="130"/>
      <c r="R186" s="130"/>
      <c r="S186" s="130"/>
      <c r="T186" s="130"/>
      <c r="U186" s="130"/>
      <c r="V186" s="130"/>
    </row>
    <row r="187" spans="1:22" x14ac:dyDescent="0.35">
      <c r="A187" s="319" t="s">
        <v>199</v>
      </c>
      <c r="B187" s="206">
        <v>544</v>
      </c>
      <c r="C187" s="206">
        <v>20</v>
      </c>
      <c r="D187" s="206">
        <v>794</v>
      </c>
      <c r="E187" s="206">
        <v>49</v>
      </c>
      <c r="F187" s="206">
        <v>13</v>
      </c>
      <c r="G187" s="206">
        <v>299</v>
      </c>
      <c r="H187" s="206">
        <v>102</v>
      </c>
      <c r="I187" s="206">
        <v>463</v>
      </c>
      <c r="J187" s="206">
        <v>876</v>
      </c>
      <c r="K187" s="206">
        <v>54</v>
      </c>
      <c r="L187" s="204">
        <f t="shared" si="8"/>
        <v>13.6</v>
      </c>
      <c r="M187" s="204">
        <f t="shared" si="9"/>
        <v>17.2</v>
      </c>
      <c r="N187" s="204">
        <f t="shared" si="10"/>
        <v>22</v>
      </c>
      <c r="O187" s="204">
        <f t="shared" si="11"/>
        <v>61</v>
      </c>
      <c r="P187" s="82"/>
      <c r="Q187" s="130"/>
      <c r="R187" s="130"/>
      <c r="S187" s="130"/>
      <c r="T187" s="130"/>
      <c r="U187" s="130"/>
      <c r="V187" s="130"/>
    </row>
    <row r="188" spans="1:22" x14ac:dyDescent="0.35">
      <c r="A188" s="226" t="s">
        <v>421</v>
      </c>
      <c r="B188" s="206">
        <v>3795</v>
      </c>
      <c r="C188" s="206">
        <v>3680</v>
      </c>
      <c r="D188" s="206">
        <v>2353</v>
      </c>
      <c r="E188" s="206">
        <v>1342</v>
      </c>
      <c r="F188" s="206">
        <v>107</v>
      </c>
      <c r="G188" s="206">
        <v>62</v>
      </c>
      <c r="H188" s="206">
        <v>500</v>
      </c>
      <c r="I188" s="206">
        <v>2011</v>
      </c>
      <c r="J188" s="206">
        <v>4237</v>
      </c>
      <c r="K188" s="206">
        <v>3961</v>
      </c>
      <c r="L188" s="204">
        <f t="shared" si="8"/>
        <v>88.8</v>
      </c>
      <c r="M188" s="204">
        <f t="shared" si="9"/>
        <v>95.9</v>
      </c>
      <c r="N188" s="204">
        <f t="shared" si="10"/>
        <v>24.9</v>
      </c>
      <c r="O188" s="204">
        <f t="shared" si="11"/>
        <v>11.6</v>
      </c>
      <c r="P188" s="82"/>
      <c r="Q188" s="130"/>
      <c r="R188" s="130"/>
      <c r="S188" s="130"/>
      <c r="T188" s="130"/>
      <c r="U188" s="130"/>
      <c r="V188" s="130"/>
    </row>
    <row r="189" spans="1:22" x14ac:dyDescent="0.35">
      <c r="A189" s="226" t="s">
        <v>208</v>
      </c>
      <c r="B189" s="206">
        <v>74</v>
      </c>
      <c r="C189" s="206">
        <v>4</v>
      </c>
      <c r="D189" s="206">
        <v>83</v>
      </c>
      <c r="E189" s="206">
        <v>1</v>
      </c>
      <c r="F189" s="206">
        <v>0</v>
      </c>
      <c r="G189" s="206">
        <v>30</v>
      </c>
      <c r="H189" s="206">
        <v>32</v>
      </c>
      <c r="I189" s="206">
        <v>63</v>
      </c>
      <c r="J189" s="206">
        <v>88</v>
      </c>
      <c r="K189" s="206">
        <v>10</v>
      </c>
      <c r="L189" s="204">
        <f t="shared" si="8"/>
        <v>3.2</v>
      </c>
      <c r="M189" s="204">
        <f t="shared" si="9"/>
        <v>3.2</v>
      </c>
      <c r="N189" s="204">
        <f t="shared" si="10"/>
        <v>50.8</v>
      </c>
      <c r="O189" s="204">
        <f t="shared" si="11"/>
        <v>18.899999999999999</v>
      </c>
      <c r="P189" s="82"/>
      <c r="Q189" s="130"/>
      <c r="R189" s="130"/>
      <c r="S189" s="130"/>
      <c r="T189" s="130"/>
      <c r="U189" s="130"/>
      <c r="V189" s="130"/>
    </row>
    <row r="190" spans="1:22" x14ac:dyDescent="0.35">
      <c r="A190" s="226" t="s">
        <v>146</v>
      </c>
      <c r="B190" s="206">
        <v>17127</v>
      </c>
      <c r="C190" s="206">
        <v>3023</v>
      </c>
      <c r="D190" s="206">
        <v>13413</v>
      </c>
      <c r="E190" s="206">
        <v>3669</v>
      </c>
      <c r="F190" s="206">
        <v>414</v>
      </c>
      <c r="G190" s="206">
        <v>9360</v>
      </c>
      <c r="H190" s="206">
        <v>2247</v>
      </c>
      <c r="I190" s="206">
        <v>15690</v>
      </c>
      <c r="J190" s="206">
        <v>14869</v>
      </c>
      <c r="K190" s="206">
        <v>2184</v>
      </c>
      <c r="L190" s="204">
        <f t="shared" si="8"/>
        <v>27.3</v>
      </c>
      <c r="M190" s="204">
        <f t="shared" si="9"/>
        <v>30.4</v>
      </c>
      <c r="N190" s="204">
        <f t="shared" si="10"/>
        <v>14.3</v>
      </c>
      <c r="O190" s="204">
        <f t="shared" si="11"/>
        <v>-13.2</v>
      </c>
      <c r="P190" s="82"/>
      <c r="Q190" s="130"/>
      <c r="R190" s="130"/>
      <c r="S190" s="130"/>
      <c r="T190" s="130"/>
      <c r="U190" s="130"/>
      <c r="V190" s="130"/>
    </row>
    <row r="191" spans="1:22" x14ac:dyDescent="0.35">
      <c r="A191" s="319" t="s">
        <v>211</v>
      </c>
      <c r="B191" s="206">
        <v>36144</v>
      </c>
      <c r="C191" s="206">
        <v>28427</v>
      </c>
      <c r="D191" s="206">
        <v>27932</v>
      </c>
      <c r="E191" s="206">
        <v>9882</v>
      </c>
      <c r="F191" s="206">
        <v>1054</v>
      </c>
      <c r="G191" s="206">
        <v>5760</v>
      </c>
      <c r="H191" s="206">
        <v>4315</v>
      </c>
      <c r="I191" s="206">
        <v>21011</v>
      </c>
      <c r="J191" s="206">
        <v>45102</v>
      </c>
      <c r="K191" s="206">
        <v>31837</v>
      </c>
      <c r="L191" s="204">
        <f t="shared" si="8"/>
        <v>59.2</v>
      </c>
      <c r="M191" s="204">
        <f t="shared" si="9"/>
        <v>65.5</v>
      </c>
      <c r="N191" s="204">
        <f t="shared" si="10"/>
        <v>20.5</v>
      </c>
      <c r="O191" s="204">
        <f t="shared" si="11"/>
        <v>24.8</v>
      </c>
      <c r="P191" s="82"/>
      <c r="Q191" s="130"/>
      <c r="R191" s="130"/>
      <c r="S191" s="130"/>
      <c r="T191" s="130"/>
      <c r="U191" s="130"/>
      <c r="V191" s="130"/>
    </row>
    <row r="192" spans="1:22" x14ac:dyDescent="0.35">
      <c r="A192" s="319" t="s">
        <v>212</v>
      </c>
      <c r="B192" s="206">
        <v>47</v>
      </c>
      <c r="C192" s="206">
        <v>3</v>
      </c>
      <c r="D192" s="206">
        <v>47</v>
      </c>
      <c r="E192" s="206">
        <v>2</v>
      </c>
      <c r="F192" s="206">
        <v>0</v>
      </c>
      <c r="G192" s="206">
        <v>24</v>
      </c>
      <c r="H192" s="206">
        <v>20</v>
      </c>
      <c r="I192" s="206">
        <v>46</v>
      </c>
      <c r="J192" s="206">
        <v>50</v>
      </c>
      <c r="K192" s="206">
        <v>2</v>
      </c>
      <c r="L192" s="204">
        <f t="shared" si="8"/>
        <v>7.7</v>
      </c>
      <c r="M192" s="204">
        <f t="shared" si="9"/>
        <v>7.7</v>
      </c>
      <c r="N192" s="204">
        <f t="shared" si="10"/>
        <v>43.5</v>
      </c>
      <c r="O192" s="204">
        <f t="shared" si="11"/>
        <v>6.4</v>
      </c>
      <c r="P192" s="82"/>
      <c r="Q192" s="130"/>
      <c r="R192" s="130"/>
      <c r="S192" s="130"/>
      <c r="T192" s="130"/>
      <c r="U192" s="130"/>
      <c r="V192" s="130"/>
    </row>
    <row r="193" spans="1:22" ht="20.65" x14ac:dyDescent="0.35">
      <c r="A193" s="226" t="s">
        <v>810</v>
      </c>
      <c r="B193" s="206">
        <v>0</v>
      </c>
      <c r="C193" s="206">
        <v>0</v>
      </c>
      <c r="D193" s="206">
        <v>1</v>
      </c>
      <c r="E193" s="206">
        <v>0</v>
      </c>
      <c r="F193" s="206">
        <v>0</v>
      </c>
      <c r="G193" s="206">
        <v>0</v>
      </c>
      <c r="H193" s="206">
        <v>0</v>
      </c>
      <c r="I193" s="206">
        <v>0</v>
      </c>
      <c r="J193" s="206">
        <v>1</v>
      </c>
      <c r="K193" s="206">
        <v>0</v>
      </c>
      <c r="L193" s="204" t="str">
        <f t="shared" si="8"/>
        <v>..</v>
      </c>
      <c r="M193" s="204" t="str">
        <f t="shared" si="9"/>
        <v>..</v>
      </c>
      <c r="N193" s="204" t="str">
        <f t="shared" si="10"/>
        <v>..</v>
      </c>
      <c r="O193" s="204" t="str">
        <f t="shared" si="11"/>
        <v>..</v>
      </c>
      <c r="P193" s="82"/>
      <c r="Q193" s="130"/>
      <c r="R193" s="130"/>
      <c r="S193" s="130"/>
      <c r="T193" s="130"/>
      <c r="U193" s="130"/>
      <c r="V193" s="130"/>
    </row>
    <row r="194" spans="1:22" x14ac:dyDescent="0.35">
      <c r="A194" s="226" t="s">
        <v>215</v>
      </c>
      <c r="B194" s="206">
        <v>160</v>
      </c>
      <c r="C194" s="206">
        <v>14</v>
      </c>
      <c r="D194" s="206">
        <v>101</v>
      </c>
      <c r="E194" s="206">
        <v>32</v>
      </c>
      <c r="F194" s="206">
        <v>3</v>
      </c>
      <c r="G194" s="206">
        <v>56</v>
      </c>
      <c r="H194" s="206">
        <v>8</v>
      </c>
      <c r="I194" s="206">
        <v>99</v>
      </c>
      <c r="J194" s="206">
        <v>161</v>
      </c>
      <c r="K194" s="206">
        <v>12</v>
      </c>
      <c r="L194" s="204">
        <f t="shared" si="8"/>
        <v>35.200000000000003</v>
      </c>
      <c r="M194" s="204">
        <f t="shared" si="9"/>
        <v>38.5</v>
      </c>
      <c r="N194" s="204">
        <f t="shared" si="10"/>
        <v>8.1</v>
      </c>
      <c r="O194" s="204">
        <f t="shared" si="11"/>
        <v>0.6</v>
      </c>
      <c r="P194" s="82"/>
      <c r="Q194" s="130"/>
      <c r="R194" s="130"/>
      <c r="S194" s="130"/>
      <c r="T194" s="130"/>
      <c r="U194" s="130"/>
      <c r="V194" s="130"/>
    </row>
    <row r="195" spans="1:22" x14ac:dyDescent="0.35">
      <c r="A195" s="319" t="s">
        <v>216</v>
      </c>
      <c r="B195" s="206">
        <v>10</v>
      </c>
      <c r="C195" s="206">
        <v>0</v>
      </c>
      <c r="D195" s="206">
        <v>19</v>
      </c>
      <c r="E195" s="206">
        <v>0</v>
      </c>
      <c r="F195" s="206">
        <v>0</v>
      </c>
      <c r="G195" s="206">
        <v>5</v>
      </c>
      <c r="H195" s="206">
        <v>8</v>
      </c>
      <c r="I195" s="206">
        <v>13</v>
      </c>
      <c r="J195" s="206">
        <v>17</v>
      </c>
      <c r="K195" s="206">
        <v>3</v>
      </c>
      <c r="L195" s="204">
        <f t="shared" si="8"/>
        <v>0</v>
      </c>
      <c r="M195" s="204">
        <f t="shared" si="9"/>
        <v>0</v>
      </c>
      <c r="N195" s="204">
        <f t="shared" si="10"/>
        <v>61.5</v>
      </c>
      <c r="O195" s="204">
        <f t="shared" si="11"/>
        <v>70</v>
      </c>
      <c r="P195" s="226"/>
      <c r="Q195" s="130"/>
      <c r="R195" s="130"/>
      <c r="S195" s="130"/>
      <c r="T195" s="130"/>
      <c r="U195" s="130"/>
      <c r="V195" s="130"/>
    </row>
    <row r="196" spans="1:22" x14ac:dyDescent="0.35">
      <c r="A196" s="226" t="s">
        <v>217</v>
      </c>
      <c r="B196" s="206">
        <v>2</v>
      </c>
      <c r="C196" s="206">
        <v>0</v>
      </c>
      <c r="D196" s="206">
        <v>12</v>
      </c>
      <c r="E196" s="206">
        <v>0</v>
      </c>
      <c r="F196" s="206">
        <v>0</v>
      </c>
      <c r="G196" s="206">
        <v>4</v>
      </c>
      <c r="H196" s="206">
        <v>5</v>
      </c>
      <c r="I196" s="206">
        <v>9</v>
      </c>
      <c r="J196" s="206">
        <v>4</v>
      </c>
      <c r="K196" s="206">
        <v>1</v>
      </c>
      <c r="L196" s="204">
        <f t="shared" si="8"/>
        <v>0</v>
      </c>
      <c r="M196" s="204">
        <f t="shared" si="9"/>
        <v>0</v>
      </c>
      <c r="N196" s="204">
        <f t="shared" si="10"/>
        <v>55.6</v>
      </c>
      <c r="O196" s="204">
        <f t="shared" si="11"/>
        <v>100</v>
      </c>
      <c r="P196" s="82"/>
      <c r="Q196" s="130"/>
      <c r="R196" s="130"/>
      <c r="S196" s="130"/>
      <c r="T196" s="130"/>
      <c r="U196" s="130"/>
      <c r="V196" s="130"/>
    </row>
    <row r="197" spans="1:22" x14ac:dyDescent="0.35">
      <c r="A197" s="226" t="s">
        <v>218</v>
      </c>
      <c r="B197" s="206">
        <v>103482</v>
      </c>
      <c r="C197" s="206">
        <v>31738</v>
      </c>
      <c r="D197" s="206">
        <v>782290</v>
      </c>
      <c r="E197" s="206">
        <v>163047</v>
      </c>
      <c r="F197" s="206">
        <v>26789</v>
      </c>
      <c r="G197" s="206">
        <v>5419</v>
      </c>
      <c r="H197" s="206">
        <v>369061</v>
      </c>
      <c r="I197" s="206">
        <v>564316</v>
      </c>
      <c r="J197" s="206">
        <v>245844</v>
      </c>
      <c r="K197" s="206">
        <v>32245</v>
      </c>
      <c r="L197" s="204">
        <f t="shared" si="8"/>
        <v>83.5</v>
      </c>
      <c r="M197" s="204">
        <f t="shared" si="9"/>
        <v>97.2</v>
      </c>
      <c r="N197" s="204">
        <f t="shared" si="10"/>
        <v>65.400000000000006</v>
      </c>
      <c r="O197" s="204">
        <f t="shared" si="11"/>
        <v>137.6</v>
      </c>
      <c r="P197" s="82"/>
      <c r="Q197" s="130"/>
      <c r="R197" s="130"/>
      <c r="S197" s="130"/>
      <c r="T197" s="130"/>
      <c r="U197" s="130"/>
      <c r="V197" s="130"/>
    </row>
    <row r="198" spans="1:22" x14ac:dyDescent="0.35">
      <c r="A198" s="226" t="s">
        <v>221</v>
      </c>
      <c r="B198" s="206">
        <v>997</v>
      </c>
      <c r="C198" s="206">
        <v>165</v>
      </c>
      <c r="D198" s="206">
        <v>1500</v>
      </c>
      <c r="E198" s="206">
        <v>84</v>
      </c>
      <c r="F198" s="206">
        <v>26</v>
      </c>
      <c r="G198" s="206">
        <v>264</v>
      </c>
      <c r="H198" s="206">
        <v>809</v>
      </c>
      <c r="I198" s="206">
        <v>1183</v>
      </c>
      <c r="J198" s="206">
        <v>1481</v>
      </c>
      <c r="K198" s="206">
        <v>248</v>
      </c>
      <c r="L198" s="204">
        <f t="shared" si="8"/>
        <v>22.5</v>
      </c>
      <c r="M198" s="204">
        <f t="shared" si="9"/>
        <v>29.4</v>
      </c>
      <c r="N198" s="204">
        <f t="shared" si="10"/>
        <v>68.400000000000006</v>
      </c>
      <c r="O198" s="204">
        <f t="shared" si="11"/>
        <v>48.5</v>
      </c>
      <c r="P198" s="82"/>
      <c r="Q198" s="130"/>
      <c r="R198" s="130"/>
      <c r="S198" s="130"/>
      <c r="T198" s="130"/>
      <c r="U198" s="130"/>
      <c r="V198" s="130"/>
    </row>
    <row r="199" spans="1:22" x14ac:dyDescent="0.35">
      <c r="A199" s="226" t="s">
        <v>220</v>
      </c>
      <c r="B199" s="206">
        <v>437</v>
      </c>
      <c r="C199" s="206">
        <v>32</v>
      </c>
      <c r="D199" s="206">
        <v>826</v>
      </c>
      <c r="E199" s="206">
        <v>13</v>
      </c>
      <c r="F199" s="206">
        <v>3</v>
      </c>
      <c r="G199" s="206">
        <v>280</v>
      </c>
      <c r="H199" s="206">
        <v>40</v>
      </c>
      <c r="I199" s="206">
        <v>336</v>
      </c>
      <c r="J199" s="206">
        <v>838</v>
      </c>
      <c r="K199" s="206">
        <v>30</v>
      </c>
      <c r="L199" s="204">
        <f t="shared" si="8"/>
        <v>4.4000000000000004</v>
      </c>
      <c r="M199" s="204">
        <f t="shared" si="9"/>
        <v>5.4</v>
      </c>
      <c r="N199" s="204">
        <f t="shared" si="10"/>
        <v>11.9</v>
      </c>
      <c r="O199" s="204">
        <f t="shared" si="11"/>
        <v>91.8</v>
      </c>
      <c r="P199" s="82"/>
      <c r="Q199" s="130"/>
      <c r="R199" s="130"/>
      <c r="S199" s="130"/>
      <c r="T199" s="130"/>
      <c r="U199" s="130"/>
      <c r="V199" s="130"/>
    </row>
    <row r="200" spans="1:22" ht="30.75" x14ac:dyDescent="0.35">
      <c r="A200" s="226" t="s">
        <v>485</v>
      </c>
      <c r="B200" s="206">
        <v>7891</v>
      </c>
      <c r="C200" s="206">
        <v>2</v>
      </c>
      <c r="D200" s="206">
        <v>16644</v>
      </c>
      <c r="E200" s="206">
        <v>67</v>
      </c>
      <c r="F200" s="206">
        <v>89</v>
      </c>
      <c r="G200" s="206">
        <v>9208</v>
      </c>
      <c r="H200" s="206">
        <v>6378</v>
      </c>
      <c r="I200" s="206">
        <v>15742</v>
      </c>
      <c r="J200" s="206">
        <v>14621</v>
      </c>
      <c r="K200" s="206">
        <v>3</v>
      </c>
      <c r="L200" s="204">
        <f t="shared" si="8"/>
        <v>0.7</v>
      </c>
      <c r="M200" s="204">
        <f t="shared" si="9"/>
        <v>1.7</v>
      </c>
      <c r="N200" s="204">
        <f t="shared" si="10"/>
        <v>40.5</v>
      </c>
      <c r="O200" s="204">
        <f t="shared" si="11"/>
        <v>85.3</v>
      </c>
      <c r="P200" s="82"/>
      <c r="Q200" s="130"/>
      <c r="R200" s="130"/>
      <c r="S200" s="130"/>
      <c r="T200" s="130"/>
      <c r="U200" s="130"/>
      <c r="V200" s="130"/>
    </row>
    <row r="201" spans="1:22" x14ac:dyDescent="0.35">
      <c r="A201" s="226" t="s">
        <v>455</v>
      </c>
      <c r="B201" s="206">
        <v>13</v>
      </c>
      <c r="C201" s="206">
        <v>5</v>
      </c>
      <c r="D201" s="206">
        <v>9</v>
      </c>
      <c r="E201" s="206">
        <v>5</v>
      </c>
      <c r="F201" s="206">
        <v>0</v>
      </c>
      <c r="G201" s="206">
        <v>3</v>
      </c>
      <c r="H201" s="206">
        <v>3</v>
      </c>
      <c r="I201" s="206">
        <v>11</v>
      </c>
      <c r="J201" s="206">
        <v>8</v>
      </c>
      <c r="K201" s="206">
        <v>2</v>
      </c>
      <c r="L201" s="204">
        <f t="shared" si="8"/>
        <v>62.5</v>
      </c>
      <c r="M201" s="204">
        <f t="shared" si="9"/>
        <v>62.5</v>
      </c>
      <c r="N201" s="204">
        <f t="shared" si="10"/>
        <v>27.3</v>
      </c>
      <c r="O201" s="204">
        <f t="shared" si="11"/>
        <v>-38.5</v>
      </c>
      <c r="P201" s="82"/>
      <c r="Q201" s="130"/>
      <c r="R201" s="130"/>
      <c r="S201" s="130"/>
      <c r="T201" s="130"/>
      <c r="U201" s="130"/>
      <c r="V201" s="130"/>
    </row>
    <row r="202" spans="1:22" x14ac:dyDescent="0.35">
      <c r="A202" s="226" t="s">
        <v>223</v>
      </c>
      <c r="B202" s="206">
        <v>8</v>
      </c>
      <c r="C202" s="206">
        <v>0</v>
      </c>
      <c r="D202" s="206">
        <v>2</v>
      </c>
      <c r="E202" s="206">
        <v>6</v>
      </c>
      <c r="F202" s="206">
        <v>1</v>
      </c>
      <c r="G202" s="206">
        <v>0</v>
      </c>
      <c r="H202" s="206">
        <v>0</v>
      </c>
      <c r="I202" s="206">
        <v>7</v>
      </c>
      <c r="J202" s="206">
        <v>7</v>
      </c>
      <c r="K202" s="206">
        <v>0</v>
      </c>
      <c r="L202" s="204">
        <f t="shared" si="8"/>
        <v>85.7</v>
      </c>
      <c r="M202" s="204">
        <f t="shared" si="9"/>
        <v>100</v>
      </c>
      <c r="N202" s="204">
        <f t="shared" si="10"/>
        <v>0</v>
      </c>
      <c r="O202" s="204">
        <f t="shared" si="11"/>
        <v>-12.5</v>
      </c>
      <c r="P202" s="82"/>
      <c r="Q202" s="130"/>
      <c r="R202" s="130"/>
      <c r="S202" s="130"/>
      <c r="T202" s="130"/>
      <c r="U202" s="130"/>
      <c r="V202" s="130"/>
    </row>
    <row r="203" spans="1:22" x14ac:dyDescent="0.35">
      <c r="A203" s="226" t="s">
        <v>224</v>
      </c>
      <c r="B203" s="206">
        <v>1638</v>
      </c>
      <c r="C203" s="206">
        <v>506</v>
      </c>
      <c r="D203" s="206">
        <v>2099</v>
      </c>
      <c r="E203" s="206">
        <v>161</v>
      </c>
      <c r="F203" s="206">
        <v>155</v>
      </c>
      <c r="G203" s="206">
        <v>979</v>
      </c>
      <c r="H203" s="206">
        <v>318</v>
      </c>
      <c r="I203" s="206">
        <v>1613</v>
      </c>
      <c r="J203" s="206">
        <v>2150</v>
      </c>
      <c r="K203" s="206">
        <v>600</v>
      </c>
      <c r="L203" s="204">
        <f t="shared" si="8"/>
        <v>12.4</v>
      </c>
      <c r="M203" s="204">
        <f t="shared" si="9"/>
        <v>24.4</v>
      </c>
      <c r="N203" s="204">
        <f t="shared" si="10"/>
        <v>19.7</v>
      </c>
      <c r="O203" s="204">
        <f t="shared" si="11"/>
        <v>31.3</v>
      </c>
      <c r="P203" s="82"/>
      <c r="Q203" s="130"/>
      <c r="R203" s="130"/>
      <c r="S203" s="130"/>
      <c r="T203" s="130"/>
      <c r="U203" s="130"/>
      <c r="V203" s="130"/>
    </row>
    <row r="204" spans="1:22" x14ac:dyDescent="0.35">
      <c r="A204" s="226" t="s">
        <v>395</v>
      </c>
      <c r="B204" s="206">
        <v>80</v>
      </c>
      <c r="C204" s="206">
        <v>0</v>
      </c>
      <c r="D204" s="206">
        <v>56</v>
      </c>
      <c r="E204" s="206">
        <v>3</v>
      </c>
      <c r="F204" s="206">
        <v>0</v>
      </c>
      <c r="G204" s="206">
        <v>11</v>
      </c>
      <c r="H204" s="206">
        <v>14</v>
      </c>
      <c r="I204" s="206">
        <v>28</v>
      </c>
      <c r="J204" s="206">
        <v>62</v>
      </c>
      <c r="K204" s="206">
        <v>0</v>
      </c>
      <c r="L204" s="204">
        <f t="shared" si="8"/>
        <v>21.4</v>
      </c>
      <c r="M204" s="204">
        <f t="shared" si="9"/>
        <v>21.4</v>
      </c>
      <c r="N204" s="204">
        <f t="shared" si="10"/>
        <v>50</v>
      </c>
      <c r="O204" s="204">
        <f t="shared" si="11"/>
        <v>-22.5</v>
      </c>
      <c r="P204" s="82"/>
      <c r="Q204" s="130"/>
      <c r="R204" s="130"/>
      <c r="S204" s="130"/>
      <c r="T204" s="130"/>
      <c r="U204" s="130"/>
      <c r="V204" s="130"/>
    </row>
    <row r="205" spans="1:22" x14ac:dyDescent="0.35">
      <c r="A205" s="226" t="s">
        <v>396</v>
      </c>
      <c r="B205" s="206">
        <v>173</v>
      </c>
      <c r="C205" s="206">
        <v>0</v>
      </c>
      <c r="D205" s="206">
        <v>115</v>
      </c>
      <c r="E205" s="206">
        <v>31</v>
      </c>
      <c r="F205" s="206">
        <v>1</v>
      </c>
      <c r="G205" s="206">
        <v>58</v>
      </c>
      <c r="H205" s="206">
        <v>18</v>
      </c>
      <c r="I205" s="206">
        <v>108</v>
      </c>
      <c r="J205" s="206">
        <v>197</v>
      </c>
      <c r="K205" s="206">
        <v>0</v>
      </c>
      <c r="L205" s="204">
        <f t="shared" ref="L205:L225" si="12">IF(SUM(E205:G205)=0,"..",E205/SUM(E205:G205)*100)</f>
        <v>34.4</v>
      </c>
      <c r="M205" s="204">
        <f t="shared" ref="M205:M225" si="13">IF(SUM(E205:G205)=0,"..",SUM(E205:F205)/SUM(E205:G205)*100)</f>
        <v>35.6</v>
      </c>
      <c r="N205" s="204">
        <f t="shared" ref="N205:N225" si="14">IF(I205=0,"..",+(H205)/I205*100)</f>
        <v>16.7</v>
      </c>
      <c r="O205" s="204">
        <f t="shared" ref="O205:O225" si="15">IF(B205=0,"..",+(J205-B205)/B205*100)</f>
        <v>13.9</v>
      </c>
      <c r="P205" s="82"/>
      <c r="Q205" s="130"/>
      <c r="R205" s="130"/>
      <c r="S205" s="130"/>
      <c r="T205" s="130"/>
      <c r="U205" s="130"/>
      <c r="V205" s="130"/>
    </row>
    <row r="206" spans="1:22" x14ac:dyDescent="0.35">
      <c r="A206" s="226" t="s">
        <v>225</v>
      </c>
      <c r="B206" s="206">
        <v>1926</v>
      </c>
      <c r="C206" s="206">
        <v>87</v>
      </c>
      <c r="D206" s="206">
        <v>3228</v>
      </c>
      <c r="E206" s="206">
        <v>102</v>
      </c>
      <c r="F206" s="206">
        <v>99</v>
      </c>
      <c r="G206" s="206">
        <v>1639</v>
      </c>
      <c r="H206" s="206">
        <v>1078</v>
      </c>
      <c r="I206" s="206">
        <v>2918</v>
      </c>
      <c r="J206" s="206">
        <v>2351</v>
      </c>
      <c r="K206" s="206">
        <v>114</v>
      </c>
      <c r="L206" s="204">
        <f t="shared" si="12"/>
        <v>5.5</v>
      </c>
      <c r="M206" s="204">
        <f t="shared" si="13"/>
        <v>10.9</v>
      </c>
      <c r="N206" s="204">
        <f t="shared" si="14"/>
        <v>36.9</v>
      </c>
      <c r="O206" s="204">
        <f t="shared" si="15"/>
        <v>22.1</v>
      </c>
      <c r="P206" s="82"/>
      <c r="Q206" s="130"/>
      <c r="R206" s="130"/>
      <c r="S206" s="130"/>
      <c r="T206" s="130"/>
      <c r="U206" s="130"/>
      <c r="V206" s="130"/>
    </row>
    <row r="207" spans="1:22" x14ac:dyDescent="0.35">
      <c r="A207" s="226" t="s">
        <v>226</v>
      </c>
      <c r="B207" s="206">
        <v>11466</v>
      </c>
      <c r="C207" s="206">
        <v>1960</v>
      </c>
      <c r="D207" s="206">
        <v>9600</v>
      </c>
      <c r="E207" s="206">
        <v>1094</v>
      </c>
      <c r="F207" s="206">
        <v>377</v>
      </c>
      <c r="G207" s="206">
        <v>4797</v>
      </c>
      <c r="H207" s="206">
        <v>1714</v>
      </c>
      <c r="I207" s="206">
        <v>7982</v>
      </c>
      <c r="J207" s="206">
        <v>12104</v>
      </c>
      <c r="K207" s="206">
        <v>2054</v>
      </c>
      <c r="L207" s="204">
        <f t="shared" si="12"/>
        <v>17.5</v>
      </c>
      <c r="M207" s="204">
        <f t="shared" si="13"/>
        <v>23.5</v>
      </c>
      <c r="N207" s="204">
        <f t="shared" si="14"/>
        <v>21.5</v>
      </c>
      <c r="O207" s="204">
        <f t="shared" si="15"/>
        <v>5.6</v>
      </c>
      <c r="P207" s="82"/>
      <c r="Q207" s="130"/>
      <c r="R207" s="130"/>
      <c r="S207" s="130"/>
      <c r="T207" s="130"/>
      <c r="U207" s="130"/>
      <c r="V207" s="130"/>
    </row>
    <row r="208" spans="1:22" x14ac:dyDescent="0.35">
      <c r="A208" s="226" t="s">
        <v>222</v>
      </c>
      <c r="B208" s="206">
        <v>816</v>
      </c>
      <c r="C208" s="206">
        <v>284</v>
      </c>
      <c r="D208" s="206">
        <v>638</v>
      </c>
      <c r="E208" s="206">
        <v>31</v>
      </c>
      <c r="F208" s="206">
        <v>10</v>
      </c>
      <c r="G208" s="206">
        <v>65</v>
      </c>
      <c r="H208" s="206">
        <v>138</v>
      </c>
      <c r="I208" s="206">
        <v>244</v>
      </c>
      <c r="J208" s="206">
        <v>1215</v>
      </c>
      <c r="K208" s="206">
        <v>361</v>
      </c>
      <c r="L208" s="204">
        <f t="shared" si="12"/>
        <v>29.2</v>
      </c>
      <c r="M208" s="204">
        <f t="shared" si="13"/>
        <v>38.700000000000003</v>
      </c>
      <c r="N208" s="204">
        <f t="shared" si="14"/>
        <v>56.6</v>
      </c>
      <c r="O208" s="204">
        <f t="shared" si="15"/>
        <v>48.9</v>
      </c>
      <c r="P208" s="82"/>
      <c r="Q208" s="130"/>
      <c r="R208" s="130"/>
      <c r="S208" s="130"/>
      <c r="T208" s="130"/>
      <c r="U208" s="130"/>
      <c r="V208" s="130"/>
    </row>
    <row r="209" spans="1:22" ht="20.65" x14ac:dyDescent="0.35">
      <c r="A209" s="226" t="s">
        <v>54</v>
      </c>
      <c r="B209" s="206">
        <v>0</v>
      </c>
      <c r="C209" s="206">
        <v>0</v>
      </c>
      <c r="D209" s="206">
        <v>1</v>
      </c>
      <c r="E209" s="206">
        <v>0</v>
      </c>
      <c r="F209" s="206">
        <v>0</v>
      </c>
      <c r="G209" s="206">
        <v>0</v>
      </c>
      <c r="H209" s="206">
        <v>0</v>
      </c>
      <c r="I209" s="206">
        <v>0</v>
      </c>
      <c r="J209" s="206">
        <v>1</v>
      </c>
      <c r="K209" s="206">
        <v>0</v>
      </c>
      <c r="L209" s="204" t="str">
        <f t="shared" si="12"/>
        <v>..</v>
      </c>
      <c r="M209" s="204" t="str">
        <f t="shared" si="13"/>
        <v>..</v>
      </c>
      <c r="N209" s="204" t="str">
        <f t="shared" si="14"/>
        <v>..</v>
      </c>
      <c r="O209" s="204" t="str">
        <f t="shared" si="15"/>
        <v>..</v>
      </c>
      <c r="P209" s="82"/>
      <c r="Q209" s="130"/>
      <c r="R209" s="130"/>
      <c r="S209" s="130"/>
      <c r="T209" s="130"/>
      <c r="U209" s="130"/>
      <c r="V209" s="130"/>
    </row>
    <row r="210" spans="1:22" x14ac:dyDescent="0.35">
      <c r="A210" s="226" t="s">
        <v>405</v>
      </c>
      <c r="B210" s="206">
        <v>3</v>
      </c>
      <c r="C210" s="206">
        <v>0</v>
      </c>
      <c r="D210" s="206">
        <v>0</v>
      </c>
      <c r="E210" s="206">
        <v>0</v>
      </c>
      <c r="F210" s="206">
        <v>0</v>
      </c>
      <c r="G210" s="206">
        <v>2</v>
      </c>
      <c r="H210" s="206">
        <v>0</v>
      </c>
      <c r="I210" s="206">
        <v>2</v>
      </c>
      <c r="J210" s="206">
        <v>1</v>
      </c>
      <c r="K210" s="206">
        <v>0</v>
      </c>
      <c r="L210" s="204">
        <f t="shared" si="12"/>
        <v>0</v>
      </c>
      <c r="M210" s="204">
        <f t="shared" si="13"/>
        <v>0</v>
      </c>
      <c r="N210" s="204">
        <f t="shared" si="14"/>
        <v>0</v>
      </c>
      <c r="O210" s="204">
        <f t="shared" si="15"/>
        <v>-66.7</v>
      </c>
      <c r="P210" s="82"/>
      <c r="Q210" s="130"/>
      <c r="R210" s="130"/>
      <c r="S210" s="130"/>
      <c r="T210" s="130"/>
      <c r="U210" s="130"/>
      <c r="V210" s="130"/>
    </row>
    <row r="211" spans="1:22" x14ac:dyDescent="0.35">
      <c r="A211" s="226" t="s">
        <v>228</v>
      </c>
      <c r="B211" s="206">
        <v>5098</v>
      </c>
      <c r="C211" s="206">
        <v>1650</v>
      </c>
      <c r="D211" s="206">
        <v>4913</v>
      </c>
      <c r="E211" s="206">
        <v>696</v>
      </c>
      <c r="F211" s="206">
        <v>17</v>
      </c>
      <c r="G211" s="206">
        <v>1930</v>
      </c>
      <c r="H211" s="206">
        <v>857</v>
      </c>
      <c r="I211" s="206">
        <v>3500</v>
      </c>
      <c r="J211" s="206">
        <v>6470</v>
      </c>
      <c r="K211" s="206">
        <v>2154</v>
      </c>
      <c r="L211" s="204">
        <f t="shared" si="12"/>
        <v>26.3</v>
      </c>
      <c r="M211" s="204">
        <f t="shared" si="13"/>
        <v>27</v>
      </c>
      <c r="N211" s="204">
        <f t="shared" si="14"/>
        <v>24.5</v>
      </c>
      <c r="O211" s="204">
        <f t="shared" si="15"/>
        <v>26.9</v>
      </c>
      <c r="P211" s="82"/>
      <c r="Q211" s="130"/>
      <c r="R211" s="130"/>
      <c r="S211" s="130"/>
      <c r="T211" s="130"/>
      <c r="U211" s="130"/>
      <c r="V211" s="130"/>
    </row>
    <row r="212" spans="1:22" x14ac:dyDescent="0.35">
      <c r="A212" s="226" t="s">
        <v>229</v>
      </c>
      <c r="B212" s="206">
        <v>15367</v>
      </c>
      <c r="C212" s="206">
        <v>693</v>
      </c>
      <c r="D212" s="206">
        <v>177736</v>
      </c>
      <c r="E212" s="206">
        <v>1051</v>
      </c>
      <c r="F212" s="206">
        <v>152011</v>
      </c>
      <c r="G212" s="206">
        <v>9310</v>
      </c>
      <c r="H212" s="206">
        <v>4077</v>
      </c>
      <c r="I212" s="206">
        <v>166449</v>
      </c>
      <c r="J212" s="206">
        <v>22574</v>
      </c>
      <c r="K212" s="206">
        <v>430</v>
      </c>
      <c r="L212" s="204">
        <f t="shared" si="12"/>
        <v>0.6</v>
      </c>
      <c r="M212" s="204">
        <f t="shared" si="13"/>
        <v>94.3</v>
      </c>
      <c r="N212" s="204">
        <f t="shared" si="14"/>
        <v>2.4</v>
      </c>
      <c r="O212" s="204">
        <f t="shared" si="15"/>
        <v>46.9</v>
      </c>
      <c r="P212" s="82"/>
      <c r="Q212" s="130"/>
      <c r="R212" s="130"/>
      <c r="S212" s="130"/>
      <c r="T212" s="130"/>
      <c r="U212" s="130"/>
      <c r="V212" s="130"/>
    </row>
    <row r="213" spans="1:22" ht="20.65" x14ac:dyDescent="0.35">
      <c r="A213" s="226" t="s">
        <v>227</v>
      </c>
      <c r="B213" s="206">
        <v>79</v>
      </c>
      <c r="C213" s="206">
        <v>14</v>
      </c>
      <c r="D213" s="206">
        <v>84</v>
      </c>
      <c r="E213" s="206">
        <v>12</v>
      </c>
      <c r="F213" s="206">
        <v>0</v>
      </c>
      <c r="G213" s="206">
        <v>30</v>
      </c>
      <c r="H213" s="206">
        <v>19</v>
      </c>
      <c r="I213" s="206">
        <v>61</v>
      </c>
      <c r="J213" s="206">
        <v>105</v>
      </c>
      <c r="K213" s="206">
        <v>14</v>
      </c>
      <c r="L213" s="204">
        <f t="shared" si="12"/>
        <v>28.6</v>
      </c>
      <c r="M213" s="204">
        <f t="shared" si="13"/>
        <v>28.6</v>
      </c>
      <c r="N213" s="204">
        <f t="shared" si="14"/>
        <v>31.1</v>
      </c>
      <c r="O213" s="204">
        <f t="shared" si="15"/>
        <v>32.9</v>
      </c>
      <c r="P213" s="82"/>
      <c r="Q213" s="130"/>
      <c r="R213" s="130"/>
      <c r="S213" s="130"/>
      <c r="T213" s="130"/>
      <c r="U213" s="130"/>
      <c r="V213" s="130"/>
    </row>
    <row r="214" spans="1:22" x14ac:dyDescent="0.35">
      <c r="A214" s="226" t="s">
        <v>115</v>
      </c>
      <c r="B214" s="206">
        <v>89</v>
      </c>
      <c r="C214" s="206">
        <v>3</v>
      </c>
      <c r="D214" s="206">
        <v>82</v>
      </c>
      <c r="E214" s="206">
        <v>3</v>
      </c>
      <c r="F214" s="206">
        <v>0</v>
      </c>
      <c r="G214" s="206">
        <v>25</v>
      </c>
      <c r="H214" s="206">
        <v>30</v>
      </c>
      <c r="I214" s="206">
        <v>58</v>
      </c>
      <c r="J214" s="206">
        <v>117</v>
      </c>
      <c r="K214" s="206">
        <v>2</v>
      </c>
      <c r="L214" s="204">
        <f t="shared" si="12"/>
        <v>10.7</v>
      </c>
      <c r="M214" s="204">
        <f t="shared" si="13"/>
        <v>10.7</v>
      </c>
      <c r="N214" s="204">
        <f t="shared" si="14"/>
        <v>51.7</v>
      </c>
      <c r="O214" s="204">
        <f t="shared" si="15"/>
        <v>31.5</v>
      </c>
      <c r="P214" s="82"/>
      <c r="Q214" s="130"/>
      <c r="R214" s="130"/>
      <c r="S214" s="130"/>
      <c r="T214" s="130"/>
      <c r="U214" s="130"/>
      <c r="V214" s="130"/>
    </row>
    <row r="215" spans="1:22" ht="20.65" x14ac:dyDescent="0.35">
      <c r="A215" s="226" t="s">
        <v>219</v>
      </c>
      <c r="B215" s="206">
        <v>1252</v>
      </c>
      <c r="C215" s="206">
        <v>151</v>
      </c>
      <c r="D215" s="206">
        <v>1491</v>
      </c>
      <c r="E215" s="206">
        <v>52</v>
      </c>
      <c r="F215" s="206">
        <v>17</v>
      </c>
      <c r="G215" s="206">
        <v>939</v>
      </c>
      <c r="H215" s="206">
        <v>183</v>
      </c>
      <c r="I215" s="206">
        <v>1191</v>
      </c>
      <c r="J215" s="206">
        <v>1607</v>
      </c>
      <c r="K215" s="206">
        <v>177</v>
      </c>
      <c r="L215" s="204">
        <f t="shared" si="12"/>
        <v>5.2</v>
      </c>
      <c r="M215" s="204">
        <f t="shared" si="13"/>
        <v>6.8</v>
      </c>
      <c r="N215" s="204">
        <f t="shared" si="14"/>
        <v>15.4</v>
      </c>
      <c r="O215" s="204">
        <f t="shared" si="15"/>
        <v>28.4</v>
      </c>
      <c r="P215" s="82"/>
      <c r="Q215" s="130"/>
      <c r="R215" s="130"/>
      <c r="S215" s="130"/>
      <c r="T215" s="130"/>
      <c r="U215" s="130"/>
      <c r="V215" s="130"/>
    </row>
    <row r="216" spans="1:22" ht="20.65" x14ac:dyDescent="0.35">
      <c r="A216" s="226" t="s">
        <v>607</v>
      </c>
      <c r="B216" s="206">
        <v>188</v>
      </c>
      <c r="C216" s="206">
        <v>15</v>
      </c>
      <c r="D216" s="206">
        <v>517</v>
      </c>
      <c r="E216" s="206">
        <v>21</v>
      </c>
      <c r="F216" s="206">
        <v>7</v>
      </c>
      <c r="G216" s="206">
        <v>222</v>
      </c>
      <c r="H216" s="206">
        <v>222</v>
      </c>
      <c r="I216" s="206">
        <v>472</v>
      </c>
      <c r="J216" s="206">
        <v>262</v>
      </c>
      <c r="K216" s="206">
        <v>16</v>
      </c>
      <c r="L216" s="204">
        <f t="shared" si="12"/>
        <v>8.4</v>
      </c>
      <c r="M216" s="204">
        <f t="shared" si="13"/>
        <v>11.2</v>
      </c>
      <c r="N216" s="204">
        <f t="shared" si="14"/>
        <v>47</v>
      </c>
      <c r="O216" s="204">
        <f t="shared" si="15"/>
        <v>39.4</v>
      </c>
      <c r="P216" s="82"/>
      <c r="Q216" s="130"/>
      <c r="R216" s="130"/>
      <c r="S216" s="130"/>
      <c r="T216" s="130"/>
      <c r="U216" s="130"/>
      <c r="V216" s="130"/>
    </row>
    <row r="217" spans="1:22" x14ac:dyDescent="0.35">
      <c r="A217" s="226" t="s">
        <v>230</v>
      </c>
      <c r="B217" s="206">
        <v>46</v>
      </c>
      <c r="C217" s="206">
        <v>0</v>
      </c>
      <c r="D217" s="206">
        <v>28</v>
      </c>
      <c r="E217" s="206">
        <v>0</v>
      </c>
      <c r="F217" s="206">
        <v>0</v>
      </c>
      <c r="G217" s="206">
        <v>8</v>
      </c>
      <c r="H217" s="206">
        <v>5</v>
      </c>
      <c r="I217" s="206">
        <v>13</v>
      </c>
      <c r="J217" s="206">
        <v>62</v>
      </c>
      <c r="K217" s="206">
        <v>3</v>
      </c>
      <c r="L217" s="204">
        <f t="shared" si="12"/>
        <v>0</v>
      </c>
      <c r="M217" s="204">
        <f t="shared" si="13"/>
        <v>0</v>
      </c>
      <c r="N217" s="204">
        <f t="shared" si="14"/>
        <v>38.5</v>
      </c>
      <c r="O217" s="204">
        <f t="shared" si="15"/>
        <v>34.799999999999997</v>
      </c>
      <c r="P217" s="82"/>
      <c r="Q217" s="130"/>
      <c r="R217" s="130"/>
      <c r="S217" s="130"/>
      <c r="T217" s="130"/>
      <c r="U217" s="130"/>
      <c r="V217" s="130"/>
    </row>
    <row r="218" spans="1:22" x14ac:dyDescent="0.35">
      <c r="A218" s="226" t="s">
        <v>232</v>
      </c>
      <c r="B218" s="206">
        <v>2121</v>
      </c>
      <c r="C218" s="206">
        <v>714</v>
      </c>
      <c r="D218" s="206">
        <v>1732</v>
      </c>
      <c r="E218" s="206">
        <v>224</v>
      </c>
      <c r="F218" s="206">
        <v>51</v>
      </c>
      <c r="G218" s="206">
        <v>481</v>
      </c>
      <c r="H218" s="206">
        <v>505</v>
      </c>
      <c r="I218" s="206">
        <v>1261</v>
      </c>
      <c r="J218" s="206">
        <v>2679</v>
      </c>
      <c r="K218" s="206">
        <v>761</v>
      </c>
      <c r="L218" s="204">
        <f t="shared" si="12"/>
        <v>29.6</v>
      </c>
      <c r="M218" s="204">
        <f t="shared" si="13"/>
        <v>36.4</v>
      </c>
      <c r="N218" s="204">
        <f t="shared" si="14"/>
        <v>40</v>
      </c>
      <c r="O218" s="204">
        <f t="shared" si="15"/>
        <v>26.3</v>
      </c>
      <c r="P218" s="82"/>
      <c r="Q218" s="130"/>
      <c r="R218" s="130"/>
      <c r="S218" s="130"/>
      <c r="T218" s="130"/>
      <c r="U218" s="130"/>
      <c r="V218" s="130"/>
    </row>
    <row r="219" spans="1:22" x14ac:dyDescent="0.35">
      <c r="A219" s="226" t="s">
        <v>657</v>
      </c>
      <c r="B219" s="206">
        <v>0</v>
      </c>
      <c r="C219" s="206">
        <v>0</v>
      </c>
      <c r="D219" s="206">
        <v>1</v>
      </c>
      <c r="E219" s="206">
        <v>0</v>
      </c>
      <c r="F219" s="206">
        <v>0</v>
      </c>
      <c r="G219" s="206">
        <v>0</v>
      </c>
      <c r="H219" s="206">
        <v>0</v>
      </c>
      <c r="I219" s="206">
        <v>0</v>
      </c>
      <c r="J219" s="206">
        <v>1</v>
      </c>
      <c r="K219" s="206">
        <v>0</v>
      </c>
      <c r="L219" s="204" t="str">
        <f t="shared" si="12"/>
        <v>..</v>
      </c>
      <c r="M219" s="204" t="str">
        <f t="shared" si="13"/>
        <v>..</v>
      </c>
      <c r="N219" s="204" t="str">
        <f t="shared" si="14"/>
        <v>..</v>
      </c>
      <c r="O219" s="204" t="str">
        <f t="shared" si="15"/>
        <v>..</v>
      </c>
      <c r="P219" s="82"/>
      <c r="Q219" s="130"/>
      <c r="R219" s="130"/>
      <c r="S219" s="130"/>
      <c r="T219" s="130"/>
      <c r="U219" s="130"/>
      <c r="V219" s="130"/>
    </row>
    <row r="220" spans="1:22" ht="30.75" x14ac:dyDescent="0.35">
      <c r="A220" s="226" t="s">
        <v>494</v>
      </c>
      <c r="B220" s="206">
        <v>4794</v>
      </c>
      <c r="C220" s="206">
        <v>156</v>
      </c>
      <c r="D220" s="206">
        <v>10378</v>
      </c>
      <c r="E220" s="206">
        <v>594</v>
      </c>
      <c r="F220" s="206">
        <v>27</v>
      </c>
      <c r="G220" s="206">
        <v>449</v>
      </c>
      <c r="H220" s="206">
        <v>339</v>
      </c>
      <c r="I220" s="206">
        <v>1409</v>
      </c>
      <c r="J220" s="206">
        <v>15094</v>
      </c>
      <c r="K220" s="206">
        <v>673</v>
      </c>
      <c r="L220" s="204">
        <f t="shared" si="12"/>
        <v>55.5</v>
      </c>
      <c r="M220" s="204">
        <f t="shared" si="13"/>
        <v>58</v>
      </c>
      <c r="N220" s="204">
        <f t="shared" si="14"/>
        <v>24.1</v>
      </c>
      <c r="O220" s="204">
        <f t="shared" si="15"/>
        <v>214.9</v>
      </c>
      <c r="P220" s="82"/>
      <c r="Q220" s="130"/>
      <c r="R220" s="130"/>
      <c r="S220" s="130"/>
      <c r="T220" s="130"/>
      <c r="U220" s="130"/>
      <c r="V220" s="130"/>
    </row>
    <row r="221" spans="1:22" x14ac:dyDescent="0.35">
      <c r="A221" s="226" t="s">
        <v>209</v>
      </c>
      <c r="B221" s="206">
        <v>3230</v>
      </c>
      <c r="C221" s="206">
        <v>570</v>
      </c>
      <c r="D221" s="206">
        <v>4083</v>
      </c>
      <c r="E221" s="206">
        <v>301</v>
      </c>
      <c r="F221" s="206">
        <v>78</v>
      </c>
      <c r="G221" s="206">
        <v>1372</v>
      </c>
      <c r="H221" s="206">
        <v>821</v>
      </c>
      <c r="I221" s="206">
        <v>2572</v>
      </c>
      <c r="J221" s="206">
        <v>4372</v>
      </c>
      <c r="K221" s="206">
        <v>590</v>
      </c>
      <c r="L221" s="204">
        <f t="shared" si="12"/>
        <v>17.2</v>
      </c>
      <c r="M221" s="204">
        <f t="shared" si="13"/>
        <v>21.6</v>
      </c>
      <c r="N221" s="204">
        <f t="shared" si="14"/>
        <v>31.9</v>
      </c>
      <c r="O221" s="204">
        <f t="shared" si="15"/>
        <v>35.4</v>
      </c>
      <c r="P221" s="82"/>
      <c r="Q221" s="130"/>
      <c r="R221" s="130"/>
      <c r="S221" s="130"/>
      <c r="T221" s="130"/>
      <c r="U221" s="130"/>
      <c r="V221" s="130"/>
    </row>
    <row r="222" spans="1:22" ht="20.65" x14ac:dyDescent="0.35">
      <c r="A222" s="226" t="s">
        <v>766</v>
      </c>
      <c r="B222" s="206">
        <v>1</v>
      </c>
      <c r="C222" s="206">
        <v>0</v>
      </c>
      <c r="D222" s="206">
        <v>0</v>
      </c>
      <c r="E222" s="206">
        <v>0</v>
      </c>
      <c r="F222" s="206">
        <v>0</v>
      </c>
      <c r="G222" s="206">
        <v>0</v>
      </c>
      <c r="H222" s="206">
        <v>0</v>
      </c>
      <c r="I222" s="206">
        <v>0</v>
      </c>
      <c r="J222" s="206">
        <v>1</v>
      </c>
      <c r="K222" s="206">
        <v>0</v>
      </c>
      <c r="L222" s="204" t="str">
        <f t="shared" si="12"/>
        <v>..</v>
      </c>
      <c r="M222" s="204" t="str">
        <f t="shared" si="13"/>
        <v>..</v>
      </c>
      <c r="N222" s="204" t="str">
        <f t="shared" si="14"/>
        <v>..</v>
      </c>
      <c r="O222" s="204">
        <f t="shared" si="15"/>
        <v>0</v>
      </c>
      <c r="P222" s="82"/>
      <c r="Q222" s="130"/>
      <c r="R222" s="130"/>
      <c r="S222" s="130"/>
      <c r="T222" s="130"/>
      <c r="U222" s="130"/>
      <c r="V222" s="130"/>
    </row>
    <row r="223" spans="1:22" x14ac:dyDescent="0.35">
      <c r="A223" s="226" t="s">
        <v>398</v>
      </c>
      <c r="B223" s="206">
        <v>1181</v>
      </c>
      <c r="C223" s="206">
        <v>3</v>
      </c>
      <c r="D223" s="206">
        <v>981</v>
      </c>
      <c r="E223" s="206">
        <v>138</v>
      </c>
      <c r="F223" s="206">
        <v>4</v>
      </c>
      <c r="G223" s="206">
        <v>506</v>
      </c>
      <c r="H223" s="206">
        <v>26</v>
      </c>
      <c r="I223" s="206">
        <v>674</v>
      </c>
      <c r="J223" s="206">
        <v>1446</v>
      </c>
      <c r="K223" s="206">
        <v>2</v>
      </c>
      <c r="L223" s="204">
        <f t="shared" si="12"/>
        <v>21.3</v>
      </c>
      <c r="M223" s="204">
        <f t="shared" si="13"/>
        <v>21.9</v>
      </c>
      <c r="N223" s="204">
        <f t="shared" si="14"/>
        <v>3.9</v>
      </c>
      <c r="O223" s="204">
        <f t="shared" si="15"/>
        <v>22.4</v>
      </c>
      <c r="P223" s="82"/>
      <c r="Q223" s="130"/>
      <c r="R223" s="130"/>
      <c r="S223" s="130"/>
      <c r="T223" s="130"/>
      <c r="U223" s="130"/>
      <c r="V223" s="130"/>
    </row>
    <row r="224" spans="1:22" x14ac:dyDescent="0.35">
      <c r="A224" s="226" t="s">
        <v>233</v>
      </c>
      <c r="B224" s="206">
        <v>2798</v>
      </c>
      <c r="C224" s="206">
        <v>1448</v>
      </c>
      <c r="D224" s="206">
        <v>15530</v>
      </c>
      <c r="E224" s="206">
        <v>6859</v>
      </c>
      <c r="F224" s="206">
        <v>272</v>
      </c>
      <c r="G224" s="206">
        <v>345</v>
      </c>
      <c r="H224" s="206">
        <v>688</v>
      </c>
      <c r="I224" s="206">
        <v>8164</v>
      </c>
      <c r="J224" s="206">
        <v>10075</v>
      </c>
      <c r="K224" s="206">
        <v>7527</v>
      </c>
      <c r="L224" s="204">
        <f t="shared" si="12"/>
        <v>91.7</v>
      </c>
      <c r="M224" s="204">
        <f t="shared" si="13"/>
        <v>95.4</v>
      </c>
      <c r="N224" s="204">
        <f t="shared" si="14"/>
        <v>8.4</v>
      </c>
      <c r="O224" s="204">
        <f t="shared" si="15"/>
        <v>260.10000000000002</v>
      </c>
      <c r="P224" s="82"/>
      <c r="Q224" s="130"/>
      <c r="R224" s="130"/>
      <c r="S224" s="130"/>
      <c r="T224" s="130"/>
      <c r="U224" s="130"/>
      <c r="V224" s="130"/>
    </row>
    <row r="225" spans="1:22" x14ac:dyDescent="0.35">
      <c r="A225" s="226" t="s">
        <v>234</v>
      </c>
      <c r="B225" s="206">
        <v>345</v>
      </c>
      <c r="C225" s="206">
        <v>30</v>
      </c>
      <c r="D225" s="206">
        <v>433</v>
      </c>
      <c r="E225" s="206">
        <v>18</v>
      </c>
      <c r="F225" s="206">
        <v>7</v>
      </c>
      <c r="G225" s="206">
        <v>363</v>
      </c>
      <c r="H225" s="206">
        <v>46</v>
      </c>
      <c r="I225" s="206">
        <v>434</v>
      </c>
      <c r="J225" s="206">
        <v>333</v>
      </c>
      <c r="K225" s="206">
        <v>28</v>
      </c>
      <c r="L225" s="204">
        <f t="shared" si="12"/>
        <v>4.5999999999999996</v>
      </c>
      <c r="M225" s="204">
        <f t="shared" si="13"/>
        <v>6.4</v>
      </c>
      <c r="N225" s="204">
        <f t="shared" si="14"/>
        <v>10.6</v>
      </c>
      <c r="O225" s="204">
        <f t="shared" si="15"/>
        <v>-3.5</v>
      </c>
      <c r="P225" s="82"/>
      <c r="Q225" s="130"/>
      <c r="R225" s="130"/>
      <c r="S225" s="130"/>
      <c r="T225" s="130"/>
      <c r="U225" s="130"/>
      <c r="V225" s="130"/>
    </row>
    <row r="226" spans="1:22" x14ac:dyDescent="0.35">
      <c r="A226" s="226" t="s">
        <v>235</v>
      </c>
      <c r="B226" s="206">
        <v>49733</v>
      </c>
      <c r="C226" s="206">
        <v>4937</v>
      </c>
      <c r="D226" s="206">
        <v>36258</v>
      </c>
      <c r="E226" s="206">
        <v>250</v>
      </c>
      <c r="F226" s="206">
        <v>63</v>
      </c>
      <c r="G226" s="206">
        <v>27404</v>
      </c>
      <c r="H226" s="206">
        <v>720</v>
      </c>
      <c r="I226" s="206">
        <v>28437</v>
      </c>
      <c r="J226" s="206">
        <v>57431</v>
      </c>
      <c r="K226" s="206">
        <v>5728</v>
      </c>
      <c r="L226" s="204">
        <f>IF(SUM(E226:G226)=0,"..",E226/SUM(E226:G226)*100)</f>
        <v>0.9</v>
      </c>
      <c r="M226" s="204">
        <f>IF(SUM(E226:G226)=0,"..",SUM(E226:F226)/SUM(E226:G226)*100)</f>
        <v>1.1000000000000001</v>
      </c>
      <c r="N226" s="204">
        <f>IF(I226=0,"..",+(H226)/I226*100)</f>
        <v>2.5</v>
      </c>
      <c r="O226" s="204">
        <f>IF(B226=0,"..",+(J226-B226)/B226*100)</f>
        <v>15.5</v>
      </c>
      <c r="P226" s="82"/>
      <c r="Q226" s="130"/>
      <c r="R226" s="130"/>
      <c r="S226" s="130"/>
      <c r="T226" s="130"/>
      <c r="U226" s="130"/>
      <c r="V226" s="130"/>
    </row>
    <row r="227" spans="1:22" x14ac:dyDescent="0.35">
      <c r="A227" s="226" t="s">
        <v>393</v>
      </c>
      <c r="B227" s="206">
        <v>11697</v>
      </c>
      <c r="C227" s="206">
        <v>413</v>
      </c>
      <c r="D227" s="206">
        <v>21999</v>
      </c>
      <c r="E227" s="206">
        <v>9182</v>
      </c>
      <c r="F227" s="206">
        <v>1726</v>
      </c>
      <c r="G227" s="206">
        <v>1848</v>
      </c>
      <c r="H227" s="206">
        <v>1549</v>
      </c>
      <c r="I227" s="206">
        <v>14305</v>
      </c>
      <c r="J227" s="206">
        <v>18609</v>
      </c>
      <c r="K227" s="206">
        <v>429</v>
      </c>
      <c r="L227" s="204">
        <f>IF(SUM(E227:G227)=0,"..",E227/SUM(E227:G227)*100)</f>
        <v>72</v>
      </c>
      <c r="M227" s="204">
        <f>IF(SUM(E227:G227)=0,"..",SUM(E227:F227)/SUM(E227:G227)*100)</f>
        <v>85.5</v>
      </c>
      <c r="N227" s="204">
        <f>IF(I227=0,"..",+(H227)/I227*100)</f>
        <v>10.8</v>
      </c>
      <c r="O227" s="204">
        <f>IF(B227=0,"..",+(J227-B227)/B227*100)</f>
        <v>59.1</v>
      </c>
      <c r="P227" s="82"/>
      <c r="Q227" s="130"/>
      <c r="R227" s="130"/>
      <c r="S227" s="130"/>
      <c r="T227" s="130"/>
      <c r="U227" s="130"/>
      <c r="V227" s="130"/>
    </row>
    <row r="228" spans="1:22" x14ac:dyDescent="0.35">
      <c r="A228" s="226" t="s">
        <v>397</v>
      </c>
      <c r="B228" s="206">
        <v>1013466</v>
      </c>
      <c r="C228" s="206">
        <v>95678</v>
      </c>
      <c r="D228" s="206">
        <v>29003</v>
      </c>
      <c r="E228" s="206">
        <v>14214</v>
      </c>
      <c r="F228" s="206">
        <v>2242</v>
      </c>
      <c r="G228" s="206">
        <v>18292</v>
      </c>
      <c r="H228" s="206">
        <v>7657</v>
      </c>
      <c r="I228" s="206">
        <v>42405</v>
      </c>
      <c r="J228" s="206">
        <v>1035169</v>
      </c>
      <c r="K228" s="206">
        <v>95772</v>
      </c>
      <c r="L228" s="204">
        <f>IF(SUM(E228:G228)=0,"..",E228/SUM(E228:G228)*100)</f>
        <v>40.9</v>
      </c>
      <c r="M228" s="204">
        <f>IF(SUM(E228:G228)=0,"..",SUM(E228:F228)/SUM(E228:G228)*100)</f>
        <v>47.4</v>
      </c>
      <c r="N228" s="204">
        <f>IF(I228=0,"..",+(H228)/I228*100)</f>
        <v>18.100000000000001</v>
      </c>
      <c r="O228" s="204">
        <f>IF(B228=0,"..",+(J228-B228)/B228*100)</f>
        <v>2.1</v>
      </c>
      <c r="P228" s="82"/>
      <c r="Q228" s="130"/>
      <c r="R228" s="130"/>
      <c r="S228" s="130"/>
      <c r="T228" s="130"/>
      <c r="U228" s="130"/>
      <c r="V228" s="130"/>
    </row>
    <row r="229" spans="1:22" x14ac:dyDescent="0.35">
      <c r="A229" s="161" t="s">
        <v>236</v>
      </c>
      <c r="B229" s="162">
        <f t="shared" ref="B229:K229" si="16">SUM(B13:B228)</f>
        <v>2417627</v>
      </c>
      <c r="C229" s="162">
        <f t="shared" si="16"/>
        <v>588153</v>
      </c>
      <c r="D229" s="162">
        <f t="shared" si="16"/>
        <v>3094276</v>
      </c>
      <c r="E229" s="162">
        <f t="shared" si="16"/>
        <v>443307</v>
      </c>
      <c r="F229" s="162">
        <f t="shared" si="16"/>
        <v>236027</v>
      </c>
      <c r="G229" s="162">
        <f t="shared" si="16"/>
        <v>504405</v>
      </c>
      <c r="H229" s="162">
        <f t="shared" si="16"/>
        <v>1037267</v>
      </c>
      <c r="I229" s="162">
        <f t="shared" si="16"/>
        <v>2221006</v>
      </c>
      <c r="J229" s="162">
        <f t="shared" si="16"/>
        <v>3219941</v>
      </c>
      <c r="K229" s="162">
        <f t="shared" si="16"/>
        <v>747097</v>
      </c>
      <c r="L229" s="187"/>
      <c r="M229" s="189"/>
      <c r="N229" s="189"/>
      <c r="O229" s="188"/>
    </row>
    <row r="230" spans="1:22" ht="12" customHeight="1" x14ac:dyDescent="0.35">
      <c r="A230" s="207"/>
      <c r="B230" s="208"/>
      <c r="C230" s="208"/>
      <c r="D230" s="208"/>
      <c r="E230" s="208"/>
      <c r="F230" s="208"/>
      <c r="G230" s="208"/>
      <c r="H230" s="208"/>
      <c r="I230" s="208"/>
      <c r="J230" s="208"/>
      <c r="K230" s="208"/>
      <c r="L230" s="209"/>
      <c r="M230" s="209"/>
      <c r="N230" s="209"/>
      <c r="O230" s="209"/>
    </row>
    <row r="231" spans="1:22" x14ac:dyDescent="0.35">
      <c r="A231" s="409" t="s">
        <v>237</v>
      </c>
      <c r="B231" s="208"/>
      <c r="C231" s="208"/>
      <c r="D231" s="208"/>
      <c r="E231" s="208"/>
      <c r="F231" s="208"/>
      <c r="G231" s="208"/>
      <c r="H231" s="208"/>
      <c r="I231" s="208"/>
      <c r="J231" s="208"/>
      <c r="K231" s="208"/>
      <c r="L231" s="209"/>
      <c r="M231" s="209"/>
      <c r="N231" s="209"/>
      <c r="O231" s="209"/>
    </row>
    <row r="232" spans="1:22" x14ac:dyDescent="0.35">
      <c r="A232" s="215" t="s">
        <v>664</v>
      </c>
      <c r="B232" s="9"/>
      <c r="C232" s="9"/>
      <c r="D232" s="9"/>
      <c r="E232" s="9"/>
      <c r="F232" s="9"/>
      <c r="G232" s="9"/>
      <c r="H232" s="9"/>
      <c r="I232" s="9"/>
      <c r="J232" s="9"/>
      <c r="K232" s="9"/>
      <c r="L232" s="9"/>
      <c r="M232" s="9"/>
      <c r="N232" s="9"/>
      <c r="O232" s="9"/>
    </row>
    <row r="233" spans="1:22" x14ac:dyDescent="0.35">
      <c r="A233" s="216" t="s">
        <v>1974</v>
      </c>
      <c r="B233" s="9"/>
      <c r="C233" s="9"/>
      <c r="D233" s="9"/>
      <c r="E233" s="9"/>
      <c r="F233" s="9"/>
      <c r="G233" s="9"/>
      <c r="H233" s="9"/>
      <c r="I233" s="9"/>
      <c r="J233" s="9"/>
      <c r="K233" s="9"/>
      <c r="L233" s="9"/>
      <c r="M233" s="9"/>
      <c r="N233" s="9"/>
      <c r="O233" s="9"/>
    </row>
    <row r="234" spans="1:22" x14ac:dyDescent="0.35">
      <c r="A234" s="217" t="s">
        <v>52</v>
      </c>
      <c r="B234" s="9"/>
      <c r="C234" s="9"/>
      <c r="D234" s="9"/>
      <c r="E234" s="9"/>
      <c r="F234" s="9"/>
      <c r="G234" s="9"/>
      <c r="H234" s="9"/>
      <c r="I234" s="9"/>
      <c r="J234" s="9"/>
      <c r="K234" s="9"/>
      <c r="L234" s="9"/>
      <c r="M234" s="9"/>
      <c r="N234" s="9"/>
      <c r="O234" s="9"/>
    </row>
    <row r="235" spans="1:22" x14ac:dyDescent="0.35">
      <c r="A235" s="217" t="s">
        <v>409</v>
      </c>
      <c r="B235" s="9"/>
      <c r="C235" s="9"/>
      <c r="D235" s="9"/>
      <c r="E235" s="9"/>
      <c r="F235" s="9"/>
      <c r="G235" s="9"/>
      <c r="H235" s="9"/>
      <c r="I235" s="9"/>
      <c r="J235" s="9"/>
      <c r="K235" s="9"/>
      <c r="L235" s="9"/>
      <c r="M235" s="9"/>
      <c r="N235" s="9"/>
      <c r="O235" s="9"/>
    </row>
    <row r="236" spans="1:22" x14ac:dyDescent="0.35">
      <c r="A236" s="217" t="s">
        <v>410</v>
      </c>
      <c r="B236" s="9"/>
      <c r="C236" s="9"/>
      <c r="D236" s="9"/>
      <c r="E236" s="9"/>
      <c r="F236" s="9"/>
      <c r="G236" s="9"/>
      <c r="H236" s="9"/>
      <c r="I236" s="9"/>
      <c r="J236" s="9"/>
      <c r="K236" s="9"/>
      <c r="L236" s="9"/>
      <c r="M236" s="9"/>
      <c r="N236" s="9"/>
      <c r="O236" s="9"/>
    </row>
    <row r="237" spans="1:22" x14ac:dyDescent="0.35">
      <c r="A237" s="217" t="s">
        <v>1975</v>
      </c>
      <c r="B237" s="9"/>
      <c r="C237" s="9"/>
      <c r="D237" s="9"/>
      <c r="E237" s="9"/>
      <c r="F237" s="9"/>
      <c r="G237" s="9"/>
      <c r="H237" s="9"/>
      <c r="I237" s="9"/>
      <c r="J237" s="9"/>
      <c r="K237" s="9"/>
      <c r="L237" s="9"/>
      <c r="M237" s="9"/>
      <c r="N237" s="9"/>
      <c r="O237" s="9"/>
    </row>
    <row r="239" spans="1:22" x14ac:dyDescent="0.35">
      <c r="B239" s="182"/>
      <c r="C239" s="182"/>
      <c r="D239" s="182"/>
      <c r="E239" s="182"/>
      <c r="F239" s="182"/>
      <c r="G239" s="182"/>
      <c r="H239" s="182"/>
      <c r="I239" s="182"/>
      <c r="J239" s="182"/>
      <c r="K239" s="182"/>
    </row>
  </sheetData>
  <phoneticPr fontId="7" type="noConversion"/>
  <printOptions horizontalCentered="1" gridLines="1"/>
  <pageMargins left="0.7" right="0.7" top="0.75" bottom="0.75" header="0.3" footer="0.3"/>
  <pageSetup paperSize="9" scale="74" fitToHeight="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B050"/>
    <pageSetUpPr fitToPage="1"/>
  </sheetPr>
  <dimension ref="A1:IL1321"/>
  <sheetViews>
    <sheetView zoomScaleNormal="100" workbookViewId="0">
      <pane xSplit="5" ySplit="10" topLeftCell="F11" activePane="bottomRight" state="frozen"/>
      <selection activeCell="D12" sqref="D12"/>
      <selection pane="topRight" activeCell="D12" sqref="D12"/>
      <selection pane="bottomLeft" activeCell="D12" sqref="D12"/>
      <selection pane="bottomRight" activeCell="U32" sqref="U32"/>
    </sheetView>
  </sheetViews>
  <sheetFormatPr defaultColWidth="8.1328125" defaultRowHeight="10.15" x14ac:dyDescent="0.3"/>
  <cols>
    <col min="1" max="1" width="16.73046875" style="699" customWidth="1"/>
    <col min="2" max="2" width="17.3984375" style="692" customWidth="1"/>
    <col min="3" max="3" width="5.265625" style="533" customWidth="1"/>
    <col min="4" max="5" width="3" style="533" customWidth="1"/>
    <col min="6" max="6" width="6.86328125" style="533" bestFit="1" customWidth="1"/>
    <col min="7" max="7" width="7.73046875" style="533" bestFit="1" customWidth="1"/>
    <col min="8" max="8" width="6.86328125" style="533" bestFit="1" customWidth="1"/>
    <col min="9" max="9" width="8.73046875" style="533" bestFit="1" customWidth="1"/>
    <col min="10" max="10" width="7" style="533" bestFit="1" customWidth="1"/>
    <col min="11" max="12" width="7.73046875" style="533" bestFit="1" customWidth="1"/>
    <col min="13" max="13" width="6.86328125" style="533" bestFit="1" customWidth="1"/>
    <col min="14" max="14" width="5.265625" style="533" bestFit="1" customWidth="1"/>
    <col min="15" max="15" width="5" style="533" bestFit="1" customWidth="1"/>
    <col min="16" max="16" width="6.73046875" style="533" customWidth="1"/>
    <col min="17" max="17" width="7.59765625" style="533" bestFit="1" customWidth="1"/>
    <col min="18" max="16384" width="8.1328125" style="533"/>
  </cols>
  <sheetData>
    <row r="1" spans="1:17" ht="18.75" customHeight="1" x14ac:dyDescent="0.4">
      <c r="A1" s="693" t="s">
        <v>795</v>
      </c>
      <c r="B1" s="682"/>
      <c r="C1" s="530"/>
      <c r="D1" s="530"/>
      <c r="E1" s="530"/>
      <c r="F1" s="530"/>
      <c r="G1" s="530"/>
      <c r="H1" s="530"/>
      <c r="I1" s="530"/>
      <c r="J1" s="530"/>
      <c r="K1" s="530"/>
      <c r="L1" s="530"/>
      <c r="M1" s="530"/>
      <c r="N1" s="531"/>
      <c r="O1" s="530"/>
      <c r="P1" s="532"/>
      <c r="Q1" s="532"/>
    </row>
    <row r="2" spans="1:17" ht="12.75" x14ac:dyDescent="0.35">
      <c r="A2" s="373" t="s">
        <v>939</v>
      </c>
      <c r="B2" s="683"/>
      <c r="C2" s="530"/>
      <c r="D2" s="530"/>
      <c r="E2" s="530"/>
      <c r="F2" s="530"/>
      <c r="G2" s="530"/>
      <c r="H2" s="530"/>
      <c r="I2" s="530"/>
      <c r="J2" s="530"/>
      <c r="K2" s="530"/>
      <c r="L2" s="530"/>
      <c r="M2" s="530"/>
      <c r="N2" s="530"/>
      <c r="O2" s="530"/>
      <c r="P2" s="532"/>
      <c r="Q2" s="532"/>
    </row>
    <row r="3" spans="1:17" ht="12.75" x14ac:dyDescent="0.35">
      <c r="A3" s="374" t="s">
        <v>473</v>
      </c>
      <c r="B3" s="683"/>
      <c r="C3" s="530"/>
      <c r="D3" s="530"/>
      <c r="E3" s="530"/>
      <c r="F3" s="530"/>
      <c r="G3" s="530"/>
      <c r="H3" s="530"/>
      <c r="I3" s="530"/>
      <c r="J3" s="530"/>
      <c r="K3" s="530"/>
      <c r="L3" s="530"/>
      <c r="M3" s="530"/>
      <c r="N3" s="530"/>
      <c r="O3" s="530"/>
      <c r="P3" s="532"/>
      <c r="Q3" s="532"/>
    </row>
    <row r="4" spans="1:17" ht="12.75" x14ac:dyDescent="0.35">
      <c r="A4" s="642" t="s">
        <v>780</v>
      </c>
      <c r="B4" s="683"/>
      <c r="C4" s="530"/>
      <c r="D4" s="530"/>
      <c r="E4" s="530"/>
      <c r="F4" s="530"/>
      <c r="G4" s="530"/>
      <c r="H4" s="530"/>
      <c r="I4" s="530"/>
      <c r="J4" s="530"/>
      <c r="K4" s="530"/>
      <c r="L4" s="530"/>
      <c r="M4" s="530"/>
      <c r="N4" s="530"/>
      <c r="O4" s="530"/>
      <c r="P4" s="532"/>
      <c r="Q4" s="532"/>
    </row>
    <row r="5" spans="1:17" ht="6.75" customHeight="1" x14ac:dyDescent="0.4">
      <c r="A5" s="694"/>
      <c r="B5" s="684"/>
      <c r="C5" s="530"/>
      <c r="D5" s="530"/>
      <c r="E5" s="530"/>
      <c r="F5" s="530"/>
      <c r="G5" s="530"/>
      <c r="H5" s="530"/>
      <c r="I5" s="530"/>
      <c r="J5" s="530"/>
      <c r="K5" s="530"/>
      <c r="L5" s="530"/>
      <c r="M5" s="530"/>
      <c r="N5" s="530"/>
      <c r="O5" s="530"/>
      <c r="P5" s="532"/>
      <c r="Q5" s="532"/>
    </row>
    <row r="6" spans="1:17" s="541" customFormat="1" ht="11.25" customHeight="1" x14ac:dyDescent="0.3">
      <c r="A6" s="534"/>
      <c r="B6" s="685"/>
      <c r="C6" s="534"/>
      <c r="D6" s="534"/>
      <c r="E6" s="534"/>
      <c r="F6" s="535" t="s">
        <v>719</v>
      </c>
      <c r="G6" s="534" t="s">
        <v>240</v>
      </c>
      <c r="H6" s="536" t="s">
        <v>240</v>
      </c>
      <c r="I6" s="537"/>
      <c r="J6" s="537"/>
      <c r="K6" s="537"/>
      <c r="L6" s="538"/>
      <c r="M6" s="535" t="s">
        <v>719</v>
      </c>
      <c r="N6" s="539" t="s">
        <v>774</v>
      </c>
      <c r="O6" s="539"/>
      <c r="P6" s="540"/>
      <c r="Q6" s="540"/>
    </row>
    <row r="7" spans="1:17" s="541" customFormat="1" ht="11.25" customHeight="1" x14ac:dyDescent="0.3">
      <c r="A7" s="542"/>
      <c r="B7" s="686" t="s">
        <v>408</v>
      </c>
      <c r="C7" s="542"/>
      <c r="D7" s="542"/>
      <c r="E7" s="542"/>
      <c r="F7" s="543" t="s">
        <v>56</v>
      </c>
      <c r="G7" s="542" t="s">
        <v>240</v>
      </c>
      <c r="H7" s="544" t="s">
        <v>914</v>
      </c>
      <c r="I7" s="544"/>
      <c r="J7" s="544"/>
      <c r="K7" s="544"/>
      <c r="L7" s="544"/>
      <c r="M7" s="543" t="s">
        <v>56</v>
      </c>
      <c r="N7" s="535" t="s">
        <v>413</v>
      </c>
      <c r="O7" s="535"/>
      <c r="P7" s="621" t="s">
        <v>416</v>
      </c>
      <c r="Q7" s="545" t="s">
        <v>57</v>
      </c>
    </row>
    <row r="8" spans="1:17" s="541" customFormat="1" ht="11.25" customHeight="1" x14ac:dyDescent="0.3">
      <c r="A8" s="542"/>
      <c r="B8" s="686" t="s">
        <v>242</v>
      </c>
      <c r="C8" s="542" t="s">
        <v>50</v>
      </c>
      <c r="D8" s="542"/>
      <c r="E8" s="542"/>
      <c r="F8" s="546" t="s">
        <v>720</v>
      </c>
      <c r="G8" s="542" t="s">
        <v>414</v>
      </c>
      <c r="H8" s="534" t="s">
        <v>158</v>
      </c>
      <c r="I8" s="20" t="s">
        <v>156</v>
      </c>
      <c r="J8" s="534" t="s">
        <v>240</v>
      </c>
      <c r="K8" s="534" t="s">
        <v>240</v>
      </c>
      <c r="L8" s="534"/>
      <c r="M8" s="546" t="s">
        <v>720</v>
      </c>
      <c r="N8" s="544" t="s">
        <v>938</v>
      </c>
      <c r="O8" s="544"/>
      <c r="P8" s="622" t="s">
        <v>420</v>
      </c>
      <c r="Q8" s="547" t="s">
        <v>721</v>
      </c>
    </row>
    <row r="9" spans="1:17" s="541" customFormat="1" ht="11.25" customHeight="1" x14ac:dyDescent="0.3">
      <c r="A9" s="548"/>
      <c r="B9" s="686" t="s">
        <v>243</v>
      </c>
      <c r="C9" s="542" t="s">
        <v>243</v>
      </c>
      <c r="D9" s="542"/>
      <c r="E9" s="542"/>
      <c r="F9" s="546" t="s">
        <v>722</v>
      </c>
      <c r="G9" s="542" t="s">
        <v>621</v>
      </c>
      <c r="H9" s="542" t="s">
        <v>159</v>
      </c>
      <c r="I9" s="19" t="s">
        <v>157</v>
      </c>
      <c r="J9" s="542" t="s">
        <v>240</v>
      </c>
      <c r="K9" s="542" t="s">
        <v>418</v>
      </c>
      <c r="L9" s="542"/>
      <c r="M9" s="546" t="s">
        <v>723</v>
      </c>
      <c r="N9" s="534" t="s">
        <v>419</v>
      </c>
      <c r="O9" s="534" t="s">
        <v>240</v>
      </c>
      <c r="P9" s="622" t="s">
        <v>425</v>
      </c>
      <c r="Q9" s="547" t="s">
        <v>56</v>
      </c>
    </row>
    <row r="10" spans="1:17" s="541" customFormat="1" ht="11.25" customHeight="1" x14ac:dyDescent="0.3">
      <c r="A10" s="549" t="s">
        <v>373</v>
      </c>
      <c r="B10" s="687" t="s">
        <v>248</v>
      </c>
      <c r="C10" s="550" t="s">
        <v>755</v>
      </c>
      <c r="D10" s="550" t="s">
        <v>772</v>
      </c>
      <c r="E10" s="550" t="s">
        <v>773</v>
      </c>
      <c r="F10" s="681">
        <v>2015</v>
      </c>
      <c r="G10" s="550">
        <v>2015</v>
      </c>
      <c r="H10" s="550" t="s">
        <v>424</v>
      </c>
      <c r="I10" s="29" t="s">
        <v>424</v>
      </c>
      <c r="J10" s="550" t="s">
        <v>616</v>
      </c>
      <c r="K10" s="550" t="s">
        <v>420</v>
      </c>
      <c r="L10" s="550" t="s">
        <v>236</v>
      </c>
      <c r="M10" s="551" t="s">
        <v>940</v>
      </c>
      <c r="N10" s="550" t="s">
        <v>424</v>
      </c>
      <c r="O10" s="550" t="s">
        <v>236</v>
      </c>
      <c r="P10" s="623" t="s">
        <v>771</v>
      </c>
      <c r="Q10" s="552" t="s">
        <v>724</v>
      </c>
    </row>
    <row r="11" spans="1:17" s="805" customFormat="1" ht="12.75" customHeight="1" x14ac:dyDescent="0.3">
      <c r="A11" s="695" t="s">
        <v>61</v>
      </c>
      <c r="B11" s="803" t="s">
        <v>1999</v>
      </c>
      <c r="C11" s="804" t="s">
        <v>920</v>
      </c>
      <c r="D11" s="804" t="s">
        <v>922</v>
      </c>
      <c r="E11" s="804" t="s">
        <v>921</v>
      </c>
      <c r="F11" s="677">
        <v>1215</v>
      </c>
      <c r="G11" s="677">
        <v>542</v>
      </c>
      <c r="H11" s="677">
        <v>249</v>
      </c>
      <c r="I11" s="677">
        <v>0</v>
      </c>
      <c r="J11" s="677">
        <v>33</v>
      </c>
      <c r="K11" s="677" t="s">
        <v>873</v>
      </c>
      <c r="L11" s="677">
        <v>286</v>
      </c>
      <c r="M11" s="677">
        <v>1356</v>
      </c>
      <c r="N11" s="225">
        <v>0.88</v>
      </c>
      <c r="O11" s="225">
        <v>0.88</v>
      </c>
      <c r="P11" s="225">
        <v>0.01</v>
      </c>
      <c r="Q11" s="225">
        <v>0.12</v>
      </c>
    </row>
    <row r="12" spans="1:17" s="805" customFormat="1" ht="12.75" customHeight="1" x14ac:dyDescent="0.3">
      <c r="A12" s="696" t="s">
        <v>61</v>
      </c>
      <c r="B12" s="803" t="s">
        <v>69</v>
      </c>
      <c r="C12" s="804" t="s">
        <v>920</v>
      </c>
      <c r="D12" s="804" t="s">
        <v>922</v>
      </c>
      <c r="E12" s="804" t="s">
        <v>928</v>
      </c>
      <c r="F12" s="677">
        <v>6964</v>
      </c>
      <c r="G12" s="677">
        <v>25220</v>
      </c>
      <c r="H12" s="677">
        <v>2083</v>
      </c>
      <c r="I12" s="677">
        <v>1263</v>
      </c>
      <c r="J12" s="677">
        <v>2478</v>
      </c>
      <c r="K12" s="677">
        <v>2306</v>
      </c>
      <c r="L12" s="677">
        <v>8130</v>
      </c>
      <c r="M12" s="677">
        <v>24267</v>
      </c>
      <c r="N12" s="115">
        <v>0.36</v>
      </c>
      <c r="O12" s="115">
        <v>0.56999999999999995</v>
      </c>
      <c r="P12" s="115">
        <v>0.28000000000000003</v>
      </c>
      <c r="Q12" s="115">
        <v>2.48</v>
      </c>
    </row>
    <row r="13" spans="1:17" s="805" customFormat="1" ht="12.75" customHeight="1" x14ac:dyDescent="0.3">
      <c r="A13" s="696" t="s">
        <v>61</v>
      </c>
      <c r="B13" s="803" t="s">
        <v>69</v>
      </c>
      <c r="C13" s="804" t="s">
        <v>923</v>
      </c>
      <c r="D13" s="804" t="s">
        <v>922</v>
      </c>
      <c r="E13" s="804" t="s">
        <v>924</v>
      </c>
      <c r="F13" s="677">
        <v>0</v>
      </c>
      <c r="G13" s="677">
        <v>343</v>
      </c>
      <c r="H13" s="677">
        <v>0</v>
      </c>
      <c r="I13" s="677">
        <v>0</v>
      </c>
      <c r="J13" s="677">
        <v>0</v>
      </c>
      <c r="K13" s="677">
        <v>0</v>
      </c>
      <c r="L13" s="677">
        <v>0</v>
      </c>
      <c r="M13" s="677">
        <v>0</v>
      </c>
      <c r="N13" s="115" t="s">
        <v>239</v>
      </c>
      <c r="O13" s="115" t="s">
        <v>239</v>
      </c>
      <c r="P13" s="115" t="s">
        <v>239</v>
      </c>
      <c r="Q13" s="115" t="s">
        <v>239</v>
      </c>
    </row>
    <row r="14" spans="1:17" s="805" customFormat="1" ht="12.75" customHeight="1" x14ac:dyDescent="0.3">
      <c r="A14" s="696" t="s">
        <v>61</v>
      </c>
      <c r="B14" s="803" t="s">
        <v>70</v>
      </c>
      <c r="C14" s="804" t="s">
        <v>920</v>
      </c>
      <c r="D14" s="804" t="s">
        <v>922</v>
      </c>
      <c r="E14" s="804" t="s">
        <v>921</v>
      </c>
      <c r="F14" s="677">
        <v>22</v>
      </c>
      <c r="G14" s="677">
        <v>108</v>
      </c>
      <c r="H14" s="677">
        <v>0</v>
      </c>
      <c r="I14" s="677">
        <v>0</v>
      </c>
      <c r="J14" s="677">
        <v>114</v>
      </c>
      <c r="K14" s="677">
        <v>5</v>
      </c>
      <c r="L14" s="677">
        <v>119</v>
      </c>
      <c r="M14" s="677">
        <v>11</v>
      </c>
      <c r="N14" s="115">
        <v>0</v>
      </c>
      <c r="O14" s="115">
        <v>0</v>
      </c>
      <c r="P14" s="115">
        <v>0.04</v>
      </c>
      <c r="Q14" s="115">
        <v>-0.5</v>
      </c>
    </row>
    <row r="15" spans="1:17" s="805" customFormat="1" ht="12.75" customHeight="1" x14ac:dyDescent="0.3">
      <c r="A15" s="696" t="s">
        <v>61</v>
      </c>
      <c r="B15" s="803" t="s">
        <v>70</v>
      </c>
      <c r="C15" s="804" t="s">
        <v>920</v>
      </c>
      <c r="D15" s="804" t="s">
        <v>918</v>
      </c>
      <c r="E15" s="804" t="s">
        <v>921</v>
      </c>
      <c r="F15" s="677">
        <v>160</v>
      </c>
      <c r="G15" s="677">
        <v>129</v>
      </c>
      <c r="H15" s="677">
        <v>76</v>
      </c>
      <c r="I15" s="677">
        <v>0</v>
      </c>
      <c r="J15" s="677">
        <v>60</v>
      </c>
      <c r="K15" s="677">
        <v>30</v>
      </c>
      <c r="L15" s="677">
        <v>166</v>
      </c>
      <c r="M15" s="677">
        <v>123</v>
      </c>
      <c r="N15" s="115">
        <v>0.56000000000000005</v>
      </c>
      <c r="O15" s="115">
        <v>0.56000000000000005</v>
      </c>
      <c r="P15" s="115">
        <v>0.18</v>
      </c>
      <c r="Q15" s="115">
        <v>-0.23</v>
      </c>
    </row>
    <row r="16" spans="1:17" s="805" customFormat="1" ht="12.75" customHeight="1" x14ac:dyDescent="0.3">
      <c r="A16" s="696" t="s">
        <v>61</v>
      </c>
      <c r="B16" s="803" t="s">
        <v>73</v>
      </c>
      <c r="C16" s="804" t="s">
        <v>916</v>
      </c>
      <c r="D16" s="804" t="s">
        <v>922</v>
      </c>
      <c r="E16" s="804" t="s">
        <v>926</v>
      </c>
      <c r="F16" s="677">
        <v>0</v>
      </c>
      <c r="G16" s="677">
        <v>256</v>
      </c>
      <c r="H16" s="677" t="s">
        <v>873</v>
      </c>
      <c r="I16" s="677">
        <v>5</v>
      </c>
      <c r="J16" s="677">
        <v>196</v>
      </c>
      <c r="K16" s="677">
        <v>23</v>
      </c>
      <c r="L16" s="677">
        <v>225</v>
      </c>
      <c r="M16" s="677">
        <v>74</v>
      </c>
      <c r="N16" s="115">
        <v>0</v>
      </c>
      <c r="O16" s="115">
        <v>0.03</v>
      </c>
      <c r="P16" s="115">
        <v>0.1</v>
      </c>
      <c r="Q16" s="115" t="s">
        <v>239</v>
      </c>
    </row>
    <row r="17" spans="1:20" s="805" customFormat="1" ht="12.75" customHeight="1" x14ac:dyDescent="0.3">
      <c r="A17" s="696" t="s">
        <v>61</v>
      </c>
      <c r="B17" s="803" t="s">
        <v>73</v>
      </c>
      <c r="C17" s="804" t="s">
        <v>920</v>
      </c>
      <c r="D17" s="804" t="s">
        <v>922</v>
      </c>
      <c r="E17" s="804" t="s">
        <v>921</v>
      </c>
      <c r="F17" s="677">
        <v>652</v>
      </c>
      <c r="G17" s="677">
        <v>7732</v>
      </c>
      <c r="H17" s="677">
        <v>583</v>
      </c>
      <c r="I17" s="677">
        <v>407</v>
      </c>
      <c r="J17" s="677">
        <v>249</v>
      </c>
      <c r="K17" s="677">
        <v>10</v>
      </c>
      <c r="L17" s="677">
        <v>1249</v>
      </c>
      <c r="M17" s="677">
        <v>1569</v>
      </c>
      <c r="N17" s="115">
        <v>0.47</v>
      </c>
      <c r="O17" s="115">
        <v>0.8</v>
      </c>
      <c r="P17" s="115">
        <v>0.01</v>
      </c>
      <c r="Q17" s="115">
        <v>1.41</v>
      </c>
    </row>
    <row r="18" spans="1:20" s="805" customFormat="1" ht="12.75" customHeight="1" x14ac:dyDescent="0.3">
      <c r="A18" s="696" t="s">
        <v>61</v>
      </c>
      <c r="B18" s="803" t="s">
        <v>73</v>
      </c>
      <c r="C18" s="804" t="s">
        <v>923</v>
      </c>
      <c r="D18" s="804" t="s">
        <v>922</v>
      </c>
      <c r="E18" s="804" t="s">
        <v>924</v>
      </c>
      <c r="F18" s="677">
        <v>0</v>
      </c>
      <c r="G18" s="677">
        <v>576</v>
      </c>
      <c r="H18" s="677">
        <v>0</v>
      </c>
      <c r="I18" s="677">
        <v>0</v>
      </c>
      <c r="J18" s="677">
        <v>0</v>
      </c>
      <c r="K18" s="677">
        <v>238</v>
      </c>
      <c r="L18" s="677">
        <v>238</v>
      </c>
      <c r="M18" s="677">
        <v>0</v>
      </c>
      <c r="N18" s="115" t="s">
        <v>239</v>
      </c>
      <c r="O18" s="115" t="s">
        <v>239</v>
      </c>
      <c r="P18" s="115">
        <v>1</v>
      </c>
      <c r="Q18" s="115" t="s">
        <v>239</v>
      </c>
    </row>
    <row r="19" spans="1:20" s="805" customFormat="1" ht="12.75" customHeight="1" x14ac:dyDescent="0.3">
      <c r="A19" s="696" t="s">
        <v>61</v>
      </c>
      <c r="B19" s="803" t="s">
        <v>81</v>
      </c>
      <c r="C19" s="804" t="s">
        <v>920</v>
      </c>
      <c r="D19" s="804" t="s">
        <v>922</v>
      </c>
      <c r="E19" s="804" t="s">
        <v>921</v>
      </c>
      <c r="F19" s="677">
        <v>2633</v>
      </c>
      <c r="G19" s="677">
        <v>6163</v>
      </c>
      <c r="H19" s="677" t="s">
        <v>873</v>
      </c>
      <c r="I19" s="677">
        <v>5</v>
      </c>
      <c r="J19" s="677">
        <v>92</v>
      </c>
      <c r="K19" s="677">
        <v>7351</v>
      </c>
      <c r="L19" s="677">
        <v>7450</v>
      </c>
      <c r="M19" s="677">
        <v>3241</v>
      </c>
      <c r="N19" s="115">
        <v>0.02</v>
      </c>
      <c r="O19" s="115">
        <v>7.0000000000000007E-2</v>
      </c>
      <c r="P19" s="115">
        <v>0.99</v>
      </c>
      <c r="Q19" s="115">
        <v>0.23</v>
      </c>
    </row>
    <row r="20" spans="1:20" s="805" customFormat="1" ht="12.75" customHeight="1" x14ac:dyDescent="0.3">
      <c r="A20" s="696" t="s">
        <v>61</v>
      </c>
      <c r="B20" s="803" t="s">
        <v>92</v>
      </c>
      <c r="C20" s="804" t="s">
        <v>920</v>
      </c>
      <c r="D20" s="804" t="s">
        <v>922</v>
      </c>
      <c r="E20" s="804" t="s">
        <v>921</v>
      </c>
      <c r="F20" s="677">
        <v>179</v>
      </c>
      <c r="G20" s="677">
        <v>463</v>
      </c>
      <c r="H20" s="677">
        <v>292</v>
      </c>
      <c r="I20" s="677">
        <v>0</v>
      </c>
      <c r="J20" s="677">
        <v>38</v>
      </c>
      <c r="K20" s="677">
        <v>26</v>
      </c>
      <c r="L20" s="677">
        <v>356</v>
      </c>
      <c r="M20" s="677">
        <v>362</v>
      </c>
      <c r="N20" s="115">
        <v>0.88</v>
      </c>
      <c r="O20" s="115">
        <v>0.88</v>
      </c>
      <c r="P20" s="115">
        <v>7.0000000000000007E-2</v>
      </c>
      <c r="Q20" s="115">
        <v>1.02</v>
      </c>
    </row>
    <row r="21" spans="1:20" s="805" customFormat="1" ht="12.75" customHeight="1" x14ac:dyDescent="0.3">
      <c r="A21" s="696" t="s">
        <v>61</v>
      </c>
      <c r="B21" s="803" t="s">
        <v>105</v>
      </c>
      <c r="C21" s="804" t="s">
        <v>916</v>
      </c>
      <c r="D21" s="804" t="s">
        <v>922</v>
      </c>
      <c r="E21" s="804" t="s">
        <v>919</v>
      </c>
      <c r="F21" s="677">
        <v>60</v>
      </c>
      <c r="G21" s="677">
        <v>136</v>
      </c>
      <c r="H21" s="677">
        <v>32</v>
      </c>
      <c r="I21" s="677">
        <v>17</v>
      </c>
      <c r="J21" s="677">
        <v>90</v>
      </c>
      <c r="K21" s="677">
        <v>0</v>
      </c>
      <c r="L21" s="677">
        <v>139</v>
      </c>
      <c r="M21" s="677">
        <v>45</v>
      </c>
      <c r="N21" s="115">
        <v>0.23</v>
      </c>
      <c r="O21" s="115">
        <v>0.35</v>
      </c>
      <c r="P21" s="115">
        <v>0</v>
      </c>
      <c r="Q21" s="115">
        <v>-0.25</v>
      </c>
    </row>
    <row r="22" spans="1:20" s="805" customFormat="1" ht="12.75" customHeight="1" x14ac:dyDescent="0.3">
      <c r="A22" s="696" t="s">
        <v>61</v>
      </c>
      <c r="B22" s="803" t="s">
        <v>105</v>
      </c>
      <c r="C22" s="804" t="s">
        <v>916</v>
      </c>
      <c r="D22" s="804" t="s">
        <v>922</v>
      </c>
      <c r="E22" s="804" t="s">
        <v>921</v>
      </c>
      <c r="F22" s="677">
        <v>84</v>
      </c>
      <c r="G22" s="677">
        <v>2331</v>
      </c>
      <c r="H22" s="677">
        <v>19</v>
      </c>
      <c r="I22" s="677">
        <v>48</v>
      </c>
      <c r="J22" s="677">
        <v>110</v>
      </c>
      <c r="K22" s="677">
        <v>0</v>
      </c>
      <c r="L22" s="677">
        <v>177</v>
      </c>
      <c r="M22" s="677">
        <v>172</v>
      </c>
      <c r="N22" s="115">
        <v>0.11</v>
      </c>
      <c r="O22" s="115">
        <v>0.38</v>
      </c>
      <c r="P22" s="115">
        <v>0</v>
      </c>
      <c r="Q22" s="115">
        <v>1.05</v>
      </c>
    </row>
    <row r="23" spans="1:20" s="805" customFormat="1" ht="12.75" customHeight="1" x14ac:dyDescent="0.3">
      <c r="A23" s="696" t="s">
        <v>61</v>
      </c>
      <c r="B23" s="803" t="s">
        <v>111</v>
      </c>
      <c r="C23" s="804" t="s">
        <v>920</v>
      </c>
      <c r="D23" s="804" t="s">
        <v>922</v>
      </c>
      <c r="E23" s="804" t="s">
        <v>921</v>
      </c>
      <c r="F23" s="677">
        <v>133</v>
      </c>
      <c r="G23" s="677">
        <v>3283</v>
      </c>
      <c r="H23" s="677">
        <v>36</v>
      </c>
      <c r="I23" s="677">
        <v>19</v>
      </c>
      <c r="J23" s="677">
        <v>43</v>
      </c>
      <c r="K23" s="677">
        <v>136</v>
      </c>
      <c r="L23" s="677">
        <v>234</v>
      </c>
      <c r="M23" s="677">
        <v>3209</v>
      </c>
      <c r="N23" s="115">
        <v>0.37</v>
      </c>
      <c r="O23" s="115">
        <v>0.56000000000000005</v>
      </c>
      <c r="P23" s="115">
        <v>0.57999999999999996</v>
      </c>
      <c r="Q23" s="115">
        <v>23.13</v>
      </c>
    </row>
    <row r="24" spans="1:20" s="805" customFormat="1" ht="12.75" customHeight="1" x14ac:dyDescent="0.3">
      <c r="A24" s="696" t="s">
        <v>61</v>
      </c>
      <c r="B24" s="803" t="s">
        <v>112</v>
      </c>
      <c r="C24" s="804" t="s">
        <v>916</v>
      </c>
      <c r="D24" s="804" t="s">
        <v>922</v>
      </c>
      <c r="E24" s="804" t="s">
        <v>919</v>
      </c>
      <c r="F24" s="677">
        <v>69</v>
      </c>
      <c r="G24" s="677">
        <v>131</v>
      </c>
      <c r="H24" s="677">
        <v>22</v>
      </c>
      <c r="I24" s="677">
        <v>48</v>
      </c>
      <c r="J24" s="677">
        <v>43</v>
      </c>
      <c r="K24" s="677" t="s">
        <v>873</v>
      </c>
      <c r="L24" s="677">
        <v>117</v>
      </c>
      <c r="M24" s="677">
        <v>116</v>
      </c>
      <c r="N24" s="115">
        <v>0.19</v>
      </c>
      <c r="O24" s="115">
        <v>0.62</v>
      </c>
      <c r="P24" s="115">
        <v>0.03</v>
      </c>
      <c r="Q24" s="115">
        <v>0.68</v>
      </c>
    </row>
    <row r="25" spans="1:20" s="805" customFormat="1" ht="12.75" customHeight="1" x14ac:dyDescent="0.3">
      <c r="A25" s="696" t="s">
        <v>61</v>
      </c>
      <c r="B25" s="803" t="s">
        <v>112</v>
      </c>
      <c r="C25" s="804" t="s">
        <v>920</v>
      </c>
      <c r="D25" s="804" t="s">
        <v>922</v>
      </c>
      <c r="E25" s="804" t="s">
        <v>921</v>
      </c>
      <c r="F25" s="677">
        <v>355</v>
      </c>
      <c r="G25" s="677">
        <v>2456</v>
      </c>
      <c r="H25" s="677">
        <v>207</v>
      </c>
      <c r="I25" s="677">
        <v>346</v>
      </c>
      <c r="J25" s="677">
        <v>136</v>
      </c>
      <c r="K25" s="677">
        <v>0</v>
      </c>
      <c r="L25" s="677">
        <v>689</v>
      </c>
      <c r="M25" s="677">
        <v>1994</v>
      </c>
      <c r="N25" s="115">
        <v>0.3</v>
      </c>
      <c r="O25" s="115">
        <v>0.8</v>
      </c>
      <c r="P25" s="115">
        <v>0</v>
      </c>
      <c r="Q25" s="115">
        <v>4.62</v>
      </c>
    </row>
    <row r="26" spans="1:20" s="805" customFormat="1" ht="12.75" customHeight="1" x14ac:dyDescent="0.3">
      <c r="A26" s="696" t="s">
        <v>61</v>
      </c>
      <c r="B26" s="803" t="s">
        <v>117</v>
      </c>
      <c r="C26" s="804" t="s">
        <v>920</v>
      </c>
      <c r="D26" s="804" t="s">
        <v>922</v>
      </c>
      <c r="E26" s="804" t="s">
        <v>929</v>
      </c>
      <c r="F26" s="677">
        <v>12299</v>
      </c>
      <c r="G26" s="677">
        <v>31382</v>
      </c>
      <c r="H26" s="677">
        <v>1550</v>
      </c>
      <c r="I26" s="677">
        <v>1001</v>
      </c>
      <c r="J26" s="677">
        <v>809</v>
      </c>
      <c r="K26" s="677">
        <v>2132</v>
      </c>
      <c r="L26" s="677">
        <v>5492</v>
      </c>
      <c r="M26" s="677">
        <v>38014</v>
      </c>
      <c r="N26" s="115">
        <v>0.46</v>
      </c>
      <c r="O26" s="115">
        <v>0.76</v>
      </c>
      <c r="P26" s="115">
        <v>0.39</v>
      </c>
      <c r="Q26" s="115">
        <v>2.09</v>
      </c>
    </row>
    <row r="27" spans="1:20" s="805" customFormat="1" ht="12.75" customHeight="1" x14ac:dyDescent="0.3">
      <c r="A27" s="696" t="s">
        <v>61</v>
      </c>
      <c r="B27" s="803" t="s">
        <v>117</v>
      </c>
      <c r="C27" s="804" t="s">
        <v>923</v>
      </c>
      <c r="D27" s="804" t="s">
        <v>922</v>
      </c>
      <c r="E27" s="804" t="s">
        <v>924</v>
      </c>
      <c r="F27" s="677">
        <v>627</v>
      </c>
      <c r="G27" s="677">
        <v>520</v>
      </c>
      <c r="H27" s="677">
        <v>158</v>
      </c>
      <c r="I27" s="677">
        <v>133</v>
      </c>
      <c r="J27" s="677">
        <v>10</v>
      </c>
      <c r="K27" s="677">
        <v>173</v>
      </c>
      <c r="L27" s="677">
        <v>474</v>
      </c>
      <c r="M27" s="677">
        <v>909</v>
      </c>
      <c r="N27" s="115">
        <v>0.52</v>
      </c>
      <c r="O27" s="115">
        <v>0.97</v>
      </c>
      <c r="P27" s="115">
        <v>0.36</v>
      </c>
      <c r="Q27" s="115">
        <v>0.45</v>
      </c>
      <c r="T27" s="831"/>
    </row>
    <row r="28" spans="1:20" s="805" customFormat="1" ht="12.75" customHeight="1" x14ac:dyDescent="0.3">
      <c r="A28" s="696" t="s">
        <v>61</v>
      </c>
      <c r="B28" s="803" t="s">
        <v>120</v>
      </c>
      <c r="C28" s="804" t="s">
        <v>916</v>
      </c>
      <c r="D28" s="804" t="s">
        <v>922</v>
      </c>
      <c r="E28" s="804" t="s">
        <v>919</v>
      </c>
      <c r="F28" s="677">
        <v>120</v>
      </c>
      <c r="G28" s="677">
        <v>180</v>
      </c>
      <c r="H28" s="677">
        <v>52</v>
      </c>
      <c r="I28" s="677">
        <v>80</v>
      </c>
      <c r="J28" s="677">
        <v>72</v>
      </c>
      <c r="K28" s="677" t="s">
        <v>873</v>
      </c>
      <c r="L28" s="677">
        <v>208</v>
      </c>
      <c r="M28" s="677">
        <v>70</v>
      </c>
      <c r="N28" s="115">
        <v>0.25</v>
      </c>
      <c r="O28" s="115">
        <v>0.65</v>
      </c>
      <c r="P28" s="115">
        <v>0.02</v>
      </c>
      <c r="Q28" s="115">
        <v>-0.42</v>
      </c>
      <c r="T28" s="832"/>
    </row>
    <row r="29" spans="1:20" s="805" customFormat="1" ht="12.75" customHeight="1" x14ac:dyDescent="0.3">
      <c r="A29" s="696" t="s">
        <v>61</v>
      </c>
      <c r="B29" s="803" t="s">
        <v>120</v>
      </c>
      <c r="C29" s="804" t="s">
        <v>920</v>
      </c>
      <c r="D29" s="804" t="s">
        <v>922</v>
      </c>
      <c r="E29" s="804" t="s">
        <v>921</v>
      </c>
      <c r="F29" s="677">
        <v>654</v>
      </c>
      <c r="G29" s="677">
        <v>1542</v>
      </c>
      <c r="H29" s="677">
        <v>177</v>
      </c>
      <c r="I29" s="677">
        <v>171</v>
      </c>
      <c r="J29" s="677">
        <v>261</v>
      </c>
      <c r="K29" s="677">
        <v>699</v>
      </c>
      <c r="L29" s="677">
        <v>1308</v>
      </c>
      <c r="M29" s="677">
        <v>517</v>
      </c>
      <c r="N29" s="115">
        <v>0.28999999999999998</v>
      </c>
      <c r="O29" s="115">
        <v>0.56999999999999995</v>
      </c>
      <c r="P29" s="115">
        <v>0.53</v>
      </c>
      <c r="Q29" s="115">
        <v>-0.21</v>
      </c>
    </row>
    <row r="30" spans="1:20" s="805" customFormat="1" ht="12.75" customHeight="1" x14ac:dyDescent="0.3">
      <c r="A30" s="696" t="s">
        <v>61</v>
      </c>
      <c r="B30" s="803" t="s">
        <v>120</v>
      </c>
      <c r="C30" s="804" t="s">
        <v>923</v>
      </c>
      <c r="D30" s="804" t="s">
        <v>922</v>
      </c>
      <c r="E30" s="804" t="s">
        <v>924</v>
      </c>
      <c r="F30" s="677">
        <v>0</v>
      </c>
      <c r="G30" s="677">
        <v>178</v>
      </c>
      <c r="H30" s="677">
        <v>0</v>
      </c>
      <c r="I30" s="677">
        <v>0</v>
      </c>
      <c r="J30" s="677">
        <v>0</v>
      </c>
      <c r="K30" s="677">
        <v>0</v>
      </c>
      <c r="L30" s="677">
        <v>0</v>
      </c>
      <c r="M30" s="677">
        <v>0</v>
      </c>
      <c r="N30" s="115" t="s">
        <v>239</v>
      </c>
      <c r="O30" s="115" t="s">
        <v>239</v>
      </c>
      <c r="P30" s="115" t="s">
        <v>239</v>
      </c>
      <c r="Q30" s="115" t="s">
        <v>239</v>
      </c>
    </row>
    <row r="31" spans="1:20" s="805" customFormat="1" ht="12.75" customHeight="1" x14ac:dyDescent="0.3">
      <c r="A31" s="696" t="s">
        <v>61</v>
      </c>
      <c r="B31" s="803" t="s">
        <v>125</v>
      </c>
      <c r="C31" s="804" t="s">
        <v>920</v>
      </c>
      <c r="D31" s="804" t="s">
        <v>922</v>
      </c>
      <c r="E31" s="804" t="s">
        <v>921</v>
      </c>
      <c r="F31" s="677">
        <v>2623</v>
      </c>
      <c r="G31" s="677">
        <v>46227</v>
      </c>
      <c r="H31" s="677">
        <v>25</v>
      </c>
      <c r="I31" s="677">
        <v>65</v>
      </c>
      <c r="J31" s="677">
        <v>367</v>
      </c>
      <c r="K31" s="677">
        <v>39888</v>
      </c>
      <c r="L31" s="677">
        <v>40345</v>
      </c>
      <c r="M31" s="677">
        <v>8469</v>
      </c>
      <c r="N31" s="115">
        <v>0.05</v>
      </c>
      <c r="O31" s="115">
        <v>0.2</v>
      </c>
      <c r="P31" s="115">
        <v>0.99</v>
      </c>
      <c r="Q31" s="115">
        <v>2.23</v>
      </c>
    </row>
    <row r="32" spans="1:20" s="805" customFormat="1" ht="12.75" customHeight="1" x14ac:dyDescent="0.3">
      <c r="A32" s="696" t="s">
        <v>61</v>
      </c>
      <c r="B32" s="803" t="s">
        <v>125</v>
      </c>
      <c r="C32" s="804" t="s">
        <v>923</v>
      </c>
      <c r="D32" s="804" t="s">
        <v>922</v>
      </c>
      <c r="E32" s="804" t="s">
        <v>924</v>
      </c>
      <c r="F32" s="677">
        <v>0</v>
      </c>
      <c r="G32" s="677">
        <v>45560</v>
      </c>
      <c r="H32" s="677">
        <v>0</v>
      </c>
      <c r="I32" s="677">
        <v>0</v>
      </c>
      <c r="J32" s="677">
        <v>0</v>
      </c>
      <c r="K32" s="677">
        <v>0</v>
      </c>
      <c r="L32" s="677">
        <v>0</v>
      </c>
      <c r="M32" s="677">
        <v>0</v>
      </c>
      <c r="N32" s="115" t="s">
        <v>239</v>
      </c>
      <c r="O32" s="115" t="s">
        <v>239</v>
      </c>
      <c r="P32" s="115" t="s">
        <v>239</v>
      </c>
      <c r="Q32" s="115" t="s">
        <v>239</v>
      </c>
    </row>
    <row r="33" spans="1:20" s="805" customFormat="1" ht="12.75" customHeight="1" x14ac:dyDescent="0.3">
      <c r="A33" s="696" t="s">
        <v>61</v>
      </c>
      <c r="B33" s="803" t="s">
        <v>128</v>
      </c>
      <c r="C33" s="804" t="s">
        <v>920</v>
      </c>
      <c r="D33" s="804" t="s">
        <v>918</v>
      </c>
      <c r="E33" s="804" t="s">
        <v>921</v>
      </c>
      <c r="F33" s="677">
        <v>1275</v>
      </c>
      <c r="G33" s="677">
        <v>2696</v>
      </c>
      <c r="H33" s="677">
        <v>187</v>
      </c>
      <c r="I33" s="677">
        <v>0</v>
      </c>
      <c r="J33" s="677">
        <v>655</v>
      </c>
      <c r="K33" s="677">
        <v>619</v>
      </c>
      <c r="L33" s="677">
        <v>1461</v>
      </c>
      <c r="M33" s="677">
        <v>2510</v>
      </c>
      <c r="N33" s="115">
        <v>0.22</v>
      </c>
      <c r="O33" s="115">
        <v>0.22</v>
      </c>
      <c r="P33" s="115">
        <v>0.42</v>
      </c>
      <c r="Q33" s="115">
        <v>0.97</v>
      </c>
    </row>
    <row r="34" spans="1:20" s="805" customFormat="1" ht="12.75" customHeight="1" x14ac:dyDescent="0.3">
      <c r="A34" s="696" t="s">
        <v>61</v>
      </c>
      <c r="B34" s="803" t="s">
        <v>128</v>
      </c>
      <c r="C34" s="804" t="s">
        <v>916</v>
      </c>
      <c r="D34" s="804" t="s">
        <v>918</v>
      </c>
      <c r="E34" s="804" t="s">
        <v>919</v>
      </c>
      <c r="F34" s="677">
        <v>30</v>
      </c>
      <c r="G34" s="677">
        <v>482</v>
      </c>
      <c r="H34" s="677">
        <v>28</v>
      </c>
      <c r="I34" s="677">
        <v>0</v>
      </c>
      <c r="J34" s="677">
        <v>266</v>
      </c>
      <c r="K34" s="677">
        <v>0</v>
      </c>
      <c r="L34" s="677">
        <v>294</v>
      </c>
      <c r="M34" s="677">
        <v>218</v>
      </c>
      <c r="N34" s="115">
        <v>0.1</v>
      </c>
      <c r="O34" s="115">
        <v>0.1</v>
      </c>
      <c r="P34" s="115">
        <v>0</v>
      </c>
      <c r="Q34" s="115">
        <v>6.27</v>
      </c>
    </row>
    <row r="35" spans="1:20" s="805" customFormat="1" ht="12.75" customHeight="1" x14ac:dyDescent="0.3">
      <c r="A35" s="696" t="s">
        <v>61</v>
      </c>
      <c r="B35" s="803" t="s">
        <v>129</v>
      </c>
      <c r="C35" s="804" t="s">
        <v>920</v>
      </c>
      <c r="D35" s="804" t="s">
        <v>918</v>
      </c>
      <c r="E35" s="804" t="s">
        <v>921</v>
      </c>
      <c r="F35" s="677">
        <v>4052</v>
      </c>
      <c r="G35" s="677">
        <v>1315</v>
      </c>
      <c r="H35" s="677">
        <v>1462</v>
      </c>
      <c r="I35" s="677">
        <v>0</v>
      </c>
      <c r="J35" s="677">
        <v>59</v>
      </c>
      <c r="K35" s="677">
        <v>171</v>
      </c>
      <c r="L35" s="677">
        <v>1692</v>
      </c>
      <c r="M35" s="677">
        <v>3675</v>
      </c>
      <c r="N35" s="115">
        <v>0.96</v>
      </c>
      <c r="O35" s="115">
        <v>0.96</v>
      </c>
      <c r="P35" s="115">
        <v>0.1</v>
      </c>
      <c r="Q35" s="115">
        <v>-0.09</v>
      </c>
    </row>
    <row r="36" spans="1:20" s="805" customFormat="1" ht="12.75" customHeight="1" x14ac:dyDescent="0.3">
      <c r="A36" s="696" t="s">
        <v>61</v>
      </c>
      <c r="B36" s="803" t="s">
        <v>130</v>
      </c>
      <c r="C36" s="804" t="s">
        <v>920</v>
      </c>
      <c r="D36" s="804" t="s">
        <v>922</v>
      </c>
      <c r="E36" s="804" t="s">
        <v>921</v>
      </c>
      <c r="F36" s="677">
        <v>18</v>
      </c>
      <c r="G36" s="677">
        <v>124</v>
      </c>
      <c r="H36" s="677">
        <v>6</v>
      </c>
      <c r="I36" s="677">
        <v>0</v>
      </c>
      <c r="J36" s="677">
        <v>9</v>
      </c>
      <c r="K36" s="677">
        <v>30</v>
      </c>
      <c r="L36" s="677">
        <v>45</v>
      </c>
      <c r="M36" s="677">
        <v>103</v>
      </c>
      <c r="N36" s="115">
        <v>0.4</v>
      </c>
      <c r="O36" s="115">
        <v>0.4</v>
      </c>
      <c r="P36" s="115">
        <v>0.67</v>
      </c>
      <c r="Q36" s="115">
        <v>4.72</v>
      </c>
    </row>
    <row r="37" spans="1:20" s="805" customFormat="1" ht="12.75" customHeight="1" x14ac:dyDescent="0.3">
      <c r="A37" s="696" t="s">
        <v>61</v>
      </c>
      <c r="B37" s="803" t="s">
        <v>133</v>
      </c>
      <c r="C37" s="804" t="s">
        <v>920</v>
      </c>
      <c r="D37" s="804" t="s">
        <v>922</v>
      </c>
      <c r="E37" s="804" t="s">
        <v>921</v>
      </c>
      <c r="F37" s="677">
        <v>1778</v>
      </c>
      <c r="G37" s="677">
        <v>3986</v>
      </c>
      <c r="H37" s="677">
        <v>305</v>
      </c>
      <c r="I37" s="677">
        <v>2973</v>
      </c>
      <c r="J37" s="677">
        <v>152</v>
      </c>
      <c r="K37" s="677">
        <v>14</v>
      </c>
      <c r="L37" s="677">
        <v>3444</v>
      </c>
      <c r="M37" s="677">
        <v>2690</v>
      </c>
      <c r="N37" s="115">
        <v>0.09</v>
      </c>
      <c r="O37" s="115">
        <v>0.96</v>
      </c>
      <c r="P37" s="115">
        <v>0</v>
      </c>
      <c r="Q37" s="115">
        <v>0.51</v>
      </c>
    </row>
    <row r="38" spans="1:20" s="805" customFormat="1" ht="12.75" customHeight="1" x14ac:dyDescent="0.3">
      <c r="A38" s="696" t="s">
        <v>61</v>
      </c>
      <c r="B38" s="803" t="s">
        <v>136</v>
      </c>
      <c r="C38" s="804" t="s">
        <v>920</v>
      </c>
      <c r="D38" s="804" t="s">
        <v>918</v>
      </c>
      <c r="E38" s="804" t="s">
        <v>921</v>
      </c>
      <c r="F38" s="677">
        <v>17</v>
      </c>
      <c r="G38" s="677">
        <v>312</v>
      </c>
      <c r="H38" s="677">
        <v>122</v>
      </c>
      <c r="I38" s="677">
        <v>0</v>
      </c>
      <c r="J38" s="677">
        <v>154</v>
      </c>
      <c r="K38" s="677">
        <v>53</v>
      </c>
      <c r="L38" s="677">
        <v>329</v>
      </c>
      <c r="M38" s="677">
        <v>0</v>
      </c>
      <c r="N38" s="115">
        <v>0.44</v>
      </c>
      <c r="O38" s="115">
        <v>0.44</v>
      </c>
      <c r="P38" s="115">
        <v>0.16</v>
      </c>
      <c r="Q38" s="115">
        <v>-1</v>
      </c>
    </row>
    <row r="39" spans="1:20" s="805" customFormat="1" ht="12.75" customHeight="1" x14ac:dyDescent="0.3">
      <c r="A39" s="696" t="s">
        <v>61</v>
      </c>
      <c r="B39" s="803" t="s">
        <v>138</v>
      </c>
      <c r="C39" s="804" t="s">
        <v>920</v>
      </c>
      <c r="D39" s="804" t="s">
        <v>922</v>
      </c>
      <c r="E39" s="804" t="s">
        <v>921</v>
      </c>
      <c r="F39" s="677">
        <v>122</v>
      </c>
      <c r="G39" s="677">
        <v>120</v>
      </c>
      <c r="H39" s="677" t="s">
        <v>873</v>
      </c>
      <c r="I39" s="677">
        <v>0</v>
      </c>
      <c r="J39" s="677">
        <v>110</v>
      </c>
      <c r="K39" s="677">
        <v>40</v>
      </c>
      <c r="L39" s="677">
        <v>154</v>
      </c>
      <c r="M39" s="677">
        <v>88</v>
      </c>
      <c r="N39" s="115">
        <v>0.04</v>
      </c>
      <c r="O39" s="115">
        <v>0.04</v>
      </c>
      <c r="P39" s="115">
        <v>0.26</v>
      </c>
      <c r="Q39" s="115">
        <v>-0.28000000000000003</v>
      </c>
    </row>
    <row r="40" spans="1:20" s="805" customFormat="1" ht="12.75" customHeight="1" x14ac:dyDescent="0.3">
      <c r="A40" s="696" t="s">
        <v>61</v>
      </c>
      <c r="B40" s="803" t="s">
        <v>148</v>
      </c>
      <c r="C40" s="804" t="s">
        <v>920</v>
      </c>
      <c r="D40" s="804" t="s">
        <v>922</v>
      </c>
      <c r="E40" s="804" t="s">
        <v>921</v>
      </c>
      <c r="F40" s="677">
        <v>12</v>
      </c>
      <c r="G40" s="677">
        <v>217</v>
      </c>
      <c r="H40" s="677" t="s">
        <v>873</v>
      </c>
      <c r="I40" s="677">
        <v>0</v>
      </c>
      <c r="J40" s="677">
        <v>0</v>
      </c>
      <c r="K40" s="677">
        <v>7</v>
      </c>
      <c r="L40" s="677">
        <v>9</v>
      </c>
      <c r="M40" s="677">
        <v>221</v>
      </c>
      <c r="N40" s="115">
        <v>1</v>
      </c>
      <c r="O40" s="115">
        <v>1</v>
      </c>
      <c r="P40" s="115">
        <v>0.78</v>
      </c>
      <c r="Q40" s="115">
        <v>17.420000000000002</v>
      </c>
    </row>
    <row r="41" spans="1:20" s="805" customFormat="1" ht="12.75" customHeight="1" x14ac:dyDescent="0.3">
      <c r="A41" s="696" t="s">
        <v>61</v>
      </c>
      <c r="B41" s="803" t="s">
        <v>172</v>
      </c>
      <c r="C41" s="804" t="s">
        <v>920</v>
      </c>
      <c r="D41" s="804" t="s">
        <v>918</v>
      </c>
      <c r="E41" s="804" t="s">
        <v>921</v>
      </c>
      <c r="F41" s="677">
        <v>189</v>
      </c>
      <c r="G41" s="677">
        <v>234</v>
      </c>
      <c r="H41" s="677">
        <v>50</v>
      </c>
      <c r="I41" s="677">
        <v>0</v>
      </c>
      <c r="J41" s="677">
        <v>6</v>
      </c>
      <c r="K41" s="677">
        <v>63</v>
      </c>
      <c r="L41" s="677">
        <v>119</v>
      </c>
      <c r="M41" s="677">
        <v>304</v>
      </c>
      <c r="N41" s="115">
        <v>0.89</v>
      </c>
      <c r="O41" s="115">
        <v>0.89</v>
      </c>
      <c r="P41" s="115">
        <v>0.53</v>
      </c>
      <c r="Q41" s="115">
        <v>0.61</v>
      </c>
    </row>
    <row r="42" spans="1:20" s="805" customFormat="1" ht="12.75" customHeight="1" x14ac:dyDescent="0.3">
      <c r="A42" s="696" t="s">
        <v>61</v>
      </c>
      <c r="B42" s="803" t="s">
        <v>182</v>
      </c>
      <c r="C42" s="804" t="s">
        <v>920</v>
      </c>
      <c r="D42" s="804" t="s">
        <v>922</v>
      </c>
      <c r="E42" s="804" t="s">
        <v>921</v>
      </c>
      <c r="F42" s="677">
        <v>202</v>
      </c>
      <c r="G42" s="677">
        <v>2550</v>
      </c>
      <c r="H42" s="677">
        <v>210</v>
      </c>
      <c r="I42" s="677" t="s">
        <v>873</v>
      </c>
      <c r="J42" s="677">
        <v>183</v>
      </c>
      <c r="K42" s="677">
        <v>40</v>
      </c>
      <c r="L42" s="677">
        <v>435</v>
      </c>
      <c r="M42" s="677">
        <v>2331</v>
      </c>
      <c r="N42" s="115">
        <v>0.53</v>
      </c>
      <c r="O42" s="115">
        <v>0.54</v>
      </c>
      <c r="P42" s="115">
        <v>0.09</v>
      </c>
      <c r="Q42" s="115">
        <v>10.54</v>
      </c>
    </row>
    <row r="43" spans="1:20" s="805" customFormat="1" ht="12.75" customHeight="1" x14ac:dyDescent="0.3">
      <c r="A43" s="696" t="s">
        <v>61</v>
      </c>
      <c r="B43" s="803" t="s">
        <v>182</v>
      </c>
      <c r="C43" s="804" t="s">
        <v>923</v>
      </c>
      <c r="D43" s="804" t="s">
        <v>922</v>
      </c>
      <c r="E43" s="804" t="s">
        <v>924</v>
      </c>
      <c r="F43" s="677">
        <v>97</v>
      </c>
      <c r="G43" s="677">
        <v>320</v>
      </c>
      <c r="H43" s="677">
        <v>125</v>
      </c>
      <c r="I43" s="677" t="s">
        <v>873</v>
      </c>
      <c r="J43" s="677">
        <v>172</v>
      </c>
      <c r="K43" s="677">
        <v>0</v>
      </c>
      <c r="L43" s="677">
        <v>301</v>
      </c>
      <c r="M43" s="677">
        <v>29</v>
      </c>
      <c r="N43" s="115">
        <v>0.42</v>
      </c>
      <c r="O43" s="115">
        <v>0.43</v>
      </c>
      <c r="P43" s="115">
        <v>0</v>
      </c>
      <c r="Q43" s="115">
        <v>-0.7</v>
      </c>
      <c r="T43" s="831"/>
    </row>
    <row r="44" spans="1:20" s="805" customFormat="1" ht="12.75" customHeight="1" x14ac:dyDescent="0.3">
      <c r="A44" s="696" t="s">
        <v>61</v>
      </c>
      <c r="B44" s="803" t="s">
        <v>186</v>
      </c>
      <c r="C44" s="804" t="s">
        <v>920</v>
      </c>
      <c r="D44" s="804" t="s">
        <v>922</v>
      </c>
      <c r="E44" s="804" t="s">
        <v>921</v>
      </c>
      <c r="F44" s="677">
        <v>227</v>
      </c>
      <c r="G44" s="677">
        <v>6916</v>
      </c>
      <c r="H44" s="677">
        <v>236</v>
      </c>
      <c r="I44" s="677">
        <v>316</v>
      </c>
      <c r="J44" s="677">
        <v>111</v>
      </c>
      <c r="K44" s="677">
        <v>597</v>
      </c>
      <c r="L44" s="677">
        <v>1260</v>
      </c>
      <c r="M44" s="677">
        <v>5858</v>
      </c>
      <c r="N44" s="115">
        <v>0.36</v>
      </c>
      <c r="O44" s="115">
        <v>0.83</v>
      </c>
      <c r="P44" s="115">
        <v>0.47</v>
      </c>
      <c r="Q44" s="115">
        <v>24.81</v>
      </c>
      <c r="S44" s="833"/>
      <c r="T44" s="831"/>
    </row>
    <row r="45" spans="1:20" s="805" customFormat="1" ht="12.75" customHeight="1" x14ac:dyDescent="0.3">
      <c r="A45" s="696" t="s">
        <v>61</v>
      </c>
      <c r="B45" s="803" t="s">
        <v>186</v>
      </c>
      <c r="C45" s="804" t="s">
        <v>916</v>
      </c>
      <c r="D45" s="804" t="s">
        <v>922</v>
      </c>
      <c r="E45" s="804" t="s">
        <v>919</v>
      </c>
      <c r="F45" s="677">
        <v>325</v>
      </c>
      <c r="G45" s="677">
        <v>593</v>
      </c>
      <c r="H45" s="677">
        <v>40</v>
      </c>
      <c r="I45" s="677">
        <v>17</v>
      </c>
      <c r="J45" s="677">
        <v>559</v>
      </c>
      <c r="K45" s="677">
        <v>19</v>
      </c>
      <c r="L45" s="677">
        <v>635</v>
      </c>
      <c r="M45" s="677">
        <v>185</v>
      </c>
      <c r="N45" s="115">
        <v>0.06</v>
      </c>
      <c r="O45" s="115">
        <v>0.09</v>
      </c>
      <c r="P45" s="115">
        <v>0.03</v>
      </c>
      <c r="Q45" s="115">
        <v>-0.43</v>
      </c>
      <c r="S45" s="832"/>
      <c r="T45" s="832"/>
    </row>
    <row r="46" spans="1:20" s="805" customFormat="1" ht="12.75" customHeight="1" x14ac:dyDescent="0.3">
      <c r="A46" s="696" t="s">
        <v>61</v>
      </c>
      <c r="B46" s="803" t="s">
        <v>333</v>
      </c>
      <c r="C46" s="804" t="s">
        <v>916</v>
      </c>
      <c r="D46" s="804" t="s">
        <v>918</v>
      </c>
      <c r="E46" s="804" t="s">
        <v>919</v>
      </c>
      <c r="F46" s="677">
        <v>2235</v>
      </c>
      <c r="G46" s="677">
        <v>2252</v>
      </c>
      <c r="H46" s="677">
        <v>117</v>
      </c>
      <c r="I46" s="677">
        <v>0</v>
      </c>
      <c r="J46" s="677">
        <v>1501</v>
      </c>
      <c r="K46" s="677" t="s">
        <v>873</v>
      </c>
      <c r="L46" s="677">
        <v>1622</v>
      </c>
      <c r="M46" s="677">
        <v>2865</v>
      </c>
      <c r="N46" s="115">
        <v>7.0000000000000007E-2</v>
      </c>
      <c r="O46" s="115">
        <v>7.0000000000000007E-2</v>
      </c>
      <c r="P46" s="115">
        <v>0</v>
      </c>
      <c r="Q46" s="115">
        <v>0.28000000000000003</v>
      </c>
    </row>
    <row r="47" spans="1:20" s="805" customFormat="1" ht="12.75" customHeight="1" x14ac:dyDescent="0.3">
      <c r="A47" s="696" t="s">
        <v>61</v>
      </c>
      <c r="B47" s="803" t="s">
        <v>333</v>
      </c>
      <c r="C47" s="804" t="s">
        <v>920</v>
      </c>
      <c r="D47" s="804" t="s">
        <v>918</v>
      </c>
      <c r="E47" s="804" t="s">
        <v>921</v>
      </c>
      <c r="F47" s="677">
        <v>3225</v>
      </c>
      <c r="G47" s="677">
        <v>6487</v>
      </c>
      <c r="H47" s="677">
        <v>2322</v>
      </c>
      <c r="I47" s="677">
        <v>0</v>
      </c>
      <c r="J47" s="677">
        <v>2729</v>
      </c>
      <c r="K47" s="677">
        <v>1168</v>
      </c>
      <c r="L47" s="677">
        <v>6219</v>
      </c>
      <c r="M47" s="677">
        <v>3493</v>
      </c>
      <c r="N47" s="115">
        <v>0.46</v>
      </c>
      <c r="O47" s="115">
        <v>0.46</v>
      </c>
      <c r="P47" s="115">
        <v>0.19</v>
      </c>
      <c r="Q47" s="115">
        <v>0.08</v>
      </c>
    </row>
    <row r="48" spans="1:20" s="805" customFormat="1" ht="12.75" customHeight="1" x14ac:dyDescent="0.3">
      <c r="A48" s="696" t="s">
        <v>61</v>
      </c>
      <c r="B48" s="803" t="s">
        <v>200</v>
      </c>
      <c r="C48" s="804" t="s">
        <v>920</v>
      </c>
      <c r="D48" s="804" t="s">
        <v>922</v>
      </c>
      <c r="E48" s="804" t="s">
        <v>921</v>
      </c>
      <c r="F48" s="677">
        <v>124</v>
      </c>
      <c r="G48" s="677">
        <v>360</v>
      </c>
      <c r="H48" s="677">
        <v>15</v>
      </c>
      <c r="I48" s="677">
        <v>0</v>
      </c>
      <c r="J48" s="677">
        <v>313</v>
      </c>
      <c r="K48" s="677">
        <v>0</v>
      </c>
      <c r="L48" s="677">
        <v>328</v>
      </c>
      <c r="M48" s="677">
        <v>156</v>
      </c>
      <c r="N48" s="115">
        <v>0.05</v>
      </c>
      <c r="O48" s="115">
        <v>0.05</v>
      </c>
      <c r="P48" s="115">
        <v>0</v>
      </c>
      <c r="Q48" s="115">
        <v>0.26</v>
      </c>
    </row>
    <row r="49" spans="1:17" s="805" customFormat="1" ht="12.75" customHeight="1" x14ac:dyDescent="0.3">
      <c r="A49" s="696" t="s">
        <v>61</v>
      </c>
      <c r="B49" s="803" t="s">
        <v>200</v>
      </c>
      <c r="C49" s="804" t="s">
        <v>920</v>
      </c>
      <c r="D49" s="804" t="s">
        <v>922</v>
      </c>
      <c r="E49" s="804" t="s">
        <v>931</v>
      </c>
      <c r="F49" s="677">
        <v>71</v>
      </c>
      <c r="G49" s="677">
        <v>553</v>
      </c>
      <c r="H49" s="677">
        <v>0</v>
      </c>
      <c r="I49" s="677">
        <v>220</v>
      </c>
      <c r="J49" s="677">
        <v>269</v>
      </c>
      <c r="K49" s="677">
        <v>0</v>
      </c>
      <c r="L49" s="677">
        <v>489</v>
      </c>
      <c r="M49" s="677">
        <v>135</v>
      </c>
      <c r="N49" s="115">
        <v>0</v>
      </c>
      <c r="O49" s="115">
        <v>0.45</v>
      </c>
      <c r="P49" s="115">
        <v>0</v>
      </c>
      <c r="Q49" s="115">
        <v>0.9</v>
      </c>
    </row>
    <row r="50" spans="1:17" s="805" customFormat="1" ht="12.75" customHeight="1" x14ac:dyDescent="0.3">
      <c r="A50" s="696" t="s">
        <v>61</v>
      </c>
      <c r="B50" s="803" t="s">
        <v>1886</v>
      </c>
      <c r="C50" s="804" t="s">
        <v>920</v>
      </c>
      <c r="D50" s="804" t="s">
        <v>922</v>
      </c>
      <c r="E50" s="804" t="s">
        <v>921</v>
      </c>
      <c r="F50" s="677">
        <v>58</v>
      </c>
      <c r="G50" s="677">
        <v>160831</v>
      </c>
      <c r="H50" s="677">
        <v>0</v>
      </c>
      <c r="I50" s="677">
        <v>0</v>
      </c>
      <c r="J50" s="677">
        <v>0</v>
      </c>
      <c r="K50" s="677">
        <v>160854</v>
      </c>
      <c r="L50" s="677">
        <v>160854</v>
      </c>
      <c r="M50" s="677">
        <v>35</v>
      </c>
      <c r="N50" s="115" t="s">
        <v>239</v>
      </c>
      <c r="O50" s="115" t="s">
        <v>239</v>
      </c>
      <c r="P50" s="115">
        <v>1</v>
      </c>
      <c r="Q50" s="115">
        <v>-0.4</v>
      </c>
    </row>
    <row r="51" spans="1:17" s="805" customFormat="1" ht="12.75" customHeight="1" x14ac:dyDescent="0.3">
      <c r="A51" s="696" t="s">
        <v>61</v>
      </c>
      <c r="B51" s="803" t="s">
        <v>146</v>
      </c>
      <c r="C51" s="804" t="s">
        <v>920</v>
      </c>
      <c r="D51" s="804" t="s">
        <v>918</v>
      </c>
      <c r="E51" s="804" t="s">
        <v>921</v>
      </c>
      <c r="F51" s="677">
        <v>88</v>
      </c>
      <c r="G51" s="677">
        <v>117</v>
      </c>
      <c r="H51" s="677">
        <v>90</v>
      </c>
      <c r="I51" s="677">
        <v>0</v>
      </c>
      <c r="J51" s="677">
        <v>5</v>
      </c>
      <c r="K51" s="677" t="s">
        <v>873</v>
      </c>
      <c r="L51" s="677">
        <v>98</v>
      </c>
      <c r="M51" s="677">
        <v>107</v>
      </c>
      <c r="N51" s="115">
        <v>0.95</v>
      </c>
      <c r="O51" s="115">
        <v>0.95</v>
      </c>
      <c r="P51" s="115">
        <v>0.03</v>
      </c>
      <c r="Q51" s="115">
        <v>0.22</v>
      </c>
    </row>
    <row r="52" spans="1:17" s="805" customFormat="1" ht="12.75" customHeight="1" x14ac:dyDescent="0.3">
      <c r="A52" s="696" t="s">
        <v>61</v>
      </c>
      <c r="B52" s="803" t="s">
        <v>216</v>
      </c>
      <c r="C52" s="804" t="s">
        <v>916</v>
      </c>
      <c r="D52" s="804" t="s">
        <v>922</v>
      </c>
      <c r="E52" s="804" t="s">
        <v>919</v>
      </c>
      <c r="F52" s="677">
        <v>237</v>
      </c>
      <c r="G52" s="677">
        <v>637</v>
      </c>
      <c r="H52" s="677">
        <v>40</v>
      </c>
      <c r="I52" s="677">
        <v>47</v>
      </c>
      <c r="J52" s="677">
        <v>552</v>
      </c>
      <c r="K52" s="677">
        <v>45</v>
      </c>
      <c r="L52" s="677">
        <v>684</v>
      </c>
      <c r="M52" s="677">
        <v>200</v>
      </c>
      <c r="N52" s="115">
        <v>0.06</v>
      </c>
      <c r="O52" s="115">
        <v>0.14000000000000001</v>
      </c>
      <c r="P52" s="115">
        <v>7.0000000000000007E-2</v>
      </c>
      <c r="Q52" s="115">
        <v>-0.16</v>
      </c>
    </row>
    <row r="53" spans="1:17" s="805" customFormat="1" ht="12.75" customHeight="1" x14ac:dyDescent="0.3">
      <c r="A53" s="696" t="s">
        <v>61</v>
      </c>
      <c r="B53" s="803" t="s">
        <v>216</v>
      </c>
      <c r="C53" s="804" t="s">
        <v>920</v>
      </c>
      <c r="D53" s="804" t="s">
        <v>922</v>
      </c>
      <c r="E53" s="804" t="s">
        <v>921</v>
      </c>
      <c r="F53" s="677">
        <v>1938</v>
      </c>
      <c r="G53" s="677">
        <v>41285</v>
      </c>
      <c r="H53" s="677">
        <v>333</v>
      </c>
      <c r="I53" s="677">
        <v>689</v>
      </c>
      <c r="J53" s="677">
        <v>349</v>
      </c>
      <c r="K53" s="677">
        <v>1567</v>
      </c>
      <c r="L53" s="677">
        <v>2938</v>
      </c>
      <c r="M53" s="677">
        <v>40111</v>
      </c>
      <c r="N53" s="115">
        <v>0.24</v>
      </c>
      <c r="O53" s="115">
        <v>0.75</v>
      </c>
      <c r="P53" s="115">
        <v>0.53</v>
      </c>
      <c r="Q53" s="115">
        <v>19.7</v>
      </c>
    </row>
    <row r="54" spans="1:17" s="805" customFormat="1" ht="12.75" customHeight="1" x14ac:dyDescent="0.3">
      <c r="A54" s="696" t="s">
        <v>61</v>
      </c>
      <c r="B54" s="803" t="s">
        <v>216</v>
      </c>
      <c r="C54" s="804" t="s">
        <v>923</v>
      </c>
      <c r="D54" s="804" t="s">
        <v>922</v>
      </c>
      <c r="E54" s="804" t="s">
        <v>924</v>
      </c>
      <c r="F54" s="677">
        <v>88</v>
      </c>
      <c r="G54" s="677">
        <v>289</v>
      </c>
      <c r="H54" s="677">
        <v>47</v>
      </c>
      <c r="I54" s="677">
        <v>19</v>
      </c>
      <c r="J54" s="677">
        <v>27</v>
      </c>
      <c r="K54" s="677">
        <v>41</v>
      </c>
      <c r="L54" s="677">
        <v>134</v>
      </c>
      <c r="M54" s="677">
        <v>303</v>
      </c>
      <c r="N54" s="115">
        <v>0.51</v>
      </c>
      <c r="O54" s="115">
        <v>0.71</v>
      </c>
      <c r="P54" s="115">
        <v>0.31</v>
      </c>
      <c r="Q54" s="115">
        <v>2.44</v>
      </c>
    </row>
    <row r="55" spans="1:17" s="805" customFormat="1" ht="12.75" customHeight="1" x14ac:dyDescent="0.3">
      <c r="A55" s="696" t="s">
        <v>61</v>
      </c>
      <c r="B55" s="803" t="s">
        <v>217</v>
      </c>
      <c r="C55" s="804" t="s">
        <v>920</v>
      </c>
      <c r="D55" s="804" t="s">
        <v>922</v>
      </c>
      <c r="E55" s="804" t="s">
        <v>921</v>
      </c>
      <c r="F55" s="677">
        <v>811</v>
      </c>
      <c r="G55" s="677">
        <v>7831</v>
      </c>
      <c r="H55" s="677">
        <v>177</v>
      </c>
      <c r="I55" s="677">
        <v>622</v>
      </c>
      <c r="J55" s="677">
        <v>1021</v>
      </c>
      <c r="K55" s="677">
        <v>82</v>
      </c>
      <c r="L55" s="677">
        <v>1902</v>
      </c>
      <c r="M55" s="677">
        <v>7243</v>
      </c>
      <c r="N55" s="115">
        <v>0.1</v>
      </c>
      <c r="O55" s="115">
        <v>0.44</v>
      </c>
      <c r="P55" s="115">
        <v>0.04</v>
      </c>
      <c r="Q55" s="115">
        <v>7.93</v>
      </c>
    </row>
    <row r="56" spans="1:17" s="805" customFormat="1" ht="12.75" customHeight="1" x14ac:dyDescent="0.3">
      <c r="A56" s="696" t="s">
        <v>61</v>
      </c>
      <c r="B56" s="803" t="s">
        <v>218</v>
      </c>
      <c r="C56" s="804" t="s">
        <v>916</v>
      </c>
      <c r="D56" s="804" t="s">
        <v>918</v>
      </c>
      <c r="E56" s="804" t="s">
        <v>919</v>
      </c>
      <c r="F56" s="677">
        <v>19</v>
      </c>
      <c r="G56" s="677">
        <v>119</v>
      </c>
      <c r="H56" s="677">
        <v>0</v>
      </c>
      <c r="I56" s="677">
        <v>0</v>
      </c>
      <c r="J56" s="677">
        <v>35</v>
      </c>
      <c r="K56" s="677">
        <v>0</v>
      </c>
      <c r="L56" s="677">
        <v>35</v>
      </c>
      <c r="M56" s="677">
        <v>103</v>
      </c>
      <c r="N56" s="115">
        <v>0</v>
      </c>
      <c r="O56" s="115">
        <v>0</v>
      </c>
      <c r="P56" s="115">
        <v>0</v>
      </c>
      <c r="Q56" s="115">
        <v>4.42</v>
      </c>
    </row>
    <row r="57" spans="1:17" s="805" customFormat="1" ht="12.75" customHeight="1" x14ac:dyDescent="0.3">
      <c r="A57" s="696" t="s">
        <v>61</v>
      </c>
      <c r="B57" s="803" t="s">
        <v>218</v>
      </c>
      <c r="C57" s="804" t="s">
        <v>920</v>
      </c>
      <c r="D57" s="804" t="s">
        <v>918</v>
      </c>
      <c r="E57" s="804" t="s">
        <v>921</v>
      </c>
      <c r="F57" s="677">
        <v>174</v>
      </c>
      <c r="G57" s="677">
        <v>145</v>
      </c>
      <c r="H57" s="677">
        <v>46</v>
      </c>
      <c r="I57" s="677">
        <v>0</v>
      </c>
      <c r="J57" s="677">
        <v>143</v>
      </c>
      <c r="K57" s="677">
        <v>0</v>
      </c>
      <c r="L57" s="677">
        <v>189</v>
      </c>
      <c r="M57" s="677">
        <v>130</v>
      </c>
      <c r="N57" s="115">
        <v>0.24</v>
      </c>
      <c r="O57" s="115">
        <v>0.24</v>
      </c>
      <c r="P57" s="115">
        <v>0</v>
      </c>
      <c r="Q57" s="115">
        <v>-0.25</v>
      </c>
    </row>
    <row r="58" spans="1:17" s="805" customFormat="1" ht="12.75" customHeight="1" x14ac:dyDescent="0.3">
      <c r="A58" s="696" t="s">
        <v>61</v>
      </c>
      <c r="B58" s="803" t="s">
        <v>221</v>
      </c>
      <c r="C58" s="804" t="s">
        <v>920</v>
      </c>
      <c r="D58" s="804" t="s">
        <v>922</v>
      </c>
      <c r="E58" s="804" t="s">
        <v>928</v>
      </c>
      <c r="F58" s="677">
        <v>118</v>
      </c>
      <c r="G58" s="677">
        <v>541</v>
      </c>
      <c r="H58" s="677">
        <v>248</v>
      </c>
      <c r="I58" s="677">
        <v>0</v>
      </c>
      <c r="J58" s="677">
        <v>125</v>
      </c>
      <c r="K58" s="677">
        <v>0</v>
      </c>
      <c r="L58" s="677">
        <v>373</v>
      </c>
      <c r="M58" s="677">
        <v>286</v>
      </c>
      <c r="N58" s="115">
        <v>0.66</v>
      </c>
      <c r="O58" s="115">
        <v>0.66</v>
      </c>
      <c r="P58" s="115">
        <v>0</v>
      </c>
      <c r="Q58" s="115">
        <v>1.42</v>
      </c>
    </row>
    <row r="59" spans="1:17" s="805" customFormat="1" ht="12.75" customHeight="1" x14ac:dyDescent="0.3">
      <c r="A59" s="696" t="s">
        <v>61</v>
      </c>
      <c r="B59" s="803" t="s">
        <v>485</v>
      </c>
      <c r="C59" s="804" t="s">
        <v>920</v>
      </c>
      <c r="D59" s="804" t="s">
        <v>922</v>
      </c>
      <c r="E59" s="804" t="s">
        <v>928</v>
      </c>
      <c r="F59" s="677">
        <v>558</v>
      </c>
      <c r="G59" s="677">
        <v>358</v>
      </c>
      <c r="H59" s="677">
        <v>0</v>
      </c>
      <c r="I59" s="677">
        <v>0</v>
      </c>
      <c r="J59" s="677" t="s">
        <v>873</v>
      </c>
      <c r="K59" s="677">
        <v>914</v>
      </c>
      <c r="L59" s="677">
        <v>915</v>
      </c>
      <c r="M59" s="677" t="s">
        <v>873</v>
      </c>
      <c r="N59" s="115">
        <v>0</v>
      </c>
      <c r="O59" s="115">
        <v>0</v>
      </c>
      <c r="P59" s="115">
        <v>1</v>
      </c>
      <c r="Q59" s="115">
        <v>-1</v>
      </c>
    </row>
    <row r="60" spans="1:17" s="805" customFormat="1" ht="12.75" customHeight="1" x14ac:dyDescent="0.3">
      <c r="A60" s="696" t="s">
        <v>61</v>
      </c>
      <c r="B60" s="803" t="s">
        <v>2041</v>
      </c>
      <c r="C60" s="804" t="s">
        <v>920</v>
      </c>
      <c r="D60" s="804" t="s">
        <v>918</v>
      </c>
      <c r="E60" s="804" t="s">
        <v>921</v>
      </c>
      <c r="F60" s="677">
        <v>32685</v>
      </c>
      <c r="G60" s="677">
        <v>63443</v>
      </c>
      <c r="H60" s="677">
        <v>317</v>
      </c>
      <c r="I60" s="677">
        <v>0</v>
      </c>
      <c r="J60" s="677" t="s">
        <v>873</v>
      </c>
      <c r="K60" s="677">
        <v>5890</v>
      </c>
      <c r="L60" s="677">
        <v>6208</v>
      </c>
      <c r="M60" s="677">
        <v>89920</v>
      </c>
      <c r="N60" s="115">
        <v>1</v>
      </c>
      <c r="O60" s="115">
        <v>1</v>
      </c>
      <c r="P60" s="115">
        <v>0.95</v>
      </c>
      <c r="Q60" s="115">
        <v>1.75</v>
      </c>
    </row>
    <row r="61" spans="1:17" s="805" customFormat="1" ht="12.75" customHeight="1" x14ac:dyDescent="0.3">
      <c r="A61" s="696" t="s">
        <v>61</v>
      </c>
      <c r="B61" s="803" t="s">
        <v>229</v>
      </c>
      <c r="C61" s="804" t="s">
        <v>920</v>
      </c>
      <c r="D61" s="804" t="s">
        <v>922</v>
      </c>
      <c r="E61" s="804" t="s">
        <v>921</v>
      </c>
      <c r="F61" s="677">
        <v>1070</v>
      </c>
      <c r="G61" s="677">
        <v>607</v>
      </c>
      <c r="H61" s="677">
        <v>18</v>
      </c>
      <c r="I61" s="677">
        <v>18</v>
      </c>
      <c r="J61" s="677">
        <v>141</v>
      </c>
      <c r="K61" s="677">
        <v>117</v>
      </c>
      <c r="L61" s="677">
        <v>294</v>
      </c>
      <c r="M61" s="677">
        <v>1383</v>
      </c>
      <c r="N61" s="115">
        <v>0.1</v>
      </c>
      <c r="O61" s="115">
        <v>0.2</v>
      </c>
      <c r="P61" s="115">
        <v>0.4</v>
      </c>
      <c r="Q61" s="115">
        <v>0.28999999999999998</v>
      </c>
    </row>
    <row r="62" spans="1:17" s="805" customFormat="1" ht="12.75" customHeight="1" x14ac:dyDescent="0.3">
      <c r="A62" s="696" t="s">
        <v>61</v>
      </c>
      <c r="B62" s="803" t="s">
        <v>229</v>
      </c>
      <c r="C62" s="804" t="s">
        <v>925</v>
      </c>
      <c r="D62" s="804" t="s">
        <v>922</v>
      </c>
      <c r="E62" s="804" t="s">
        <v>926</v>
      </c>
      <c r="F62" s="677">
        <v>1270</v>
      </c>
      <c r="G62" s="677">
        <v>190</v>
      </c>
      <c r="H62" s="677">
        <v>30</v>
      </c>
      <c r="I62" s="677">
        <v>0</v>
      </c>
      <c r="J62" s="677">
        <v>36</v>
      </c>
      <c r="K62" s="677">
        <v>14</v>
      </c>
      <c r="L62" s="677">
        <v>80</v>
      </c>
      <c r="M62" s="677">
        <v>1380</v>
      </c>
      <c r="N62" s="115">
        <v>0.45</v>
      </c>
      <c r="O62" s="115">
        <v>0.45</v>
      </c>
      <c r="P62" s="115">
        <v>0.18</v>
      </c>
      <c r="Q62" s="115">
        <v>0.09</v>
      </c>
    </row>
    <row r="63" spans="1:17" s="805" customFormat="1" ht="12.75" customHeight="1" x14ac:dyDescent="0.3">
      <c r="A63" s="696" t="s">
        <v>61</v>
      </c>
      <c r="B63" s="803" t="s">
        <v>115</v>
      </c>
      <c r="C63" s="804" t="s">
        <v>920</v>
      </c>
      <c r="D63" s="804" t="s">
        <v>922</v>
      </c>
      <c r="E63" s="804" t="s">
        <v>921</v>
      </c>
      <c r="F63" s="677">
        <v>1894</v>
      </c>
      <c r="G63" s="677">
        <v>2807</v>
      </c>
      <c r="H63" s="677">
        <v>592</v>
      </c>
      <c r="I63" s="677">
        <v>193</v>
      </c>
      <c r="J63" s="677">
        <v>1040</v>
      </c>
      <c r="K63" s="677">
        <v>485</v>
      </c>
      <c r="L63" s="677">
        <v>2310</v>
      </c>
      <c r="M63" s="677">
        <v>2536</v>
      </c>
      <c r="N63" s="115">
        <v>0.32</v>
      </c>
      <c r="O63" s="115">
        <v>0.43</v>
      </c>
      <c r="P63" s="115">
        <v>0.21</v>
      </c>
      <c r="Q63" s="115">
        <v>0.34</v>
      </c>
    </row>
    <row r="64" spans="1:17" s="805" customFormat="1" ht="12.75" customHeight="1" x14ac:dyDescent="0.3">
      <c r="A64" s="696" t="s">
        <v>61</v>
      </c>
      <c r="B64" s="803" t="s">
        <v>115</v>
      </c>
      <c r="C64" s="804" t="s">
        <v>920</v>
      </c>
      <c r="D64" s="804" t="s">
        <v>922</v>
      </c>
      <c r="E64" s="804" t="s">
        <v>919</v>
      </c>
      <c r="F64" s="677">
        <v>0</v>
      </c>
      <c r="G64" s="677">
        <v>777</v>
      </c>
      <c r="H64" s="677">
        <v>261</v>
      </c>
      <c r="I64" s="677">
        <v>0</v>
      </c>
      <c r="J64" s="677">
        <v>252</v>
      </c>
      <c r="K64" s="677">
        <v>28</v>
      </c>
      <c r="L64" s="677">
        <v>541</v>
      </c>
      <c r="M64" s="677">
        <v>0</v>
      </c>
      <c r="N64" s="115">
        <v>0.51</v>
      </c>
      <c r="O64" s="115">
        <v>0.51</v>
      </c>
      <c r="P64" s="115">
        <v>0.05</v>
      </c>
      <c r="Q64" s="115" t="s">
        <v>239</v>
      </c>
    </row>
    <row r="65" spans="1:17" s="805" customFormat="1" ht="12.75" customHeight="1" x14ac:dyDescent="0.3">
      <c r="A65" s="696" t="s">
        <v>61</v>
      </c>
      <c r="B65" s="803" t="s">
        <v>607</v>
      </c>
      <c r="C65" s="804" t="s">
        <v>920</v>
      </c>
      <c r="D65" s="804" t="s">
        <v>922</v>
      </c>
      <c r="E65" s="804" t="s">
        <v>932</v>
      </c>
      <c r="F65" s="677">
        <v>311</v>
      </c>
      <c r="G65" s="677">
        <v>298</v>
      </c>
      <c r="H65" s="677">
        <v>131</v>
      </c>
      <c r="I65" s="677">
        <v>0</v>
      </c>
      <c r="J65" s="677" t="s">
        <v>873</v>
      </c>
      <c r="K65" s="677">
        <v>37</v>
      </c>
      <c r="L65" s="677">
        <v>171</v>
      </c>
      <c r="M65" s="677">
        <v>464</v>
      </c>
      <c r="N65" s="115">
        <v>0.98</v>
      </c>
      <c r="O65" s="115">
        <v>0.98</v>
      </c>
      <c r="P65" s="115">
        <v>0.22</v>
      </c>
      <c r="Q65" s="115">
        <v>0.49</v>
      </c>
    </row>
    <row r="66" spans="1:17" s="805" customFormat="1" ht="12.75" customHeight="1" x14ac:dyDescent="0.3">
      <c r="A66" s="696" t="s">
        <v>62</v>
      </c>
      <c r="B66" s="803" t="s">
        <v>69</v>
      </c>
      <c r="C66" s="804" t="s">
        <v>920</v>
      </c>
      <c r="D66" s="804" t="s">
        <v>922</v>
      </c>
      <c r="E66" s="804" t="s">
        <v>928</v>
      </c>
      <c r="F66" s="677">
        <v>111</v>
      </c>
      <c r="G66" s="677">
        <v>134</v>
      </c>
      <c r="H66" s="677" t="s">
        <v>873</v>
      </c>
      <c r="I66" s="677">
        <v>6</v>
      </c>
      <c r="J66" s="677">
        <v>88</v>
      </c>
      <c r="K66" s="677">
        <v>20</v>
      </c>
      <c r="L66" s="677">
        <v>115</v>
      </c>
      <c r="M66" s="677">
        <v>134</v>
      </c>
      <c r="N66" s="115">
        <v>0.01</v>
      </c>
      <c r="O66" s="115">
        <v>7.0000000000000007E-2</v>
      </c>
      <c r="P66" s="115">
        <v>0.17</v>
      </c>
      <c r="Q66" s="115">
        <v>0.21</v>
      </c>
    </row>
    <row r="67" spans="1:17" s="805" customFormat="1" ht="12.75" customHeight="1" x14ac:dyDescent="0.3">
      <c r="A67" s="696" t="s">
        <v>62</v>
      </c>
      <c r="B67" s="803" t="s">
        <v>73</v>
      </c>
      <c r="C67" s="804" t="s">
        <v>916</v>
      </c>
      <c r="D67" s="804" t="s">
        <v>922</v>
      </c>
      <c r="E67" s="804" t="s">
        <v>926</v>
      </c>
      <c r="F67" s="677">
        <v>0</v>
      </c>
      <c r="G67" s="677">
        <v>206</v>
      </c>
      <c r="H67" s="677">
        <v>10</v>
      </c>
      <c r="I67" s="677" t="s">
        <v>873</v>
      </c>
      <c r="J67" s="677">
        <v>174</v>
      </c>
      <c r="K67" s="677">
        <v>76</v>
      </c>
      <c r="L67" s="677">
        <v>261</v>
      </c>
      <c r="M67" s="677">
        <v>75</v>
      </c>
      <c r="N67" s="115">
        <v>0.05</v>
      </c>
      <c r="O67" s="115">
        <v>0.06</v>
      </c>
      <c r="P67" s="115">
        <v>0.28999999999999998</v>
      </c>
      <c r="Q67" s="115" t="s">
        <v>239</v>
      </c>
    </row>
    <row r="68" spans="1:17" s="805" customFormat="1" ht="12.75" customHeight="1" x14ac:dyDescent="0.3">
      <c r="A68" s="696" t="s">
        <v>62</v>
      </c>
      <c r="B68" s="803" t="s">
        <v>73</v>
      </c>
      <c r="C68" s="804" t="s">
        <v>920</v>
      </c>
      <c r="D68" s="804" t="s">
        <v>922</v>
      </c>
      <c r="E68" s="804" t="s">
        <v>921</v>
      </c>
      <c r="F68" s="677">
        <v>206</v>
      </c>
      <c r="G68" s="677">
        <v>611</v>
      </c>
      <c r="H68" s="677">
        <v>50</v>
      </c>
      <c r="I68" s="677" t="s">
        <v>873</v>
      </c>
      <c r="J68" s="677">
        <v>454</v>
      </c>
      <c r="K68" s="677">
        <v>56</v>
      </c>
      <c r="L68" s="677">
        <v>564</v>
      </c>
      <c r="M68" s="677">
        <v>307</v>
      </c>
      <c r="N68" s="115">
        <v>0.1</v>
      </c>
      <c r="O68" s="115">
        <v>0.11</v>
      </c>
      <c r="P68" s="115">
        <v>0.1</v>
      </c>
      <c r="Q68" s="115">
        <v>0.49</v>
      </c>
    </row>
    <row r="69" spans="1:17" s="805" customFormat="1" ht="12.75" customHeight="1" x14ac:dyDescent="0.3">
      <c r="A69" s="696" t="s">
        <v>62</v>
      </c>
      <c r="B69" s="803" t="s">
        <v>73</v>
      </c>
      <c r="C69" s="804" t="s">
        <v>923</v>
      </c>
      <c r="D69" s="804" t="s">
        <v>922</v>
      </c>
      <c r="E69" s="804" t="s">
        <v>924</v>
      </c>
      <c r="F69" s="677">
        <v>0</v>
      </c>
      <c r="G69" s="677">
        <v>216</v>
      </c>
      <c r="H69" s="677">
        <v>0</v>
      </c>
      <c r="I69" s="677">
        <v>0</v>
      </c>
      <c r="J69" s="677">
        <v>0</v>
      </c>
      <c r="K69" s="677">
        <v>68</v>
      </c>
      <c r="L69" s="677">
        <v>68</v>
      </c>
      <c r="M69" s="677">
        <v>0</v>
      </c>
      <c r="N69" s="115" t="s">
        <v>239</v>
      </c>
      <c r="O69" s="115" t="s">
        <v>239</v>
      </c>
      <c r="P69" s="115">
        <v>1</v>
      </c>
      <c r="Q69" s="115" t="s">
        <v>239</v>
      </c>
    </row>
    <row r="70" spans="1:17" s="805" customFormat="1" ht="12.75" customHeight="1" x14ac:dyDescent="0.3">
      <c r="A70" s="696" t="s">
        <v>62</v>
      </c>
      <c r="B70" s="803" t="s">
        <v>92</v>
      </c>
      <c r="C70" s="804" t="s">
        <v>920</v>
      </c>
      <c r="D70" s="804" t="s">
        <v>922</v>
      </c>
      <c r="E70" s="804" t="s">
        <v>921</v>
      </c>
      <c r="F70" s="677">
        <v>64</v>
      </c>
      <c r="G70" s="677">
        <v>136</v>
      </c>
      <c r="H70" s="677">
        <v>31</v>
      </c>
      <c r="I70" s="677">
        <v>0</v>
      </c>
      <c r="J70" s="677">
        <v>41</v>
      </c>
      <c r="K70" s="677">
        <v>7</v>
      </c>
      <c r="L70" s="677">
        <v>79</v>
      </c>
      <c r="M70" s="677">
        <v>127</v>
      </c>
      <c r="N70" s="115">
        <v>0.43</v>
      </c>
      <c r="O70" s="115">
        <v>0.43</v>
      </c>
      <c r="P70" s="115">
        <v>0.09</v>
      </c>
      <c r="Q70" s="115">
        <v>0.98</v>
      </c>
    </row>
    <row r="71" spans="1:17" s="805" customFormat="1" ht="12.75" customHeight="1" x14ac:dyDescent="0.3">
      <c r="A71" s="696" t="s">
        <v>62</v>
      </c>
      <c r="B71" s="803" t="s">
        <v>111</v>
      </c>
      <c r="C71" s="804" t="s">
        <v>920</v>
      </c>
      <c r="D71" s="804" t="s">
        <v>922</v>
      </c>
      <c r="E71" s="804" t="s">
        <v>921</v>
      </c>
      <c r="F71" s="677">
        <v>23</v>
      </c>
      <c r="G71" s="677">
        <v>748</v>
      </c>
      <c r="H71" s="677">
        <v>0</v>
      </c>
      <c r="I71" s="677">
        <v>0</v>
      </c>
      <c r="J71" s="677">
        <v>372</v>
      </c>
      <c r="K71" s="677">
        <v>287</v>
      </c>
      <c r="L71" s="677">
        <v>659</v>
      </c>
      <c r="M71" s="677">
        <v>98</v>
      </c>
      <c r="N71" s="115">
        <v>0</v>
      </c>
      <c r="O71" s="115">
        <v>0</v>
      </c>
      <c r="P71" s="115">
        <v>0.44</v>
      </c>
      <c r="Q71" s="115">
        <v>3.26</v>
      </c>
    </row>
    <row r="72" spans="1:17" s="805" customFormat="1" ht="12.75" customHeight="1" x14ac:dyDescent="0.3">
      <c r="A72" s="696" t="s">
        <v>62</v>
      </c>
      <c r="B72" s="803" t="s">
        <v>112</v>
      </c>
      <c r="C72" s="804" t="s">
        <v>916</v>
      </c>
      <c r="D72" s="804" t="s">
        <v>922</v>
      </c>
      <c r="E72" s="804" t="s">
        <v>919</v>
      </c>
      <c r="F72" s="677">
        <v>1599</v>
      </c>
      <c r="G72" s="677">
        <v>1394</v>
      </c>
      <c r="H72" s="677">
        <v>62</v>
      </c>
      <c r="I72" s="677">
        <v>295</v>
      </c>
      <c r="J72" s="677">
        <v>2030</v>
      </c>
      <c r="K72" s="677">
        <v>757</v>
      </c>
      <c r="L72" s="677">
        <v>3144</v>
      </c>
      <c r="M72" s="677">
        <v>899</v>
      </c>
      <c r="N72" s="115">
        <v>0.03</v>
      </c>
      <c r="O72" s="115">
        <v>0.15</v>
      </c>
      <c r="P72" s="115">
        <v>0.24</v>
      </c>
      <c r="Q72" s="115">
        <v>-0.44</v>
      </c>
    </row>
    <row r="73" spans="1:17" s="805" customFormat="1" ht="12.75" customHeight="1" x14ac:dyDescent="0.3">
      <c r="A73" s="696" t="s">
        <v>62</v>
      </c>
      <c r="B73" s="803" t="s">
        <v>112</v>
      </c>
      <c r="C73" s="804" t="s">
        <v>916</v>
      </c>
      <c r="D73" s="804" t="s">
        <v>922</v>
      </c>
      <c r="E73" s="804" t="s">
        <v>924</v>
      </c>
      <c r="F73" s="677">
        <v>0</v>
      </c>
      <c r="G73" s="677">
        <v>268</v>
      </c>
      <c r="H73" s="677">
        <v>0</v>
      </c>
      <c r="I73" s="677">
        <v>0</v>
      </c>
      <c r="J73" s="677">
        <v>0</v>
      </c>
      <c r="K73" s="677">
        <v>0</v>
      </c>
      <c r="L73" s="677">
        <v>0</v>
      </c>
      <c r="M73" s="677">
        <v>0</v>
      </c>
      <c r="N73" s="115" t="s">
        <v>239</v>
      </c>
      <c r="O73" s="115" t="s">
        <v>239</v>
      </c>
      <c r="P73" s="115" t="s">
        <v>239</v>
      </c>
      <c r="Q73" s="115" t="s">
        <v>239</v>
      </c>
    </row>
    <row r="74" spans="1:17" s="805" customFormat="1" ht="12.75" customHeight="1" x14ac:dyDescent="0.3">
      <c r="A74" s="696" t="s">
        <v>62</v>
      </c>
      <c r="B74" s="803" t="s">
        <v>112</v>
      </c>
      <c r="C74" s="804" t="s">
        <v>920</v>
      </c>
      <c r="D74" s="804" t="s">
        <v>922</v>
      </c>
      <c r="E74" s="804" t="s">
        <v>921</v>
      </c>
      <c r="F74" s="677">
        <v>1124</v>
      </c>
      <c r="G74" s="677">
        <v>3230</v>
      </c>
      <c r="H74" s="677">
        <v>45</v>
      </c>
      <c r="I74" s="677">
        <v>207</v>
      </c>
      <c r="J74" s="677">
        <v>2057</v>
      </c>
      <c r="K74" s="677">
        <v>0</v>
      </c>
      <c r="L74" s="677">
        <v>2309</v>
      </c>
      <c r="M74" s="677">
        <v>1613</v>
      </c>
      <c r="N74" s="115">
        <v>0.02</v>
      </c>
      <c r="O74" s="115">
        <v>0.11</v>
      </c>
      <c r="P74" s="115">
        <v>0</v>
      </c>
      <c r="Q74" s="115">
        <v>0.44</v>
      </c>
    </row>
    <row r="75" spans="1:17" s="805" customFormat="1" ht="12.75" customHeight="1" x14ac:dyDescent="0.3">
      <c r="A75" s="696" t="s">
        <v>62</v>
      </c>
      <c r="B75" s="803" t="s">
        <v>112</v>
      </c>
      <c r="C75" s="804" t="s">
        <v>923</v>
      </c>
      <c r="D75" s="804" t="s">
        <v>922</v>
      </c>
      <c r="E75" s="804" t="s">
        <v>924</v>
      </c>
      <c r="F75" s="677">
        <v>0</v>
      </c>
      <c r="G75" s="677">
        <v>469</v>
      </c>
      <c r="H75" s="677">
        <v>0</v>
      </c>
      <c r="I75" s="677">
        <v>0</v>
      </c>
      <c r="J75" s="677">
        <v>0</v>
      </c>
      <c r="K75" s="677">
        <v>0</v>
      </c>
      <c r="L75" s="677">
        <v>0</v>
      </c>
      <c r="M75" s="677">
        <v>0</v>
      </c>
      <c r="N75" s="115" t="s">
        <v>239</v>
      </c>
      <c r="O75" s="115" t="s">
        <v>239</v>
      </c>
      <c r="P75" s="115" t="s">
        <v>239</v>
      </c>
      <c r="Q75" s="115" t="s">
        <v>239</v>
      </c>
    </row>
    <row r="76" spans="1:17" s="805" customFormat="1" ht="12.75" customHeight="1" x14ac:dyDescent="0.3">
      <c r="A76" s="696" t="s">
        <v>62</v>
      </c>
      <c r="B76" s="803" t="s">
        <v>117</v>
      </c>
      <c r="C76" s="804" t="s">
        <v>920</v>
      </c>
      <c r="D76" s="804" t="s">
        <v>922</v>
      </c>
      <c r="E76" s="804" t="s">
        <v>929</v>
      </c>
      <c r="F76" s="677">
        <v>5472</v>
      </c>
      <c r="G76" s="677">
        <v>53805</v>
      </c>
      <c r="H76" s="677">
        <v>7</v>
      </c>
      <c r="I76" s="677">
        <v>68</v>
      </c>
      <c r="J76" s="677">
        <v>31086</v>
      </c>
      <c r="K76" s="677">
        <v>4074</v>
      </c>
      <c r="L76" s="677">
        <v>35235</v>
      </c>
      <c r="M76" s="677">
        <v>23929</v>
      </c>
      <c r="N76" s="115">
        <v>0</v>
      </c>
      <c r="O76" s="115">
        <v>0</v>
      </c>
      <c r="P76" s="115">
        <v>0.12</v>
      </c>
      <c r="Q76" s="115">
        <v>3.37</v>
      </c>
    </row>
    <row r="77" spans="1:17" s="805" customFormat="1" ht="12.75" customHeight="1" x14ac:dyDescent="0.3">
      <c r="A77" s="696" t="s">
        <v>62</v>
      </c>
      <c r="B77" s="803" t="s">
        <v>117</v>
      </c>
      <c r="C77" s="804" t="s">
        <v>923</v>
      </c>
      <c r="D77" s="804" t="s">
        <v>922</v>
      </c>
      <c r="E77" s="804" t="s">
        <v>924</v>
      </c>
      <c r="F77" s="677">
        <v>138</v>
      </c>
      <c r="G77" s="677">
        <v>957</v>
      </c>
      <c r="H77" s="677">
        <v>0</v>
      </c>
      <c r="I77" s="677" t="s">
        <v>873</v>
      </c>
      <c r="J77" s="677">
        <v>64</v>
      </c>
      <c r="K77" s="677">
        <v>421</v>
      </c>
      <c r="L77" s="677">
        <v>486</v>
      </c>
      <c r="M77" s="677">
        <v>624</v>
      </c>
      <c r="N77" s="115">
        <v>0</v>
      </c>
      <c r="O77" s="115">
        <v>0.02</v>
      </c>
      <c r="P77" s="115">
        <v>0.87</v>
      </c>
      <c r="Q77" s="115">
        <v>3.52</v>
      </c>
    </row>
    <row r="78" spans="1:17" s="805" customFormat="1" ht="12.75" customHeight="1" x14ac:dyDescent="0.3">
      <c r="A78" s="696" t="s">
        <v>62</v>
      </c>
      <c r="B78" s="803" t="s">
        <v>120</v>
      </c>
      <c r="C78" s="804" t="s">
        <v>916</v>
      </c>
      <c r="D78" s="804" t="s">
        <v>922</v>
      </c>
      <c r="E78" s="804" t="s">
        <v>919</v>
      </c>
      <c r="F78" s="677">
        <v>166</v>
      </c>
      <c r="G78" s="677">
        <v>382</v>
      </c>
      <c r="H78" s="677" t="s">
        <v>873</v>
      </c>
      <c r="I78" s="677" t="s">
        <v>873</v>
      </c>
      <c r="J78" s="677">
        <v>261</v>
      </c>
      <c r="K78" s="677">
        <v>8</v>
      </c>
      <c r="L78" s="677">
        <v>274</v>
      </c>
      <c r="M78" s="677">
        <v>259</v>
      </c>
      <c r="N78" s="115">
        <v>0.02</v>
      </c>
      <c r="O78" s="115">
        <v>0.02</v>
      </c>
      <c r="P78" s="115">
        <v>0.03</v>
      </c>
      <c r="Q78" s="115">
        <v>0.56000000000000005</v>
      </c>
    </row>
    <row r="79" spans="1:17" s="805" customFormat="1" ht="12.75" customHeight="1" x14ac:dyDescent="0.3">
      <c r="A79" s="696" t="s">
        <v>62</v>
      </c>
      <c r="B79" s="803" t="s">
        <v>120</v>
      </c>
      <c r="C79" s="804" t="s">
        <v>920</v>
      </c>
      <c r="D79" s="804" t="s">
        <v>922</v>
      </c>
      <c r="E79" s="804" t="s">
        <v>921</v>
      </c>
      <c r="F79" s="677">
        <v>43</v>
      </c>
      <c r="G79" s="677">
        <v>912</v>
      </c>
      <c r="H79" s="677">
        <v>0</v>
      </c>
      <c r="I79" s="677" t="s">
        <v>873</v>
      </c>
      <c r="J79" s="677">
        <v>638</v>
      </c>
      <c r="K79" s="677">
        <v>80</v>
      </c>
      <c r="L79" s="677">
        <v>719</v>
      </c>
      <c r="M79" s="677">
        <v>349</v>
      </c>
      <c r="N79" s="115">
        <v>0</v>
      </c>
      <c r="O79" s="115">
        <v>0</v>
      </c>
      <c r="P79" s="115">
        <v>0.11</v>
      </c>
      <c r="Q79" s="115">
        <v>7.12</v>
      </c>
    </row>
    <row r="80" spans="1:17" s="805" customFormat="1" ht="12.75" customHeight="1" x14ac:dyDescent="0.3">
      <c r="A80" s="696" t="s">
        <v>62</v>
      </c>
      <c r="B80" s="803" t="s">
        <v>125</v>
      </c>
      <c r="C80" s="804" t="s">
        <v>920</v>
      </c>
      <c r="D80" s="804" t="s">
        <v>922</v>
      </c>
      <c r="E80" s="804" t="s">
        <v>921</v>
      </c>
      <c r="F80" s="677">
        <v>23</v>
      </c>
      <c r="G80" s="677">
        <v>256</v>
      </c>
      <c r="H80" s="677">
        <v>0</v>
      </c>
      <c r="I80" s="677">
        <v>0</v>
      </c>
      <c r="J80" s="677">
        <v>29</v>
      </c>
      <c r="K80" s="677">
        <v>214</v>
      </c>
      <c r="L80" s="677">
        <v>243</v>
      </c>
      <c r="M80" s="677">
        <v>31</v>
      </c>
      <c r="N80" s="115">
        <v>0</v>
      </c>
      <c r="O80" s="115">
        <v>0</v>
      </c>
      <c r="P80" s="115">
        <v>0.88</v>
      </c>
      <c r="Q80" s="115">
        <v>0.35</v>
      </c>
    </row>
    <row r="81" spans="1:17" s="805" customFormat="1" ht="12.75" customHeight="1" x14ac:dyDescent="0.3">
      <c r="A81" s="696" t="s">
        <v>62</v>
      </c>
      <c r="B81" s="803" t="s">
        <v>125</v>
      </c>
      <c r="C81" s="804" t="s">
        <v>923</v>
      </c>
      <c r="D81" s="804" t="s">
        <v>922</v>
      </c>
      <c r="E81" s="804" t="s">
        <v>924</v>
      </c>
      <c r="F81" s="677">
        <v>0</v>
      </c>
      <c r="G81" s="677">
        <v>253</v>
      </c>
      <c r="H81" s="677">
        <v>0</v>
      </c>
      <c r="I81" s="677">
        <v>0</v>
      </c>
      <c r="J81" s="677">
        <v>0</v>
      </c>
      <c r="K81" s="677">
        <v>0</v>
      </c>
      <c r="L81" s="677">
        <v>0</v>
      </c>
      <c r="M81" s="677">
        <v>0</v>
      </c>
      <c r="N81" s="115" t="s">
        <v>239</v>
      </c>
      <c r="O81" s="115" t="s">
        <v>239</v>
      </c>
      <c r="P81" s="115" t="s">
        <v>239</v>
      </c>
      <c r="Q81" s="115" t="s">
        <v>239</v>
      </c>
    </row>
    <row r="82" spans="1:17" s="805" customFormat="1" ht="12.75" customHeight="1" x14ac:dyDescent="0.3">
      <c r="A82" s="696" t="s">
        <v>62</v>
      </c>
      <c r="B82" s="803" t="s">
        <v>126</v>
      </c>
      <c r="C82" s="804" t="s">
        <v>920</v>
      </c>
      <c r="D82" s="804" t="s">
        <v>922</v>
      </c>
      <c r="E82" s="804" t="s">
        <v>921</v>
      </c>
      <c r="F82" s="677">
        <v>7</v>
      </c>
      <c r="G82" s="677">
        <v>108</v>
      </c>
      <c r="H82" s="677">
        <v>0</v>
      </c>
      <c r="I82" s="677">
        <v>0</v>
      </c>
      <c r="J82" s="677">
        <v>54</v>
      </c>
      <c r="K82" s="677">
        <v>24</v>
      </c>
      <c r="L82" s="677">
        <v>78</v>
      </c>
      <c r="M82" s="677">
        <v>37</v>
      </c>
      <c r="N82" s="115">
        <v>0</v>
      </c>
      <c r="O82" s="115">
        <v>0</v>
      </c>
      <c r="P82" s="115">
        <v>0.31</v>
      </c>
      <c r="Q82" s="115">
        <v>4.29</v>
      </c>
    </row>
    <row r="83" spans="1:17" s="805" customFormat="1" ht="12.75" customHeight="1" x14ac:dyDescent="0.3">
      <c r="A83" s="696" t="s">
        <v>62</v>
      </c>
      <c r="B83" s="803" t="s">
        <v>130</v>
      </c>
      <c r="C83" s="804" t="s">
        <v>920</v>
      </c>
      <c r="D83" s="804" t="s">
        <v>922</v>
      </c>
      <c r="E83" s="804" t="s">
        <v>921</v>
      </c>
      <c r="F83" s="677">
        <v>66</v>
      </c>
      <c r="G83" s="677">
        <v>214</v>
      </c>
      <c r="H83" s="677" t="s">
        <v>873</v>
      </c>
      <c r="I83" s="677">
        <v>0</v>
      </c>
      <c r="J83" s="677">
        <v>78</v>
      </c>
      <c r="K83" s="677">
        <v>51</v>
      </c>
      <c r="L83" s="677">
        <v>131</v>
      </c>
      <c r="M83" s="677">
        <v>153</v>
      </c>
      <c r="N83" s="115">
        <v>0.03</v>
      </c>
      <c r="O83" s="115">
        <v>0.03</v>
      </c>
      <c r="P83" s="115">
        <v>0.39</v>
      </c>
      <c r="Q83" s="115">
        <v>1.32</v>
      </c>
    </row>
    <row r="84" spans="1:17" s="805" customFormat="1" ht="12.75" customHeight="1" x14ac:dyDescent="0.3">
      <c r="A84" s="696" t="s">
        <v>62</v>
      </c>
      <c r="B84" s="803" t="s">
        <v>133</v>
      </c>
      <c r="C84" s="804" t="s">
        <v>920</v>
      </c>
      <c r="D84" s="804" t="s">
        <v>922</v>
      </c>
      <c r="E84" s="804" t="s">
        <v>921</v>
      </c>
      <c r="F84" s="677">
        <v>71</v>
      </c>
      <c r="G84" s="677">
        <v>420</v>
      </c>
      <c r="H84" s="677">
        <v>31</v>
      </c>
      <c r="I84" s="677">
        <v>78</v>
      </c>
      <c r="J84" s="677">
        <v>128</v>
      </c>
      <c r="K84" s="677">
        <v>0</v>
      </c>
      <c r="L84" s="677">
        <v>237</v>
      </c>
      <c r="M84" s="677">
        <v>267</v>
      </c>
      <c r="N84" s="115">
        <v>0.13</v>
      </c>
      <c r="O84" s="115">
        <v>0.46</v>
      </c>
      <c r="P84" s="115">
        <v>0</v>
      </c>
      <c r="Q84" s="115">
        <v>2.76</v>
      </c>
    </row>
    <row r="85" spans="1:17" s="805" customFormat="1" ht="12.75" customHeight="1" x14ac:dyDescent="0.3">
      <c r="A85" s="696" t="s">
        <v>62</v>
      </c>
      <c r="B85" s="803" t="s">
        <v>148</v>
      </c>
      <c r="C85" s="804" t="s">
        <v>920</v>
      </c>
      <c r="D85" s="804" t="s">
        <v>922</v>
      </c>
      <c r="E85" s="804" t="s">
        <v>921</v>
      </c>
      <c r="F85" s="677">
        <v>27</v>
      </c>
      <c r="G85" s="677">
        <v>127</v>
      </c>
      <c r="H85" s="677" t="s">
        <v>873</v>
      </c>
      <c r="I85" s="677">
        <v>13</v>
      </c>
      <c r="J85" s="677">
        <v>57</v>
      </c>
      <c r="K85" s="677">
        <v>23</v>
      </c>
      <c r="L85" s="677">
        <v>94</v>
      </c>
      <c r="M85" s="677">
        <v>82</v>
      </c>
      <c r="N85" s="115">
        <v>0.01</v>
      </c>
      <c r="O85" s="115">
        <v>0.2</v>
      </c>
      <c r="P85" s="115">
        <v>0.24</v>
      </c>
      <c r="Q85" s="115">
        <v>2.04</v>
      </c>
    </row>
    <row r="86" spans="1:17" s="805" customFormat="1" ht="12.75" customHeight="1" x14ac:dyDescent="0.3">
      <c r="A86" s="696" t="s">
        <v>62</v>
      </c>
      <c r="B86" s="803" t="s">
        <v>182</v>
      </c>
      <c r="C86" s="804" t="s">
        <v>920</v>
      </c>
      <c r="D86" s="804" t="s">
        <v>922</v>
      </c>
      <c r="E86" s="804" t="s">
        <v>921</v>
      </c>
      <c r="F86" s="677">
        <v>21</v>
      </c>
      <c r="G86" s="677">
        <v>1005</v>
      </c>
      <c r="H86" s="677">
        <v>0</v>
      </c>
      <c r="I86" s="677">
        <v>0</v>
      </c>
      <c r="J86" s="677">
        <v>300</v>
      </c>
      <c r="K86" s="677">
        <v>102</v>
      </c>
      <c r="L86" s="677">
        <v>402</v>
      </c>
      <c r="M86" s="677">
        <v>592</v>
      </c>
      <c r="N86" s="115">
        <v>0</v>
      </c>
      <c r="O86" s="115">
        <v>0</v>
      </c>
      <c r="P86" s="115">
        <v>0.25</v>
      </c>
      <c r="Q86" s="115">
        <v>27.19</v>
      </c>
    </row>
    <row r="87" spans="1:17" s="805" customFormat="1" ht="12.75" customHeight="1" x14ac:dyDescent="0.3">
      <c r="A87" s="696" t="s">
        <v>62</v>
      </c>
      <c r="B87" s="803" t="s">
        <v>186</v>
      </c>
      <c r="C87" s="804" t="s">
        <v>920</v>
      </c>
      <c r="D87" s="804" t="s">
        <v>922</v>
      </c>
      <c r="E87" s="804" t="s">
        <v>921</v>
      </c>
      <c r="F87" s="677">
        <v>0</v>
      </c>
      <c r="G87" s="677">
        <v>431</v>
      </c>
      <c r="H87" s="677">
        <v>0</v>
      </c>
      <c r="I87" s="677">
        <v>0</v>
      </c>
      <c r="J87" s="677">
        <v>307</v>
      </c>
      <c r="K87" s="677">
        <v>111</v>
      </c>
      <c r="L87" s="677">
        <v>418</v>
      </c>
      <c r="M87" s="677">
        <v>13</v>
      </c>
      <c r="N87" s="115">
        <v>0</v>
      </c>
      <c r="O87" s="115">
        <v>0</v>
      </c>
      <c r="P87" s="115">
        <v>0.27</v>
      </c>
      <c r="Q87" s="115" t="s">
        <v>239</v>
      </c>
    </row>
    <row r="88" spans="1:17" s="805" customFormat="1" ht="12.75" customHeight="1" x14ac:dyDescent="0.3">
      <c r="A88" s="696" t="s">
        <v>62</v>
      </c>
      <c r="B88" s="803" t="s">
        <v>186</v>
      </c>
      <c r="C88" s="804" t="s">
        <v>916</v>
      </c>
      <c r="D88" s="804" t="s">
        <v>922</v>
      </c>
      <c r="E88" s="804" t="s">
        <v>919</v>
      </c>
      <c r="F88" s="677">
        <v>16</v>
      </c>
      <c r="G88" s="677">
        <v>229</v>
      </c>
      <c r="H88" s="677">
        <v>0</v>
      </c>
      <c r="I88" s="677">
        <v>0</v>
      </c>
      <c r="J88" s="677">
        <v>213</v>
      </c>
      <c r="K88" s="677">
        <v>10</v>
      </c>
      <c r="L88" s="677">
        <v>223</v>
      </c>
      <c r="M88" s="677">
        <v>15</v>
      </c>
      <c r="N88" s="115">
        <v>0</v>
      </c>
      <c r="O88" s="115">
        <v>0</v>
      </c>
      <c r="P88" s="115">
        <v>0.04</v>
      </c>
      <c r="Q88" s="115">
        <v>-0.06</v>
      </c>
    </row>
    <row r="89" spans="1:17" s="805" customFormat="1" ht="12.75" customHeight="1" x14ac:dyDescent="0.3">
      <c r="A89" s="696" t="s">
        <v>62</v>
      </c>
      <c r="B89" s="803" t="s">
        <v>216</v>
      </c>
      <c r="C89" s="804" t="s">
        <v>916</v>
      </c>
      <c r="D89" s="804" t="s">
        <v>922</v>
      </c>
      <c r="E89" s="804" t="s">
        <v>919</v>
      </c>
      <c r="F89" s="677">
        <v>502</v>
      </c>
      <c r="G89" s="677">
        <v>1146</v>
      </c>
      <c r="H89" s="677" t="s">
        <v>873</v>
      </c>
      <c r="I89" s="677">
        <v>6</v>
      </c>
      <c r="J89" s="677">
        <v>1232</v>
      </c>
      <c r="K89" s="677">
        <v>83</v>
      </c>
      <c r="L89" s="677">
        <v>1324</v>
      </c>
      <c r="M89" s="677">
        <v>309</v>
      </c>
      <c r="N89" s="115">
        <v>0</v>
      </c>
      <c r="O89" s="115">
        <v>0.01</v>
      </c>
      <c r="P89" s="115">
        <v>0.06</v>
      </c>
      <c r="Q89" s="115">
        <v>-0.38</v>
      </c>
    </row>
    <row r="90" spans="1:17" s="805" customFormat="1" ht="12.75" customHeight="1" x14ac:dyDescent="0.3">
      <c r="A90" s="696" t="s">
        <v>62</v>
      </c>
      <c r="B90" s="803" t="s">
        <v>216</v>
      </c>
      <c r="C90" s="804" t="s">
        <v>920</v>
      </c>
      <c r="D90" s="804" t="s">
        <v>922</v>
      </c>
      <c r="E90" s="804" t="s">
        <v>921</v>
      </c>
      <c r="F90" s="677">
        <v>746</v>
      </c>
      <c r="G90" s="677">
        <v>2561</v>
      </c>
      <c r="H90" s="677">
        <v>8</v>
      </c>
      <c r="I90" s="677">
        <v>19</v>
      </c>
      <c r="J90" s="677">
        <v>1651</v>
      </c>
      <c r="K90" s="677">
        <v>901</v>
      </c>
      <c r="L90" s="677">
        <v>2579</v>
      </c>
      <c r="M90" s="677">
        <v>702</v>
      </c>
      <c r="N90" s="115">
        <v>0</v>
      </c>
      <c r="O90" s="115">
        <v>0.02</v>
      </c>
      <c r="P90" s="115">
        <v>0.35</v>
      </c>
      <c r="Q90" s="115">
        <v>-0.06</v>
      </c>
    </row>
    <row r="91" spans="1:17" s="805" customFormat="1" ht="12.75" customHeight="1" x14ac:dyDescent="0.3">
      <c r="A91" s="696" t="s">
        <v>62</v>
      </c>
      <c r="B91" s="803" t="s">
        <v>217</v>
      </c>
      <c r="C91" s="804" t="s">
        <v>920</v>
      </c>
      <c r="D91" s="804" t="s">
        <v>922</v>
      </c>
      <c r="E91" s="804" t="s">
        <v>921</v>
      </c>
      <c r="F91" s="677">
        <v>59</v>
      </c>
      <c r="G91" s="677">
        <v>451</v>
      </c>
      <c r="H91" s="677">
        <v>0</v>
      </c>
      <c r="I91" s="677">
        <v>12</v>
      </c>
      <c r="J91" s="677">
        <v>321</v>
      </c>
      <c r="K91" s="677">
        <v>79</v>
      </c>
      <c r="L91" s="677">
        <v>412</v>
      </c>
      <c r="M91" s="677">
        <v>109</v>
      </c>
      <c r="N91" s="115">
        <v>0</v>
      </c>
      <c r="O91" s="115">
        <v>0.04</v>
      </c>
      <c r="P91" s="115">
        <v>0.19</v>
      </c>
      <c r="Q91" s="115">
        <v>0.85</v>
      </c>
    </row>
    <row r="92" spans="1:17" s="805" customFormat="1" ht="12.75" customHeight="1" x14ac:dyDescent="0.3">
      <c r="A92" s="696" t="s">
        <v>62</v>
      </c>
      <c r="B92" s="803" t="s">
        <v>115</v>
      </c>
      <c r="C92" s="804" t="s">
        <v>920</v>
      </c>
      <c r="D92" s="804" t="s">
        <v>922</v>
      </c>
      <c r="E92" s="804" t="s">
        <v>919</v>
      </c>
      <c r="F92" s="677">
        <v>0</v>
      </c>
      <c r="G92" s="677">
        <v>800</v>
      </c>
      <c r="H92" s="677">
        <v>138</v>
      </c>
      <c r="I92" s="677">
        <v>0</v>
      </c>
      <c r="J92" s="677">
        <v>286</v>
      </c>
      <c r="K92" s="677">
        <v>20</v>
      </c>
      <c r="L92" s="677">
        <v>444</v>
      </c>
      <c r="M92" s="677">
        <v>0</v>
      </c>
      <c r="N92" s="115">
        <v>0.33</v>
      </c>
      <c r="O92" s="115">
        <v>0.33</v>
      </c>
      <c r="P92" s="115">
        <v>0.05</v>
      </c>
      <c r="Q92" s="115" t="s">
        <v>239</v>
      </c>
    </row>
    <row r="93" spans="1:17" s="805" customFormat="1" ht="12.75" customHeight="1" x14ac:dyDescent="0.3">
      <c r="A93" s="696" t="s">
        <v>62</v>
      </c>
      <c r="B93" s="803" t="s">
        <v>115</v>
      </c>
      <c r="C93" s="804" t="s">
        <v>920</v>
      </c>
      <c r="D93" s="804" t="s">
        <v>922</v>
      </c>
      <c r="E93" s="804" t="s">
        <v>921</v>
      </c>
      <c r="F93" s="677">
        <v>1968</v>
      </c>
      <c r="G93" s="677">
        <v>1809</v>
      </c>
      <c r="H93" s="677">
        <v>10</v>
      </c>
      <c r="I93" s="677">
        <v>356</v>
      </c>
      <c r="J93" s="677">
        <v>1539</v>
      </c>
      <c r="K93" s="677">
        <v>418</v>
      </c>
      <c r="L93" s="677">
        <v>2323</v>
      </c>
      <c r="M93" s="677">
        <v>2211</v>
      </c>
      <c r="N93" s="115">
        <v>0.01</v>
      </c>
      <c r="O93" s="115">
        <v>0.19</v>
      </c>
      <c r="P93" s="115">
        <v>0.18</v>
      </c>
      <c r="Q93" s="115">
        <v>0.12</v>
      </c>
    </row>
    <row r="94" spans="1:17" s="805" customFormat="1" ht="12.75" customHeight="1" x14ac:dyDescent="0.3">
      <c r="A94" s="696" t="s">
        <v>62</v>
      </c>
      <c r="B94" s="803" t="s">
        <v>607</v>
      </c>
      <c r="C94" s="804" t="s">
        <v>920</v>
      </c>
      <c r="D94" s="804" t="s">
        <v>922</v>
      </c>
      <c r="E94" s="804" t="s">
        <v>933</v>
      </c>
      <c r="F94" s="677">
        <v>822</v>
      </c>
      <c r="G94" s="677">
        <v>119</v>
      </c>
      <c r="H94" s="677">
        <v>84</v>
      </c>
      <c r="I94" s="677">
        <v>0</v>
      </c>
      <c r="J94" s="677">
        <v>26</v>
      </c>
      <c r="K94" s="677">
        <v>59</v>
      </c>
      <c r="L94" s="677">
        <v>169</v>
      </c>
      <c r="M94" s="677">
        <v>916</v>
      </c>
      <c r="N94" s="115">
        <v>0.76</v>
      </c>
      <c r="O94" s="115">
        <v>0.76</v>
      </c>
      <c r="P94" s="115">
        <v>0.35</v>
      </c>
      <c r="Q94" s="115">
        <v>0.11</v>
      </c>
    </row>
    <row r="95" spans="1:17" s="805" customFormat="1" ht="12.75" customHeight="1" x14ac:dyDescent="0.3">
      <c r="A95" s="696" t="s">
        <v>62</v>
      </c>
      <c r="B95" s="803" t="s">
        <v>607</v>
      </c>
      <c r="C95" s="804" t="s">
        <v>920</v>
      </c>
      <c r="D95" s="804" t="s">
        <v>922</v>
      </c>
      <c r="E95" s="804" t="s">
        <v>932</v>
      </c>
      <c r="F95" s="677">
        <v>168</v>
      </c>
      <c r="G95" s="677">
        <v>220</v>
      </c>
      <c r="H95" s="677">
        <v>28</v>
      </c>
      <c r="I95" s="677">
        <v>0</v>
      </c>
      <c r="J95" s="677">
        <v>7</v>
      </c>
      <c r="K95" s="677">
        <v>49</v>
      </c>
      <c r="L95" s="677">
        <v>84</v>
      </c>
      <c r="M95" s="677">
        <v>313</v>
      </c>
      <c r="N95" s="115">
        <v>0.8</v>
      </c>
      <c r="O95" s="115">
        <v>0.8</v>
      </c>
      <c r="P95" s="115">
        <v>0.57999999999999996</v>
      </c>
      <c r="Q95" s="115">
        <v>0.86</v>
      </c>
    </row>
    <row r="96" spans="1:17" s="805" customFormat="1" ht="12.75" customHeight="1" x14ac:dyDescent="0.3">
      <c r="A96" s="696" t="s">
        <v>63</v>
      </c>
      <c r="B96" s="803" t="s">
        <v>69</v>
      </c>
      <c r="C96" s="804" t="s">
        <v>920</v>
      </c>
      <c r="D96" s="804" t="s">
        <v>922</v>
      </c>
      <c r="E96" s="804" t="s">
        <v>928</v>
      </c>
      <c r="F96" s="677">
        <v>393</v>
      </c>
      <c r="G96" s="677">
        <v>819</v>
      </c>
      <c r="H96" s="677">
        <v>0</v>
      </c>
      <c r="I96" s="677" t="s">
        <v>873</v>
      </c>
      <c r="J96" s="677">
        <v>459</v>
      </c>
      <c r="K96" s="677">
        <v>205</v>
      </c>
      <c r="L96" s="677">
        <v>666</v>
      </c>
      <c r="M96" s="677">
        <v>609</v>
      </c>
      <c r="N96" s="115">
        <v>0</v>
      </c>
      <c r="O96" s="115">
        <v>0</v>
      </c>
      <c r="P96" s="115">
        <v>0.31</v>
      </c>
      <c r="Q96" s="115">
        <v>0.55000000000000004</v>
      </c>
    </row>
    <row r="97" spans="1:17" s="805" customFormat="1" ht="12.75" customHeight="1" x14ac:dyDescent="0.3">
      <c r="A97" s="696" t="s">
        <v>63</v>
      </c>
      <c r="B97" s="803" t="s">
        <v>69</v>
      </c>
      <c r="C97" s="804" t="s">
        <v>923</v>
      </c>
      <c r="D97" s="804" t="s">
        <v>922</v>
      </c>
      <c r="E97" s="804" t="s">
        <v>924</v>
      </c>
      <c r="F97" s="677">
        <v>0</v>
      </c>
      <c r="G97" s="677">
        <v>126</v>
      </c>
      <c r="H97" s="677">
        <v>0</v>
      </c>
      <c r="I97" s="677">
        <v>0</v>
      </c>
      <c r="J97" s="677">
        <v>0</v>
      </c>
      <c r="K97" s="677">
        <v>0</v>
      </c>
      <c r="L97" s="677">
        <v>0</v>
      </c>
      <c r="M97" s="677">
        <v>0</v>
      </c>
      <c r="N97" s="115" t="s">
        <v>239</v>
      </c>
      <c r="O97" s="115" t="s">
        <v>239</v>
      </c>
      <c r="P97" s="115" t="s">
        <v>239</v>
      </c>
      <c r="Q97" s="115" t="s">
        <v>239</v>
      </c>
    </row>
    <row r="98" spans="1:17" s="805" customFormat="1" ht="12.75" customHeight="1" x14ac:dyDescent="0.3">
      <c r="A98" s="696" t="s">
        <v>63</v>
      </c>
      <c r="B98" s="803" t="s">
        <v>105</v>
      </c>
      <c r="C98" s="804" t="s">
        <v>916</v>
      </c>
      <c r="D98" s="804" t="s">
        <v>922</v>
      </c>
      <c r="E98" s="804" t="s">
        <v>921</v>
      </c>
      <c r="F98" s="677" t="s">
        <v>873</v>
      </c>
      <c r="G98" s="677">
        <v>103</v>
      </c>
      <c r="H98" s="677">
        <v>0</v>
      </c>
      <c r="I98" s="677">
        <v>0</v>
      </c>
      <c r="J98" s="677">
        <v>15</v>
      </c>
      <c r="K98" s="677">
        <v>0</v>
      </c>
      <c r="L98" s="677">
        <v>15</v>
      </c>
      <c r="M98" s="677">
        <v>5</v>
      </c>
      <c r="N98" s="115">
        <v>0</v>
      </c>
      <c r="O98" s="115">
        <v>0</v>
      </c>
      <c r="P98" s="115">
        <v>0</v>
      </c>
      <c r="Q98" s="115">
        <v>0.25</v>
      </c>
    </row>
    <row r="99" spans="1:17" s="805" customFormat="1" ht="12.75" customHeight="1" x14ac:dyDescent="0.3">
      <c r="A99" s="696" t="s">
        <v>63</v>
      </c>
      <c r="B99" s="803" t="s">
        <v>112</v>
      </c>
      <c r="C99" s="804" t="s">
        <v>916</v>
      </c>
      <c r="D99" s="804" t="s">
        <v>922</v>
      </c>
      <c r="E99" s="804" t="s">
        <v>919</v>
      </c>
      <c r="F99" s="677">
        <v>257</v>
      </c>
      <c r="G99" s="677">
        <v>966</v>
      </c>
      <c r="H99" s="677">
        <v>25</v>
      </c>
      <c r="I99" s="677">
        <v>21</v>
      </c>
      <c r="J99" s="677">
        <v>662</v>
      </c>
      <c r="K99" s="677">
        <v>471</v>
      </c>
      <c r="L99" s="677">
        <v>1179</v>
      </c>
      <c r="M99" s="677">
        <v>496</v>
      </c>
      <c r="N99" s="115">
        <v>0.04</v>
      </c>
      <c r="O99" s="115">
        <v>0.06</v>
      </c>
      <c r="P99" s="115">
        <v>0.4</v>
      </c>
      <c r="Q99" s="115">
        <v>0.93</v>
      </c>
    </row>
    <row r="100" spans="1:17" s="805" customFormat="1" ht="12.75" customHeight="1" x14ac:dyDescent="0.3">
      <c r="A100" s="696" t="s">
        <v>63</v>
      </c>
      <c r="B100" s="803" t="s">
        <v>112</v>
      </c>
      <c r="C100" s="804" t="s">
        <v>920</v>
      </c>
      <c r="D100" s="804" t="s">
        <v>922</v>
      </c>
      <c r="E100" s="804" t="s">
        <v>921</v>
      </c>
      <c r="F100" s="677">
        <v>766</v>
      </c>
      <c r="G100" s="677">
        <v>2321</v>
      </c>
      <c r="H100" s="677">
        <v>66</v>
      </c>
      <c r="I100" s="677">
        <v>19</v>
      </c>
      <c r="J100" s="677">
        <v>1523</v>
      </c>
      <c r="K100" s="677">
        <v>0</v>
      </c>
      <c r="L100" s="677">
        <v>1608</v>
      </c>
      <c r="M100" s="677">
        <v>1129</v>
      </c>
      <c r="N100" s="115">
        <v>0.04</v>
      </c>
      <c r="O100" s="115">
        <v>0.05</v>
      </c>
      <c r="P100" s="115">
        <v>0</v>
      </c>
      <c r="Q100" s="115">
        <v>0.47</v>
      </c>
    </row>
    <row r="101" spans="1:17" s="805" customFormat="1" ht="12.75" customHeight="1" x14ac:dyDescent="0.3">
      <c r="A101" s="696" t="s">
        <v>63</v>
      </c>
      <c r="B101" s="803" t="s">
        <v>117</v>
      </c>
      <c r="C101" s="804" t="s">
        <v>920</v>
      </c>
      <c r="D101" s="804" t="s">
        <v>922</v>
      </c>
      <c r="E101" s="804" t="s">
        <v>929</v>
      </c>
      <c r="F101" s="677">
        <v>2081</v>
      </c>
      <c r="G101" s="677">
        <v>2041</v>
      </c>
      <c r="H101" s="677">
        <v>10</v>
      </c>
      <c r="I101" s="677">
        <v>7</v>
      </c>
      <c r="J101" s="677">
        <v>330</v>
      </c>
      <c r="K101" s="677">
        <v>665</v>
      </c>
      <c r="L101" s="677">
        <v>1012</v>
      </c>
      <c r="M101" s="677">
        <v>3114</v>
      </c>
      <c r="N101" s="115">
        <v>0.03</v>
      </c>
      <c r="O101" s="115">
        <v>0.05</v>
      </c>
      <c r="P101" s="115">
        <v>0.66</v>
      </c>
      <c r="Q101" s="115">
        <v>0.5</v>
      </c>
    </row>
    <row r="102" spans="1:17" s="805" customFormat="1" ht="12.75" customHeight="1" x14ac:dyDescent="0.3">
      <c r="A102" s="696" t="s">
        <v>63</v>
      </c>
      <c r="B102" s="803" t="s">
        <v>117</v>
      </c>
      <c r="C102" s="804" t="s">
        <v>923</v>
      </c>
      <c r="D102" s="804" t="s">
        <v>922</v>
      </c>
      <c r="E102" s="804" t="s">
        <v>924</v>
      </c>
      <c r="F102" s="677">
        <v>114</v>
      </c>
      <c r="G102" s="677">
        <v>199</v>
      </c>
      <c r="H102" s="677" t="s">
        <v>873</v>
      </c>
      <c r="I102" s="677">
        <v>0</v>
      </c>
      <c r="J102" s="677">
        <v>6</v>
      </c>
      <c r="K102" s="677">
        <v>100</v>
      </c>
      <c r="L102" s="677">
        <v>107</v>
      </c>
      <c r="M102" s="677">
        <v>230</v>
      </c>
      <c r="N102" s="115">
        <v>0.14000000000000001</v>
      </c>
      <c r="O102" s="115">
        <v>0.14000000000000001</v>
      </c>
      <c r="P102" s="115">
        <v>0.93</v>
      </c>
      <c r="Q102" s="115">
        <v>1.02</v>
      </c>
    </row>
    <row r="103" spans="1:17" s="805" customFormat="1" ht="12.75" customHeight="1" x14ac:dyDescent="0.3">
      <c r="A103" s="696" t="s">
        <v>63</v>
      </c>
      <c r="B103" s="803" t="s">
        <v>120</v>
      </c>
      <c r="C103" s="804" t="s">
        <v>920</v>
      </c>
      <c r="D103" s="804" t="s">
        <v>922</v>
      </c>
      <c r="E103" s="804" t="s">
        <v>921</v>
      </c>
      <c r="F103" s="677">
        <v>85</v>
      </c>
      <c r="G103" s="677">
        <v>102</v>
      </c>
      <c r="H103" s="677">
        <v>0</v>
      </c>
      <c r="I103" s="677" t="s">
        <v>873</v>
      </c>
      <c r="J103" s="677">
        <v>123</v>
      </c>
      <c r="K103" s="677">
        <v>46</v>
      </c>
      <c r="L103" s="677">
        <v>170</v>
      </c>
      <c r="M103" s="677">
        <v>50</v>
      </c>
      <c r="N103" s="115">
        <v>0</v>
      </c>
      <c r="O103" s="115">
        <v>0.01</v>
      </c>
      <c r="P103" s="115">
        <v>0.27</v>
      </c>
      <c r="Q103" s="115">
        <v>-0.41</v>
      </c>
    </row>
    <row r="104" spans="1:17" s="805" customFormat="1" ht="12.75" customHeight="1" x14ac:dyDescent="0.3">
      <c r="A104" s="696" t="s">
        <v>63</v>
      </c>
      <c r="B104" s="803" t="s">
        <v>125</v>
      </c>
      <c r="C104" s="804" t="s">
        <v>920</v>
      </c>
      <c r="D104" s="804" t="s">
        <v>922</v>
      </c>
      <c r="E104" s="804" t="s">
        <v>921</v>
      </c>
      <c r="F104" s="677">
        <v>11</v>
      </c>
      <c r="G104" s="677">
        <v>599</v>
      </c>
      <c r="H104" s="677">
        <v>0</v>
      </c>
      <c r="I104" s="677">
        <v>0</v>
      </c>
      <c r="J104" s="677">
        <v>141</v>
      </c>
      <c r="K104" s="677">
        <v>455</v>
      </c>
      <c r="L104" s="677">
        <v>596</v>
      </c>
      <c r="M104" s="677">
        <v>52</v>
      </c>
      <c r="N104" s="115">
        <v>0</v>
      </c>
      <c r="O104" s="115">
        <v>0</v>
      </c>
      <c r="P104" s="115">
        <v>0.76</v>
      </c>
      <c r="Q104" s="115">
        <v>3.73</v>
      </c>
    </row>
    <row r="105" spans="1:17" s="805" customFormat="1" ht="12.75" customHeight="1" x14ac:dyDescent="0.3">
      <c r="A105" s="696" t="s">
        <v>63</v>
      </c>
      <c r="B105" s="803" t="s">
        <v>125</v>
      </c>
      <c r="C105" s="804" t="s">
        <v>923</v>
      </c>
      <c r="D105" s="804" t="s">
        <v>922</v>
      </c>
      <c r="E105" s="804" t="s">
        <v>924</v>
      </c>
      <c r="F105" s="677">
        <v>0</v>
      </c>
      <c r="G105" s="677">
        <v>531</v>
      </c>
      <c r="H105" s="677">
        <v>0</v>
      </c>
      <c r="I105" s="677">
        <v>0</v>
      </c>
      <c r="J105" s="677">
        <v>0</v>
      </c>
      <c r="K105" s="677">
        <v>0</v>
      </c>
      <c r="L105" s="677">
        <v>0</v>
      </c>
      <c r="M105" s="677">
        <v>0</v>
      </c>
      <c r="N105" s="115" t="s">
        <v>239</v>
      </c>
      <c r="O105" s="115" t="s">
        <v>239</v>
      </c>
      <c r="P105" s="115" t="s">
        <v>239</v>
      </c>
      <c r="Q105" s="115" t="s">
        <v>239</v>
      </c>
    </row>
    <row r="106" spans="1:17" s="805" customFormat="1" ht="12.75" customHeight="1" x14ac:dyDescent="0.3">
      <c r="A106" s="696" t="s">
        <v>63</v>
      </c>
      <c r="B106" s="803" t="s">
        <v>133</v>
      </c>
      <c r="C106" s="804" t="s">
        <v>920</v>
      </c>
      <c r="D106" s="804" t="s">
        <v>922</v>
      </c>
      <c r="E106" s="804" t="s">
        <v>921</v>
      </c>
      <c r="F106" s="677">
        <v>65</v>
      </c>
      <c r="G106" s="677">
        <v>164</v>
      </c>
      <c r="H106" s="677">
        <v>7</v>
      </c>
      <c r="I106" s="677">
        <v>26</v>
      </c>
      <c r="J106" s="677">
        <v>85</v>
      </c>
      <c r="K106" s="677">
        <v>0</v>
      </c>
      <c r="L106" s="677">
        <v>118</v>
      </c>
      <c r="M106" s="677">
        <v>114</v>
      </c>
      <c r="N106" s="115">
        <v>0.06</v>
      </c>
      <c r="O106" s="115">
        <v>0.28000000000000003</v>
      </c>
      <c r="P106" s="115">
        <v>0</v>
      </c>
      <c r="Q106" s="115">
        <v>0.75</v>
      </c>
    </row>
    <row r="107" spans="1:17" s="805" customFormat="1" ht="12.75" customHeight="1" x14ac:dyDescent="0.3">
      <c r="A107" s="696" t="s">
        <v>63</v>
      </c>
      <c r="B107" s="803" t="s">
        <v>1886</v>
      </c>
      <c r="C107" s="804" t="s">
        <v>920</v>
      </c>
      <c r="D107" s="804" t="s">
        <v>922</v>
      </c>
      <c r="E107" s="804" t="s">
        <v>921</v>
      </c>
      <c r="F107" s="677" t="s">
        <v>873</v>
      </c>
      <c r="G107" s="677">
        <v>599</v>
      </c>
      <c r="H107" s="677">
        <v>0</v>
      </c>
      <c r="I107" s="677">
        <v>0</v>
      </c>
      <c r="J107" s="677" t="s">
        <v>873</v>
      </c>
      <c r="K107" s="677">
        <v>600</v>
      </c>
      <c r="L107" s="677">
        <v>601</v>
      </c>
      <c r="M107" s="677">
        <v>0</v>
      </c>
      <c r="N107" s="115">
        <v>0</v>
      </c>
      <c r="O107" s="115">
        <v>0</v>
      </c>
      <c r="P107" s="115">
        <v>1</v>
      </c>
      <c r="Q107" s="115">
        <v>-1</v>
      </c>
    </row>
    <row r="108" spans="1:17" s="805" customFormat="1" ht="12.75" customHeight="1" x14ac:dyDescent="0.3">
      <c r="A108" s="696" t="s">
        <v>63</v>
      </c>
      <c r="B108" s="803" t="s">
        <v>199</v>
      </c>
      <c r="C108" s="804" t="s">
        <v>916</v>
      </c>
      <c r="D108" s="804" t="s">
        <v>922</v>
      </c>
      <c r="E108" s="804" t="s">
        <v>919</v>
      </c>
      <c r="F108" s="677">
        <v>88</v>
      </c>
      <c r="G108" s="677">
        <v>125</v>
      </c>
      <c r="H108" s="677">
        <v>0</v>
      </c>
      <c r="I108" s="677">
        <v>0</v>
      </c>
      <c r="J108" s="677" t="s">
        <v>873</v>
      </c>
      <c r="K108" s="677">
        <v>10</v>
      </c>
      <c r="L108" s="677">
        <v>11</v>
      </c>
      <c r="M108" s="677">
        <v>202</v>
      </c>
      <c r="N108" s="115">
        <v>0</v>
      </c>
      <c r="O108" s="115">
        <v>0</v>
      </c>
      <c r="P108" s="115">
        <v>0.91</v>
      </c>
      <c r="Q108" s="115">
        <v>1.3</v>
      </c>
    </row>
    <row r="109" spans="1:17" s="805" customFormat="1" ht="12.75" customHeight="1" x14ac:dyDescent="0.3">
      <c r="A109" s="696" t="s">
        <v>63</v>
      </c>
      <c r="B109" s="803" t="s">
        <v>208</v>
      </c>
      <c r="C109" s="804" t="s">
        <v>920</v>
      </c>
      <c r="D109" s="804" t="s">
        <v>922</v>
      </c>
      <c r="E109" s="804" t="s">
        <v>921</v>
      </c>
      <c r="F109" s="677">
        <v>199</v>
      </c>
      <c r="G109" s="677">
        <v>675</v>
      </c>
      <c r="H109" s="677">
        <v>0</v>
      </c>
      <c r="I109" s="677">
        <v>0</v>
      </c>
      <c r="J109" s="677">
        <v>0</v>
      </c>
      <c r="K109" s="677">
        <v>0</v>
      </c>
      <c r="L109" s="677">
        <v>0</v>
      </c>
      <c r="M109" s="677">
        <v>5</v>
      </c>
      <c r="N109" s="115" t="s">
        <v>239</v>
      </c>
      <c r="O109" s="115" t="s">
        <v>239</v>
      </c>
      <c r="P109" s="115" t="s">
        <v>239</v>
      </c>
      <c r="Q109" s="115">
        <v>-0.97</v>
      </c>
    </row>
    <row r="110" spans="1:17" s="805" customFormat="1" ht="12.75" customHeight="1" x14ac:dyDescent="0.3">
      <c r="A110" s="696" t="s">
        <v>63</v>
      </c>
      <c r="B110" s="803" t="s">
        <v>216</v>
      </c>
      <c r="C110" s="804" t="s">
        <v>920</v>
      </c>
      <c r="D110" s="804" t="s">
        <v>922</v>
      </c>
      <c r="E110" s="804" t="s">
        <v>921</v>
      </c>
      <c r="F110" s="677">
        <v>173</v>
      </c>
      <c r="G110" s="677">
        <v>337</v>
      </c>
      <c r="H110" s="677" t="s">
        <v>873</v>
      </c>
      <c r="I110" s="677">
        <v>0</v>
      </c>
      <c r="J110" s="677">
        <v>30</v>
      </c>
      <c r="K110" s="677">
        <v>262</v>
      </c>
      <c r="L110" s="677">
        <v>293</v>
      </c>
      <c r="M110" s="677">
        <v>174</v>
      </c>
      <c r="N110" s="115">
        <v>0.03</v>
      </c>
      <c r="O110" s="115">
        <v>0.03</v>
      </c>
      <c r="P110" s="115">
        <v>0.89</v>
      </c>
      <c r="Q110" s="115">
        <v>0.01</v>
      </c>
    </row>
    <row r="111" spans="1:17" s="805" customFormat="1" ht="12.75" customHeight="1" x14ac:dyDescent="0.3">
      <c r="A111" s="696" t="s">
        <v>63</v>
      </c>
      <c r="B111" s="803" t="s">
        <v>217</v>
      </c>
      <c r="C111" s="804" t="s">
        <v>920</v>
      </c>
      <c r="D111" s="804" t="s">
        <v>922</v>
      </c>
      <c r="E111" s="804" t="s">
        <v>921</v>
      </c>
      <c r="F111" s="677">
        <v>93</v>
      </c>
      <c r="G111" s="677">
        <v>326</v>
      </c>
      <c r="H111" s="677" t="s">
        <v>873</v>
      </c>
      <c r="I111" s="677" t="s">
        <v>873</v>
      </c>
      <c r="J111" s="677">
        <v>236</v>
      </c>
      <c r="K111" s="677">
        <v>73</v>
      </c>
      <c r="L111" s="677">
        <v>314</v>
      </c>
      <c r="M111" s="677">
        <v>131</v>
      </c>
      <c r="N111" s="115">
        <v>0.01</v>
      </c>
      <c r="O111" s="115">
        <v>0.02</v>
      </c>
      <c r="P111" s="115">
        <v>0.23</v>
      </c>
      <c r="Q111" s="115">
        <v>0.41</v>
      </c>
    </row>
    <row r="112" spans="1:17" s="805" customFormat="1" ht="12.75" customHeight="1" x14ac:dyDescent="0.3">
      <c r="A112" s="696" t="s">
        <v>63</v>
      </c>
      <c r="B112" s="803" t="s">
        <v>115</v>
      </c>
      <c r="C112" s="804" t="s">
        <v>920</v>
      </c>
      <c r="D112" s="804" t="s">
        <v>922</v>
      </c>
      <c r="E112" s="804" t="s">
        <v>921</v>
      </c>
      <c r="F112" s="677">
        <v>241</v>
      </c>
      <c r="G112" s="677">
        <v>158</v>
      </c>
      <c r="H112" s="677">
        <v>13</v>
      </c>
      <c r="I112" s="677">
        <v>6</v>
      </c>
      <c r="J112" s="677">
        <v>166</v>
      </c>
      <c r="K112" s="677">
        <v>46</v>
      </c>
      <c r="L112" s="677">
        <v>231</v>
      </c>
      <c r="M112" s="677">
        <v>174</v>
      </c>
      <c r="N112" s="115">
        <v>7.0000000000000007E-2</v>
      </c>
      <c r="O112" s="115">
        <v>0.1</v>
      </c>
      <c r="P112" s="115">
        <v>0.2</v>
      </c>
      <c r="Q112" s="115">
        <v>-0.28000000000000003</v>
      </c>
    </row>
    <row r="113" spans="1:17" s="805" customFormat="1" ht="12.75" customHeight="1" x14ac:dyDescent="0.3">
      <c r="A113" s="696" t="s">
        <v>64</v>
      </c>
      <c r="B113" s="803" t="s">
        <v>79</v>
      </c>
      <c r="C113" s="804" t="s">
        <v>920</v>
      </c>
      <c r="D113" s="804" t="s">
        <v>922</v>
      </c>
      <c r="E113" s="804" t="s">
        <v>921</v>
      </c>
      <c r="F113" s="677">
        <v>113</v>
      </c>
      <c r="G113" s="677">
        <v>1100</v>
      </c>
      <c r="H113" s="677">
        <v>13</v>
      </c>
      <c r="I113" s="677">
        <v>0</v>
      </c>
      <c r="J113" s="677">
        <v>36</v>
      </c>
      <c r="K113" s="677">
        <v>0</v>
      </c>
      <c r="L113" s="677">
        <v>49</v>
      </c>
      <c r="M113" s="677">
        <v>1164</v>
      </c>
      <c r="N113" s="115">
        <v>0.27</v>
      </c>
      <c r="O113" s="115">
        <v>0.27</v>
      </c>
      <c r="P113" s="115">
        <v>0</v>
      </c>
      <c r="Q113" s="115">
        <v>9.3000000000000007</v>
      </c>
    </row>
    <row r="114" spans="1:17" s="805" customFormat="1" ht="12.75" customHeight="1" x14ac:dyDescent="0.3">
      <c r="A114" s="696" t="s">
        <v>64</v>
      </c>
      <c r="B114" s="803" t="s">
        <v>112</v>
      </c>
      <c r="C114" s="804" t="s">
        <v>916</v>
      </c>
      <c r="D114" s="804" t="s">
        <v>922</v>
      </c>
      <c r="E114" s="804" t="s">
        <v>919</v>
      </c>
      <c r="F114" s="677">
        <v>163</v>
      </c>
      <c r="G114" s="677">
        <v>305</v>
      </c>
      <c r="H114" s="677">
        <v>36</v>
      </c>
      <c r="I114" s="677">
        <v>13</v>
      </c>
      <c r="J114" s="677">
        <v>266</v>
      </c>
      <c r="K114" s="677">
        <v>17</v>
      </c>
      <c r="L114" s="677">
        <v>332</v>
      </c>
      <c r="M114" s="677">
        <v>170</v>
      </c>
      <c r="N114" s="115">
        <v>0.11</v>
      </c>
      <c r="O114" s="115">
        <v>0.16</v>
      </c>
      <c r="P114" s="115">
        <v>0.05</v>
      </c>
      <c r="Q114" s="115">
        <v>0.04</v>
      </c>
    </row>
    <row r="115" spans="1:17" s="805" customFormat="1" ht="12.75" customHeight="1" x14ac:dyDescent="0.3">
      <c r="A115" s="696" t="s">
        <v>64</v>
      </c>
      <c r="B115" s="803" t="s">
        <v>112</v>
      </c>
      <c r="C115" s="804" t="s">
        <v>920</v>
      </c>
      <c r="D115" s="804" t="s">
        <v>922</v>
      </c>
      <c r="E115" s="804" t="s">
        <v>921</v>
      </c>
      <c r="F115" s="677">
        <v>472</v>
      </c>
      <c r="G115" s="677">
        <v>506</v>
      </c>
      <c r="H115" s="677">
        <v>32</v>
      </c>
      <c r="I115" s="677">
        <v>8</v>
      </c>
      <c r="J115" s="677">
        <v>373</v>
      </c>
      <c r="K115" s="677">
        <v>0</v>
      </c>
      <c r="L115" s="677">
        <v>413</v>
      </c>
      <c r="M115" s="677">
        <v>333</v>
      </c>
      <c r="N115" s="115">
        <v>0.08</v>
      </c>
      <c r="O115" s="115">
        <v>0.1</v>
      </c>
      <c r="P115" s="115">
        <v>0</v>
      </c>
      <c r="Q115" s="115">
        <v>-0.28999999999999998</v>
      </c>
    </row>
    <row r="116" spans="1:17" s="805" customFormat="1" ht="12.75" customHeight="1" x14ac:dyDescent="0.3">
      <c r="A116" s="696" t="s">
        <v>64</v>
      </c>
      <c r="B116" s="803" t="s">
        <v>199</v>
      </c>
      <c r="C116" s="804" t="s">
        <v>920</v>
      </c>
      <c r="D116" s="804" t="s">
        <v>922</v>
      </c>
      <c r="E116" s="804" t="s">
        <v>921</v>
      </c>
      <c r="F116" s="677">
        <v>0</v>
      </c>
      <c r="G116" s="677">
        <v>175</v>
      </c>
      <c r="H116" s="677">
        <v>0</v>
      </c>
      <c r="I116" s="677">
        <v>0</v>
      </c>
      <c r="J116" s="677">
        <v>0</v>
      </c>
      <c r="K116" s="677">
        <v>0</v>
      </c>
      <c r="L116" s="677">
        <v>0</v>
      </c>
      <c r="M116" s="677">
        <v>175</v>
      </c>
      <c r="N116" s="115" t="s">
        <v>239</v>
      </c>
      <c r="O116" s="115" t="s">
        <v>239</v>
      </c>
      <c r="P116" s="115" t="s">
        <v>239</v>
      </c>
      <c r="Q116" s="115" t="s">
        <v>239</v>
      </c>
    </row>
    <row r="117" spans="1:17" s="805" customFormat="1" ht="12.75" customHeight="1" x14ac:dyDescent="0.3">
      <c r="A117" s="696" t="s">
        <v>64</v>
      </c>
      <c r="B117" s="803" t="s">
        <v>607</v>
      </c>
      <c r="C117" s="804" t="s">
        <v>920</v>
      </c>
      <c r="D117" s="804" t="s">
        <v>922</v>
      </c>
      <c r="E117" s="804" t="s">
        <v>932</v>
      </c>
      <c r="F117" s="677">
        <v>274</v>
      </c>
      <c r="G117" s="677">
        <v>213</v>
      </c>
      <c r="H117" s="677">
        <v>18</v>
      </c>
      <c r="I117" s="677">
        <v>0</v>
      </c>
      <c r="J117" s="677" t="s">
        <v>873</v>
      </c>
      <c r="K117" s="677">
        <v>39</v>
      </c>
      <c r="L117" s="677">
        <v>58</v>
      </c>
      <c r="M117" s="677">
        <v>435</v>
      </c>
      <c r="N117" s="115">
        <v>0.95</v>
      </c>
      <c r="O117" s="115">
        <v>0.95</v>
      </c>
      <c r="P117" s="115">
        <v>0.67</v>
      </c>
      <c r="Q117" s="115">
        <v>0.59</v>
      </c>
    </row>
    <row r="118" spans="1:17" s="805" customFormat="1" ht="12.75" customHeight="1" x14ac:dyDescent="0.3">
      <c r="A118" s="696" t="s">
        <v>67</v>
      </c>
      <c r="B118" s="803" t="s">
        <v>69</v>
      </c>
      <c r="C118" s="804" t="s">
        <v>920</v>
      </c>
      <c r="D118" s="804" t="s">
        <v>922</v>
      </c>
      <c r="E118" s="804" t="s">
        <v>928</v>
      </c>
      <c r="F118" s="677">
        <v>647</v>
      </c>
      <c r="G118" s="677">
        <v>229</v>
      </c>
      <c r="H118" s="677">
        <v>22</v>
      </c>
      <c r="I118" s="677">
        <v>14</v>
      </c>
      <c r="J118" s="677">
        <v>145</v>
      </c>
      <c r="K118" s="677">
        <v>25</v>
      </c>
      <c r="L118" s="677">
        <v>206</v>
      </c>
      <c r="M118" s="677">
        <v>657</v>
      </c>
      <c r="N118" s="115">
        <v>0.12</v>
      </c>
      <c r="O118" s="115">
        <v>0.2</v>
      </c>
      <c r="P118" s="115">
        <v>0.12</v>
      </c>
      <c r="Q118" s="115">
        <v>0.02</v>
      </c>
    </row>
    <row r="119" spans="1:17" s="805" customFormat="1" ht="12.75" customHeight="1" x14ac:dyDescent="0.3">
      <c r="A119" s="696" t="s">
        <v>67</v>
      </c>
      <c r="B119" s="803" t="s">
        <v>73</v>
      </c>
      <c r="C119" s="804" t="s">
        <v>920</v>
      </c>
      <c r="D119" s="804" t="s">
        <v>922</v>
      </c>
      <c r="E119" s="804" t="s">
        <v>921</v>
      </c>
      <c r="F119" s="677">
        <v>104</v>
      </c>
      <c r="G119" s="677">
        <v>119</v>
      </c>
      <c r="H119" s="677">
        <v>14</v>
      </c>
      <c r="I119" s="677">
        <v>9</v>
      </c>
      <c r="J119" s="677">
        <v>134</v>
      </c>
      <c r="K119" s="677">
        <v>12</v>
      </c>
      <c r="L119" s="677">
        <v>169</v>
      </c>
      <c r="M119" s="677">
        <v>108</v>
      </c>
      <c r="N119" s="115">
        <v>0.09</v>
      </c>
      <c r="O119" s="115">
        <v>0.15</v>
      </c>
      <c r="P119" s="115">
        <v>7.0000000000000007E-2</v>
      </c>
      <c r="Q119" s="115">
        <v>0.04</v>
      </c>
    </row>
    <row r="120" spans="1:17" s="805" customFormat="1" ht="12.75" customHeight="1" x14ac:dyDescent="0.3">
      <c r="A120" s="696" t="s">
        <v>67</v>
      </c>
      <c r="B120" s="696" t="s">
        <v>73</v>
      </c>
      <c r="C120" s="804" t="s">
        <v>923</v>
      </c>
      <c r="D120" s="804" t="s">
        <v>922</v>
      </c>
      <c r="E120" s="804" t="s">
        <v>924</v>
      </c>
      <c r="F120" s="677">
        <v>0</v>
      </c>
      <c r="G120" s="677">
        <v>158</v>
      </c>
      <c r="H120" s="677">
        <v>0</v>
      </c>
      <c r="I120" s="677">
        <v>0</v>
      </c>
      <c r="J120" s="677">
        <v>0</v>
      </c>
      <c r="K120" s="677">
        <v>106</v>
      </c>
      <c r="L120" s="677">
        <v>106</v>
      </c>
      <c r="M120" s="677">
        <v>0</v>
      </c>
      <c r="N120" s="115" t="s">
        <v>239</v>
      </c>
      <c r="O120" s="115" t="s">
        <v>239</v>
      </c>
      <c r="P120" s="115">
        <v>1</v>
      </c>
      <c r="Q120" s="115" t="s">
        <v>239</v>
      </c>
    </row>
    <row r="121" spans="1:17" s="805" customFormat="1" ht="12.75" customHeight="1" x14ac:dyDescent="0.3">
      <c r="A121" s="696" t="s">
        <v>67</v>
      </c>
      <c r="B121" s="696" t="s">
        <v>112</v>
      </c>
      <c r="C121" s="804" t="s">
        <v>916</v>
      </c>
      <c r="D121" s="804" t="s">
        <v>922</v>
      </c>
      <c r="E121" s="804" t="s">
        <v>919</v>
      </c>
      <c r="F121" s="677">
        <v>732</v>
      </c>
      <c r="G121" s="677">
        <v>756</v>
      </c>
      <c r="H121" s="677">
        <v>21</v>
      </c>
      <c r="I121" s="677">
        <v>63</v>
      </c>
      <c r="J121" s="677">
        <v>1076</v>
      </c>
      <c r="K121" s="677">
        <v>217</v>
      </c>
      <c r="L121" s="677">
        <v>1377</v>
      </c>
      <c r="M121" s="677">
        <v>539</v>
      </c>
      <c r="N121" s="115">
        <v>0.02</v>
      </c>
      <c r="O121" s="115">
        <v>7.0000000000000007E-2</v>
      </c>
      <c r="P121" s="115">
        <v>0.16</v>
      </c>
      <c r="Q121" s="115">
        <v>-0.26</v>
      </c>
    </row>
    <row r="122" spans="1:17" s="805" customFormat="1" ht="12.75" customHeight="1" x14ac:dyDescent="0.3">
      <c r="A122" s="696" t="s">
        <v>67</v>
      </c>
      <c r="B122" s="696" t="s">
        <v>112</v>
      </c>
      <c r="C122" s="804" t="s">
        <v>916</v>
      </c>
      <c r="D122" s="804" t="s">
        <v>922</v>
      </c>
      <c r="E122" s="804" t="s">
        <v>924</v>
      </c>
      <c r="F122" s="677">
        <v>0</v>
      </c>
      <c r="G122" s="677">
        <v>228</v>
      </c>
      <c r="H122" s="677">
        <v>0</v>
      </c>
      <c r="I122" s="677">
        <v>0</v>
      </c>
      <c r="J122" s="677">
        <v>0</v>
      </c>
      <c r="K122" s="677">
        <v>0</v>
      </c>
      <c r="L122" s="677">
        <v>0</v>
      </c>
      <c r="M122" s="677">
        <v>0</v>
      </c>
      <c r="N122" s="115" t="s">
        <v>239</v>
      </c>
      <c r="O122" s="115" t="s">
        <v>239</v>
      </c>
      <c r="P122" s="115" t="s">
        <v>239</v>
      </c>
      <c r="Q122" s="115" t="s">
        <v>239</v>
      </c>
    </row>
    <row r="123" spans="1:17" s="805" customFormat="1" ht="12.75" customHeight="1" x14ac:dyDescent="0.3">
      <c r="A123" s="696" t="s">
        <v>67</v>
      </c>
      <c r="B123" s="696" t="s">
        <v>112</v>
      </c>
      <c r="C123" s="804" t="s">
        <v>920</v>
      </c>
      <c r="D123" s="804" t="s">
        <v>922</v>
      </c>
      <c r="E123" s="804" t="s">
        <v>921</v>
      </c>
      <c r="F123" s="677">
        <v>529</v>
      </c>
      <c r="G123" s="677">
        <v>1388</v>
      </c>
      <c r="H123" s="677">
        <v>38</v>
      </c>
      <c r="I123" s="677">
        <v>20</v>
      </c>
      <c r="J123" s="677">
        <v>1087</v>
      </c>
      <c r="K123" s="677">
        <v>0</v>
      </c>
      <c r="L123" s="677">
        <v>1145</v>
      </c>
      <c r="M123" s="677">
        <v>695</v>
      </c>
      <c r="N123" s="115">
        <v>0.03</v>
      </c>
      <c r="O123" s="115">
        <v>0.05</v>
      </c>
      <c r="P123" s="115">
        <v>0</v>
      </c>
      <c r="Q123" s="115">
        <v>0.31</v>
      </c>
    </row>
    <row r="124" spans="1:17" s="805" customFormat="1" ht="12.75" customHeight="1" x14ac:dyDescent="0.3">
      <c r="A124" s="696" t="s">
        <v>67</v>
      </c>
      <c r="B124" s="696" t="s">
        <v>112</v>
      </c>
      <c r="C124" s="804" t="s">
        <v>923</v>
      </c>
      <c r="D124" s="804" t="s">
        <v>922</v>
      </c>
      <c r="E124" s="804" t="s">
        <v>924</v>
      </c>
      <c r="F124" s="677">
        <v>0</v>
      </c>
      <c r="G124" s="677">
        <v>266</v>
      </c>
      <c r="H124" s="677">
        <v>0</v>
      </c>
      <c r="I124" s="677">
        <v>0</v>
      </c>
      <c r="J124" s="677">
        <v>0</v>
      </c>
      <c r="K124" s="677">
        <v>0</v>
      </c>
      <c r="L124" s="677">
        <v>0</v>
      </c>
      <c r="M124" s="677">
        <v>0</v>
      </c>
      <c r="N124" s="115" t="s">
        <v>239</v>
      </c>
      <c r="O124" s="115" t="s">
        <v>239</v>
      </c>
      <c r="P124" s="115" t="s">
        <v>239</v>
      </c>
      <c r="Q124" s="115" t="s">
        <v>239</v>
      </c>
    </row>
    <row r="125" spans="1:17" s="805" customFormat="1" ht="12.75" customHeight="1" x14ac:dyDescent="0.3">
      <c r="A125" s="696" t="s">
        <v>67</v>
      </c>
      <c r="B125" s="696" t="s">
        <v>117</v>
      </c>
      <c r="C125" s="804" t="s">
        <v>920</v>
      </c>
      <c r="D125" s="804" t="s">
        <v>922</v>
      </c>
      <c r="E125" s="804" t="s">
        <v>929</v>
      </c>
      <c r="F125" s="677">
        <v>2516</v>
      </c>
      <c r="G125" s="677">
        <v>1965</v>
      </c>
      <c r="H125" s="677">
        <v>18</v>
      </c>
      <c r="I125" s="677">
        <v>34</v>
      </c>
      <c r="J125" s="677">
        <v>263</v>
      </c>
      <c r="K125" s="677">
        <v>300</v>
      </c>
      <c r="L125" s="677">
        <v>615</v>
      </c>
      <c r="M125" s="677">
        <v>3909</v>
      </c>
      <c r="N125" s="115">
        <v>0.06</v>
      </c>
      <c r="O125" s="115">
        <v>0.17</v>
      </c>
      <c r="P125" s="115">
        <v>0.49</v>
      </c>
      <c r="Q125" s="115">
        <v>0.55000000000000004</v>
      </c>
    </row>
    <row r="126" spans="1:17" s="805" customFormat="1" ht="12.75" customHeight="1" x14ac:dyDescent="0.3">
      <c r="A126" s="696" t="s">
        <v>67</v>
      </c>
      <c r="B126" s="696" t="s">
        <v>117</v>
      </c>
      <c r="C126" s="804" t="s">
        <v>923</v>
      </c>
      <c r="D126" s="804" t="s">
        <v>922</v>
      </c>
      <c r="E126" s="804" t="s">
        <v>924</v>
      </c>
      <c r="F126" s="677">
        <v>173</v>
      </c>
      <c r="G126" s="677">
        <v>195</v>
      </c>
      <c r="H126" s="677" t="s">
        <v>873</v>
      </c>
      <c r="I126" s="677" t="s">
        <v>873</v>
      </c>
      <c r="J126" s="677">
        <v>5</v>
      </c>
      <c r="K126" s="677">
        <v>66</v>
      </c>
      <c r="L126" s="677">
        <v>78</v>
      </c>
      <c r="M126" s="677">
        <v>317</v>
      </c>
      <c r="N126" s="115">
        <v>0.25</v>
      </c>
      <c r="O126" s="115">
        <v>0.57999999999999996</v>
      </c>
      <c r="P126" s="115">
        <v>0.85</v>
      </c>
      <c r="Q126" s="115">
        <v>0.83</v>
      </c>
    </row>
    <row r="127" spans="1:17" s="805" customFormat="1" ht="12.75" customHeight="1" x14ac:dyDescent="0.3">
      <c r="A127" s="696" t="s">
        <v>67</v>
      </c>
      <c r="B127" s="696" t="s">
        <v>195</v>
      </c>
      <c r="C127" s="804" t="s">
        <v>920</v>
      </c>
      <c r="D127" s="804" t="s">
        <v>922</v>
      </c>
      <c r="E127" s="804" t="s">
        <v>921</v>
      </c>
      <c r="F127" s="677">
        <v>44</v>
      </c>
      <c r="G127" s="677">
        <v>162</v>
      </c>
      <c r="H127" s="677">
        <v>0</v>
      </c>
      <c r="I127" s="677" t="s">
        <v>873</v>
      </c>
      <c r="J127" s="677">
        <v>43</v>
      </c>
      <c r="K127" s="677">
        <v>146</v>
      </c>
      <c r="L127" s="677">
        <v>190</v>
      </c>
      <c r="M127" s="677">
        <v>60</v>
      </c>
      <c r="N127" s="115">
        <v>0</v>
      </c>
      <c r="O127" s="115">
        <v>0.02</v>
      </c>
      <c r="P127" s="115">
        <v>0.77</v>
      </c>
      <c r="Q127" s="115">
        <v>0.36</v>
      </c>
    </row>
    <row r="128" spans="1:17" s="805" customFormat="1" ht="12.75" customHeight="1" x14ac:dyDescent="0.3">
      <c r="A128" s="696" t="s">
        <v>67</v>
      </c>
      <c r="B128" s="696" t="s">
        <v>216</v>
      </c>
      <c r="C128" s="804" t="s">
        <v>920</v>
      </c>
      <c r="D128" s="804" t="s">
        <v>922</v>
      </c>
      <c r="E128" s="804" t="s">
        <v>921</v>
      </c>
      <c r="F128" s="677">
        <v>209</v>
      </c>
      <c r="G128" s="677">
        <v>220</v>
      </c>
      <c r="H128" s="677">
        <v>0</v>
      </c>
      <c r="I128" s="677">
        <v>25</v>
      </c>
      <c r="J128" s="677">
        <v>106</v>
      </c>
      <c r="K128" s="677">
        <v>51</v>
      </c>
      <c r="L128" s="677">
        <v>182</v>
      </c>
      <c r="M128" s="677">
        <v>267</v>
      </c>
      <c r="N128" s="115">
        <v>0</v>
      </c>
      <c r="O128" s="115">
        <v>0.19</v>
      </c>
      <c r="P128" s="115">
        <v>0.28000000000000003</v>
      </c>
      <c r="Q128" s="115">
        <v>0.28000000000000003</v>
      </c>
    </row>
    <row r="129" spans="1:17" s="805" customFormat="1" ht="12.75" customHeight="1" x14ac:dyDescent="0.3">
      <c r="A129" s="696" t="s">
        <v>67</v>
      </c>
      <c r="B129" s="696" t="s">
        <v>216</v>
      </c>
      <c r="C129" s="804" t="s">
        <v>916</v>
      </c>
      <c r="D129" s="804" t="s">
        <v>922</v>
      </c>
      <c r="E129" s="804" t="s">
        <v>919</v>
      </c>
      <c r="F129" s="677">
        <v>94</v>
      </c>
      <c r="G129" s="677">
        <v>133</v>
      </c>
      <c r="H129" s="677">
        <v>0</v>
      </c>
      <c r="I129" s="677">
        <v>16</v>
      </c>
      <c r="J129" s="677">
        <v>136</v>
      </c>
      <c r="K129" s="677">
        <v>30</v>
      </c>
      <c r="L129" s="677">
        <v>182</v>
      </c>
      <c r="M129" s="677">
        <v>46</v>
      </c>
      <c r="N129" s="115">
        <v>0</v>
      </c>
      <c r="O129" s="115">
        <v>0.11</v>
      </c>
      <c r="P129" s="115">
        <v>0.16</v>
      </c>
      <c r="Q129" s="115">
        <v>-0.51</v>
      </c>
    </row>
    <row r="130" spans="1:17" s="805" customFormat="1" ht="12.75" customHeight="1" x14ac:dyDescent="0.3">
      <c r="A130" s="696" t="s">
        <v>67</v>
      </c>
      <c r="B130" s="696" t="s">
        <v>607</v>
      </c>
      <c r="C130" s="804" t="s">
        <v>920</v>
      </c>
      <c r="D130" s="804" t="s">
        <v>922</v>
      </c>
      <c r="E130" s="804" t="s">
        <v>932</v>
      </c>
      <c r="F130" s="677">
        <v>162</v>
      </c>
      <c r="G130" s="677">
        <v>194</v>
      </c>
      <c r="H130" s="677">
        <v>31</v>
      </c>
      <c r="I130" s="677">
        <v>0</v>
      </c>
      <c r="J130" s="677">
        <v>7</v>
      </c>
      <c r="K130" s="677">
        <v>33</v>
      </c>
      <c r="L130" s="677">
        <v>71</v>
      </c>
      <c r="M130" s="677">
        <v>294</v>
      </c>
      <c r="N130" s="115">
        <v>0.82</v>
      </c>
      <c r="O130" s="115">
        <v>0.82</v>
      </c>
      <c r="P130" s="115">
        <v>0.46</v>
      </c>
      <c r="Q130" s="115">
        <v>0.81</v>
      </c>
    </row>
    <row r="131" spans="1:17" s="805" customFormat="1" ht="12.75" customHeight="1" x14ac:dyDescent="0.3">
      <c r="A131" s="696" t="s">
        <v>67</v>
      </c>
      <c r="B131" s="696" t="s">
        <v>607</v>
      </c>
      <c r="C131" s="804" t="s">
        <v>920</v>
      </c>
      <c r="D131" s="804" t="s">
        <v>922</v>
      </c>
      <c r="E131" s="804" t="s">
        <v>933</v>
      </c>
      <c r="F131" s="677">
        <v>471</v>
      </c>
      <c r="G131" s="677">
        <v>103</v>
      </c>
      <c r="H131" s="677">
        <v>26</v>
      </c>
      <c r="I131" s="677">
        <v>0</v>
      </c>
      <c r="J131" s="677">
        <v>15</v>
      </c>
      <c r="K131" s="677">
        <v>131</v>
      </c>
      <c r="L131" s="677">
        <v>172</v>
      </c>
      <c r="M131" s="677">
        <v>560</v>
      </c>
      <c r="N131" s="115">
        <v>0.63</v>
      </c>
      <c r="O131" s="115">
        <v>0.63</v>
      </c>
      <c r="P131" s="115">
        <v>0.76</v>
      </c>
      <c r="Q131" s="115">
        <v>0.19</v>
      </c>
    </row>
    <row r="132" spans="1:17" s="805" customFormat="1" ht="12.75" customHeight="1" x14ac:dyDescent="0.3">
      <c r="A132" s="696" t="s">
        <v>70</v>
      </c>
      <c r="B132" s="696" t="s">
        <v>112</v>
      </c>
      <c r="C132" s="804" t="s">
        <v>916</v>
      </c>
      <c r="D132" s="804" t="s">
        <v>922</v>
      </c>
      <c r="E132" s="804" t="s">
        <v>919</v>
      </c>
      <c r="F132" s="677">
        <v>373</v>
      </c>
      <c r="G132" s="677">
        <v>421</v>
      </c>
      <c r="H132" s="677">
        <v>106</v>
      </c>
      <c r="I132" s="677">
        <v>13</v>
      </c>
      <c r="J132" s="677">
        <v>412</v>
      </c>
      <c r="K132" s="677">
        <v>43</v>
      </c>
      <c r="L132" s="677">
        <v>574</v>
      </c>
      <c r="M132" s="677">
        <v>333</v>
      </c>
      <c r="N132" s="115">
        <v>0.2</v>
      </c>
      <c r="O132" s="115">
        <v>0.22</v>
      </c>
      <c r="P132" s="115">
        <v>7.0000000000000007E-2</v>
      </c>
      <c r="Q132" s="115">
        <v>-0.11</v>
      </c>
    </row>
    <row r="133" spans="1:17" s="805" customFormat="1" ht="12.75" customHeight="1" x14ac:dyDescent="0.3">
      <c r="A133" s="696" t="s">
        <v>70</v>
      </c>
      <c r="B133" s="696" t="s">
        <v>112</v>
      </c>
      <c r="C133" s="804" t="s">
        <v>920</v>
      </c>
      <c r="D133" s="804" t="s">
        <v>922</v>
      </c>
      <c r="E133" s="804" t="s">
        <v>921</v>
      </c>
      <c r="F133" s="677">
        <v>773</v>
      </c>
      <c r="G133" s="677">
        <v>555</v>
      </c>
      <c r="H133" s="677">
        <v>75</v>
      </c>
      <c r="I133" s="677">
        <v>7</v>
      </c>
      <c r="J133" s="677">
        <v>624</v>
      </c>
      <c r="K133" s="677">
        <v>0</v>
      </c>
      <c r="L133" s="677">
        <v>706</v>
      </c>
      <c r="M133" s="677">
        <v>455</v>
      </c>
      <c r="N133" s="115">
        <v>0.11</v>
      </c>
      <c r="O133" s="115">
        <v>0.12</v>
      </c>
      <c r="P133" s="115">
        <v>0</v>
      </c>
      <c r="Q133" s="115">
        <v>-0.41</v>
      </c>
    </row>
    <row r="134" spans="1:17" s="805" customFormat="1" ht="12.75" customHeight="1" x14ac:dyDescent="0.3">
      <c r="A134" s="696" t="s">
        <v>70</v>
      </c>
      <c r="B134" s="696" t="s">
        <v>117</v>
      </c>
      <c r="C134" s="804" t="s">
        <v>920</v>
      </c>
      <c r="D134" s="804" t="s">
        <v>922</v>
      </c>
      <c r="E134" s="804" t="s">
        <v>929</v>
      </c>
      <c r="F134" s="677">
        <v>1632</v>
      </c>
      <c r="G134" s="677">
        <v>1335</v>
      </c>
      <c r="H134" s="677">
        <v>42</v>
      </c>
      <c r="I134" s="677">
        <v>24</v>
      </c>
      <c r="J134" s="677">
        <v>160</v>
      </c>
      <c r="K134" s="677">
        <v>127</v>
      </c>
      <c r="L134" s="677">
        <v>353</v>
      </c>
      <c r="M134" s="677">
        <v>2618</v>
      </c>
      <c r="N134" s="115">
        <v>0.19</v>
      </c>
      <c r="O134" s="115">
        <v>0.28999999999999998</v>
      </c>
      <c r="P134" s="115">
        <v>0.36</v>
      </c>
      <c r="Q134" s="115">
        <v>0.6</v>
      </c>
    </row>
    <row r="135" spans="1:17" s="805" customFormat="1" ht="12.75" customHeight="1" x14ac:dyDescent="0.3">
      <c r="A135" s="696" t="s">
        <v>70</v>
      </c>
      <c r="B135" s="696" t="s">
        <v>117</v>
      </c>
      <c r="C135" s="804" t="s">
        <v>923</v>
      </c>
      <c r="D135" s="804" t="s">
        <v>922</v>
      </c>
      <c r="E135" s="804" t="s">
        <v>924</v>
      </c>
      <c r="F135" s="677">
        <v>165</v>
      </c>
      <c r="G135" s="677">
        <v>162</v>
      </c>
      <c r="H135" s="677" t="s">
        <v>873</v>
      </c>
      <c r="I135" s="677" t="s">
        <v>873</v>
      </c>
      <c r="J135" s="677">
        <v>5</v>
      </c>
      <c r="K135" s="677">
        <v>27</v>
      </c>
      <c r="L135" s="677">
        <v>37</v>
      </c>
      <c r="M135" s="677">
        <v>299</v>
      </c>
      <c r="N135" s="115">
        <v>0.1</v>
      </c>
      <c r="O135" s="115">
        <v>0.5</v>
      </c>
      <c r="P135" s="115">
        <v>0.73</v>
      </c>
      <c r="Q135" s="115">
        <v>0.81</v>
      </c>
    </row>
    <row r="136" spans="1:17" s="805" customFormat="1" ht="12.75" customHeight="1" x14ac:dyDescent="0.3">
      <c r="A136" s="696" t="s">
        <v>70</v>
      </c>
      <c r="B136" s="696" t="s">
        <v>216</v>
      </c>
      <c r="C136" s="804" t="s">
        <v>920</v>
      </c>
      <c r="D136" s="804" t="s">
        <v>922</v>
      </c>
      <c r="E136" s="804" t="s">
        <v>921</v>
      </c>
      <c r="F136" s="677">
        <v>295</v>
      </c>
      <c r="G136" s="677">
        <v>313</v>
      </c>
      <c r="H136" s="677">
        <v>17</v>
      </c>
      <c r="I136" s="677">
        <v>16</v>
      </c>
      <c r="J136" s="677">
        <v>66</v>
      </c>
      <c r="K136" s="677">
        <v>71</v>
      </c>
      <c r="L136" s="677">
        <v>170</v>
      </c>
      <c r="M136" s="677">
        <v>373</v>
      </c>
      <c r="N136" s="115">
        <v>0.17</v>
      </c>
      <c r="O136" s="115">
        <v>0.33</v>
      </c>
      <c r="P136" s="115">
        <v>0.42</v>
      </c>
      <c r="Q136" s="115">
        <v>0.26</v>
      </c>
    </row>
    <row r="137" spans="1:17" s="805" customFormat="1" ht="12.75" customHeight="1" x14ac:dyDescent="0.3">
      <c r="A137" s="696" t="s">
        <v>70</v>
      </c>
      <c r="B137" s="696" t="s">
        <v>216</v>
      </c>
      <c r="C137" s="804" t="s">
        <v>923</v>
      </c>
      <c r="D137" s="804" t="s">
        <v>922</v>
      </c>
      <c r="E137" s="804" t="s">
        <v>924</v>
      </c>
      <c r="F137" s="677">
        <v>35</v>
      </c>
      <c r="G137" s="677">
        <v>126</v>
      </c>
      <c r="H137" s="677" t="s">
        <v>873</v>
      </c>
      <c r="I137" s="677">
        <v>8</v>
      </c>
      <c r="J137" s="677">
        <v>12</v>
      </c>
      <c r="K137" s="677">
        <v>22</v>
      </c>
      <c r="L137" s="677">
        <v>44</v>
      </c>
      <c r="M137" s="677">
        <v>147</v>
      </c>
      <c r="N137" s="115">
        <v>0.09</v>
      </c>
      <c r="O137" s="115">
        <v>0.45</v>
      </c>
      <c r="P137" s="115">
        <v>0.5</v>
      </c>
      <c r="Q137" s="115">
        <v>3.2</v>
      </c>
    </row>
    <row r="138" spans="1:17" s="805" customFormat="1" ht="12.75" customHeight="1" x14ac:dyDescent="0.3">
      <c r="A138" s="696" t="s">
        <v>75</v>
      </c>
      <c r="B138" s="803" t="s">
        <v>1999</v>
      </c>
      <c r="C138" s="804" t="s">
        <v>920</v>
      </c>
      <c r="D138" s="804" t="s">
        <v>922</v>
      </c>
      <c r="E138" s="804" t="s">
        <v>921</v>
      </c>
      <c r="F138" s="677">
        <v>549</v>
      </c>
      <c r="G138" s="677">
        <v>216</v>
      </c>
      <c r="H138" s="677">
        <v>39</v>
      </c>
      <c r="I138" s="677">
        <v>0</v>
      </c>
      <c r="J138" s="677">
        <v>36</v>
      </c>
      <c r="K138" s="677">
        <v>29</v>
      </c>
      <c r="L138" s="677">
        <v>104</v>
      </c>
      <c r="M138" s="677">
        <v>374</v>
      </c>
      <c r="N138" s="115">
        <v>0.52</v>
      </c>
      <c r="O138" s="115">
        <v>0.52</v>
      </c>
      <c r="P138" s="115">
        <v>0.28000000000000003</v>
      </c>
      <c r="Q138" s="115">
        <v>-0.32</v>
      </c>
    </row>
    <row r="139" spans="1:17" s="805" customFormat="1" ht="12.75" customHeight="1" x14ac:dyDescent="0.3">
      <c r="A139" s="696" t="s">
        <v>75</v>
      </c>
      <c r="B139" s="803" t="s">
        <v>1999</v>
      </c>
      <c r="C139" s="804" t="s">
        <v>916</v>
      </c>
      <c r="D139" s="804" t="s">
        <v>922</v>
      </c>
      <c r="E139" s="804" t="s">
        <v>919</v>
      </c>
      <c r="F139" s="677">
        <v>256</v>
      </c>
      <c r="G139" s="677">
        <v>164</v>
      </c>
      <c r="H139" s="677">
        <v>18</v>
      </c>
      <c r="I139" s="677">
        <v>0</v>
      </c>
      <c r="J139" s="677">
        <v>83</v>
      </c>
      <c r="K139" s="677">
        <v>7</v>
      </c>
      <c r="L139" s="677">
        <v>108</v>
      </c>
      <c r="M139" s="677">
        <v>313</v>
      </c>
      <c r="N139" s="115">
        <v>0.18</v>
      </c>
      <c r="O139" s="115">
        <v>0.18</v>
      </c>
      <c r="P139" s="115">
        <v>0.06</v>
      </c>
      <c r="Q139" s="115">
        <v>0.22</v>
      </c>
    </row>
    <row r="140" spans="1:17" s="805" customFormat="1" ht="12.75" customHeight="1" x14ac:dyDescent="0.3">
      <c r="A140" s="696" t="s">
        <v>75</v>
      </c>
      <c r="B140" s="696" t="s">
        <v>69</v>
      </c>
      <c r="C140" s="804" t="s">
        <v>920</v>
      </c>
      <c r="D140" s="804" t="s">
        <v>922</v>
      </c>
      <c r="E140" s="804" t="s">
        <v>928</v>
      </c>
      <c r="F140" s="677">
        <v>468</v>
      </c>
      <c r="G140" s="677">
        <v>709</v>
      </c>
      <c r="H140" s="677">
        <v>42</v>
      </c>
      <c r="I140" s="677">
        <v>18</v>
      </c>
      <c r="J140" s="677">
        <v>439</v>
      </c>
      <c r="K140" s="677">
        <v>142</v>
      </c>
      <c r="L140" s="677">
        <v>641</v>
      </c>
      <c r="M140" s="677">
        <v>551</v>
      </c>
      <c r="N140" s="115">
        <v>0.08</v>
      </c>
      <c r="O140" s="115">
        <v>0.12</v>
      </c>
      <c r="P140" s="115">
        <v>0.22</v>
      </c>
      <c r="Q140" s="115">
        <v>0.18</v>
      </c>
    </row>
    <row r="141" spans="1:17" s="805" customFormat="1" ht="12.75" customHeight="1" x14ac:dyDescent="0.3">
      <c r="A141" s="696" t="s">
        <v>75</v>
      </c>
      <c r="B141" s="696" t="s">
        <v>79</v>
      </c>
      <c r="C141" s="804" t="s">
        <v>920</v>
      </c>
      <c r="D141" s="804" t="s">
        <v>922</v>
      </c>
      <c r="E141" s="804" t="s">
        <v>921</v>
      </c>
      <c r="F141" s="677">
        <v>1947</v>
      </c>
      <c r="G141" s="677">
        <v>793</v>
      </c>
      <c r="H141" s="677" t="s">
        <v>873</v>
      </c>
      <c r="I141" s="677">
        <v>0</v>
      </c>
      <c r="J141" s="677">
        <v>0</v>
      </c>
      <c r="K141" s="677">
        <v>1966</v>
      </c>
      <c r="L141" s="677">
        <v>1967</v>
      </c>
      <c r="M141" s="677">
        <v>773</v>
      </c>
      <c r="N141" s="115">
        <v>1</v>
      </c>
      <c r="O141" s="115">
        <v>1</v>
      </c>
      <c r="P141" s="115">
        <v>1</v>
      </c>
      <c r="Q141" s="115">
        <v>-0.6</v>
      </c>
    </row>
    <row r="142" spans="1:17" s="805" customFormat="1" ht="12.75" customHeight="1" x14ac:dyDescent="0.3">
      <c r="A142" s="696" t="s">
        <v>75</v>
      </c>
      <c r="B142" s="696" t="s">
        <v>92</v>
      </c>
      <c r="C142" s="804" t="s">
        <v>920</v>
      </c>
      <c r="D142" s="804" t="s">
        <v>922</v>
      </c>
      <c r="E142" s="804" t="s">
        <v>921</v>
      </c>
      <c r="F142" s="677">
        <v>148</v>
      </c>
      <c r="G142" s="677">
        <v>210</v>
      </c>
      <c r="H142" s="677">
        <v>127</v>
      </c>
      <c r="I142" s="677">
        <v>0</v>
      </c>
      <c r="J142" s="677">
        <v>61</v>
      </c>
      <c r="K142" s="677">
        <v>12</v>
      </c>
      <c r="L142" s="677">
        <v>200</v>
      </c>
      <c r="M142" s="677">
        <v>183</v>
      </c>
      <c r="N142" s="115">
        <v>0.68</v>
      </c>
      <c r="O142" s="115">
        <v>0.68</v>
      </c>
      <c r="P142" s="115">
        <v>0.06</v>
      </c>
      <c r="Q142" s="115">
        <v>0.24</v>
      </c>
    </row>
    <row r="143" spans="1:17" s="805" customFormat="1" ht="12.75" customHeight="1" x14ac:dyDescent="0.3">
      <c r="A143" s="696" t="s">
        <v>75</v>
      </c>
      <c r="B143" s="696" t="s">
        <v>112</v>
      </c>
      <c r="C143" s="804" t="s">
        <v>916</v>
      </c>
      <c r="D143" s="804" t="s">
        <v>922</v>
      </c>
      <c r="E143" s="804" t="s">
        <v>919</v>
      </c>
      <c r="F143" s="677">
        <v>1673</v>
      </c>
      <c r="G143" s="677">
        <v>2284</v>
      </c>
      <c r="H143" s="677">
        <v>355</v>
      </c>
      <c r="I143" s="677">
        <v>42</v>
      </c>
      <c r="J143" s="677">
        <v>2605</v>
      </c>
      <c r="K143" s="677">
        <v>712</v>
      </c>
      <c r="L143" s="677">
        <v>3714</v>
      </c>
      <c r="M143" s="677">
        <v>1629</v>
      </c>
      <c r="N143" s="115">
        <v>0.12</v>
      </c>
      <c r="O143" s="115">
        <v>0.13</v>
      </c>
      <c r="P143" s="115">
        <v>0.19</v>
      </c>
      <c r="Q143" s="115">
        <v>-0.03</v>
      </c>
    </row>
    <row r="144" spans="1:17" s="805" customFormat="1" ht="12.75" customHeight="1" x14ac:dyDescent="0.3">
      <c r="A144" s="696" t="s">
        <v>75</v>
      </c>
      <c r="B144" s="696" t="s">
        <v>112</v>
      </c>
      <c r="C144" s="804" t="s">
        <v>916</v>
      </c>
      <c r="D144" s="804" t="s">
        <v>922</v>
      </c>
      <c r="E144" s="804" t="s">
        <v>924</v>
      </c>
      <c r="F144" s="677">
        <v>0</v>
      </c>
      <c r="G144" s="677">
        <v>674</v>
      </c>
      <c r="H144" s="677">
        <v>0</v>
      </c>
      <c r="I144" s="677">
        <v>0</v>
      </c>
      <c r="J144" s="677">
        <v>0</v>
      </c>
      <c r="K144" s="677">
        <v>0</v>
      </c>
      <c r="L144" s="677">
        <v>0</v>
      </c>
      <c r="M144" s="677">
        <v>0</v>
      </c>
      <c r="N144" s="115" t="s">
        <v>239</v>
      </c>
      <c r="O144" s="115" t="s">
        <v>239</v>
      </c>
      <c r="P144" s="115" t="s">
        <v>239</v>
      </c>
      <c r="Q144" s="115" t="s">
        <v>239</v>
      </c>
    </row>
    <row r="145" spans="1:17" s="805" customFormat="1" ht="12.75" customHeight="1" x14ac:dyDescent="0.3">
      <c r="A145" s="696" t="s">
        <v>75</v>
      </c>
      <c r="B145" s="696" t="s">
        <v>112</v>
      </c>
      <c r="C145" s="804" t="s">
        <v>920</v>
      </c>
      <c r="D145" s="804" t="s">
        <v>922</v>
      </c>
      <c r="E145" s="804" t="s">
        <v>921</v>
      </c>
      <c r="F145" s="677">
        <v>1550</v>
      </c>
      <c r="G145" s="677">
        <v>3361</v>
      </c>
      <c r="H145" s="677">
        <v>217</v>
      </c>
      <c r="I145" s="677">
        <v>24</v>
      </c>
      <c r="J145" s="677">
        <v>3045</v>
      </c>
      <c r="K145" s="677">
        <v>0</v>
      </c>
      <c r="L145" s="677">
        <v>3286</v>
      </c>
      <c r="M145" s="677">
        <v>2134</v>
      </c>
      <c r="N145" s="115">
        <v>7.0000000000000007E-2</v>
      </c>
      <c r="O145" s="115">
        <v>7.0000000000000007E-2</v>
      </c>
      <c r="P145" s="115">
        <v>0</v>
      </c>
      <c r="Q145" s="115">
        <v>0.38</v>
      </c>
    </row>
    <row r="146" spans="1:17" s="805" customFormat="1" ht="12.75" customHeight="1" x14ac:dyDescent="0.3">
      <c r="A146" s="696" t="s">
        <v>75</v>
      </c>
      <c r="B146" s="696" t="s">
        <v>112</v>
      </c>
      <c r="C146" s="804" t="s">
        <v>923</v>
      </c>
      <c r="D146" s="804" t="s">
        <v>922</v>
      </c>
      <c r="E146" s="804" t="s">
        <v>924</v>
      </c>
      <c r="F146" s="677">
        <v>0</v>
      </c>
      <c r="G146" s="677">
        <v>716</v>
      </c>
      <c r="H146" s="677">
        <v>0</v>
      </c>
      <c r="I146" s="677">
        <v>0</v>
      </c>
      <c r="J146" s="677">
        <v>0</v>
      </c>
      <c r="K146" s="677">
        <v>0</v>
      </c>
      <c r="L146" s="677">
        <v>0</v>
      </c>
      <c r="M146" s="677">
        <v>0</v>
      </c>
      <c r="N146" s="115" t="s">
        <v>239</v>
      </c>
      <c r="O146" s="115" t="s">
        <v>239</v>
      </c>
      <c r="P146" s="115" t="s">
        <v>239</v>
      </c>
      <c r="Q146" s="115" t="s">
        <v>239</v>
      </c>
    </row>
    <row r="147" spans="1:17" s="805" customFormat="1" ht="12.75" customHeight="1" x14ac:dyDescent="0.3">
      <c r="A147" s="696" t="s">
        <v>75</v>
      </c>
      <c r="B147" s="696" t="s">
        <v>117</v>
      </c>
      <c r="C147" s="804" t="s">
        <v>920</v>
      </c>
      <c r="D147" s="804" t="s">
        <v>922</v>
      </c>
      <c r="E147" s="804" t="s">
        <v>929</v>
      </c>
      <c r="F147" s="677">
        <v>777</v>
      </c>
      <c r="G147" s="677">
        <v>808</v>
      </c>
      <c r="H147" s="677">
        <v>19</v>
      </c>
      <c r="I147" s="677">
        <v>9</v>
      </c>
      <c r="J147" s="677">
        <v>217</v>
      </c>
      <c r="K147" s="677">
        <v>178</v>
      </c>
      <c r="L147" s="677">
        <v>423</v>
      </c>
      <c r="M147" s="677">
        <v>1154</v>
      </c>
      <c r="N147" s="115">
        <v>0.08</v>
      </c>
      <c r="O147" s="115">
        <v>0.11</v>
      </c>
      <c r="P147" s="115">
        <v>0.42</v>
      </c>
      <c r="Q147" s="115">
        <v>0.49</v>
      </c>
    </row>
    <row r="148" spans="1:17" s="805" customFormat="1" ht="12.75" customHeight="1" x14ac:dyDescent="0.3">
      <c r="A148" s="696" t="s">
        <v>75</v>
      </c>
      <c r="B148" s="696" t="s">
        <v>120</v>
      </c>
      <c r="C148" s="804" t="s">
        <v>916</v>
      </c>
      <c r="D148" s="804" t="s">
        <v>922</v>
      </c>
      <c r="E148" s="804" t="s">
        <v>919</v>
      </c>
      <c r="F148" s="677">
        <v>172</v>
      </c>
      <c r="G148" s="677">
        <v>492</v>
      </c>
      <c r="H148" s="677">
        <v>13</v>
      </c>
      <c r="I148" s="677" t="s">
        <v>873</v>
      </c>
      <c r="J148" s="677">
        <v>289</v>
      </c>
      <c r="K148" s="677" t="s">
        <v>873</v>
      </c>
      <c r="L148" s="677">
        <v>306</v>
      </c>
      <c r="M148" s="677">
        <v>225</v>
      </c>
      <c r="N148" s="115">
        <v>0.04</v>
      </c>
      <c r="O148" s="115">
        <v>0.05</v>
      </c>
      <c r="P148" s="115">
        <v>0.01</v>
      </c>
      <c r="Q148" s="115">
        <v>0.31</v>
      </c>
    </row>
    <row r="149" spans="1:17" s="805" customFormat="1" ht="12.75" customHeight="1" x14ac:dyDescent="0.3">
      <c r="A149" s="696" t="s">
        <v>75</v>
      </c>
      <c r="B149" s="696" t="s">
        <v>120</v>
      </c>
      <c r="C149" s="804" t="s">
        <v>920</v>
      </c>
      <c r="D149" s="804" t="s">
        <v>922</v>
      </c>
      <c r="E149" s="804" t="s">
        <v>921</v>
      </c>
      <c r="F149" s="677">
        <v>277</v>
      </c>
      <c r="G149" s="677">
        <v>536</v>
      </c>
      <c r="H149" s="677">
        <v>18</v>
      </c>
      <c r="I149" s="677" t="s">
        <v>873</v>
      </c>
      <c r="J149" s="677">
        <v>642</v>
      </c>
      <c r="K149" s="677">
        <v>101</v>
      </c>
      <c r="L149" s="677">
        <v>763</v>
      </c>
      <c r="M149" s="677">
        <v>271</v>
      </c>
      <c r="N149" s="115">
        <v>0.03</v>
      </c>
      <c r="O149" s="115">
        <v>0.03</v>
      </c>
      <c r="P149" s="115">
        <v>0.13</v>
      </c>
      <c r="Q149" s="115">
        <v>-0.02</v>
      </c>
    </row>
    <row r="150" spans="1:17" s="805" customFormat="1" ht="12.75" customHeight="1" x14ac:dyDescent="0.3">
      <c r="A150" s="696" t="s">
        <v>75</v>
      </c>
      <c r="B150" s="696" t="s">
        <v>120</v>
      </c>
      <c r="C150" s="804" t="s">
        <v>923</v>
      </c>
      <c r="D150" s="804" t="s">
        <v>922</v>
      </c>
      <c r="E150" s="804" t="s">
        <v>924</v>
      </c>
      <c r="F150" s="677">
        <v>0</v>
      </c>
      <c r="G150" s="677">
        <v>203</v>
      </c>
      <c r="H150" s="677">
        <v>0</v>
      </c>
      <c r="I150" s="677">
        <v>0</v>
      </c>
      <c r="J150" s="677">
        <v>0</v>
      </c>
      <c r="K150" s="677">
        <v>0</v>
      </c>
      <c r="L150" s="677">
        <v>0</v>
      </c>
      <c r="M150" s="677">
        <v>0</v>
      </c>
      <c r="N150" s="115" t="s">
        <v>239</v>
      </c>
      <c r="O150" s="115" t="s">
        <v>239</v>
      </c>
      <c r="P150" s="115" t="s">
        <v>239</v>
      </c>
      <c r="Q150" s="115" t="s">
        <v>239</v>
      </c>
    </row>
    <row r="151" spans="1:17" s="805" customFormat="1" ht="12.75" customHeight="1" x14ac:dyDescent="0.3">
      <c r="A151" s="696" t="s">
        <v>75</v>
      </c>
      <c r="B151" s="696" t="s">
        <v>125</v>
      </c>
      <c r="C151" s="804" t="s">
        <v>920</v>
      </c>
      <c r="D151" s="804" t="s">
        <v>922</v>
      </c>
      <c r="E151" s="804" t="s">
        <v>921</v>
      </c>
      <c r="F151" s="677">
        <v>72</v>
      </c>
      <c r="G151" s="677">
        <v>4059</v>
      </c>
      <c r="H151" s="677">
        <v>0</v>
      </c>
      <c r="I151" s="677">
        <v>0</v>
      </c>
      <c r="J151" s="677">
        <v>86</v>
      </c>
      <c r="K151" s="677">
        <v>3075</v>
      </c>
      <c r="L151" s="677">
        <v>3161</v>
      </c>
      <c r="M151" s="677">
        <v>953</v>
      </c>
      <c r="N151" s="115">
        <v>0</v>
      </c>
      <c r="O151" s="115">
        <v>0</v>
      </c>
      <c r="P151" s="115">
        <v>0.97</v>
      </c>
      <c r="Q151" s="115">
        <v>12.24</v>
      </c>
    </row>
    <row r="152" spans="1:17" s="805" customFormat="1" ht="12.75" customHeight="1" x14ac:dyDescent="0.3">
      <c r="A152" s="696" t="s">
        <v>75</v>
      </c>
      <c r="B152" s="696" t="s">
        <v>125</v>
      </c>
      <c r="C152" s="804" t="s">
        <v>923</v>
      </c>
      <c r="D152" s="804" t="s">
        <v>922</v>
      </c>
      <c r="E152" s="804" t="s">
        <v>924</v>
      </c>
      <c r="F152" s="677">
        <v>0</v>
      </c>
      <c r="G152" s="677">
        <v>4003</v>
      </c>
      <c r="H152" s="677">
        <v>0</v>
      </c>
      <c r="I152" s="677">
        <v>0</v>
      </c>
      <c r="J152" s="677">
        <v>0</v>
      </c>
      <c r="K152" s="677">
        <v>0</v>
      </c>
      <c r="L152" s="677">
        <v>0</v>
      </c>
      <c r="M152" s="677">
        <v>0</v>
      </c>
      <c r="N152" s="115" t="s">
        <v>239</v>
      </c>
      <c r="O152" s="115" t="s">
        <v>239</v>
      </c>
      <c r="P152" s="115" t="s">
        <v>239</v>
      </c>
      <c r="Q152" s="115" t="s">
        <v>239</v>
      </c>
    </row>
    <row r="153" spans="1:17" s="805" customFormat="1" ht="12.75" customHeight="1" x14ac:dyDescent="0.3">
      <c r="A153" s="696" t="s">
        <v>75</v>
      </c>
      <c r="B153" s="696" t="s">
        <v>129</v>
      </c>
      <c r="C153" s="804" t="s">
        <v>920</v>
      </c>
      <c r="D153" s="804" t="s">
        <v>918</v>
      </c>
      <c r="E153" s="804" t="s">
        <v>921</v>
      </c>
      <c r="F153" s="677">
        <v>52</v>
      </c>
      <c r="G153" s="677">
        <v>110</v>
      </c>
      <c r="H153" s="677">
        <v>0</v>
      </c>
      <c r="I153" s="677">
        <v>0</v>
      </c>
      <c r="J153" s="677">
        <v>7</v>
      </c>
      <c r="K153" s="677">
        <v>58</v>
      </c>
      <c r="L153" s="677">
        <v>65</v>
      </c>
      <c r="M153" s="677">
        <v>97</v>
      </c>
      <c r="N153" s="115">
        <v>0</v>
      </c>
      <c r="O153" s="115">
        <v>0</v>
      </c>
      <c r="P153" s="115">
        <v>0.89</v>
      </c>
      <c r="Q153" s="115">
        <v>0.87</v>
      </c>
    </row>
    <row r="154" spans="1:17" s="805" customFormat="1" ht="12.75" customHeight="1" x14ac:dyDescent="0.3">
      <c r="A154" s="696" t="s">
        <v>75</v>
      </c>
      <c r="B154" s="696" t="s">
        <v>130</v>
      </c>
      <c r="C154" s="804" t="s">
        <v>920</v>
      </c>
      <c r="D154" s="804" t="s">
        <v>922</v>
      </c>
      <c r="E154" s="804" t="s">
        <v>921</v>
      </c>
      <c r="F154" s="677">
        <v>69</v>
      </c>
      <c r="G154" s="677">
        <v>286</v>
      </c>
      <c r="H154" s="677">
        <v>0</v>
      </c>
      <c r="I154" s="677">
        <v>0</v>
      </c>
      <c r="J154" s="677">
        <v>43</v>
      </c>
      <c r="K154" s="677">
        <v>70</v>
      </c>
      <c r="L154" s="677">
        <v>113</v>
      </c>
      <c r="M154" s="677">
        <v>246</v>
      </c>
      <c r="N154" s="115">
        <v>0</v>
      </c>
      <c r="O154" s="115">
        <v>0</v>
      </c>
      <c r="P154" s="115">
        <v>0.62</v>
      </c>
      <c r="Q154" s="115">
        <v>2.57</v>
      </c>
    </row>
    <row r="155" spans="1:17" s="805" customFormat="1" ht="12.75" customHeight="1" x14ac:dyDescent="0.3">
      <c r="A155" s="696" t="s">
        <v>75</v>
      </c>
      <c r="B155" s="696" t="s">
        <v>133</v>
      </c>
      <c r="C155" s="804" t="s">
        <v>920</v>
      </c>
      <c r="D155" s="804" t="s">
        <v>922</v>
      </c>
      <c r="E155" s="804" t="s">
        <v>921</v>
      </c>
      <c r="F155" s="677">
        <v>4018</v>
      </c>
      <c r="G155" s="677">
        <v>6017</v>
      </c>
      <c r="H155" s="677">
        <v>102</v>
      </c>
      <c r="I155" s="677">
        <v>1124</v>
      </c>
      <c r="J155" s="677">
        <v>3785</v>
      </c>
      <c r="K155" s="677">
        <v>0</v>
      </c>
      <c r="L155" s="677">
        <v>5011</v>
      </c>
      <c r="M155" s="677">
        <v>4687</v>
      </c>
      <c r="N155" s="115">
        <v>0.02</v>
      </c>
      <c r="O155" s="115">
        <v>0.24</v>
      </c>
      <c r="P155" s="115">
        <v>0</v>
      </c>
      <c r="Q155" s="115">
        <v>0.17</v>
      </c>
    </row>
    <row r="156" spans="1:17" s="805" customFormat="1" ht="12.75" customHeight="1" x14ac:dyDescent="0.3">
      <c r="A156" s="696" t="s">
        <v>75</v>
      </c>
      <c r="B156" s="696" t="s">
        <v>2039</v>
      </c>
      <c r="C156" s="804" t="s">
        <v>920</v>
      </c>
      <c r="D156" s="804" t="s">
        <v>922</v>
      </c>
      <c r="E156" s="804" t="s">
        <v>921</v>
      </c>
      <c r="F156" s="677">
        <v>293</v>
      </c>
      <c r="G156" s="677">
        <v>244</v>
      </c>
      <c r="H156" s="677">
        <v>0</v>
      </c>
      <c r="I156" s="677">
        <v>0</v>
      </c>
      <c r="J156" s="677">
        <v>124</v>
      </c>
      <c r="K156" s="677">
        <v>0</v>
      </c>
      <c r="L156" s="677">
        <v>124</v>
      </c>
      <c r="M156" s="677">
        <v>386</v>
      </c>
      <c r="N156" s="115">
        <v>0</v>
      </c>
      <c r="O156" s="115">
        <v>0</v>
      </c>
      <c r="P156" s="115">
        <v>0</v>
      </c>
      <c r="Q156" s="115">
        <v>0.32</v>
      </c>
    </row>
    <row r="157" spans="1:17" s="805" customFormat="1" ht="11.65" x14ac:dyDescent="0.3">
      <c r="A157" s="696" t="s">
        <v>75</v>
      </c>
      <c r="B157" s="696" t="s">
        <v>2039</v>
      </c>
      <c r="C157" s="804" t="s">
        <v>916</v>
      </c>
      <c r="D157" s="804" t="s">
        <v>922</v>
      </c>
      <c r="E157" s="804" t="s">
        <v>919</v>
      </c>
      <c r="F157" s="677">
        <v>303</v>
      </c>
      <c r="G157" s="677">
        <v>117</v>
      </c>
      <c r="H157" s="677">
        <v>0</v>
      </c>
      <c r="I157" s="677">
        <v>0</v>
      </c>
      <c r="J157" s="677">
        <v>0</v>
      </c>
      <c r="K157" s="677">
        <v>0</v>
      </c>
      <c r="L157" s="677">
        <v>0</v>
      </c>
      <c r="M157" s="677">
        <v>280</v>
      </c>
      <c r="N157" s="115" t="s">
        <v>239</v>
      </c>
      <c r="O157" s="115" t="s">
        <v>239</v>
      </c>
      <c r="P157" s="115" t="s">
        <v>239</v>
      </c>
      <c r="Q157" s="115">
        <v>-0.08</v>
      </c>
    </row>
    <row r="158" spans="1:17" s="805" customFormat="1" ht="12.75" customHeight="1" x14ac:dyDescent="0.3">
      <c r="A158" s="696" t="s">
        <v>75</v>
      </c>
      <c r="B158" s="696" t="s">
        <v>186</v>
      </c>
      <c r="C158" s="804" t="s">
        <v>920</v>
      </c>
      <c r="D158" s="804" t="s">
        <v>922</v>
      </c>
      <c r="E158" s="804" t="s">
        <v>921</v>
      </c>
      <c r="F158" s="677">
        <v>29</v>
      </c>
      <c r="G158" s="677">
        <v>178</v>
      </c>
      <c r="H158" s="677">
        <v>0</v>
      </c>
      <c r="I158" s="677">
        <v>0</v>
      </c>
      <c r="J158" s="677">
        <v>89</v>
      </c>
      <c r="K158" s="677">
        <v>44</v>
      </c>
      <c r="L158" s="677">
        <v>133</v>
      </c>
      <c r="M158" s="677">
        <v>74</v>
      </c>
      <c r="N158" s="115">
        <v>0</v>
      </c>
      <c r="O158" s="115">
        <v>0</v>
      </c>
      <c r="P158" s="115">
        <v>0.33</v>
      </c>
      <c r="Q158" s="115">
        <v>1.55</v>
      </c>
    </row>
    <row r="159" spans="1:17" s="805" customFormat="1" ht="12.75" customHeight="1" x14ac:dyDescent="0.3">
      <c r="A159" s="696" t="s">
        <v>75</v>
      </c>
      <c r="B159" s="696" t="s">
        <v>139</v>
      </c>
      <c r="C159" s="804" t="s">
        <v>920</v>
      </c>
      <c r="D159" s="804" t="s">
        <v>922</v>
      </c>
      <c r="E159" s="804" t="s">
        <v>928</v>
      </c>
      <c r="F159" s="677">
        <v>68</v>
      </c>
      <c r="G159" s="677">
        <v>388</v>
      </c>
      <c r="H159" s="677" t="s">
        <v>873</v>
      </c>
      <c r="I159" s="677" t="s">
        <v>873</v>
      </c>
      <c r="J159" s="677">
        <v>134</v>
      </c>
      <c r="K159" s="677" t="s">
        <v>873</v>
      </c>
      <c r="L159" s="677">
        <v>140</v>
      </c>
      <c r="M159" s="677">
        <v>306</v>
      </c>
      <c r="N159" s="115">
        <v>0.01</v>
      </c>
      <c r="O159" s="115">
        <v>0.02</v>
      </c>
      <c r="P159" s="115">
        <v>0.02</v>
      </c>
      <c r="Q159" s="115">
        <v>3.5</v>
      </c>
    </row>
    <row r="160" spans="1:17" s="805" customFormat="1" ht="12.75" customHeight="1" x14ac:dyDescent="0.3">
      <c r="A160" s="696" t="s">
        <v>75</v>
      </c>
      <c r="B160" s="696" t="s">
        <v>1886</v>
      </c>
      <c r="C160" s="804" t="s">
        <v>920</v>
      </c>
      <c r="D160" s="804" t="s">
        <v>922</v>
      </c>
      <c r="E160" s="804" t="s">
        <v>921</v>
      </c>
      <c r="F160" s="677">
        <v>0</v>
      </c>
      <c r="G160" s="677">
        <v>2043</v>
      </c>
      <c r="H160" s="677">
        <v>0</v>
      </c>
      <c r="I160" s="677">
        <v>0</v>
      </c>
      <c r="J160" s="677">
        <v>0</v>
      </c>
      <c r="K160" s="677">
        <v>2042</v>
      </c>
      <c r="L160" s="677">
        <v>2042</v>
      </c>
      <c r="M160" s="677" t="s">
        <v>873</v>
      </c>
      <c r="N160" s="115" t="s">
        <v>239</v>
      </c>
      <c r="O160" s="115" t="s">
        <v>239</v>
      </c>
      <c r="P160" s="115">
        <v>1</v>
      </c>
      <c r="Q160" s="115" t="s">
        <v>239</v>
      </c>
    </row>
    <row r="161" spans="1:17" s="805" customFormat="1" ht="12.75" customHeight="1" x14ac:dyDescent="0.3">
      <c r="A161" s="696" t="s">
        <v>75</v>
      </c>
      <c r="B161" s="696" t="s">
        <v>199</v>
      </c>
      <c r="C161" s="804" t="s">
        <v>916</v>
      </c>
      <c r="D161" s="804" t="s">
        <v>922</v>
      </c>
      <c r="E161" s="804" t="s">
        <v>919</v>
      </c>
      <c r="F161" s="677">
        <v>2972</v>
      </c>
      <c r="G161" s="677">
        <v>5730</v>
      </c>
      <c r="H161" s="677">
        <v>0</v>
      </c>
      <c r="I161" s="677">
        <v>0</v>
      </c>
      <c r="J161" s="677">
        <v>345</v>
      </c>
      <c r="K161" s="677">
        <v>156</v>
      </c>
      <c r="L161" s="677">
        <v>501</v>
      </c>
      <c r="M161" s="677">
        <v>8201</v>
      </c>
      <c r="N161" s="115">
        <v>0</v>
      </c>
      <c r="O161" s="115">
        <v>0</v>
      </c>
      <c r="P161" s="115">
        <v>0.31</v>
      </c>
      <c r="Q161" s="115">
        <v>1.76</v>
      </c>
    </row>
    <row r="162" spans="1:17" s="805" customFormat="1" ht="12.75" customHeight="1" x14ac:dyDescent="0.3">
      <c r="A162" s="696" t="s">
        <v>75</v>
      </c>
      <c r="B162" s="696" t="s">
        <v>199</v>
      </c>
      <c r="C162" s="804" t="s">
        <v>920</v>
      </c>
      <c r="D162" s="804" t="s">
        <v>922</v>
      </c>
      <c r="E162" s="804" t="s">
        <v>921</v>
      </c>
      <c r="F162" s="677">
        <v>2134</v>
      </c>
      <c r="G162" s="677">
        <v>3331</v>
      </c>
      <c r="H162" s="677">
        <v>0</v>
      </c>
      <c r="I162" s="677">
        <v>0</v>
      </c>
      <c r="J162" s="677">
        <v>4084</v>
      </c>
      <c r="K162" s="677">
        <v>0</v>
      </c>
      <c r="L162" s="677">
        <v>4084</v>
      </c>
      <c r="M162" s="677">
        <v>1381</v>
      </c>
      <c r="N162" s="115">
        <v>0</v>
      </c>
      <c r="O162" s="115">
        <v>0</v>
      </c>
      <c r="P162" s="115">
        <v>0</v>
      </c>
      <c r="Q162" s="115">
        <v>-0.35</v>
      </c>
    </row>
    <row r="163" spans="1:17" s="805" customFormat="1" ht="12.75" customHeight="1" x14ac:dyDescent="0.3">
      <c r="A163" s="696" t="s">
        <v>75</v>
      </c>
      <c r="B163" s="696" t="s">
        <v>216</v>
      </c>
      <c r="C163" s="804" t="s">
        <v>920</v>
      </c>
      <c r="D163" s="804" t="s">
        <v>922</v>
      </c>
      <c r="E163" s="804" t="s">
        <v>921</v>
      </c>
      <c r="F163" s="677">
        <v>146</v>
      </c>
      <c r="G163" s="677">
        <v>322</v>
      </c>
      <c r="H163" s="677">
        <v>5</v>
      </c>
      <c r="I163" s="677" t="s">
        <v>873</v>
      </c>
      <c r="J163" s="677">
        <v>66</v>
      </c>
      <c r="K163" s="677">
        <v>25</v>
      </c>
      <c r="L163" s="677">
        <v>98</v>
      </c>
      <c r="M163" s="677">
        <v>350</v>
      </c>
      <c r="N163" s="115">
        <v>7.0000000000000007E-2</v>
      </c>
      <c r="O163" s="115">
        <v>0.1</v>
      </c>
      <c r="P163" s="115">
        <v>0.26</v>
      </c>
      <c r="Q163" s="115">
        <v>1.4</v>
      </c>
    </row>
    <row r="164" spans="1:17" s="805" customFormat="1" ht="12.75" customHeight="1" x14ac:dyDescent="0.3">
      <c r="A164" s="696" t="s">
        <v>75</v>
      </c>
      <c r="B164" s="696" t="s">
        <v>115</v>
      </c>
      <c r="C164" s="804" t="s">
        <v>920</v>
      </c>
      <c r="D164" s="804" t="s">
        <v>922</v>
      </c>
      <c r="E164" s="804" t="s">
        <v>921</v>
      </c>
      <c r="F164" s="677">
        <v>844</v>
      </c>
      <c r="G164" s="677">
        <v>1281</v>
      </c>
      <c r="H164" s="677">
        <v>86</v>
      </c>
      <c r="I164" s="677">
        <v>31</v>
      </c>
      <c r="J164" s="677">
        <v>887</v>
      </c>
      <c r="K164" s="677">
        <v>192</v>
      </c>
      <c r="L164" s="677">
        <v>1196</v>
      </c>
      <c r="M164" s="677">
        <v>1215</v>
      </c>
      <c r="N164" s="115">
        <v>0.09</v>
      </c>
      <c r="O164" s="115">
        <v>0.12</v>
      </c>
      <c r="P164" s="115">
        <v>0.16</v>
      </c>
      <c r="Q164" s="115">
        <v>0.44</v>
      </c>
    </row>
    <row r="165" spans="1:17" s="805" customFormat="1" ht="12.75" customHeight="1" x14ac:dyDescent="0.3">
      <c r="A165" s="696" t="s">
        <v>75</v>
      </c>
      <c r="B165" s="696" t="s">
        <v>115</v>
      </c>
      <c r="C165" s="804" t="s">
        <v>920</v>
      </c>
      <c r="D165" s="804" t="s">
        <v>922</v>
      </c>
      <c r="E165" s="804" t="s">
        <v>919</v>
      </c>
      <c r="F165" s="677">
        <v>0</v>
      </c>
      <c r="G165" s="677">
        <v>576</v>
      </c>
      <c r="H165" s="677">
        <v>49</v>
      </c>
      <c r="I165" s="677">
        <v>0</v>
      </c>
      <c r="J165" s="677">
        <v>330</v>
      </c>
      <c r="K165" s="677">
        <v>20</v>
      </c>
      <c r="L165" s="677">
        <v>399</v>
      </c>
      <c r="M165" s="677">
        <v>0</v>
      </c>
      <c r="N165" s="115">
        <v>0.13</v>
      </c>
      <c r="O165" s="115">
        <v>0.13</v>
      </c>
      <c r="P165" s="115">
        <v>0.05</v>
      </c>
      <c r="Q165" s="115" t="s">
        <v>239</v>
      </c>
    </row>
    <row r="166" spans="1:17" s="805" customFormat="1" x14ac:dyDescent="0.3">
      <c r="A166" s="696" t="s">
        <v>75</v>
      </c>
      <c r="B166" s="696" t="s">
        <v>607</v>
      </c>
      <c r="C166" s="804" t="s">
        <v>920</v>
      </c>
      <c r="D166" s="804" t="s">
        <v>922</v>
      </c>
      <c r="E166" s="804" t="s">
        <v>932</v>
      </c>
      <c r="F166" s="677">
        <v>607</v>
      </c>
      <c r="G166" s="677">
        <v>964</v>
      </c>
      <c r="H166" s="677">
        <v>62</v>
      </c>
      <c r="I166" s="677">
        <v>0</v>
      </c>
      <c r="J166" s="677">
        <v>23</v>
      </c>
      <c r="K166" s="677">
        <v>150</v>
      </c>
      <c r="L166" s="677">
        <v>235</v>
      </c>
      <c r="M166" s="677">
        <v>1373</v>
      </c>
      <c r="N166" s="115">
        <v>0.73</v>
      </c>
      <c r="O166" s="115">
        <v>0.73</v>
      </c>
      <c r="P166" s="115">
        <v>0.64</v>
      </c>
      <c r="Q166" s="115">
        <v>1.26</v>
      </c>
    </row>
    <row r="167" spans="1:17" s="805" customFormat="1" ht="12.75" customHeight="1" x14ac:dyDescent="0.3">
      <c r="A167" s="696" t="s">
        <v>75</v>
      </c>
      <c r="B167" s="696" t="s">
        <v>607</v>
      </c>
      <c r="C167" s="804" t="s">
        <v>920</v>
      </c>
      <c r="D167" s="804" t="s">
        <v>922</v>
      </c>
      <c r="E167" s="804" t="s">
        <v>933</v>
      </c>
      <c r="F167" s="677">
        <v>1266</v>
      </c>
      <c r="G167" s="677">
        <v>577</v>
      </c>
      <c r="H167" s="677">
        <v>91</v>
      </c>
      <c r="I167" s="677">
        <v>0</v>
      </c>
      <c r="J167" s="677">
        <v>220</v>
      </c>
      <c r="K167" s="677">
        <v>107</v>
      </c>
      <c r="L167" s="677">
        <v>418</v>
      </c>
      <c r="M167" s="677">
        <v>2002</v>
      </c>
      <c r="N167" s="115">
        <v>0.28999999999999998</v>
      </c>
      <c r="O167" s="115">
        <v>0.28999999999999998</v>
      </c>
      <c r="P167" s="115">
        <v>0.26</v>
      </c>
      <c r="Q167" s="115">
        <v>0.57999999999999996</v>
      </c>
    </row>
    <row r="168" spans="1:17" s="805" customFormat="1" ht="12.75" customHeight="1" x14ac:dyDescent="0.3">
      <c r="A168" s="696" t="s">
        <v>77</v>
      </c>
      <c r="B168" s="696" t="s">
        <v>117</v>
      </c>
      <c r="C168" s="804" t="s">
        <v>920</v>
      </c>
      <c r="D168" s="804" t="s">
        <v>922</v>
      </c>
      <c r="E168" s="804" t="s">
        <v>929</v>
      </c>
      <c r="F168" s="677">
        <v>118</v>
      </c>
      <c r="G168" s="677">
        <v>273</v>
      </c>
      <c r="H168" s="677">
        <v>6</v>
      </c>
      <c r="I168" s="677">
        <v>0</v>
      </c>
      <c r="J168" s="677">
        <v>0</v>
      </c>
      <c r="K168" s="677">
        <v>55</v>
      </c>
      <c r="L168" s="677">
        <v>61</v>
      </c>
      <c r="M168" s="677">
        <v>321</v>
      </c>
      <c r="N168" s="115">
        <v>1</v>
      </c>
      <c r="O168" s="115">
        <v>1</v>
      </c>
      <c r="P168" s="115">
        <v>0.9</v>
      </c>
      <c r="Q168" s="115">
        <v>1.72</v>
      </c>
    </row>
    <row r="169" spans="1:17" s="805" customFormat="1" ht="12.75" customHeight="1" x14ac:dyDescent="0.3">
      <c r="A169" s="696" t="s">
        <v>77</v>
      </c>
      <c r="B169" s="696" t="s">
        <v>216</v>
      </c>
      <c r="C169" s="804" t="s">
        <v>920</v>
      </c>
      <c r="D169" s="804" t="s">
        <v>922</v>
      </c>
      <c r="E169" s="804" t="s">
        <v>921</v>
      </c>
      <c r="F169" s="677">
        <v>129</v>
      </c>
      <c r="G169" s="677">
        <v>193</v>
      </c>
      <c r="H169" s="677" t="s">
        <v>873</v>
      </c>
      <c r="I169" s="677">
        <v>0</v>
      </c>
      <c r="J169" s="677">
        <v>33</v>
      </c>
      <c r="K169" s="677">
        <v>113</v>
      </c>
      <c r="L169" s="677">
        <v>150</v>
      </c>
      <c r="M169" s="677">
        <v>141</v>
      </c>
      <c r="N169" s="115">
        <v>0.11</v>
      </c>
      <c r="O169" s="115">
        <v>0.11</v>
      </c>
      <c r="P169" s="115">
        <v>0.75</v>
      </c>
      <c r="Q169" s="115">
        <v>0.09</v>
      </c>
    </row>
    <row r="170" spans="1:17" s="805" customFormat="1" ht="12.75" customHeight="1" x14ac:dyDescent="0.3">
      <c r="A170" s="696" t="s">
        <v>77</v>
      </c>
      <c r="B170" s="696" t="s">
        <v>607</v>
      </c>
      <c r="C170" s="804" t="s">
        <v>920</v>
      </c>
      <c r="D170" s="804" t="s">
        <v>922</v>
      </c>
      <c r="E170" s="804" t="s">
        <v>932</v>
      </c>
      <c r="F170" s="677">
        <v>183</v>
      </c>
      <c r="G170" s="677">
        <v>221</v>
      </c>
      <c r="H170" s="677">
        <v>53</v>
      </c>
      <c r="I170" s="677">
        <v>0</v>
      </c>
      <c r="J170" s="677" t="s">
        <v>873</v>
      </c>
      <c r="K170" s="677">
        <v>43</v>
      </c>
      <c r="L170" s="677">
        <v>98</v>
      </c>
      <c r="M170" s="677">
        <v>315</v>
      </c>
      <c r="N170" s="115">
        <v>0.96</v>
      </c>
      <c r="O170" s="115">
        <v>0.96</v>
      </c>
      <c r="P170" s="115">
        <v>0.44</v>
      </c>
      <c r="Q170" s="115">
        <v>0.72</v>
      </c>
    </row>
    <row r="171" spans="1:17" s="805" customFormat="1" ht="12.75" customHeight="1" x14ac:dyDescent="0.3">
      <c r="A171" s="696" t="s">
        <v>74</v>
      </c>
      <c r="B171" s="696" t="s">
        <v>117</v>
      </c>
      <c r="C171" s="804" t="s">
        <v>920</v>
      </c>
      <c r="D171" s="804" t="s">
        <v>922</v>
      </c>
      <c r="E171" s="804" t="s">
        <v>929</v>
      </c>
      <c r="F171" s="677">
        <v>237</v>
      </c>
      <c r="G171" s="677">
        <v>353</v>
      </c>
      <c r="H171" s="677">
        <v>0</v>
      </c>
      <c r="I171" s="677">
        <v>0</v>
      </c>
      <c r="J171" s="677">
        <v>21</v>
      </c>
      <c r="K171" s="677">
        <v>74</v>
      </c>
      <c r="L171" s="677">
        <v>95</v>
      </c>
      <c r="M171" s="677">
        <v>495</v>
      </c>
      <c r="N171" s="115">
        <v>0</v>
      </c>
      <c r="O171" s="115">
        <v>0</v>
      </c>
      <c r="P171" s="115">
        <v>0.78</v>
      </c>
      <c r="Q171" s="115">
        <v>1.0900000000000001</v>
      </c>
    </row>
    <row r="172" spans="1:17" s="805" customFormat="1" ht="12.75" customHeight="1" x14ac:dyDescent="0.3">
      <c r="A172" s="696" t="s">
        <v>74</v>
      </c>
      <c r="B172" s="696" t="s">
        <v>133</v>
      </c>
      <c r="C172" s="804" t="s">
        <v>920</v>
      </c>
      <c r="D172" s="804" t="s">
        <v>922</v>
      </c>
      <c r="E172" s="804" t="s">
        <v>921</v>
      </c>
      <c r="F172" s="677">
        <v>61</v>
      </c>
      <c r="G172" s="677">
        <v>163</v>
      </c>
      <c r="H172" s="677" t="s">
        <v>873</v>
      </c>
      <c r="I172" s="677">
        <v>46</v>
      </c>
      <c r="J172" s="677">
        <v>64</v>
      </c>
      <c r="K172" s="677">
        <v>0</v>
      </c>
      <c r="L172" s="677">
        <v>113</v>
      </c>
      <c r="M172" s="677">
        <v>110</v>
      </c>
      <c r="N172" s="115">
        <v>0.03</v>
      </c>
      <c r="O172" s="115">
        <v>0.43</v>
      </c>
      <c r="P172" s="115">
        <v>0</v>
      </c>
      <c r="Q172" s="115">
        <v>0.8</v>
      </c>
    </row>
    <row r="173" spans="1:17" s="805" customFormat="1" ht="12.75" customHeight="1" x14ac:dyDescent="0.3">
      <c r="A173" s="696" t="s">
        <v>80</v>
      </c>
      <c r="B173" s="696" t="s">
        <v>112</v>
      </c>
      <c r="C173" s="804" t="s">
        <v>916</v>
      </c>
      <c r="D173" s="804" t="s">
        <v>922</v>
      </c>
      <c r="E173" s="804" t="s">
        <v>919</v>
      </c>
      <c r="F173" s="677">
        <v>126</v>
      </c>
      <c r="G173" s="677">
        <v>133</v>
      </c>
      <c r="H173" s="677">
        <v>16</v>
      </c>
      <c r="I173" s="677">
        <v>6</v>
      </c>
      <c r="J173" s="677">
        <v>177</v>
      </c>
      <c r="K173" s="677">
        <v>104</v>
      </c>
      <c r="L173" s="677">
        <v>303</v>
      </c>
      <c r="M173" s="677">
        <v>75</v>
      </c>
      <c r="N173" s="115">
        <v>0.08</v>
      </c>
      <c r="O173" s="115">
        <v>0.11</v>
      </c>
      <c r="P173" s="115">
        <v>0.34</v>
      </c>
      <c r="Q173" s="115">
        <v>-0.4</v>
      </c>
    </row>
    <row r="174" spans="1:17" s="805" customFormat="1" ht="12.75" customHeight="1" x14ac:dyDescent="0.3">
      <c r="A174" s="696" t="s">
        <v>80</v>
      </c>
      <c r="B174" s="696" t="s">
        <v>112</v>
      </c>
      <c r="C174" s="804" t="s">
        <v>920</v>
      </c>
      <c r="D174" s="804" t="s">
        <v>922</v>
      </c>
      <c r="E174" s="804" t="s">
        <v>921</v>
      </c>
      <c r="F174" s="677">
        <v>129</v>
      </c>
      <c r="G174" s="677">
        <v>455</v>
      </c>
      <c r="H174" s="677">
        <v>13</v>
      </c>
      <c r="I174" s="677">
        <v>5</v>
      </c>
      <c r="J174" s="677">
        <v>246</v>
      </c>
      <c r="K174" s="677">
        <v>0</v>
      </c>
      <c r="L174" s="677">
        <v>264</v>
      </c>
      <c r="M174" s="677">
        <v>188</v>
      </c>
      <c r="N174" s="115">
        <v>0.05</v>
      </c>
      <c r="O174" s="115">
        <v>7.0000000000000007E-2</v>
      </c>
      <c r="P174" s="115">
        <v>0</v>
      </c>
      <c r="Q174" s="115">
        <v>0.46</v>
      </c>
    </row>
    <row r="175" spans="1:17" s="805" customFormat="1" ht="12.75" customHeight="1" x14ac:dyDescent="0.3">
      <c r="A175" s="696" t="s">
        <v>80</v>
      </c>
      <c r="B175" s="696" t="s">
        <v>117</v>
      </c>
      <c r="C175" s="804" t="s">
        <v>920</v>
      </c>
      <c r="D175" s="804" t="s">
        <v>922</v>
      </c>
      <c r="E175" s="804" t="s">
        <v>929</v>
      </c>
      <c r="F175" s="677">
        <v>2532</v>
      </c>
      <c r="G175" s="677">
        <v>4634</v>
      </c>
      <c r="H175" s="677" t="s">
        <v>873</v>
      </c>
      <c r="I175" s="677">
        <v>10</v>
      </c>
      <c r="J175" s="677">
        <v>3081</v>
      </c>
      <c r="K175" s="677">
        <v>809</v>
      </c>
      <c r="L175" s="677">
        <v>3901</v>
      </c>
      <c r="M175" s="677">
        <v>3275</v>
      </c>
      <c r="N175" s="115">
        <v>0</v>
      </c>
      <c r="O175" s="115">
        <v>0</v>
      </c>
      <c r="P175" s="115">
        <v>0.21</v>
      </c>
      <c r="Q175" s="115">
        <v>0.28999999999999998</v>
      </c>
    </row>
    <row r="176" spans="1:17" s="805" customFormat="1" ht="12.75" customHeight="1" x14ac:dyDescent="0.3">
      <c r="A176" s="696" t="s">
        <v>80</v>
      </c>
      <c r="B176" s="696" t="s">
        <v>117</v>
      </c>
      <c r="C176" s="804" t="s">
        <v>923</v>
      </c>
      <c r="D176" s="804" t="s">
        <v>922</v>
      </c>
      <c r="E176" s="804" t="s">
        <v>924</v>
      </c>
      <c r="F176" s="677">
        <v>1316</v>
      </c>
      <c r="G176" s="677">
        <v>2839</v>
      </c>
      <c r="H176" s="677">
        <v>0</v>
      </c>
      <c r="I176" s="677" t="s">
        <v>873</v>
      </c>
      <c r="J176" s="677">
        <v>258</v>
      </c>
      <c r="K176" s="677">
        <v>2339</v>
      </c>
      <c r="L176" s="677">
        <v>2599</v>
      </c>
      <c r="M176" s="677">
        <v>1483</v>
      </c>
      <c r="N176" s="115">
        <v>0</v>
      </c>
      <c r="O176" s="115">
        <v>0.01</v>
      </c>
      <c r="P176" s="115">
        <v>0.9</v>
      </c>
      <c r="Q176" s="115">
        <v>0.13</v>
      </c>
    </row>
    <row r="177" spans="1:17" s="805" customFormat="1" ht="12.75" customHeight="1" x14ac:dyDescent="0.3">
      <c r="A177" s="696" t="s">
        <v>80</v>
      </c>
      <c r="B177" s="696" t="s">
        <v>133</v>
      </c>
      <c r="C177" s="804" t="s">
        <v>920</v>
      </c>
      <c r="D177" s="804" t="s">
        <v>922</v>
      </c>
      <c r="E177" s="804" t="s">
        <v>921</v>
      </c>
      <c r="F177" s="677">
        <v>102</v>
      </c>
      <c r="G177" s="677">
        <v>134</v>
      </c>
      <c r="H177" s="677">
        <v>0</v>
      </c>
      <c r="I177" s="677">
        <v>103</v>
      </c>
      <c r="J177" s="677">
        <v>48</v>
      </c>
      <c r="K177" s="677">
        <v>0</v>
      </c>
      <c r="L177" s="677">
        <v>151</v>
      </c>
      <c r="M177" s="677">
        <v>123</v>
      </c>
      <c r="N177" s="115">
        <v>0</v>
      </c>
      <c r="O177" s="115">
        <v>0.68</v>
      </c>
      <c r="P177" s="115">
        <v>0</v>
      </c>
      <c r="Q177" s="115">
        <v>0.21</v>
      </c>
    </row>
    <row r="178" spans="1:17" s="805" customFormat="1" ht="12.75" customHeight="1" x14ac:dyDescent="0.3">
      <c r="A178" s="696" t="s">
        <v>80</v>
      </c>
      <c r="B178" s="696" t="s">
        <v>182</v>
      </c>
      <c r="C178" s="804" t="s">
        <v>920</v>
      </c>
      <c r="D178" s="804" t="s">
        <v>922</v>
      </c>
      <c r="E178" s="804" t="s">
        <v>921</v>
      </c>
      <c r="F178" s="677">
        <v>48</v>
      </c>
      <c r="G178" s="677">
        <v>121</v>
      </c>
      <c r="H178" s="677">
        <v>0</v>
      </c>
      <c r="I178" s="677">
        <v>0</v>
      </c>
      <c r="J178" s="677">
        <v>76</v>
      </c>
      <c r="K178" s="677" t="s">
        <v>873</v>
      </c>
      <c r="L178" s="677">
        <v>80</v>
      </c>
      <c r="M178" s="677">
        <v>82</v>
      </c>
      <c r="N178" s="115">
        <v>0</v>
      </c>
      <c r="O178" s="115">
        <v>0</v>
      </c>
      <c r="P178" s="115">
        <v>0.05</v>
      </c>
      <c r="Q178" s="115">
        <v>0.71</v>
      </c>
    </row>
    <row r="179" spans="1:17" s="805" customFormat="1" ht="12.75" customHeight="1" x14ac:dyDescent="0.3">
      <c r="A179" s="696" t="s">
        <v>80</v>
      </c>
      <c r="B179" s="696" t="s">
        <v>216</v>
      </c>
      <c r="C179" s="804" t="s">
        <v>920</v>
      </c>
      <c r="D179" s="804" t="s">
        <v>922</v>
      </c>
      <c r="E179" s="804" t="s">
        <v>921</v>
      </c>
      <c r="F179" s="677">
        <v>182</v>
      </c>
      <c r="G179" s="677">
        <v>490</v>
      </c>
      <c r="H179" s="677">
        <v>0</v>
      </c>
      <c r="I179" s="677" t="s">
        <v>873</v>
      </c>
      <c r="J179" s="677">
        <v>302</v>
      </c>
      <c r="K179" s="677">
        <v>215</v>
      </c>
      <c r="L179" s="677">
        <v>518</v>
      </c>
      <c r="M179" s="677">
        <v>131</v>
      </c>
      <c r="N179" s="115">
        <v>0</v>
      </c>
      <c r="O179" s="115">
        <v>0</v>
      </c>
      <c r="P179" s="115">
        <v>0.42</v>
      </c>
      <c r="Q179" s="115">
        <v>-0.28000000000000003</v>
      </c>
    </row>
    <row r="180" spans="1:17" s="805" customFormat="1" ht="12.75" customHeight="1" x14ac:dyDescent="0.3">
      <c r="A180" s="696" t="s">
        <v>80</v>
      </c>
      <c r="B180" s="696" t="s">
        <v>216</v>
      </c>
      <c r="C180" s="804" t="s">
        <v>916</v>
      </c>
      <c r="D180" s="804" t="s">
        <v>922</v>
      </c>
      <c r="E180" s="804" t="s">
        <v>919</v>
      </c>
      <c r="F180" s="677">
        <v>77</v>
      </c>
      <c r="G180" s="677">
        <v>211</v>
      </c>
      <c r="H180" s="677">
        <v>0</v>
      </c>
      <c r="I180" s="677">
        <v>0</v>
      </c>
      <c r="J180" s="677">
        <v>208</v>
      </c>
      <c r="K180" s="677">
        <v>43</v>
      </c>
      <c r="L180" s="677">
        <v>251</v>
      </c>
      <c r="M180" s="677">
        <v>44</v>
      </c>
      <c r="N180" s="115">
        <v>0</v>
      </c>
      <c r="O180" s="115">
        <v>0</v>
      </c>
      <c r="P180" s="115">
        <v>0.17</v>
      </c>
      <c r="Q180" s="115">
        <v>-0.43</v>
      </c>
    </row>
    <row r="181" spans="1:17" s="805" customFormat="1" ht="12.75" customHeight="1" x14ac:dyDescent="0.3">
      <c r="A181" s="696" t="s">
        <v>80</v>
      </c>
      <c r="B181" s="696" t="s">
        <v>217</v>
      </c>
      <c r="C181" s="804" t="s">
        <v>920</v>
      </c>
      <c r="D181" s="804" t="s">
        <v>922</v>
      </c>
      <c r="E181" s="804" t="s">
        <v>921</v>
      </c>
      <c r="F181" s="677">
        <v>59</v>
      </c>
      <c r="G181" s="677">
        <v>116</v>
      </c>
      <c r="H181" s="677" t="s">
        <v>873</v>
      </c>
      <c r="I181" s="677">
        <v>8</v>
      </c>
      <c r="J181" s="677">
        <v>98</v>
      </c>
      <c r="K181" s="677">
        <v>20</v>
      </c>
      <c r="L181" s="677">
        <v>127</v>
      </c>
      <c r="M181" s="677">
        <v>35</v>
      </c>
      <c r="N181" s="115">
        <v>0.01</v>
      </c>
      <c r="O181" s="115">
        <v>0.08</v>
      </c>
      <c r="P181" s="115">
        <v>0.16</v>
      </c>
      <c r="Q181" s="115">
        <v>-0.41</v>
      </c>
    </row>
    <row r="182" spans="1:17" s="805" customFormat="1" ht="12.75" customHeight="1" x14ac:dyDescent="0.3">
      <c r="A182" s="696" t="s">
        <v>79</v>
      </c>
      <c r="B182" s="696" t="s">
        <v>607</v>
      </c>
      <c r="C182" s="804" t="s">
        <v>920</v>
      </c>
      <c r="D182" s="804" t="s">
        <v>922</v>
      </c>
      <c r="E182" s="804" t="s">
        <v>932</v>
      </c>
      <c r="F182" s="677">
        <v>547</v>
      </c>
      <c r="G182" s="677">
        <v>763</v>
      </c>
      <c r="H182" s="677">
        <v>17</v>
      </c>
      <c r="I182" s="677">
        <v>0</v>
      </c>
      <c r="J182" s="677">
        <v>46</v>
      </c>
      <c r="K182" s="677">
        <v>84</v>
      </c>
      <c r="L182" s="677">
        <v>147</v>
      </c>
      <c r="M182" s="677">
        <v>1162</v>
      </c>
      <c r="N182" s="115">
        <v>0.27</v>
      </c>
      <c r="O182" s="115">
        <v>0.27</v>
      </c>
      <c r="P182" s="115">
        <v>0.56999999999999995</v>
      </c>
      <c r="Q182" s="115">
        <v>1.1200000000000001</v>
      </c>
    </row>
    <row r="183" spans="1:17" s="805" customFormat="1" ht="12.75" customHeight="1" x14ac:dyDescent="0.3">
      <c r="A183" s="696" t="s">
        <v>79</v>
      </c>
      <c r="B183" s="696" t="s">
        <v>607</v>
      </c>
      <c r="C183" s="804" t="s">
        <v>920</v>
      </c>
      <c r="D183" s="804" t="s">
        <v>922</v>
      </c>
      <c r="E183" s="804" t="s">
        <v>933</v>
      </c>
      <c r="F183" s="677">
        <v>544</v>
      </c>
      <c r="G183" s="677">
        <v>153</v>
      </c>
      <c r="H183" s="677">
        <v>0</v>
      </c>
      <c r="I183" s="677">
        <v>0</v>
      </c>
      <c r="J183" s="677">
        <v>18</v>
      </c>
      <c r="K183" s="677">
        <v>112</v>
      </c>
      <c r="L183" s="677">
        <v>130</v>
      </c>
      <c r="M183" s="677">
        <v>839</v>
      </c>
      <c r="N183" s="115">
        <v>0</v>
      </c>
      <c r="O183" s="115">
        <v>0</v>
      </c>
      <c r="P183" s="115">
        <v>0.86</v>
      </c>
      <c r="Q183" s="115">
        <v>0.54</v>
      </c>
    </row>
    <row r="184" spans="1:17" s="805" customFormat="1" ht="12.75" customHeight="1" x14ac:dyDescent="0.3">
      <c r="A184" s="696" t="s">
        <v>76</v>
      </c>
      <c r="B184" s="696" t="s">
        <v>112</v>
      </c>
      <c r="C184" s="804" t="s">
        <v>920</v>
      </c>
      <c r="D184" s="804" t="s">
        <v>922</v>
      </c>
      <c r="E184" s="804" t="s">
        <v>921</v>
      </c>
      <c r="F184" s="677">
        <v>87</v>
      </c>
      <c r="G184" s="677">
        <v>124</v>
      </c>
      <c r="H184" s="677" t="s">
        <v>873</v>
      </c>
      <c r="I184" s="677">
        <v>7</v>
      </c>
      <c r="J184" s="677">
        <v>28</v>
      </c>
      <c r="K184" s="677">
        <v>0</v>
      </c>
      <c r="L184" s="677">
        <v>36</v>
      </c>
      <c r="M184" s="677">
        <v>170</v>
      </c>
      <c r="N184" s="115">
        <v>0.03</v>
      </c>
      <c r="O184" s="115">
        <v>0.22</v>
      </c>
      <c r="P184" s="115">
        <v>0</v>
      </c>
      <c r="Q184" s="115">
        <v>0.95</v>
      </c>
    </row>
    <row r="185" spans="1:17" s="805" customFormat="1" ht="12.75" customHeight="1" x14ac:dyDescent="0.3">
      <c r="A185" s="696" t="s">
        <v>76</v>
      </c>
      <c r="B185" s="696" t="s">
        <v>117</v>
      </c>
      <c r="C185" s="804" t="s">
        <v>920</v>
      </c>
      <c r="D185" s="804" t="s">
        <v>922</v>
      </c>
      <c r="E185" s="804" t="s">
        <v>929</v>
      </c>
      <c r="F185" s="677">
        <v>169</v>
      </c>
      <c r="G185" s="677">
        <v>199</v>
      </c>
      <c r="H185" s="677">
        <v>0</v>
      </c>
      <c r="I185" s="677" t="s">
        <v>873</v>
      </c>
      <c r="J185" s="677">
        <v>23</v>
      </c>
      <c r="K185" s="677">
        <v>85</v>
      </c>
      <c r="L185" s="677">
        <v>112</v>
      </c>
      <c r="M185" s="677">
        <v>256</v>
      </c>
      <c r="N185" s="115">
        <v>0</v>
      </c>
      <c r="O185" s="115">
        <v>0.15</v>
      </c>
      <c r="P185" s="115">
        <v>0.76</v>
      </c>
      <c r="Q185" s="115">
        <v>0.51</v>
      </c>
    </row>
    <row r="186" spans="1:17" s="805" customFormat="1" ht="12.75" customHeight="1" x14ac:dyDescent="0.3">
      <c r="A186" s="696" t="s">
        <v>76</v>
      </c>
      <c r="B186" s="696" t="s">
        <v>133</v>
      </c>
      <c r="C186" s="804" t="s">
        <v>920</v>
      </c>
      <c r="D186" s="804" t="s">
        <v>922</v>
      </c>
      <c r="E186" s="804" t="s">
        <v>921</v>
      </c>
      <c r="F186" s="677">
        <v>215</v>
      </c>
      <c r="G186" s="677">
        <v>408</v>
      </c>
      <c r="H186" s="677">
        <v>10</v>
      </c>
      <c r="I186" s="677">
        <v>155</v>
      </c>
      <c r="J186" s="677">
        <v>227</v>
      </c>
      <c r="K186" s="677">
        <v>0</v>
      </c>
      <c r="L186" s="677">
        <v>392</v>
      </c>
      <c r="M186" s="677">
        <v>297</v>
      </c>
      <c r="N186" s="115">
        <v>0.03</v>
      </c>
      <c r="O186" s="115">
        <v>0.42</v>
      </c>
      <c r="P186" s="115">
        <v>0</v>
      </c>
      <c r="Q186" s="115">
        <v>0.38</v>
      </c>
    </row>
    <row r="187" spans="1:17" s="805" customFormat="1" ht="12.75" customHeight="1" x14ac:dyDescent="0.3">
      <c r="A187" s="696" t="s">
        <v>76</v>
      </c>
      <c r="B187" s="696" t="s">
        <v>607</v>
      </c>
      <c r="C187" s="804" t="s">
        <v>920</v>
      </c>
      <c r="D187" s="804" t="s">
        <v>922</v>
      </c>
      <c r="E187" s="804" t="s">
        <v>932</v>
      </c>
      <c r="F187" s="677">
        <v>382</v>
      </c>
      <c r="G187" s="677">
        <v>882</v>
      </c>
      <c r="H187" s="677">
        <v>42</v>
      </c>
      <c r="I187" s="677">
        <v>0</v>
      </c>
      <c r="J187" s="677">
        <v>11</v>
      </c>
      <c r="K187" s="677">
        <v>79</v>
      </c>
      <c r="L187" s="677">
        <v>132</v>
      </c>
      <c r="M187" s="677">
        <v>1148</v>
      </c>
      <c r="N187" s="115">
        <v>0.79</v>
      </c>
      <c r="O187" s="115">
        <v>0.79</v>
      </c>
      <c r="P187" s="115">
        <v>0.6</v>
      </c>
      <c r="Q187" s="115">
        <v>2.0099999999999998</v>
      </c>
    </row>
    <row r="188" spans="1:17" s="805" customFormat="1" ht="12.75" customHeight="1" x14ac:dyDescent="0.3">
      <c r="A188" s="696" t="s">
        <v>72</v>
      </c>
      <c r="B188" s="696" t="s">
        <v>73</v>
      </c>
      <c r="C188" s="804" t="s">
        <v>920</v>
      </c>
      <c r="D188" s="804" t="s">
        <v>922</v>
      </c>
      <c r="E188" s="804" t="s">
        <v>921</v>
      </c>
      <c r="F188" s="677">
        <v>62</v>
      </c>
      <c r="G188" s="677">
        <v>255</v>
      </c>
      <c r="H188" s="677">
        <v>112</v>
      </c>
      <c r="I188" s="677" t="s">
        <v>873</v>
      </c>
      <c r="J188" s="677">
        <v>23</v>
      </c>
      <c r="K188" s="677" t="s">
        <v>873</v>
      </c>
      <c r="L188" s="677">
        <v>140</v>
      </c>
      <c r="M188" s="677">
        <v>226</v>
      </c>
      <c r="N188" s="115">
        <v>0.81</v>
      </c>
      <c r="O188" s="115">
        <v>0.83</v>
      </c>
      <c r="P188" s="115">
        <v>0.01</v>
      </c>
      <c r="Q188" s="115">
        <v>2.65</v>
      </c>
    </row>
    <row r="189" spans="1:17" s="805" customFormat="1" ht="12.75" customHeight="1" x14ac:dyDescent="0.3">
      <c r="A189" s="696" t="s">
        <v>72</v>
      </c>
      <c r="B189" s="696" t="s">
        <v>92</v>
      </c>
      <c r="C189" s="804" t="s">
        <v>920</v>
      </c>
      <c r="D189" s="804" t="s">
        <v>922</v>
      </c>
      <c r="E189" s="804" t="s">
        <v>921</v>
      </c>
      <c r="F189" s="677">
        <v>44</v>
      </c>
      <c r="G189" s="677">
        <v>248</v>
      </c>
      <c r="H189" s="677">
        <v>112</v>
      </c>
      <c r="I189" s="677">
        <v>0</v>
      </c>
      <c r="J189" s="677">
        <v>37</v>
      </c>
      <c r="K189" s="677" t="s">
        <v>873</v>
      </c>
      <c r="L189" s="677">
        <v>151</v>
      </c>
      <c r="M189" s="677">
        <v>180</v>
      </c>
      <c r="N189" s="115">
        <v>0.75</v>
      </c>
      <c r="O189" s="115">
        <v>0.75</v>
      </c>
      <c r="P189" s="115">
        <v>0.01</v>
      </c>
      <c r="Q189" s="115">
        <v>3.09</v>
      </c>
    </row>
    <row r="190" spans="1:17" s="805" customFormat="1" ht="12.75" customHeight="1" x14ac:dyDescent="0.3">
      <c r="A190" s="696" t="s">
        <v>72</v>
      </c>
      <c r="B190" s="696" t="s">
        <v>137</v>
      </c>
      <c r="C190" s="804" t="s">
        <v>920</v>
      </c>
      <c r="D190" s="804" t="s">
        <v>925</v>
      </c>
      <c r="E190" s="804" t="s">
        <v>921</v>
      </c>
      <c r="F190" s="677">
        <v>5820</v>
      </c>
      <c r="G190" s="677">
        <v>2151</v>
      </c>
      <c r="H190" s="677">
        <v>178</v>
      </c>
      <c r="I190" s="677">
        <v>5</v>
      </c>
      <c r="J190" s="677" t="s">
        <v>873</v>
      </c>
      <c r="K190" s="677">
        <v>433</v>
      </c>
      <c r="L190" s="677">
        <v>619</v>
      </c>
      <c r="M190" s="677">
        <v>7352</v>
      </c>
      <c r="N190" s="115">
        <v>0.96</v>
      </c>
      <c r="O190" s="115">
        <v>0.98</v>
      </c>
      <c r="P190" s="115">
        <v>0.7</v>
      </c>
      <c r="Q190" s="115">
        <v>0.26</v>
      </c>
    </row>
    <row r="191" spans="1:17" s="805" customFormat="1" ht="12.75" customHeight="1" x14ac:dyDescent="0.3">
      <c r="A191" s="696" t="s">
        <v>72</v>
      </c>
      <c r="B191" s="696" t="s">
        <v>173</v>
      </c>
      <c r="C191" s="804" t="s">
        <v>920</v>
      </c>
      <c r="D191" s="804" t="s">
        <v>922</v>
      </c>
      <c r="E191" s="804" t="s">
        <v>921</v>
      </c>
      <c r="F191" s="677">
        <v>3224</v>
      </c>
      <c r="G191" s="677">
        <v>1246</v>
      </c>
      <c r="H191" s="677">
        <v>172</v>
      </c>
      <c r="I191" s="677">
        <v>0</v>
      </c>
      <c r="J191" s="677">
        <v>26</v>
      </c>
      <c r="K191" s="677">
        <v>0</v>
      </c>
      <c r="L191" s="677">
        <v>198</v>
      </c>
      <c r="M191" s="677">
        <v>4272</v>
      </c>
      <c r="N191" s="115">
        <v>0.87</v>
      </c>
      <c r="O191" s="115">
        <v>0.87</v>
      </c>
      <c r="P191" s="115">
        <v>0</v>
      </c>
      <c r="Q191" s="115">
        <v>0.33</v>
      </c>
    </row>
    <row r="192" spans="1:17" s="805" customFormat="1" ht="12.75" customHeight="1" x14ac:dyDescent="0.3">
      <c r="A192" s="696" t="s">
        <v>72</v>
      </c>
      <c r="B192" s="696" t="s">
        <v>176</v>
      </c>
      <c r="C192" s="804" t="s">
        <v>920</v>
      </c>
      <c r="D192" s="804" t="s">
        <v>922</v>
      </c>
      <c r="E192" s="804" t="s">
        <v>921</v>
      </c>
      <c r="F192" s="677">
        <v>3722</v>
      </c>
      <c r="G192" s="677">
        <v>1586</v>
      </c>
      <c r="H192" s="677">
        <v>0</v>
      </c>
      <c r="I192" s="677">
        <v>0</v>
      </c>
      <c r="J192" s="677">
        <v>0</v>
      </c>
      <c r="K192" s="677">
        <v>473</v>
      </c>
      <c r="L192" s="677">
        <v>473</v>
      </c>
      <c r="M192" s="677">
        <v>4835</v>
      </c>
      <c r="N192" s="115" t="s">
        <v>239</v>
      </c>
      <c r="O192" s="115" t="s">
        <v>239</v>
      </c>
      <c r="P192" s="115">
        <v>1</v>
      </c>
      <c r="Q192" s="115">
        <v>0.3</v>
      </c>
    </row>
    <row r="193" spans="1:17" s="805" customFormat="1" ht="12.75" customHeight="1" x14ac:dyDescent="0.3">
      <c r="A193" s="696" t="s">
        <v>72</v>
      </c>
      <c r="B193" s="696" t="s">
        <v>199</v>
      </c>
      <c r="C193" s="804" t="s">
        <v>920</v>
      </c>
      <c r="D193" s="804" t="s">
        <v>922</v>
      </c>
      <c r="E193" s="804" t="s">
        <v>921</v>
      </c>
      <c r="F193" s="677">
        <v>696</v>
      </c>
      <c r="G193" s="677">
        <v>1151</v>
      </c>
      <c r="H193" s="677">
        <v>6</v>
      </c>
      <c r="I193" s="677">
        <v>0</v>
      </c>
      <c r="J193" s="677">
        <v>963</v>
      </c>
      <c r="K193" s="677">
        <v>0</v>
      </c>
      <c r="L193" s="677">
        <v>969</v>
      </c>
      <c r="M193" s="677">
        <v>878</v>
      </c>
      <c r="N193" s="115">
        <v>0.01</v>
      </c>
      <c r="O193" s="115">
        <v>0.01</v>
      </c>
      <c r="P193" s="115">
        <v>0</v>
      </c>
      <c r="Q193" s="115">
        <v>0.26</v>
      </c>
    </row>
    <row r="194" spans="1:17" s="805" customFormat="1" ht="12.75" customHeight="1" x14ac:dyDescent="0.3">
      <c r="A194" s="696" t="s">
        <v>72</v>
      </c>
      <c r="B194" s="696" t="s">
        <v>199</v>
      </c>
      <c r="C194" s="804" t="s">
        <v>916</v>
      </c>
      <c r="D194" s="804" t="s">
        <v>922</v>
      </c>
      <c r="E194" s="804" t="s">
        <v>919</v>
      </c>
      <c r="F194" s="677">
        <v>685</v>
      </c>
      <c r="G194" s="677">
        <v>460</v>
      </c>
      <c r="H194" s="677" t="s">
        <v>873</v>
      </c>
      <c r="I194" s="677">
        <v>0</v>
      </c>
      <c r="J194" s="677">
        <v>90</v>
      </c>
      <c r="K194" s="677">
        <v>60</v>
      </c>
      <c r="L194" s="677">
        <v>154</v>
      </c>
      <c r="M194" s="677">
        <v>991</v>
      </c>
      <c r="N194" s="115">
        <v>0.04</v>
      </c>
      <c r="O194" s="115">
        <v>0.04</v>
      </c>
      <c r="P194" s="115">
        <v>0.39</v>
      </c>
      <c r="Q194" s="115">
        <v>0.45</v>
      </c>
    </row>
    <row r="195" spans="1:17" s="805" customFormat="1" ht="12.75" customHeight="1" x14ac:dyDescent="0.3">
      <c r="A195" s="696" t="s">
        <v>72</v>
      </c>
      <c r="B195" s="696" t="s">
        <v>421</v>
      </c>
      <c r="C195" s="804" t="s">
        <v>920</v>
      </c>
      <c r="D195" s="804" t="s">
        <v>918</v>
      </c>
      <c r="E195" s="804" t="s">
        <v>921</v>
      </c>
      <c r="F195" s="677">
        <v>0</v>
      </c>
      <c r="G195" s="677">
        <v>382</v>
      </c>
      <c r="H195" s="677">
        <v>0</v>
      </c>
      <c r="I195" s="677">
        <v>0</v>
      </c>
      <c r="J195" s="677">
        <v>0</v>
      </c>
      <c r="K195" s="677">
        <v>5</v>
      </c>
      <c r="L195" s="677">
        <v>5</v>
      </c>
      <c r="M195" s="677">
        <v>377</v>
      </c>
      <c r="N195" s="115" t="s">
        <v>239</v>
      </c>
      <c r="O195" s="115" t="s">
        <v>239</v>
      </c>
      <c r="P195" s="115">
        <v>1</v>
      </c>
      <c r="Q195" s="115" t="s">
        <v>239</v>
      </c>
    </row>
    <row r="196" spans="1:17" s="805" customFormat="1" ht="12.75" customHeight="1" x14ac:dyDescent="0.3">
      <c r="A196" s="696" t="s">
        <v>72</v>
      </c>
      <c r="B196" s="696" t="s">
        <v>228</v>
      </c>
      <c r="C196" s="804" t="s">
        <v>920</v>
      </c>
      <c r="D196" s="804" t="s">
        <v>922</v>
      </c>
      <c r="E196" s="804" t="s">
        <v>928</v>
      </c>
      <c r="F196" s="677">
        <v>2464</v>
      </c>
      <c r="G196" s="677">
        <v>9945</v>
      </c>
      <c r="H196" s="677">
        <v>7937</v>
      </c>
      <c r="I196" s="677">
        <v>0</v>
      </c>
      <c r="J196" s="677">
        <v>175</v>
      </c>
      <c r="K196" s="677">
        <v>0</v>
      </c>
      <c r="L196" s="677">
        <v>8112</v>
      </c>
      <c r="M196" s="677">
        <v>4297</v>
      </c>
      <c r="N196" s="115">
        <v>0.98</v>
      </c>
      <c r="O196" s="115">
        <v>0.98</v>
      </c>
      <c r="P196" s="115">
        <v>0</v>
      </c>
      <c r="Q196" s="115">
        <v>0.74</v>
      </c>
    </row>
    <row r="197" spans="1:17" s="805" customFormat="1" ht="12.75" customHeight="1" x14ac:dyDescent="0.3">
      <c r="A197" s="696" t="s">
        <v>72</v>
      </c>
      <c r="B197" s="696" t="s">
        <v>607</v>
      </c>
      <c r="C197" s="804" t="s">
        <v>920</v>
      </c>
      <c r="D197" s="804" t="s">
        <v>922</v>
      </c>
      <c r="E197" s="804" t="s">
        <v>932</v>
      </c>
      <c r="F197" s="677">
        <v>312</v>
      </c>
      <c r="G197" s="677">
        <v>193</v>
      </c>
      <c r="H197" s="677">
        <v>69</v>
      </c>
      <c r="I197" s="677">
        <v>0</v>
      </c>
      <c r="J197" s="677" t="s">
        <v>873</v>
      </c>
      <c r="K197" s="677">
        <v>55</v>
      </c>
      <c r="L197" s="677">
        <v>125</v>
      </c>
      <c r="M197" s="677">
        <v>397</v>
      </c>
      <c r="N197" s="115">
        <v>0.99</v>
      </c>
      <c r="O197" s="115">
        <v>0.99</v>
      </c>
      <c r="P197" s="115">
        <v>0.44</v>
      </c>
      <c r="Q197" s="115">
        <v>0.27</v>
      </c>
    </row>
    <row r="198" spans="1:17" s="805" customFormat="1" ht="12.75" customHeight="1" x14ac:dyDescent="0.3">
      <c r="A198" s="696" t="s">
        <v>72</v>
      </c>
      <c r="B198" s="696" t="s">
        <v>234</v>
      </c>
      <c r="C198" s="804" t="s">
        <v>920</v>
      </c>
      <c r="D198" s="804" t="s">
        <v>922</v>
      </c>
      <c r="E198" s="804" t="s">
        <v>921</v>
      </c>
      <c r="F198" s="677">
        <v>57</v>
      </c>
      <c r="G198" s="677">
        <v>1034</v>
      </c>
      <c r="H198" s="677">
        <v>490</v>
      </c>
      <c r="I198" s="677">
        <v>0</v>
      </c>
      <c r="J198" s="677" t="s">
        <v>873</v>
      </c>
      <c r="K198" s="677">
        <v>0</v>
      </c>
      <c r="L198" s="677">
        <v>492</v>
      </c>
      <c r="M198" s="677">
        <v>599</v>
      </c>
      <c r="N198" s="115">
        <v>1</v>
      </c>
      <c r="O198" s="115">
        <v>1</v>
      </c>
      <c r="P198" s="115">
        <v>0</v>
      </c>
      <c r="Q198" s="115">
        <v>9.51</v>
      </c>
    </row>
    <row r="199" spans="1:17" s="805" customFormat="1" ht="12.75" customHeight="1" x14ac:dyDescent="0.3">
      <c r="A199" s="696" t="s">
        <v>97</v>
      </c>
      <c r="B199" s="696" t="s">
        <v>73</v>
      </c>
      <c r="C199" s="804" t="s">
        <v>916</v>
      </c>
      <c r="D199" s="804" t="s">
        <v>922</v>
      </c>
      <c r="E199" s="804" t="s">
        <v>926</v>
      </c>
      <c r="F199" s="677">
        <v>0</v>
      </c>
      <c r="G199" s="677">
        <v>152</v>
      </c>
      <c r="H199" s="677">
        <v>13</v>
      </c>
      <c r="I199" s="677">
        <v>0</v>
      </c>
      <c r="J199" s="677">
        <v>129</v>
      </c>
      <c r="K199" s="677">
        <v>19</v>
      </c>
      <c r="L199" s="677">
        <v>161</v>
      </c>
      <c r="M199" s="677">
        <v>52</v>
      </c>
      <c r="N199" s="115">
        <v>0.09</v>
      </c>
      <c r="O199" s="115">
        <v>0.09</v>
      </c>
      <c r="P199" s="115">
        <v>0.12</v>
      </c>
      <c r="Q199" s="115" t="s">
        <v>239</v>
      </c>
    </row>
    <row r="200" spans="1:17" s="805" customFormat="1" ht="12.75" customHeight="1" x14ac:dyDescent="0.3">
      <c r="A200" s="696" t="s">
        <v>97</v>
      </c>
      <c r="B200" s="696" t="s">
        <v>73</v>
      </c>
      <c r="C200" s="804" t="s">
        <v>920</v>
      </c>
      <c r="D200" s="804" t="s">
        <v>922</v>
      </c>
      <c r="E200" s="804" t="s">
        <v>921</v>
      </c>
      <c r="F200" s="677">
        <v>85</v>
      </c>
      <c r="G200" s="677">
        <v>281</v>
      </c>
      <c r="H200" s="677">
        <v>65</v>
      </c>
      <c r="I200" s="677" t="s">
        <v>873</v>
      </c>
      <c r="J200" s="677">
        <v>153</v>
      </c>
      <c r="K200" s="677">
        <v>13</v>
      </c>
      <c r="L200" s="677">
        <v>235</v>
      </c>
      <c r="M200" s="677">
        <v>119</v>
      </c>
      <c r="N200" s="115">
        <v>0.28999999999999998</v>
      </c>
      <c r="O200" s="115">
        <v>0.31</v>
      </c>
      <c r="P200" s="115">
        <v>0.06</v>
      </c>
      <c r="Q200" s="115">
        <v>0.4</v>
      </c>
    </row>
    <row r="201" spans="1:17" s="805" customFormat="1" ht="12.75" customHeight="1" x14ac:dyDescent="0.3">
      <c r="A201" s="696" t="s">
        <v>97</v>
      </c>
      <c r="B201" s="696" t="s">
        <v>92</v>
      </c>
      <c r="C201" s="804" t="s">
        <v>920</v>
      </c>
      <c r="D201" s="804" t="s">
        <v>922</v>
      </c>
      <c r="E201" s="804" t="s">
        <v>921</v>
      </c>
      <c r="F201" s="677">
        <v>58</v>
      </c>
      <c r="G201" s="677">
        <v>220</v>
      </c>
      <c r="H201" s="677">
        <v>145</v>
      </c>
      <c r="I201" s="677">
        <v>0</v>
      </c>
      <c r="J201" s="677">
        <v>48</v>
      </c>
      <c r="K201" s="677">
        <v>0</v>
      </c>
      <c r="L201" s="677">
        <v>193</v>
      </c>
      <c r="M201" s="677">
        <v>106</v>
      </c>
      <c r="N201" s="115">
        <v>0.75</v>
      </c>
      <c r="O201" s="115">
        <v>0.75</v>
      </c>
      <c r="P201" s="115">
        <v>0</v>
      </c>
      <c r="Q201" s="115">
        <v>0.83</v>
      </c>
    </row>
    <row r="202" spans="1:17" s="805" customFormat="1" ht="12.75" customHeight="1" x14ac:dyDescent="0.3">
      <c r="A202" s="696" t="s">
        <v>97</v>
      </c>
      <c r="B202" s="696" t="s">
        <v>94</v>
      </c>
      <c r="C202" s="804" t="s">
        <v>920</v>
      </c>
      <c r="D202" s="804" t="s">
        <v>922</v>
      </c>
      <c r="E202" s="804" t="s">
        <v>928</v>
      </c>
      <c r="F202" s="677">
        <v>8</v>
      </c>
      <c r="G202" s="677">
        <v>514</v>
      </c>
      <c r="H202" s="677">
        <v>0</v>
      </c>
      <c r="I202" s="677">
        <v>0</v>
      </c>
      <c r="J202" s="677">
        <v>0</v>
      </c>
      <c r="K202" s="677">
        <v>0</v>
      </c>
      <c r="L202" s="677">
        <v>0</v>
      </c>
      <c r="M202" s="677">
        <v>522</v>
      </c>
      <c r="N202" s="115" t="s">
        <v>239</v>
      </c>
      <c r="O202" s="115" t="s">
        <v>239</v>
      </c>
      <c r="P202" s="115" t="s">
        <v>239</v>
      </c>
      <c r="Q202" s="115">
        <v>64.25</v>
      </c>
    </row>
    <row r="203" spans="1:17" s="805" customFormat="1" ht="12.75" customHeight="1" x14ac:dyDescent="0.3">
      <c r="A203" s="696" t="s">
        <v>97</v>
      </c>
      <c r="B203" s="696" t="s">
        <v>112</v>
      </c>
      <c r="C203" s="804" t="s">
        <v>916</v>
      </c>
      <c r="D203" s="804" t="s">
        <v>922</v>
      </c>
      <c r="E203" s="804" t="s">
        <v>919</v>
      </c>
      <c r="F203" s="677">
        <v>75</v>
      </c>
      <c r="G203" s="677">
        <v>101</v>
      </c>
      <c r="H203" s="677">
        <v>21</v>
      </c>
      <c r="I203" s="677" t="s">
        <v>873</v>
      </c>
      <c r="J203" s="677">
        <v>92</v>
      </c>
      <c r="K203" s="677">
        <v>13</v>
      </c>
      <c r="L203" s="677">
        <v>130</v>
      </c>
      <c r="M203" s="677">
        <v>59</v>
      </c>
      <c r="N203" s="115">
        <v>0.18</v>
      </c>
      <c r="O203" s="115">
        <v>0.21</v>
      </c>
      <c r="P203" s="115">
        <v>0.1</v>
      </c>
      <c r="Q203" s="115">
        <v>-0.21</v>
      </c>
    </row>
    <row r="204" spans="1:17" s="805" customFormat="1" ht="12.75" customHeight="1" x14ac:dyDescent="0.3">
      <c r="A204" s="696" t="s">
        <v>97</v>
      </c>
      <c r="B204" s="696" t="s">
        <v>112</v>
      </c>
      <c r="C204" s="804" t="s">
        <v>920</v>
      </c>
      <c r="D204" s="804" t="s">
        <v>922</v>
      </c>
      <c r="E204" s="804" t="s">
        <v>921</v>
      </c>
      <c r="F204" s="677">
        <v>205</v>
      </c>
      <c r="G204" s="677">
        <v>387</v>
      </c>
      <c r="H204" s="677">
        <v>31</v>
      </c>
      <c r="I204" s="677">
        <v>9</v>
      </c>
      <c r="J204" s="677">
        <v>157</v>
      </c>
      <c r="K204" s="677">
        <v>0</v>
      </c>
      <c r="L204" s="677">
        <v>197</v>
      </c>
      <c r="M204" s="677">
        <v>387</v>
      </c>
      <c r="N204" s="115">
        <v>0.16</v>
      </c>
      <c r="O204" s="115">
        <v>0.2</v>
      </c>
      <c r="P204" s="115">
        <v>0</v>
      </c>
      <c r="Q204" s="115">
        <v>0.89</v>
      </c>
    </row>
    <row r="205" spans="1:17" s="805" customFormat="1" ht="12.75" customHeight="1" x14ac:dyDescent="0.3">
      <c r="A205" s="696" t="s">
        <v>97</v>
      </c>
      <c r="B205" s="696" t="s">
        <v>117</v>
      </c>
      <c r="C205" s="804" t="s">
        <v>920</v>
      </c>
      <c r="D205" s="804" t="s">
        <v>922</v>
      </c>
      <c r="E205" s="804" t="s">
        <v>929</v>
      </c>
      <c r="F205" s="677">
        <v>643</v>
      </c>
      <c r="G205" s="677">
        <v>964</v>
      </c>
      <c r="H205" s="677">
        <v>0</v>
      </c>
      <c r="I205" s="677">
        <v>6</v>
      </c>
      <c r="J205" s="677">
        <v>94</v>
      </c>
      <c r="K205" s="677">
        <v>261</v>
      </c>
      <c r="L205" s="677">
        <v>361</v>
      </c>
      <c r="M205" s="677">
        <v>1222</v>
      </c>
      <c r="N205" s="115">
        <v>0</v>
      </c>
      <c r="O205" s="115">
        <v>0.06</v>
      </c>
      <c r="P205" s="115">
        <v>0.72</v>
      </c>
      <c r="Q205" s="115">
        <v>0.9</v>
      </c>
    </row>
    <row r="206" spans="1:17" s="805" customFormat="1" ht="12.75" customHeight="1" x14ac:dyDescent="0.3">
      <c r="A206" s="696" t="s">
        <v>97</v>
      </c>
      <c r="B206" s="696" t="s">
        <v>120</v>
      </c>
      <c r="C206" s="804" t="s">
        <v>920</v>
      </c>
      <c r="D206" s="804" t="s">
        <v>922</v>
      </c>
      <c r="E206" s="804" t="s">
        <v>921</v>
      </c>
      <c r="F206" s="677">
        <v>138</v>
      </c>
      <c r="G206" s="677">
        <v>166</v>
      </c>
      <c r="H206" s="677">
        <v>16</v>
      </c>
      <c r="I206" s="677" t="s">
        <v>873</v>
      </c>
      <c r="J206" s="677">
        <v>179</v>
      </c>
      <c r="K206" s="677">
        <v>101</v>
      </c>
      <c r="L206" s="677">
        <v>299</v>
      </c>
      <c r="M206" s="677">
        <v>12</v>
      </c>
      <c r="N206" s="115">
        <v>0.08</v>
      </c>
      <c r="O206" s="115">
        <v>0.1</v>
      </c>
      <c r="P206" s="115">
        <v>0.34</v>
      </c>
      <c r="Q206" s="115">
        <v>-0.91</v>
      </c>
    </row>
    <row r="207" spans="1:17" s="805" customFormat="1" ht="12.75" customHeight="1" x14ac:dyDescent="0.3">
      <c r="A207" s="696" t="s">
        <v>97</v>
      </c>
      <c r="B207" s="696" t="s">
        <v>125</v>
      </c>
      <c r="C207" s="804" t="s">
        <v>923</v>
      </c>
      <c r="D207" s="804" t="s">
        <v>922</v>
      </c>
      <c r="E207" s="804" t="s">
        <v>924</v>
      </c>
      <c r="F207" s="677">
        <v>0</v>
      </c>
      <c r="G207" s="677">
        <v>632</v>
      </c>
      <c r="H207" s="677">
        <v>0</v>
      </c>
      <c r="I207" s="677">
        <v>0</v>
      </c>
      <c r="J207" s="677">
        <v>0</v>
      </c>
      <c r="K207" s="677">
        <v>0</v>
      </c>
      <c r="L207" s="677">
        <v>0</v>
      </c>
      <c r="M207" s="677">
        <v>0</v>
      </c>
      <c r="N207" s="115" t="s">
        <v>239</v>
      </c>
      <c r="O207" s="115" t="s">
        <v>239</v>
      </c>
      <c r="P207" s="115" t="s">
        <v>239</v>
      </c>
      <c r="Q207" s="115" t="s">
        <v>239</v>
      </c>
    </row>
    <row r="208" spans="1:17" s="805" customFormat="1" ht="12.75" customHeight="1" x14ac:dyDescent="0.3">
      <c r="A208" s="696" t="s">
        <v>97</v>
      </c>
      <c r="B208" s="696" t="s">
        <v>125</v>
      </c>
      <c r="C208" s="804" t="s">
        <v>920</v>
      </c>
      <c r="D208" s="804" t="s">
        <v>922</v>
      </c>
      <c r="E208" s="804" t="s">
        <v>921</v>
      </c>
      <c r="F208" s="677">
        <v>12</v>
      </c>
      <c r="G208" s="677">
        <v>642</v>
      </c>
      <c r="H208" s="677" t="s">
        <v>873</v>
      </c>
      <c r="I208" s="677" t="s">
        <v>873</v>
      </c>
      <c r="J208" s="677">
        <v>23</v>
      </c>
      <c r="K208" s="677">
        <v>540</v>
      </c>
      <c r="L208" s="677">
        <v>567</v>
      </c>
      <c r="M208" s="677">
        <v>91</v>
      </c>
      <c r="N208" s="115">
        <v>7.0000000000000007E-2</v>
      </c>
      <c r="O208" s="115">
        <v>0.15</v>
      </c>
      <c r="P208" s="115">
        <v>0.95</v>
      </c>
      <c r="Q208" s="115">
        <v>6.58</v>
      </c>
    </row>
    <row r="209" spans="1:17" s="805" customFormat="1" ht="12.75" customHeight="1" x14ac:dyDescent="0.3">
      <c r="A209" s="696" t="s">
        <v>97</v>
      </c>
      <c r="B209" s="696" t="s">
        <v>133</v>
      </c>
      <c r="C209" s="804" t="s">
        <v>920</v>
      </c>
      <c r="D209" s="804" t="s">
        <v>922</v>
      </c>
      <c r="E209" s="804" t="s">
        <v>921</v>
      </c>
      <c r="F209" s="677" t="s">
        <v>873</v>
      </c>
      <c r="G209" s="677">
        <v>332</v>
      </c>
      <c r="H209" s="677">
        <v>45</v>
      </c>
      <c r="I209" s="677">
        <v>86</v>
      </c>
      <c r="J209" s="677">
        <v>98</v>
      </c>
      <c r="K209" s="677">
        <v>0</v>
      </c>
      <c r="L209" s="677">
        <v>229</v>
      </c>
      <c r="M209" s="677" t="s">
        <v>873</v>
      </c>
      <c r="N209" s="115">
        <v>0.2</v>
      </c>
      <c r="O209" s="115">
        <v>0.56999999999999995</v>
      </c>
      <c r="P209" s="115">
        <v>0</v>
      </c>
      <c r="Q209" s="115">
        <v>-0.5</v>
      </c>
    </row>
    <row r="210" spans="1:17" s="805" customFormat="1" ht="12.75" customHeight="1" x14ac:dyDescent="0.3">
      <c r="A210" s="696" t="s">
        <v>97</v>
      </c>
      <c r="B210" s="696" t="s">
        <v>175</v>
      </c>
      <c r="C210" s="804" t="s">
        <v>920</v>
      </c>
      <c r="D210" s="804" t="s">
        <v>918</v>
      </c>
      <c r="E210" s="804" t="s">
        <v>921</v>
      </c>
      <c r="F210" s="677">
        <v>157</v>
      </c>
      <c r="G210" s="677">
        <v>191</v>
      </c>
      <c r="H210" s="677">
        <v>37</v>
      </c>
      <c r="I210" s="677">
        <v>0</v>
      </c>
      <c r="J210" s="677">
        <v>71</v>
      </c>
      <c r="K210" s="677">
        <v>74</v>
      </c>
      <c r="L210" s="677">
        <v>182</v>
      </c>
      <c r="M210" s="677">
        <v>166</v>
      </c>
      <c r="N210" s="115">
        <v>0.34</v>
      </c>
      <c r="O210" s="115">
        <v>0.34</v>
      </c>
      <c r="P210" s="115">
        <v>0.41</v>
      </c>
      <c r="Q210" s="115">
        <v>0.06</v>
      </c>
    </row>
    <row r="211" spans="1:17" s="805" customFormat="1" ht="12.75" customHeight="1" x14ac:dyDescent="0.3">
      <c r="A211" s="696" t="s">
        <v>97</v>
      </c>
      <c r="B211" s="696" t="s">
        <v>1886</v>
      </c>
      <c r="C211" s="804" t="s">
        <v>920</v>
      </c>
      <c r="D211" s="804" t="s">
        <v>922</v>
      </c>
      <c r="E211" s="804" t="s">
        <v>921</v>
      </c>
      <c r="F211" s="677" t="s">
        <v>873</v>
      </c>
      <c r="G211" s="677">
        <v>504</v>
      </c>
      <c r="H211" s="677">
        <v>0</v>
      </c>
      <c r="I211" s="677">
        <v>0</v>
      </c>
      <c r="J211" s="677">
        <v>0</v>
      </c>
      <c r="K211" s="677">
        <v>505</v>
      </c>
      <c r="L211" s="677">
        <v>505</v>
      </c>
      <c r="M211" s="677">
        <v>0</v>
      </c>
      <c r="N211" s="115" t="s">
        <v>239</v>
      </c>
      <c r="O211" s="115" t="s">
        <v>239</v>
      </c>
      <c r="P211" s="115">
        <v>1</v>
      </c>
      <c r="Q211" s="115">
        <v>-1</v>
      </c>
    </row>
    <row r="212" spans="1:17" s="805" customFormat="1" ht="12.75" customHeight="1" x14ac:dyDescent="0.3">
      <c r="A212" s="696" t="s">
        <v>97</v>
      </c>
      <c r="B212" s="696" t="s">
        <v>199</v>
      </c>
      <c r="C212" s="804" t="s">
        <v>920</v>
      </c>
      <c r="D212" s="804" t="s">
        <v>922</v>
      </c>
      <c r="E212" s="804" t="s">
        <v>921</v>
      </c>
      <c r="F212" s="677">
        <v>281</v>
      </c>
      <c r="G212" s="677">
        <v>553</v>
      </c>
      <c r="H212" s="677">
        <v>0</v>
      </c>
      <c r="I212" s="677">
        <v>0</v>
      </c>
      <c r="J212" s="677">
        <v>530</v>
      </c>
      <c r="K212" s="677">
        <v>0</v>
      </c>
      <c r="L212" s="677">
        <v>530</v>
      </c>
      <c r="M212" s="677">
        <v>304</v>
      </c>
      <c r="N212" s="115">
        <v>0</v>
      </c>
      <c r="O212" s="115">
        <v>0</v>
      </c>
      <c r="P212" s="115">
        <v>0</v>
      </c>
      <c r="Q212" s="115">
        <v>0.08</v>
      </c>
    </row>
    <row r="213" spans="1:17" s="805" customFormat="1" ht="12.75" customHeight="1" x14ac:dyDescent="0.3">
      <c r="A213" s="696" t="s">
        <v>97</v>
      </c>
      <c r="B213" s="696" t="s">
        <v>199</v>
      </c>
      <c r="C213" s="804" t="s">
        <v>916</v>
      </c>
      <c r="D213" s="804" t="s">
        <v>922</v>
      </c>
      <c r="E213" s="804" t="s">
        <v>919</v>
      </c>
      <c r="F213" s="677">
        <v>389</v>
      </c>
      <c r="G213" s="677">
        <v>535</v>
      </c>
      <c r="H213" s="677">
        <v>0</v>
      </c>
      <c r="I213" s="677">
        <v>0</v>
      </c>
      <c r="J213" s="677">
        <v>215</v>
      </c>
      <c r="K213" s="677">
        <v>49</v>
      </c>
      <c r="L213" s="677">
        <v>264</v>
      </c>
      <c r="M213" s="677">
        <v>660</v>
      </c>
      <c r="N213" s="115">
        <v>0</v>
      </c>
      <c r="O213" s="115">
        <v>0</v>
      </c>
      <c r="P213" s="115">
        <v>0.19</v>
      </c>
      <c r="Q213" s="115">
        <v>0.7</v>
      </c>
    </row>
    <row r="214" spans="1:17" s="805" customFormat="1" ht="12.75" customHeight="1" x14ac:dyDescent="0.3">
      <c r="A214" s="696" t="s">
        <v>97</v>
      </c>
      <c r="B214" s="696" t="s">
        <v>208</v>
      </c>
      <c r="C214" s="804" t="s">
        <v>920</v>
      </c>
      <c r="D214" s="804" t="s">
        <v>922</v>
      </c>
      <c r="E214" s="804" t="s">
        <v>921</v>
      </c>
      <c r="F214" s="677">
        <v>100</v>
      </c>
      <c r="G214" s="677">
        <v>153</v>
      </c>
      <c r="H214" s="677">
        <v>0</v>
      </c>
      <c r="I214" s="677">
        <v>0</v>
      </c>
      <c r="J214" s="677">
        <v>0</v>
      </c>
      <c r="K214" s="677">
        <v>0</v>
      </c>
      <c r="L214" s="677">
        <v>0</v>
      </c>
      <c r="M214" s="677">
        <v>135</v>
      </c>
      <c r="N214" s="115" t="s">
        <v>239</v>
      </c>
      <c r="O214" s="115" t="s">
        <v>239</v>
      </c>
      <c r="P214" s="115" t="s">
        <v>239</v>
      </c>
      <c r="Q214" s="115">
        <v>0.35</v>
      </c>
    </row>
    <row r="215" spans="1:17" s="805" customFormat="1" ht="12.75" customHeight="1" x14ac:dyDescent="0.3">
      <c r="A215" s="696" t="s">
        <v>97</v>
      </c>
      <c r="B215" s="696" t="s">
        <v>115</v>
      </c>
      <c r="C215" s="804" t="s">
        <v>920</v>
      </c>
      <c r="D215" s="804" t="s">
        <v>922</v>
      </c>
      <c r="E215" s="804" t="s">
        <v>921</v>
      </c>
      <c r="F215" s="677">
        <v>162</v>
      </c>
      <c r="G215" s="677">
        <v>142</v>
      </c>
      <c r="H215" s="677">
        <v>48</v>
      </c>
      <c r="I215" s="677">
        <v>7</v>
      </c>
      <c r="J215" s="677">
        <v>111</v>
      </c>
      <c r="K215" s="677">
        <v>5</v>
      </c>
      <c r="L215" s="677">
        <v>171</v>
      </c>
      <c r="M215" s="677">
        <v>169</v>
      </c>
      <c r="N215" s="115">
        <v>0.28999999999999998</v>
      </c>
      <c r="O215" s="115">
        <v>0.33</v>
      </c>
      <c r="P215" s="115">
        <v>0.03</v>
      </c>
      <c r="Q215" s="115">
        <v>0.04</v>
      </c>
    </row>
    <row r="216" spans="1:17" s="805" customFormat="1" ht="12.75" customHeight="1" x14ac:dyDescent="0.3">
      <c r="A216" s="696" t="s">
        <v>97</v>
      </c>
      <c r="B216" s="696" t="s">
        <v>607</v>
      </c>
      <c r="C216" s="804" t="s">
        <v>920</v>
      </c>
      <c r="D216" s="804" t="s">
        <v>922</v>
      </c>
      <c r="E216" s="804" t="s">
        <v>932</v>
      </c>
      <c r="F216" s="677">
        <v>370</v>
      </c>
      <c r="G216" s="677">
        <v>682</v>
      </c>
      <c r="H216" s="677">
        <v>120</v>
      </c>
      <c r="I216" s="677">
        <v>0</v>
      </c>
      <c r="J216" s="677">
        <v>20</v>
      </c>
      <c r="K216" s="677">
        <v>66</v>
      </c>
      <c r="L216" s="677">
        <v>206</v>
      </c>
      <c r="M216" s="677">
        <v>869</v>
      </c>
      <c r="N216" s="115">
        <v>0.86</v>
      </c>
      <c r="O216" s="115">
        <v>0.86</v>
      </c>
      <c r="P216" s="115">
        <v>0.32</v>
      </c>
      <c r="Q216" s="115">
        <v>1.35</v>
      </c>
    </row>
    <row r="217" spans="1:17" s="805" customFormat="1" ht="12.75" customHeight="1" x14ac:dyDescent="0.3">
      <c r="A217" s="696" t="s">
        <v>97</v>
      </c>
      <c r="B217" s="696" t="s">
        <v>607</v>
      </c>
      <c r="C217" s="804" t="s">
        <v>920</v>
      </c>
      <c r="D217" s="804" t="s">
        <v>922</v>
      </c>
      <c r="E217" s="804" t="s">
        <v>933</v>
      </c>
      <c r="F217" s="677">
        <v>548</v>
      </c>
      <c r="G217" s="677">
        <v>139</v>
      </c>
      <c r="H217" s="677">
        <v>91</v>
      </c>
      <c r="I217" s="677">
        <v>0</v>
      </c>
      <c r="J217" s="677">
        <v>33</v>
      </c>
      <c r="K217" s="677">
        <v>66</v>
      </c>
      <c r="L217" s="677">
        <v>190</v>
      </c>
      <c r="M217" s="677">
        <v>711</v>
      </c>
      <c r="N217" s="115">
        <v>0.73</v>
      </c>
      <c r="O217" s="115">
        <v>0.73</v>
      </c>
      <c r="P217" s="115">
        <v>0.35</v>
      </c>
      <c r="Q217" s="115">
        <v>0.3</v>
      </c>
    </row>
    <row r="218" spans="1:17" s="805" customFormat="1" ht="12.75" customHeight="1" x14ac:dyDescent="0.3">
      <c r="A218" s="696" t="s">
        <v>93</v>
      </c>
      <c r="B218" s="696" t="s">
        <v>74</v>
      </c>
      <c r="C218" s="804" t="s">
        <v>920</v>
      </c>
      <c r="D218" s="804" t="s">
        <v>922</v>
      </c>
      <c r="E218" s="804" t="s">
        <v>921</v>
      </c>
      <c r="F218" s="677">
        <v>58</v>
      </c>
      <c r="G218" s="677">
        <v>215</v>
      </c>
      <c r="H218" s="677">
        <v>114</v>
      </c>
      <c r="I218" s="677">
        <v>0</v>
      </c>
      <c r="J218" s="677">
        <v>0</v>
      </c>
      <c r="K218" s="677">
        <v>0</v>
      </c>
      <c r="L218" s="677">
        <v>114</v>
      </c>
      <c r="M218" s="677">
        <v>159</v>
      </c>
      <c r="N218" s="115">
        <v>1</v>
      </c>
      <c r="O218" s="115">
        <v>1</v>
      </c>
      <c r="P218" s="115">
        <v>0</v>
      </c>
      <c r="Q218" s="115">
        <v>1.74</v>
      </c>
    </row>
    <row r="219" spans="1:17" s="805" customFormat="1" ht="12.75" customHeight="1" x14ac:dyDescent="0.3">
      <c r="A219" s="696" t="s">
        <v>93</v>
      </c>
      <c r="B219" s="696" t="s">
        <v>97</v>
      </c>
      <c r="C219" s="804" t="s">
        <v>916</v>
      </c>
      <c r="D219" s="804" t="s">
        <v>918</v>
      </c>
      <c r="E219" s="804" t="s">
        <v>919</v>
      </c>
      <c r="F219" s="677">
        <v>223</v>
      </c>
      <c r="G219" s="677">
        <v>127</v>
      </c>
      <c r="H219" s="677">
        <v>58</v>
      </c>
      <c r="I219" s="677">
        <v>0</v>
      </c>
      <c r="J219" s="677">
        <v>12</v>
      </c>
      <c r="K219" s="677">
        <v>8</v>
      </c>
      <c r="L219" s="677">
        <v>78</v>
      </c>
      <c r="M219" s="677">
        <v>272</v>
      </c>
      <c r="N219" s="115">
        <v>0.83</v>
      </c>
      <c r="O219" s="115">
        <v>0.83</v>
      </c>
      <c r="P219" s="115">
        <v>0.1</v>
      </c>
      <c r="Q219" s="115">
        <v>0.22</v>
      </c>
    </row>
    <row r="220" spans="1:17" s="805" customFormat="1" ht="12.75" customHeight="1" x14ac:dyDescent="0.3">
      <c r="A220" s="696" t="s">
        <v>93</v>
      </c>
      <c r="B220" s="696" t="s">
        <v>97</v>
      </c>
      <c r="C220" s="804" t="s">
        <v>920</v>
      </c>
      <c r="D220" s="804" t="s">
        <v>918</v>
      </c>
      <c r="E220" s="804" t="s">
        <v>921</v>
      </c>
      <c r="F220" s="677">
        <v>9139</v>
      </c>
      <c r="G220" s="677">
        <v>3778</v>
      </c>
      <c r="H220" s="677">
        <v>5342</v>
      </c>
      <c r="I220" s="677">
        <v>0</v>
      </c>
      <c r="J220" s="677">
        <v>127</v>
      </c>
      <c r="K220" s="677">
        <v>4202</v>
      </c>
      <c r="L220" s="677">
        <v>9671</v>
      </c>
      <c r="M220" s="677">
        <v>3246</v>
      </c>
      <c r="N220" s="115">
        <v>0.98</v>
      </c>
      <c r="O220" s="115">
        <v>0.98</v>
      </c>
      <c r="P220" s="115">
        <v>0.43</v>
      </c>
      <c r="Q220" s="115">
        <v>-0.64</v>
      </c>
    </row>
    <row r="221" spans="1:17" s="805" customFormat="1" ht="12.75" customHeight="1" x14ac:dyDescent="0.3">
      <c r="A221" s="696" t="s">
        <v>93</v>
      </c>
      <c r="B221" s="696" t="s">
        <v>97</v>
      </c>
      <c r="C221" s="804" t="s">
        <v>923</v>
      </c>
      <c r="D221" s="804" t="s">
        <v>918</v>
      </c>
      <c r="E221" s="804" t="s">
        <v>924</v>
      </c>
      <c r="F221" s="677">
        <v>42</v>
      </c>
      <c r="G221" s="677">
        <v>718</v>
      </c>
      <c r="H221" s="677">
        <v>397</v>
      </c>
      <c r="I221" s="677">
        <v>0</v>
      </c>
      <c r="J221" s="677">
        <v>0</v>
      </c>
      <c r="K221" s="677">
        <v>25</v>
      </c>
      <c r="L221" s="677">
        <v>422</v>
      </c>
      <c r="M221" s="677">
        <v>338</v>
      </c>
      <c r="N221" s="115">
        <v>1</v>
      </c>
      <c r="O221" s="115">
        <v>1</v>
      </c>
      <c r="P221" s="115">
        <v>0.06</v>
      </c>
      <c r="Q221" s="115">
        <v>7.05</v>
      </c>
    </row>
    <row r="222" spans="1:17" s="805" customFormat="1" ht="12.75" customHeight="1" x14ac:dyDescent="0.3">
      <c r="A222" s="696" t="s">
        <v>93</v>
      </c>
      <c r="B222" s="696" t="s">
        <v>94</v>
      </c>
      <c r="C222" s="804" t="s">
        <v>920</v>
      </c>
      <c r="D222" s="804" t="s">
        <v>922</v>
      </c>
      <c r="E222" s="804" t="s">
        <v>928</v>
      </c>
      <c r="F222" s="677">
        <v>1115</v>
      </c>
      <c r="G222" s="677">
        <v>1217</v>
      </c>
      <c r="H222" s="677">
        <v>1041</v>
      </c>
      <c r="I222" s="677">
        <v>0</v>
      </c>
      <c r="J222" s="677">
        <v>15</v>
      </c>
      <c r="K222" s="677">
        <v>0</v>
      </c>
      <c r="L222" s="677">
        <v>1056</v>
      </c>
      <c r="M222" s="677">
        <v>1276</v>
      </c>
      <c r="N222" s="115">
        <v>0.99</v>
      </c>
      <c r="O222" s="115">
        <v>0.99</v>
      </c>
      <c r="P222" s="115">
        <v>0</v>
      </c>
      <c r="Q222" s="115">
        <v>0.14000000000000001</v>
      </c>
    </row>
    <row r="223" spans="1:17" s="805" customFormat="1" ht="12.75" customHeight="1" x14ac:dyDescent="0.3">
      <c r="A223" s="696" t="s">
        <v>93</v>
      </c>
      <c r="B223" s="696" t="s">
        <v>870</v>
      </c>
      <c r="C223" s="804" t="s">
        <v>920</v>
      </c>
      <c r="D223" s="804" t="s">
        <v>922</v>
      </c>
      <c r="E223" s="804" t="s">
        <v>928</v>
      </c>
      <c r="F223" s="677">
        <v>95</v>
      </c>
      <c r="G223" s="677">
        <v>2161</v>
      </c>
      <c r="H223" s="677">
        <v>7</v>
      </c>
      <c r="I223" s="677">
        <v>0</v>
      </c>
      <c r="J223" s="677">
        <v>0</v>
      </c>
      <c r="K223" s="677">
        <v>33</v>
      </c>
      <c r="L223" s="677">
        <v>40</v>
      </c>
      <c r="M223" s="677">
        <v>2216</v>
      </c>
      <c r="N223" s="115">
        <v>1</v>
      </c>
      <c r="O223" s="115">
        <v>1</v>
      </c>
      <c r="P223" s="115">
        <v>0.83</v>
      </c>
      <c r="Q223" s="115">
        <v>22.33</v>
      </c>
    </row>
    <row r="224" spans="1:17" s="805" customFormat="1" ht="12.75" customHeight="1" x14ac:dyDescent="0.3">
      <c r="A224" s="696" t="s">
        <v>93</v>
      </c>
      <c r="B224" s="696" t="s">
        <v>112</v>
      </c>
      <c r="C224" s="804" t="s">
        <v>920</v>
      </c>
      <c r="D224" s="804" t="s">
        <v>922</v>
      </c>
      <c r="E224" s="804" t="s">
        <v>921</v>
      </c>
      <c r="F224" s="677">
        <v>649</v>
      </c>
      <c r="G224" s="677">
        <v>917</v>
      </c>
      <c r="H224" s="677">
        <v>190</v>
      </c>
      <c r="I224" s="677">
        <v>420</v>
      </c>
      <c r="J224" s="677">
        <v>78</v>
      </c>
      <c r="K224" s="677">
        <v>0</v>
      </c>
      <c r="L224" s="677">
        <v>688</v>
      </c>
      <c r="M224" s="677">
        <v>802</v>
      </c>
      <c r="N224" s="115">
        <v>0.28000000000000003</v>
      </c>
      <c r="O224" s="115">
        <v>0.89</v>
      </c>
      <c r="P224" s="115">
        <v>0</v>
      </c>
      <c r="Q224" s="115">
        <v>0.24</v>
      </c>
    </row>
    <row r="225" spans="1:17" s="805" customFormat="1" ht="12.75" customHeight="1" x14ac:dyDescent="0.3">
      <c r="A225" s="696" t="s">
        <v>93</v>
      </c>
      <c r="B225" s="696" t="s">
        <v>171</v>
      </c>
      <c r="C225" s="804" t="s">
        <v>920</v>
      </c>
      <c r="D225" s="804" t="s">
        <v>922</v>
      </c>
      <c r="E225" s="804" t="s">
        <v>921</v>
      </c>
      <c r="F225" s="677">
        <v>367</v>
      </c>
      <c r="G225" s="677">
        <v>297</v>
      </c>
      <c r="H225" s="677">
        <v>383</v>
      </c>
      <c r="I225" s="677">
        <v>0</v>
      </c>
      <c r="J225" s="677">
        <v>0</v>
      </c>
      <c r="K225" s="677">
        <v>60</v>
      </c>
      <c r="L225" s="677">
        <v>443</v>
      </c>
      <c r="M225" s="677">
        <v>221</v>
      </c>
      <c r="N225" s="115">
        <v>1</v>
      </c>
      <c r="O225" s="115">
        <v>1</v>
      </c>
      <c r="P225" s="115">
        <v>0.14000000000000001</v>
      </c>
      <c r="Q225" s="115">
        <v>-0.4</v>
      </c>
    </row>
    <row r="226" spans="1:17" s="805" customFormat="1" ht="12.75" customHeight="1" x14ac:dyDescent="0.3">
      <c r="A226" s="696" t="s">
        <v>93</v>
      </c>
      <c r="B226" s="696" t="s">
        <v>151</v>
      </c>
      <c r="C226" s="804" t="s">
        <v>920</v>
      </c>
      <c r="D226" s="804" t="s">
        <v>918</v>
      </c>
      <c r="E226" s="804" t="s">
        <v>928</v>
      </c>
      <c r="F226" s="677">
        <v>98</v>
      </c>
      <c r="G226" s="677">
        <v>170</v>
      </c>
      <c r="H226" s="677">
        <v>203</v>
      </c>
      <c r="I226" s="677">
        <v>0</v>
      </c>
      <c r="J226" s="677">
        <v>23</v>
      </c>
      <c r="K226" s="677">
        <v>0</v>
      </c>
      <c r="L226" s="677">
        <v>226</v>
      </c>
      <c r="M226" s="677">
        <v>42</v>
      </c>
      <c r="N226" s="115">
        <v>0.9</v>
      </c>
      <c r="O226" s="115">
        <v>0.9</v>
      </c>
      <c r="P226" s="115">
        <v>0</v>
      </c>
      <c r="Q226" s="115">
        <v>-0.56999999999999995</v>
      </c>
    </row>
    <row r="227" spans="1:17" s="805" customFormat="1" ht="12.75" customHeight="1" x14ac:dyDescent="0.3">
      <c r="A227" s="696" t="s">
        <v>93</v>
      </c>
      <c r="B227" s="696" t="s">
        <v>175</v>
      </c>
      <c r="C227" s="804" t="s">
        <v>920</v>
      </c>
      <c r="D227" s="804" t="s">
        <v>918</v>
      </c>
      <c r="E227" s="804" t="s">
        <v>921</v>
      </c>
      <c r="F227" s="677">
        <v>97</v>
      </c>
      <c r="G227" s="677">
        <v>100</v>
      </c>
      <c r="H227" s="677">
        <v>65</v>
      </c>
      <c r="I227" s="677">
        <v>0</v>
      </c>
      <c r="J227" s="677">
        <v>0</v>
      </c>
      <c r="K227" s="677">
        <v>29</v>
      </c>
      <c r="L227" s="677">
        <v>94</v>
      </c>
      <c r="M227" s="677">
        <v>103</v>
      </c>
      <c r="N227" s="115">
        <v>1</v>
      </c>
      <c r="O227" s="115">
        <v>1</v>
      </c>
      <c r="P227" s="115">
        <v>0.31</v>
      </c>
      <c r="Q227" s="115">
        <v>0.06</v>
      </c>
    </row>
    <row r="228" spans="1:17" s="805" customFormat="1" ht="12.75" customHeight="1" x14ac:dyDescent="0.3">
      <c r="A228" s="696" t="s">
        <v>93</v>
      </c>
      <c r="B228" s="696" t="s">
        <v>204</v>
      </c>
      <c r="C228" s="804" t="s">
        <v>920</v>
      </c>
      <c r="D228" s="804" t="s">
        <v>922</v>
      </c>
      <c r="E228" s="804" t="s">
        <v>928</v>
      </c>
      <c r="F228" s="677">
        <v>501</v>
      </c>
      <c r="G228" s="677">
        <v>167</v>
      </c>
      <c r="H228" s="677">
        <v>97</v>
      </c>
      <c r="I228" s="677">
        <v>0</v>
      </c>
      <c r="J228" s="677">
        <v>0</v>
      </c>
      <c r="K228" s="677">
        <v>0</v>
      </c>
      <c r="L228" s="677">
        <v>97</v>
      </c>
      <c r="M228" s="677">
        <v>571</v>
      </c>
      <c r="N228" s="115">
        <v>1</v>
      </c>
      <c r="O228" s="115">
        <v>1</v>
      </c>
      <c r="P228" s="115">
        <v>0</v>
      </c>
      <c r="Q228" s="115">
        <v>0.14000000000000001</v>
      </c>
    </row>
    <row r="229" spans="1:17" s="805" customFormat="1" ht="12.75" customHeight="1" x14ac:dyDescent="0.3">
      <c r="A229" s="696" t="s">
        <v>93</v>
      </c>
      <c r="B229" s="696" t="s">
        <v>224</v>
      </c>
      <c r="C229" s="804" t="s">
        <v>920</v>
      </c>
      <c r="D229" s="804" t="s">
        <v>922</v>
      </c>
      <c r="E229" s="804" t="s">
        <v>921</v>
      </c>
      <c r="F229" s="677">
        <v>168</v>
      </c>
      <c r="G229" s="677">
        <v>126</v>
      </c>
      <c r="H229" s="677">
        <v>143</v>
      </c>
      <c r="I229" s="677">
        <v>0</v>
      </c>
      <c r="J229" s="677">
        <v>0</v>
      </c>
      <c r="K229" s="677">
        <v>0</v>
      </c>
      <c r="L229" s="677">
        <v>143</v>
      </c>
      <c r="M229" s="677">
        <v>151</v>
      </c>
      <c r="N229" s="115">
        <v>1</v>
      </c>
      <c r="O229" s="115">
        <v>1</v>
      </c>
      <c r="P229" s="115">
        <v>0</v>
      </c>
      <c r="Q229" s="115">
        <v>-0.1</v>
      </c>
    </row>
    <row r="230" spans="1:17" s="805" customFormat="1" ht="12.75" customHeight="1" x14ac:dyDescent="0.3">
      <c r="A230" s="696" t="s">
        <v>94</v>
      </c>
      <c r="B230" s="696" t="s">
        <v>97</v>
      </c>
      <c r="C230" s="804" t="s">
        <v>916</v>
      </c>
      <c r="D230" s="804" t="s">
        <v>918</v>
      </c>
      <c r="E230" s="804" t="s">
        <v>919</v>
      </c>
      <c r="F230" s="677">
        <v>109</v>
      </c>
      <c r="G230" s="677">
        <v>151</v>
      </c>
      <c r="H230" s="677" t="s">
        <v>873</v>
      </c>
      <c r="I230" s="677">
        <v>0</v>
      </c>
      <c r="J230" s="677">
        <v>89</v>
      </c>
      <c r="K230" s="677">
        <v>6</v>
      </c>
      <c r="L230" s="677">
        <v>98</v>
      </c>
      <c r="M230" s="677">
        <v>162</v>
      </c>
      <c r="N230" s="115">
        <v>0.03</v>
      </c>
      <c r="O230" s="115">
        <v>0.03</v>
      </c>
      <c r="P230" s="115">
        <v>0.06</v>
      </c>
      <c r="Q230" s="115">
        <v>0.49</v>
      </c>
    </row>
    <row r="231" spans="1:17" s="805" customFormat="1" ht="12.75" customHeight="1" x14ac:dyDescent="0.3">
      <c r="A231" s="696" t="s">
        <v>94</v>
      </c>
      <c r="B231" s="696" t="s">
        <v>97</v>
      </c>
      <c r="C231" s="804" t="s">
        <v>920</v>
      </c>
      <c r="D231" s="804" t="s">
        <v>918</v>
      </c>
      <c r="E231" s="804" t="s">
        <v>921</v>
      </c>
      <c r="F231" s="677">
        <v>415</v>
      </c>
      <c r="G231" s="677">
        <v>180</v>
      </c>
      <c r="H231" s="677">
        <v>10</v>
      </c>
      <c r="I231" s="677">
        <v>0</v>
      </c>
      <c r="J231" s="677">
        <v>151</v>
      </c>
      <c r="K231" s="677">
        <v>151</v>
      </c>
      <c r="L231" s="677">
        <v>312</v>
      </c>
      <c r="M231" s="677">
        <v>283</v>
      </c>
      <c r="N231" s="115">
        <v>0.06</v>
      </c>
      <c r="O231" s="115">
        <v>0.06</v>
      </c>
      <c r="P231" s="115">
        <v>0.48</v>
      </c>
      <c r="Q231" s="115">
        <v>-0.32</v>
      </c>
    </row>
    <row r="232" spans="1:17" s="805" customFormat="1" ht="12.75" customHeight="1" x14ac:dyDescent="0.3">
      <c r="A232" s="696" t="s">
        <v>94</v>
      </c>
      <c r="B232" s="696" t="s">
        <v>112</v>
      </c>
      <c r="C232" s="804" t="s">
        <v>920</v>
      </c>
      <c r="D232" s="804" t="s">
        <v>922</v>
      </c>
      <c r="E232" s="804" t="s">
        <v>921</v>
      </c>
      <c r="F232" s="677">
        <v>258</v>
      </c>
      <c r="G232" s="677">
        <v>381</v>
      </c>
      <c r="H232" s="677">
        <v>42</v>
      </c>
      <c r="I232" s="677">
        <v>7</v>
      </c>
      <c r="J232" s="677">
        <v>265</v>
      </c>
      <c r="K232" s="677">
        <v>0</v>
      </c>
      <c r="L232" s="677">
        <v>314</v>
      </c>
      <c r="M232" s="677">
        <v>271</v>
      </c>
      <c r="N232" s="115">
        <v>0.13</v>
      </c>
      <c r="O232" s="115">
        <v>0.16</v>
      </c>
      <c r="P232" s="115">
        <v>0</v>
      </c>
      <c r="Q232" s="115">
        <v>0.05</v>
      </c>
    </row>
    <row r="233" spans="1:17" s="805" customFormat="1" ht="12.75" customHeight="1" x14ac:dyDescent="0.3">
      <c r="A233" s="696" t="s">
        <v>94</v>
      </c>
      <c r="B233" s="696" t="s">
        <v>112</v>
      </c>
      <c r="C233" s="804" t="s">
        <v>916</v>
      </c>
      <c r="D233" s="804" t="s">
        <v>922</v>
      </c>
      <c r="E233" s="804" t="s">
        <v>919</v>
      </c>
      <c r="F233" s="677">
        <v>86</v>
      </c>
      <c r="G233" s="677">
        <v>160</v>
      </c>
      <c r="H233" s="677">
        <v>19</v>
      </c>
      <c r="I233" s="677" t="s">
        <v>873</v>
      </c>
      <c r="J233" s="677">
        <v>99</v>
      </c>
      <c r="K233" s="677" t="s">
        <v>873</v>
      </c>
      <c r="L233" s="677">
        <v>125</v>
      </c>
      <c r="M233" s="677">
        <v>144</v>
      </c>
      <c r="N233" s="115">
        <v>0.16</v>
      </c>
      <c r="O233" s="115">
        <v>0.18</v>
      </c>
      <c r="P233" s="115">
        <v>0.03</v>
      </c>
      <c r="Q233" s="115">
        <v>0.67</v>
      </c>
    </row>
    <row r="234" spans="1:17" s="805" customFormat="1" ht="12.75" customHeight="1" x14ac:dyDescent="0.3">
      <c r="A234" s="696" t="s">
        <v>94</v>
      </c>
      <c r="B234" s="696" t="s">
        <v>117</v>
      </c>
      <c r="C234" s="804" t="s">
        <v>920</v>
      </c>
      <c r="D234" s="804" t="s">
        <v>922</v>
      </c>
      <c r="E234" s="804" t="s">
        <v>929</v>
      </c>
      <c r="F234" s="677">
        <v>129</v>
      </c>
      <c r="G234" s="677">
        <v>127</v>
      </c>
      <c r="H234" s="677" t="s">
        <v>873</v>
      </c>
      <c r="I234" s="677">
        <v>15</v>
      </c>
      <c r="J234" s="677">
        <v>24</v>
      </c>
      <c r="K234" s="677">
        <v>65</v>
      </c>
      <c r="L234" s="677">
        <v>105</v>
      </c>
      <c r="M234" s="677">
        <v>146</v>
      </c>
      <c r="N234" s="115">
        <v>0.03</v>
      </c>
      <c r="O234" s="115">
        <v>0.4</v>
      </c>
      <c r="P234" s="115">
        <v>0.62</v>
      </c>
      <c r="Q234" s="115">
        <v>0.13</v>
      </c>
    </row>
    <row r="235" spans="1:17" s="805" customFormat="1" ht="12.75" customHeight="1" x14ac:dyDescent="0.3">
      <c r="A235" s="696" t="s">
        <v>95</v>
      </c>
      <c r="B235" s="803" t="s">
        <v>1999</v>
      </c>
      <c r="C235" s="804" t="s">
        <v>916</v>
      </c>
      <c r="D235" s="804" t="s">
        <v>922</v>
      </c>
      <c r="E235" s="804" t="s">
        <v>919</v>
      </c>
      <c r="F235" s="677">
        <v>507</v>
      </c>
      <c r="G235" s="677">
        <v>738</v>
      </c>
      <c r="H235" s="677">
        <v>55</v>
      </c>
      <c r="I235" s="677">
        <v>0</v>
      </c>
      <c r="J235" s="677">
        <v>397</v>
      </c>
      <c r="K235" s="677">
        <v>54</v>
      </c>
      <c r="L235" s="677">
        <v>506</v>
      </c>
      <c r="M235" s="677">
        <v>741</v>
      </c>
      <c r="N235" s="115">
        <v>0.12</v>
      </c>
      <c r="O235" s="115">
        <v>0.12</v>
      </c>
      <c r="P235" s="115">
        <v>0.11</v>
      </c>
      <c r="Q235" s="115">
        <v>0.46</v>
      </c>
    </row>
    <row r="236" spans="1:17" s="805" customFormat="1" ht="12.75" customHeight="1" x14ac:dyDescent="0.3">
      <c r="A236" s="696" t="s">
        <v>95</v>
      </c>
      <c r="B236" s="803" t="s">
        <v>1999</v>
      </c>
      <c r="C236" s="804" t="s">
        <v>920</v>
      </c>
      <c r="D236" s="804" t="s">
        <v>922</v>
      </c>
      <c r="E236" s="804" t="s">
        <v>921</v>
      </c>
      <c r="F236" s="677">
        <v>1997</v>
      </c>
      <c r="G236" s="677">
        <v>1444</v>
      </c>
      <c r="H236" s="677">
        <v>147</v>
      </c>
      <c r="I236" s="677">
        <v>0</v>
      </c>
      <c r="J236" s="677">
        <v>111</v>
      </c>
      <c r="K236" s="677">
        <v>149</v>
      </c>
      <c r="L236" s="677">
        <v>407</v>
      </c>
      <c r="M236" s="677">
        <v>1437</v>
      </c>
      <c r="N236" s="115">
        <v>0.56999999999999995</v>
      </c>
      <c r="O236" s="115">
        <v>0.56999999999999995</v>
      </c>
      <c r="P236" s="115">
        <v>0.37</v>
      </c>
      <c r="Q236" s="115">
        <v>-0.28000000000000003</v>
      </c>
    </row>
    <row r="237" spans="1:17" s="805" customFormat="1" ht="12.75" customHeight="1" x14ac:dyDescent="0.3">
      <c r="A237" s="696" t="s">
        <v>95</v>
      </c>
      <c r="B237" s="696" t="s">
        <v>69</v>
      </c>
      <c r="C237" s="804" t="s">
        <v>920</v>
      </c>
      <c r="D237" s="804" t="s">
        <v>922</v>
      </c>
      <c r="E237" s="804" t="s">
        <v>928</v>
      </c>
      <c r="F237" s="677">
        <v>422</v>
      </c>
      <c r="G237" s="677">
        <v>294</v>
      </c>
      <c r="H237" s="677">
        <v>54</v>
      </c>
      <c r="I237" s="677">
        <v>0</v>
      </c>
      <c r="J237" s="677">
        <v>82</v>
      </c>
      <c r="K237" s="677">
        <v>46</v>
      </c>
      <c r="L237" s="677">
        <v>182</v>
      </c>
      <c r="M237" s="677">
        <v>500</v>
      </c>
      <c r="N237" s="115">
        <v>0.4</v>
      </c>
      <c r="O237" s="115">
        <v>0.4</v>
      </c>
      <c r="P237" s="115">
        <v>0.25</v>
      </c>
      <c r="Q237" s="115">
        <v>0.18</v>
      </c>
    </row>
    <row r="238" spans="1:17" s="805" customFormat="1" ht="12.75" customHeight="1" x14ac:dyDescent="0.3">
      <c r="A238" s="696" t="s">
        <v>95</v>
      </c>
      <c r="B238" s="696" t="s">
        <v>73</v>
      </c>
      <c r="C238" s="804" t="s">
        <v>920</v>
      </c>
      <c r="D238" s="804" t="s">
        <v>922</v>
      </c>
      <c r="E238" s="804" t="s">
        <v>921</v>
      </c>
      <c r="F238" s="677">
        <v>80</v>
      </c>
      <c r="G238" s="677">
        <v>133</v>
      </c>
      <c r="H238" s="677">
        <v>142</v>
      </c>
      <c r="I238" s="677">
        <v>0</v>
      </c>
      <c r="J238" s="677">
        <v>51</v>
      </c>
      <c r="K238" s="677" t="s">
        <v>873</v>
      </c>
      <c r="L238" s="677">
        <v>196</v>
      </c>
      <c r="M238" s="677">
        <v>149</v>
      </c>
      <c r="N238" s="115">
        <v>0.74</v>
      </c>
      <c r="O238" s="115">
        <v>0.74</v>
      </c>
      <c r="P238" s="115">
        <v>0.02</v>
      </c>
      <c r="Q238" s="115">
        <v>0.86</v>
      </c>
    </row>
    <row r="239" spans="1:17" s="805" customFormat="1" ht="12.75" customHeight="1" x14ac:dyDescent="0.3">
      <c r="A239" s="696" t="s">
        <v>95</v>
      </c>
      <c r="B239" s="803" t="s">
        <v>73</v>
      </c>
      <c r="C239" s="804" t="s">
        <v>923</v>
      </c>
      <c r="D239" s="804" t="s">
        <v>922</v>
      </c>
      <c r="E239" s="804" t="s">
        <v>924</v>
      </c>
      <c r="F239" s="677">
        <v>0</v>
      </c>
      <c r="G239" s="677">
        <v>313</v>
      </c>
      <c r="H239" s="677">
        <v>0</v>
      </c>
      <c r="I239" s="677">
        <v>0</v>
      </c>
      <c r="J239" s="677">
        <v>0</v>
      </c>
      <c r="K239" s="677">
        <v>167</v>
      </c>
      <c r="L239" s="677">
        <v>167</v>
      </c>
      <c r="M239" s="677">
        <v>0</v>
      </c>
      <c r="N239" s="115" t="s">
        <v>239</v>
      </c>
      <c r="O239" s="115" t="s">
        <v>239</v>
      </c>
      <c r="P239" s="115">
        <v>1</v>
      </c>
      <c r="Q239" s="115" t="s">
        <v>239</v>
      </c>
    </row>
    <row r="240" spans="1:17" s="805" customFormat="1" ht="12.75" customHeight="1" x14ac:dyDescent="0.3">
      <c r="A240" s="696" t="s">
        <v>95</v>
      </c>
      <c r="B240" s="803" t="s">
        <v>79</v>
      </c>
      <c r="C240" s="804" t="s">
        <v>920</v>
      </c>
      <c r="D240" s="804" t="s">
        <v>922</v>
      </c>
      <c r="E240" s="804" t="s">
        <v>921</v>
      </c>
      <c r="F240" s="677">
        <v>27</v>
      </c>
      <c r="G240" s="677">
        <v>321</v>
      </c>
      <c r="H240" s="677" t="s">
        <v>873</v>
      </c>
      <c r="I240" s="677">
        <v>0</v>
      </c>
      <c r="J240" s="677" t="s">
        <v>873</v>
      </c>
      <c r="K240" s="677">
        <v>0</v>
      </c>
      <c r="L240" s="677" t="s">
        <v>873</v>
      </c>
      <c r="M240" s="677">
        <v>345</v>
      </c>
      <c r="N240" s="115">
        <v>0.33</v>
      </c>
      <c r="O240" s="115">
        <v>0.33</v>
      </c>
      <c r="P240" s="115">
        <v>0</v>
      </c>
      <c r="Q240" s="115">
        <v>11.78</v>
      </c>
    </row>
    <row r="241" spans="1:17" s="805" customFormat="1" ht="12.75" customHeight="1" x14ac:dyDescent="0.3">
      <c r="A241" s="696" t="s">
        <v>95</v>
      </c>
      <c r="B241" s="696" t="s">
        <v>92</v>
      </c>
      <c r="C241" s="804" t="s">
        <v>920</v>
      </c>
      <c r="D241" s="804" t="s">
        <v>922</v>
      </c>
      <c r="E241" s="804" t="s">
        <v>921</v>
      </c>
      <c r="F241" s="677">
        <v>588</v>
      </c>
      <c r="G241" s="677">
        <v>1575</v>
      </c>
      <c r="H241" s="677">
        <v>652</v>
      </c>
      <c r="I241" s="677">
        <v>0</v>
      </c>
      <c r="J241" s="677">
        <v>567</v>
      </c>
      <c r="K241" s="677">
        <v>53</v>
      </c>
      <c r="L241" s="677">
        <v>1272</v>
      </c>
      <c r="M241" s="677">
        <v>987</v>
      </c>
      <c r="N241" s="115">
        <v>0.53</v>
      </c>
      <c r="O241" s="115">
        <v>0.53</v>
      </c>
      <c r="P241" s="115">
        <v>0.04</v>
      </c>
      <c r="Q241" s="115">
        <v>0.68</v>
      </c>
    </row>
    <row r="242" spans="1:17" s="805" customFormat="1" ht="12.75" customHeight="1" x14ac:dyDescent="0.3">
      <c r="A242" s="696" t="s">
        <v>95</v>
      </c>
      <c r="B242" s="696" t="s">
        <v>92</v>
      </c>
      <c r="C242" s="804" t="s">
        <v>916</v>
      </c>
      <c r="D242" s="804" t="s">
        <v>922</v>
      </c>
      <c r="E242" s="804" t="s">
        <v>919</v>
      </c>
      <c r="F242" s="677">
        <v>92</v>
      </c>
      <c r="G242" s="677">
        <v>383</v>
      </c>
      <c r="H242" s="677">
        <v>93</v>
      </c>
      <c r="I242" s="677">
        <v>0</v>
      </c>
      <c r="J242" s="677">
        <v>299</v>
      </c>
      <c r="K242" s="677">
        <v>6</v>
      </c>
      <c r="L242" s="677">
        <v>398</v>
      </c>
      <c r="M242" s="677">
        <v>81</v>
      </c>
      <c r="N242" s="115">
        <v>0.24</v>
      </c>
      <c r="O242" s="115">
        <v>0.24</v>
      </c>
      <c r="P242" s="115">
        <v>0.02</v>
      </c>
      <c r="Q242" s="115">
        <v>-0.12</v>
      </c>
    </row>
    <row r="243" spans="1:17" s="805" customFormat="1" ht="12.75" customHeight="1" x14ac:dyDescent="0.3">
      <c r="A243" s="696" t="s">
        <v>95</v>
      </c>
      <c r="B243" s="696" t="s">
        <v>112</v>
      </c>
      <c r="C243" s="804" t="s">
        <v>916</v>
      </c>
      <c r="D243" s="804" t="s">
        <v>922</v>
      </c>
      <c r="E243" s="804" t="s">
        <v>919</v>
      </c>
      <c r="F243" s="677">
        <v>594</v>
      </c>
      <c r="G243" s="677">
        <v>1589</v>
      </c>
      <c r="H243" s="677">
        <v>6</v>
      </c>
      <c r="I243" s="677" t="s">
        <v>873</v>
      </c>
      <c r="J243" s="677">
        <v>1518</v>
      </c>
      <c r="K243" s="677">
        <v>1534</v>
      </c>
      <c r="L243" s="677">
        <v>3060</v>
      </c>
      <c r="M243" s="677">
        <v>636</v>
      </c>
      <c r="N243" s="115">
        <v>0</v>
      </c>
      <c r="O243" s="115">
        <v>0.01</v>
      </c>
      <c r="P243" s="115">
        <v>0.5</v>
      </c>
      <c r="Q243" s="115">
        <v>7.0000000000000007E-2</v>
      </c>
    </row>
    <row r="244" spans="1:17" s="805" customFormat="1" ht="12.75" customHeight="1" x14ac:dyDescent="0.3">
      <c r="A244" s="696" t="s">
        <v>95</v>
      </c>
      <c r="B244" s="696" t="s">
        <v>112</v>
      </c>
      <c r="C244" s="804" t="s">
        <v>920</v>
      </c>
      <c r="D244" s="804" t="s">
        <v>922</v>
      </c>
      <c r="E244" s="804" t="s">
        <v>921</v>
      </c>
      <c r="F244" s="677">
        <v>676</v>
      </c>
      <c r="G244" s="677">
        <v>2963</v>
      </c>
      <c r="H244" s="677">
        <v>828</v>
      </c>
      <c r="I244" s="677">
        <v>0</v>
      </c>
      <c r="J244" s="677">
        <v>1833</v>
      </c>
      <c r="K244" s="677">
        <v>0</v>
      </c>
      <c r="L244" s="677">
        <v>2661</v>
      </c>
      <c r="M244" s="677">
        <v>889</v>
      </c>
      <c r="N244" s="115">
        <v>0.31</v>
      </c>
      <c r="O244" s="115">
        <v>0.31</v>
      </c>
      <c r="P244" s="115">
        <v>0</v>
      </c>
      <c r="Q244" s="115">
        <v>0.32</v>
      </c>
    </row>
    <row r="245" spans="1:17" s="805" customFormat="1" ht="12.75" customHeight="1" x14ac:dyDescent="0.3">
      <c r="A245" s="696" t="s">
        <v>95</v>
      </c>
      <c r="B245" s="696" t="s">
        <v>117</v>
      </c>
      <c r="C245" s="804" t="s">
        <v>920</v>
      </c>
      <c r="D245" s="804" t="s">
        <v>922</v>
      </c>
      <c r="E245" s="804" t="s">
        <v>929</v>
      </c>
      <c r="F245" s="677">
        <v>689</v>
      </c>
      <c r="G245" s="677">
        <v>537</v>
      </c>
      <c r="H245" s="677">
        <v>25</v>
      </c>
      <c r="I245" s="677" t="s">
        <v>873</v>
      </c>
      <c r="J245" s="677">
        <v>95</v>
      </c>
      <c r="K245" s="677">
        <v>27</v>
      </c>
      <c r="L245" s="677">
        <v>149</v>
      </c>
      <c r="M245" s="677">
        <v>1092</v>
      </c>
      <c r="N245" s="115">
        <v>0.2</v>
      </c>
      <c r="O245" s="115">
        <v>0.22</v>
      </c>
      <c r="P245" s="115">
        <v>0.18</v>
      </c>
      <c r="Q245" s="115">
        <v>0.57999999999999996</v>
      </c>
    </row>
    <row r="246" spans="1:17" s="805" customFormat="1" ht="12.75" customHeight="1" x14ac:dyDescent="0.3">
      <c r="A246" s="696" t="s">
        <v>95</v>
      </c>
      <c r="B246" s="696" t="s">
        <v>133</v>
      </c>
      <c r="C246" s="804" t="s">
        <v>920</v>
      </c>
      <c r="D246" s="804" t="s">
        <v>922</v>
      </c>
      <c r="E246" s="804" t="s">
        <v>921</v>
      </c>
      <c r="F246" s="677">
        <v>56</v>
      </c>
      <c r="G246" s="677">
        <v>359</v>
      </c>
      <c r="H246" s="677">
        <v>21</v>
      </c>
      <c r="I246" s="677">
        <v>10</v>
      </c>
      <c r="J246" s="677">
        <v>68</v>
      </c>
      <c r="K246" s="677">
        <v>0</v>
      </c>
      <c r="L246" s="677">
        <v>99</v>
      </c>
      <c r="M246" s="677">
        <v>310</v>
      </c>
      <c r="N246" s="115">
        <v>0.21</v>
      </c>
      <c r="O246" s="115">
        <v>0.31</v>
      </c>
      <c r="P246" s="115">
        <v>0</v>
      </c>
      <c r="Q246" s="115">
        <v>4.54</v>
      </c>
    </row>
    <row r="247" spans="1:17" s="805" customFormat="1" ht="12.75" customHeight="1" x14ac:dyDescent="0.3">
      <c r="A247" s="696" t="s">
        <v>95</v>
      </c>
      <c r="B247" s="696" t="s">
        <v>2039</v>
      </c>
      <c r="C247" s="804" t="s">
        <v>920</v>
      </c>
      <c r="D247" s="804" t="s">
        <v>922</v>
      </c>
      <c r="E247" s="804" t="s">
        <v>921</v>
      </c>
      <c r="F247" s="677">
        <v>31</v>
      </c>
      <c r="G247" s="677">
        <v>167</v>
      </c>
      <c r="H247" s="677">
        <v>0</v>
      </c>
      <c r="I247" s="677">
        <v>0</v>
      </c>
      <c r="J247" s="677">
        <v>11</v>
      </c>
      <c r="K247" s="677">
        <v>0</v>
      </c>
      <c r="L247" s="677">
        <v>11</v>
      </c>
      <c r="M247" s="677">
        <v>175</v>
      </c>
      <c r="N247" s="115">
        <v>0</v>
      </c>
      <c r="O247" s="115">
        <v>0</v>
      </c>
      <c r="P247" s="115">
        <v>0</v>
      </c>
      <c r="Q247" s="115">
        <v>4.6500000000000004</v>
      </c>
    </row>
    <row r="248" spans="1:17" s="805" customFormat="1" ht="12.75" customHeight="1" x14ac:dyDescent="0.3">
      <c r="A248" s="696" t="s">
        <v>95</v>
      </c>
      <c r="B248" s="696" t="s">
        <v>182</v>
      </c>
      <c r="C248" s="804" t="s">
        <v>920</v>
      </c>
      <c r="D248" s="804" t="s">
        <v>922</v>
      </c>
      <c r="E248" s="804" t="s">
        <v>921</v>
      </c>
      <c r="F248" s="677">
        <v>52</v>
      </c>
      <c r="G248" s="677">
        <v>206</v>
      </c>
      <c r="H248" s="677">
        <v>34</v>
      </c>
      <c r="I248" s="677" t="s">
        <v>873</v>
      </c>
      <c r="J248" s="677">
        <v>98</v>
      </c>
      <c r="K248" s="677">
        <v>18</v>
      </c>
      <c r="L248" s="677">
        <v>154</v>
      </c>
      <c r="M248" s="677">
        <v>67</v>
      </c>
      <c r="N248" s="115">
        <v>0.25</v>
      </c>
      <c r="O248" s="115">
        <v>0.28000000000000003</v>
      </c>
      <c r="P248" s="115">
        <v>0.12</v>
      </c>
      <c r="Q248" s="115">
        <v>0.28999999999999998</v>
      </c>
    </row>
    <row r="249" spans="1:17" s="805" customFormat="1" ht="12.75" customHeight="1" x14ac:dyDescent="0.3">
      <c r="A249" s="696" t="s">
        <v>95</v>
      </c>
      <c r="B249" s="696" t="s">
        <v>139</v>
      </c>
      <c r="C249" s="804" t="s">
        <v>920</v>
      </c>
      <c r="D249" s="804" t="s">
        <v>922</v>
      </c>
      <c r="E249" s="804" t="s">
        <v>928</v>
      </c>
      <c r="F249" s="677">
        <v>277</v>
      </c>
      <c r="G249" s="677">
        <v>401</v>
      </c>
      <c r="H249" s="677">
        <v>0</v>
      </c>
      <c r="I249" s="677">
        <v>8</v>
      </c>
      <c r="J249" s="677">
        <v>180</v>
      </c>
      <c r="K249" s="677">
        <v>21</v>
      </c>
      <c r="L249" s="677">
        <v>209</v>
      </c>
      <c r="M249" s="677">
        <v>469</v>
      </c>
      <c r="N249" s="115">
        <v>0</v>
      </c>
      <c r="O249" s="115">
        <v>0.04</v>
      </c>
      <c r="P249" s="115">
        <v>0.1</v>
      </c>
      <c r="Q249" s="115">
        <v>0.69</v>
      </c>
    </row>
    <row r="250" spans="1:17" s="805" customFormat="1" ht="12.75" customHeight="1" x14ac:dyDescent="0.3">
      <c r="A250" s="696" t="s">
        <v>95</v>
      </c>
      <c r="B250" s="696" t="s">
        <v>199</v>
      </c>
      <c r="C250" s="804" t="s">
        <v>920</v>
      </c>
      <c r="D250" s="804" t="s">
        <v>922</v>
      </c>
      <c r="E250" s="804" t="s">
        <v>921</v>
      </c>
      <c r="F250" s="677">
        <v>1420</v>
      </c>
      <c r="G250" s="677">
        <v>652</v>
      </c>
      <c r="H250" s="677">
        <v>0</v>
      </c>
      <c r="I250" s="677">
        <v>0</v>
      </c>
      <c r="J250" s="677">
        <v>677</v>
      </c>
      <c r="K250" s="677">
        <v>0</v>
      </c>
      <c r="L250" s="677">
        <v>677</v>
      </c>
      <c r="M250" s="677">
        <v>1395</v>
      </c>
      <c r="N250" s="115">
        <v>0</v>
      </c>
      <c r="O250" s="115">
        <v>0</v>
      </c>
      <c r="P250" s="115">
        <v>0</v>
      </c>
      <c r="Q250" s="115">
        <v>-0.02</v>
      </c>
    </row>
    <row r="251" spans="1:17" s="805" customFormat="1" ht="12.75" customHeight="1" x14ac:dyDescent="0.3">
      <c r="A251" s="696" t="s">
        <v>95</v>
      </c>
      <c r="B251" s="696" t="s">
        <v>199</v>
      </c>
      <c r="C251" s="804" t="s">
        <v>916</v>
      </c>
      <c r="D251" s="804" t="s">
        <v>922</v>
      </c>
      <c r="E251" s="804" t="s">
        <v>919</v>
      </c>
      <c r="F251" s="677">
        <v>305</v>
      </c>
      <c r="G251" s="677">
        <v>689</v>
      </c>
      <c r="H251" s="677">
        <v>0</v>
      </c>
      <c r="I251" s="677">
        <v>0</v>
      </c>
      <c r="J251" s="677">
        <v>250</v>
      </c>
      <c r="K251" s="677">
        <v>82</v>
      </c>
      <c r="L251" s="677">
        <v>332</v>
      </c>
      <c r="M251" s="677">
        <v>662</v>
      </c>
      <c r="N251" s="115">
        <v>0</v>
      </c>
      <c r="O251" s="115">
        <v>0</v>
      </c>
      <c r="P251" s="115">
        <v>0.25</v>
      </c>
      <c r="Q251" s="115">
        <v>1.17</v>
      </c>
    </row>
    <row r="252" spans="1:17" s="805" customFormat="1" ht="12.75" customHeight="1" x14ac:dyDescent="0.3">
      <c r="A252" s="696" t="s">
        <v>95</v>
      </c>
      <c r="B252" s="696" t="s">
        <v>208</v>
      </c>
      <c r="C252" s="804" t="s">
        <v>920</v>
      </c>
      <c r="D252" s="804" t="s">
        <v>922</v>
      </c>
      <c r="E252" s="804" t="s">
        <v>921</v>
      </c>
      <c r="F252" s="677">
        <v>7</v>
      </c>
      <c r="G252" s="677">
        <v>248</v>
      </c>
      <c r="H252" s="677">
        <v>0</v>
      </c>
      <c r="I252" s="677">
        <v>0</v>
      </c>
      <c r="J252" s="677">
        <v>0</v>
      </c>
      <c r="K252" s="677">
        <v>0</v>
      </c>
      <c r="L252" s="677">
        <v>0</v>
      </c>
      <c r="M252" s="677">
        <v>0</v>
      </c>
      <c r="N252" s="115" t="s">
        <v>239</v>
      </c>
      <c r="O252" s="115" t="s">
        <v>239</v>
      </c>
      <c r="P252" s="115" t="s">
        <v>239</v>
      </c>
      <c r="Q252" s="115">
        <v>-1</v>
      </c>
    </row>
    <row r="253" spans="1:17" s="805" customFormat="1" ht="12.75" customHeight="1" x14ac:dyDescent="0.3">
      <c r="A253" s="696" t="s">
        <v>95</v>
      </c>
      <c r="B253" s="696" t="s">
        <v>217</v>
      </c>
      <c r="C253" s="804" t="s">
        <v>920</v>
      </c>
      <c r="D253" s="804" t="s">
        <v>922</v>
      </c>
      <c r="E253" s="804" t="s">
        <v>921</v>
      </c>
      <c r="F253" s="677">
        <v>717</v>
      </c>
      <c r="G253" s="677">
        <v>586</v>
      </c>
      <c r="H253" s="677">
        <v>129</v>
      </c>
      <c r="I253" s="677">
        <v>406</v>
      </c>
      <c r="J253" s="677">
        <v>231</v>
      </c>
      <c r="K253" s="677">
        <v>6</v>
      </c>
      <c r="L253" s="677">
        <v>772</v>
      </c>
      <c r="M253" s="677">
        <v>590</v>
      </c>
      <c r="N253" s="115">
        <v>0.17</v>
      </c>
      <c r="O253" s="115">
        <v>0.7</v>
      </c>
      <c r="P253" s="115">
        <v>0.01</v>
      </c>
      <c r="Q253" s="115">
        <v>-0.18</v>
      </c>
    </row>
    <row r="254" spans="1:17" s="805" customFormat="1" ht="12.75" customHeight="1" x14ac:dyDescent="0.3">
      <c r="A254" s="696" t="s">
        <v>95</v>
      </c>
      <c r="B254" s="696" t="s">
        <v>115</v>
      </c>
      <c r="C254" s="804" t="s">
        <v>920</v>
      </c>
      <c r="D254" s="804" t="s">
        <v>922</v>
      </c>
      <c r="E254" s="804" t="s">
        <v>921</v>
      </c>
      <c r="F254" s="677">
        <v>1331</v>
      </c>
      <c r="G254" s="677">
        <v>658</v>
      </c>
      <c r="H254" s="677">
        <v>78</v>
      </c>
      <c r="I254" s="677">
        <v>32</v>
      </c>
      <c r="J254" s="677">
        <v>1089</v>
      </c>
      <c r="K254" s="677">
        <v>116</v>
      </c>
      <c r="L254" s="677">
        <v>1315</v>
      </c>
      <c r="M254" s="677">
        <v>805</v>
      </c>
      <c r="N254" s="115">
        <v>7.0000000000000007E-2</v>
      </c>
      <c r="O254" s="115">
        <v>0.09</v>
      </c>
      <c r="P254" s="115">
        <v>0.09</v>
      </c>
      <c r="Q254" s="115">
        <v>-0.4</v>
      </c>
    </row>
    <row r="255" spans="1:17" s="805" customFormat="1" ht="12.75" customHeight="1" x14ac:dyDescent="0.3">
      <c r="A255" s="696" t="s">
        <v>95</v>
      </c>
      <c r="B255" s="696" t="s">
        <v>115</v>
      </c>
      <c r="C255" s="804" t="s">
        <v>920</v>
      </c>
      <c r="D255" s="804" t="s">
        <v>922</v>
      </c>
      <c r="E255" s="804" t="s">
        <v>919</v>
      </c>
      <c r="F255" s="677">
        <v>0</v>
      </c>
      <c r="G255" s="677">
        <v>491</v>
      </c>
      <c r="H255" s="677">
        <v>49</v>
      </c>
      <c r="I255" s="677">
        <v>0</v>
      </c>
      <c r="J255" s="677">
        <v>386</v>
      </c>
      <c r="K255" s="677">
        <v>15</v>
      </c>
      <c r="L255" s="677">
        <v>450</v>
      </c>
      <c r="M255" s="677">
        <v>0</v>
      </c>
      <c r="N255" s="115">
        <v>0.11</v>
      </c>
      <c r="O255" s="115">
        <v>0.11</v>
      </c>
      <c r="P255" s="115">
        <v>0.03</v>
      </c>
      <c r="Q255" s="115" t="s">
        <v>239</v>
      </c>
    </row>
    <row r="256" spans="1:17" s="805" customFormat="1" ht="12.75" customHeight="1" x14ac:dyDescent="0.3">
      <c r="A256" s="696" t="s">
        <v>95</v>
      </c>
      <c r="B256" s="696" t="s">
        <v>607</v>
      </c>
      <c r="C256" s="804" t="s">
        <v>920</v>
      </c>
      <c r="D256" s="804" t="s">
        <v>922</v>
      </c>
      <c r="E256" s="804" t="s">
        <v>933</v>
      </c>
      <c r="F256" s="677">
        <v>23494</v>
      </c>
      <c r="G256" s="677">
        <v>795</v>
      </c>
      <c r="H256" s="677">
        <v>3333</v>
      </c>
      <c r="I256" s="677">
        <v>0</v>
      </c>
      <c r="J256" s="677">
        <v>710</v>
      </c>
      <c r="K256" s="677">
        <v>3287</v>
      </c>
      <c r="L256" s="677">
        <v>7330</v>
      </c>
      <c r="M256" s="677">
        <v>22610</v>
      </c>
      <c r="N256" s="115">
        <v>0.82</v>
      </c>
      <c r="O256" s="115">
        <v>0.82</v>
      </c>
      <c r="P256" s="115">
        <v>0.45</v>
      </c>
      <c r="Q256" s="115">
        <v>-0.04</v>
      </c>
    </row>
    <row r="257" spans="1:17" s="805" customFormat="1" ht="12.75" customHeight="1" x14ac:dyDescent="0.3">
      <c r="A257" s="696" t="s">
        <v>95</v>
      </c>
      <c r="B257" s="696" t="s">
        <v>607</v>
      </c>
      <c r="C257" s="804" t="s">
        <v>920</v>
      </c>
      <c r="D257" s="804" t="s">
        <v>922</v>
      </c>
      <c r="E257" s="804" t="s">
        <v>932</v>
      </c>
      <c r="F257" s="677">
        <v>13780</v>
      </c>
      <c r="G257" s="677">
        <v>14297</v>
      </c>
      <c r="H257" s="677">
        <v>1916</v>
      </c>
      <c r="I257" s="677">
        <v>0</v>
      </c>
      <c r="J257" s="677">
        <v>626</v>
      </c>
      <c r="K257" s="677">
        <v>2902</v>
      </c>
      <c r="L257" s="677">
        <v>5444</v>
      </c>
      <c r="M257" s="677">
        <v>22890</v>
      </c>
      <c r="N257" s="115">
        <v>0.75</v>
      </c>
      <c r="O257" s="115">
        <v>0.75</v>
      </c>
      <c r="P257" s="115">
        <v>0.53</v>
      </c>
      <c r="Q257" s="115">
        <v>0.66</v>
      </c>
    </row>
    <row r="258" spans="1:17" s="805" customFormat="1" x14ac:dyDescent="0.3">
      <c r="A258" s="696" t="s">
        <v>100</v>
      </c>
      <c r="B258" s="696" t="s">
        <v>79</v>
      </c>
      <c r="C258" s="804" t="s">
        <v>920</v>
      </c>
      <c r="D258" s="804" t="s">
        <v>922</v>
      </c>
      <c r="E258" s="804" t="s">
        <v>921</v>
      </c>
      <c r="F258" s="677">
        <v>171</v>
      </c>
      <c r="G258" s="677">
        <v>101</v>
      </c>
      <c r="H258" s="677">
        <v>80</v>
      </c>
      <c r="I258" s="677">
        <v>0</v>
      </c>
      <c r="J258" s="677">
        <v>11</v>
      </c>
      <c r="K258" s="677">
        <v>0</v>
      </c>
      <c r="L258" s="677">
        <v>91</v>
      </c>
      <c r="M258" s="677">
        <v>181</v>
      </c>
      <c r="N258" s="115">
        <v>0.88</v>
      </c>
      <c r="O258" s="115">
        <v>0.88</v>
      </c>
      <c r="P258" s="115">
        <v>0</v>
      </c>
      <c r="Q258" s="115">
        <v>0.06</v>
      </c>
    </row>
    <row r="259" spans="1:17" s="805" customFormat="1" ht="12.75" customHeight="1" x14ac:dyDescent="0.3">
      <c r="A259" s="696" t="s">
        <v>100</v>
      </c>
      <c r="B259" s="696" t="s">
        <v>92</v>
      </c>
      <c r="C259" s="804" t="s">
        <v>920</v>
      </c>
      <c r="D259" s="804" t="s">
        <v>922</v>
      </c>
      <c r="E259" s="804" t="s">
        <v>921</v>
      </c>
      <c r="F259" s="677">
        <v>242</v>
      </c>
      <c r="G259" s="677">
        <v>683</v>
      </c>
      <c r="H259" s="677">
        <v>293</v>
      </c>
      <c r="I259" s="677">
        <v>0</v>
      </c>
      <c r="J259" s="677">
        <v>234</v>
      </c>
      <c r="K259" s="677">
        <v>37</v>
      </c>
      <c r="L259" s="677">
        <v>564</v>
      </c>
      <c r="M259" s="677">
        <v>424</v>
      </c>
      <c r="N259" s="115">
        <v>0.56000000000000005</v>
      </c>
      <c r="O259" s="115">
        <v>0.56000000000000005</v>
      </c>
      <c r="P259" s="115">
        <v>7.0000000000000007E-2</v>
      </c>
      <c r="Q259" s="115">
        <v>0.75</v>
      </c>
    </row>
    <row r="260" spans="1:17" s="805" customFormat="1" ht="12.75" customHeight="1" x14ac:dyDescent="0.3">
      <c r="A260" s="696" t="s">
        <v>100</v>
      </c>
      <c r="B260" s="696" t="s">
        <v>92</v>
      </c>
      <c r="C260" s="804" t="s">
        <v>916</v>
      </c>
      <c r="D260" s="804" t="s">
        <v>922</v>
      </c>
      <c r="E260" s="804" t="s">
        <v>919</v>
      </c>
      <c r="F260" s="677">
        <v>32</v>
      </c>
      <c r="G260" s="677">
        <v>108</v>
      </c>
      <c r="H260" s="677">
        <v>19</v>
      </c>
      <c r="I260" s="677">
        <v>0</v>
      </c>
      <c r="J260" s="677">
        <v>79</v>
      </c>
      <c r="K260" s="677">
        <v>7</v>
      </c>
      <c r="L260" s="677">
        <v>105</v>
      </c>
      <c r="M260" s="677">
        <v>33</v>
      </c>
      <c r="N260" s="115">
        <v>0.19</v>
      </c>
      <c r="O260" s="115">
        <v>0.19</v>
      </c>
      <c r="P260" s="115">
        <v>7.0000000000000007E-2</v>
      </c>
      <c r="Q260" s="115">
        <v>0.03</v>
      </c>
    </row>
    <row r="261" spans="1:17" s="805" customFormat="1" ht="12.75" customHeight="1" x14ac:dyDescent="0.3">
      <c r="A261" s="696" t="s">
        <v>100</v>
      </c>
      <c r="B261" s="696" t="s">
        <v>96</v>
      </c>
      <c r="C261" s="804" t="s">
        <v>920</v>
      </c>
      <c r="D261" s="804" t="s">
        <v>922</v>
      </c>
      <c r="E261" s="804" t="s">
        <v>921</v>
      </c>
      <c r="F261" s="677">
        <v>469</v>
      </c>
      <c r="G261" s="677">
        <v>490</v>
      </c>
      <c r="H261" s="677">
        <v>58</v>
      </c>
      <c r="I261" s="677">
        <v>0</v>
      </c>
      <c r="J261" s="677">
        <v>51</v>
      </c>
      <c r="K261" s="677">
        <v>10</v>
      </c>
      <c r="L261" s="677">
        <v>119</v>
      </c>
      <c r="M261" s="677">
        <v>840</v>
      </c>
      <c r="N261" s="115">
        <v>0.53</v>
      </c>
      <c r="O261" s="115">
        <v>0.53</v>
      </c>
      <c r="P261" s="115">
        <v>0.08</v>
      </c>
      <c r="Q261" s="115">
        <v>0.79</v>
      </c>
    </row>
    <row r="262" spans="1:17" s="805" customFormat="1" ht="12.75" customHeight="1" x14ac:dyDescent="0.3">
      <c r="A262" s="696" t="s">
        <v>100</v>
      </c>
      <c r="B262" s="696" t="s">
        <v>101</v>
      </c>
      <c r="C262" s="804" t="s">
        <v>920</v>
      </c>
      <c r="D262" s="804" t="s">
        <v>922</v>
      </c>
      <c r="E262" s="804" t="s">
        <v>921</v>
      </c>
      <c r="F262" s="677">
        <v>53</v>
      </c>
      <c r="G262" s="677">
        <v>583</v>
      </c>
      <c r="H262" s="677">
        <v>111</v>
      </c>
      <c r="I262" s="677">
        <v>0</v>
      </c>
      <c r="J262" s="677">
        <v>204</v>
      </c>
      <c r="K262" s="677">
        <v>0</v>
      </c>
      <c r="L262" s="677">
        <v>315</v>
      </c>
      <c r="M262" s="677">
        <v>321</v>
      </c>
      <c r="N262" s="115">
        <v>0.35</v>
      </c>
      <c r="O262" s="115">
        <v>0.35</v>
      </c>
      <c r="P262" s="115">
        <v>0</v>
      </c>
      <c r="Q262" s="115">
        <v>5.0599999999999996</v>
      </c>
    </row>
    <row r="263" spans="1:17" s="805" customFormat="1" ht="12.75" customHeight="1" x14ac:dyDescent="0.3">
      <c r="A263" s="696" t="s">
        <v>100</v>
      </c>
      <c r="B263" s="696" t="s">
        <v>101</v>
      </c>
      <c r="C263" s="804" t="s">
        <v>916</v>
      </c>
      <c r="D263" s="804" t="s">
        <v>922</v>
      </c>
      <c r="E263" s="804" t="s">
        <v>919</v>
      </c>
      <c r="F263" s="677">
        <v>0</v>
      </c>
      <c r="G263" s="677">
        <v>286</v>
      </c>
      <c r="H263" s="677">
        <v>6</v>
      </c>
      <c r="I263" s="677">
        <v>0</v>
      </c>
      <c r="J263" s="677">
        <v>37</v>
      </c>
      <c r="K263" s="677">
        <v>81</v>
      </c>
      <c r="L263" s="677">
        <v>124</v>
      </c>
      <c r="M263" s="677">
        <v>162</v>
      </c>
      <c r="N263" s="115">
        <v>0.14000000000000001</v>
      </c>
      <c r="O263" s="115">
        <v>0.14000000000000001</v>
      </c>
      <c r="P263" s="115">
        <v>0.65</v>
      </c>
      <c r="Q263" s="115" t="s">
        <v>239</v>
      </c>
    </row>
    <row r="264" spans="1:17" s="805" customFormat="1" ht="12.75" customHeight="1" x14ac:dyDescent="0.3">
      <c r="A264" s="696" t="s">
        <v>100</v>
      </c>
      <c r="B264" s="696" t="s">
        <v>189</v>
      </c>
      <c r="C264" s="804" t="s">
        <v>920</v>
      </c>
      <c r="D264" s="804" t="s">
        <v>922</v>
      </c>
      <c r="E264" s="804" t="s">
        <v>921</v>
      </c>
      <c r="F264" s="677">
        <v>795</v>
      </c>
      <c r="G264" s="677">
        <v>890</v>
      </c>
      <c r="H264" s="677">
        <v>42</v>
      </c>
      <c r="I264" s="677">
        <v>0</v>
      </c>
      <c r="J264" s="677">
        <v>14</v>
      </c>
      <c r="K264" s="677">
        <v>158</v>
      </c>
      <c r="L264" s="677">
        <v>214</v>
      </c>
      <c r="M264" s="677">
        <v>1471</v>
      </c>
      <c r="N264" s="115">
        <v>0.75</v>
      </c>
      <c r="O264" s="115">
        <v>0.75</v>
      </c>
      <c r="P264" s="115">
        <v>0.74</v>
      </c>
      <c r="Q264" s="115">
        <v>0.85</v>
      </c>
    </row>
    <row r="265" spans="1:17" s="805" customFormat="1" ht="12.75" customHeight="1" x14ac:dyDescent="0.3">
      <c r="A265" s="696" t="s">
        <v>100</v>
      </c>
      <c r="B265" s="696" t="s">
        <v>208</v>
      </c>
      <c r="C265" s="804" t="s">
        <v>920</v>
      </c>
      <c r="D265" s="804" t="s">
        <v>922</v>
      </c>
      <c r="E265" s="804" t="s">
        <v>921</v>
      </c>
      <c r="F265" s="677">
        <v>27</v>
      </c>
      <c r="G265" s="677">
        <v>129</v>
      </c>
      <c r="H265" s="677">
        <v>0</v>
      </c>
      <c r="I265" s="677">
        <v>0</v>
      </c>
      <c r="J265" s="677">
        <v>0</v>
      </c>
      <c r="K265" s="677">
        <v>0</v>
      </c>
      <c r="L265" s="677">
        <v>0</v>
      </c>
      <c r="M265" s="677">
        <v>210</v>
      </c>
      <c r="N265" s="115" t="s">
        <v>239</v>
      </c>
      <c r="O265" s="115" t="s">
        <v>239</v>
      </c>
      <c r="P265" s="115" t="s">
        <v>239</v>
      </c>
      <c r="Q265" s="115">
        <v>6.78</v>
      </c>
    </row>
    <row r="266" spans="1:17" s="805" customFormat="1" ht="12.75" customHeight="1" x14ac:dyDescent="0.3">
      <c r="A266" s="696" t="s">
        <v>100</v>
      </c>
      <c r="B266" s="696" t="s">
        <v>607</v>
      </c>
      <c r="C266" s="804" t="s">
        <v>920</v>
      </c>
      <c r="D266" s="804" t="s">
        <v>922</v>
      </c>
      <c r="E266" s="804" t="s">
        <v>933</v>
      </c>
      <c r="F266" s="677">
        <v>939</v>
      </c>
      <c r="G266" s="677">
        <v>128</v>
      </c>
      <c r="H266" s="677">
        <v>55</v>
      </c>
      <c r="I266" s="677">
        <v>0</v>
      </c>
      <c r="J266" s="677">
        <v>51</v>
      </c>
      <c r="K266" s="677">
        <v>188</v>
      </c>
      <c r="L266" s="677">
        <v>294</v>
      </c>
      <c r="M266" s="677">
        <v>1043</v>
      </c>
      <c r="N266" s="115">
        <v>0.52</v>
      </c>
      <c r="O266" s="115">
        <v>0.52</v>
      </c>
      <c r="P266" s="115">
        <v>0.64</v>
      </c>
      <c r="Q266" s="115">
        <v>0.11</v>
      </c>
    </row>
    <row r="267" spans="1:17" s="805" customFormat="1" ht="12.75" customHeight="1" x14ac:dyDescent="0.3">
      <c r="A267" s="696" t="s">
        <v>100</v>
      </c>
      <c r="B267" s="696" t="s">
        <v>607</v>
      </c>
      <c r="C267" s="804" t="s">
        <v>920</v>
      </c>
      <c r="D267" s="804" t="s">
        <v>922</v>
      </c>
      <c r="E267" s="804" t="s">
        <v>932</v>
      </c>
      <c r="F267" s="677">
        <v>810</v>
      </c>
      <c r="G267" s="677">
        <v>930</v>
      </c>
      <c r="H267" s="677">
        <v>115</v>
      </c>
      <c r="I267" s="677">
        <v>0</v>
      </c>
      <c r="J267" s="677">
        <v>31</v>
      </c>
      <c r="K267" s="677">
        <v>98</v>
      </c>
      <c r="L267" s="677">
        <v>244</v>
      </c>
      <c r="M267" s="677">
        <v>1525</v>
      </c>
      <c r="N267" s="115">
        <v>0.79</v>
      </c>
      <c r="O267" s="115">
        <v>0.79</v>
      </c>
      <c r="P267" s="115">
        <v>0.4</v>
      </c>
      <c r="Q267" s="115">
        <v>0.88</v>
      </c>
    </row>
    <row r="268" spans="1:17" s="805" customFormat="1" ht="12.75" customHeight="1" x14ac:dyDescent="0.3">
      <c r="A268" s="696" t="s">
        <v>100</v>
      </c>
      <c r="B268" s="696" t="s">
        <v>494</v>
      </c>
      <c r="C268" s="804" t="s">
        <v>920</v>
      </c>
      <c r="D268" s="804" t="s">
        <v>922</v>
      </c>
      <c r="E268" s="804" t="s">
        <v>921</v>
      </c>
      <c r="F268" s="677">
        <v>251</v>
      </c>
      <c r="G268" s="677">
        <v>1486</v>
      </c>
      <c r="H268" s="677">
        <v>1211</v>
      </c>
      <c r="I268" s="677">
        <v>0</v>
      </c>
      <c r="J268" s="677">
        <v>469</v>
      </c>
      <c r="K268" s="677">
        <v>0</v>
      </c>
      <c r="L268" s="677">
        <v>1680</v>
      </c>
      <c r="M268" s="677">
        <v>57</v>
      </c>
      <c r="N268" s="115">
        <v>0.72</v>
      </c>
      <c r="O268" s="115">
        <v>0.72</v>
      </c>
      <c r="P268" s="115">
        <v>0</v>
      </c>
      <c r="Q268" s="115">
        <v>-0.77</v>
      </c>
    </row>
    <row r="269" spans="1:17" s="805" customFormat="1" ht="12.75" customHeight="1" x14ac:dyDescent="0.3">
      <c r="A269" s="696" t="s">
        <v>99</v>
      </c>
      <c r="B269" s="696" t="s">
        <v>112</v>
      </c>
      <c r="C269" s="804" t="s">
        <v>920</v>
      </c>
      <c r="D269" s="804" t="s">
        <v>922</v>
      </c>
      <c r="E269" s="804" t="s">
        <v>921</v>
      </c>
      <c r="F269" s="677">
        <v>126</v>
      </c>
      <c r="G269" s="677">
        <v>383</v>
      </c>
      <c r="H269" s="677">
        <v>30</v>
      </c>
      <c r="I269" s="677" t="s">
        <v>873</v>
      </c>
      <c r="J269" s="677">
        <v>279</v>
      </c>
      <c r="K269" s="677">
        <v>0</v>
      </c>
      <c r="L269" s="677">
        <v>312</v>
      </c>
      <c r="M269" s="677">
        <v>77</v>
      </c>
      <c r="N269" s="115">
        <v>0.1</v>
      </c>
      <c r="O269" s="115">
        <v>0.11</v>
      </c>
      <c r="P269" s="115">
        <v>0</v>
      </c>
      <c r="Q269" s="115">
        <v>-0.39</v>
      </c>
    </row>
    <row r="270" spans="1:17" s="805" customFormat="1" ht="12.75" customHeight="1" x14ac:dyDescent="0.3">
      <c r="A270" s="696" t="s">
        <v>99</v>
      </c>
      <c r="B270" s="696" t="s">
        <v>125</v>
      </c>
      <c r="C270" s="804" t="s">
        <v>923</v>
      </c>
      <c r="D270" s="804" t="s">
        <v>922</v>
      </c>
      <c r="E270" s="804" t="s">
        <v>924</v>
      </c>
      <c r="F270" s="677">
        <v>0</v>
      </c>
      <c r="G270" s="677">
        <v>129</v>
      </c>
      <c r="H270" s="677">
        <v>0</v>
      </c>
      <c r="I270" s="677">
        <v>0</v>
      </c>
      <c r="J270" s="677">
        <v>0</v>
      </c>
      <c r="K270" s="677">
        <v>0</v>
      </c>
      <c r="L270" s="677">
        <v>0</v>
      </c>
      <c r="M270" s="677">
        <v>0</v>
      </c>
      <c r="N270" s="115" t="s">
        <v>239</v>
      </c>
      <c r="O270" s="115" t="s">
        <v>239</v>
      </c>
      <c r="P270" s="115" t="s">
        <v>239</v>
      </c>
      <c r="Q270" s="115" t="s">
        <v>239</v>
      </c>
    </row>
    <row r="271" spans="1:17" s="805" customFormat="1" ht="12.75" customHeight="1" x14ac:dyDescent="0.3">
      <c r="A271" s="696" t="s">
        <v>99</v>
      </c>
      <c r="B271" s="696" t="s">
        <v>125</v>
      </c>
      <c r="C271" s="804" t="s">
        <v>920</v>
      </c>
      <c r="D271" s="804" t="s">
        <v>922</v>
      </c>
      <c r="E271" s="804" t="s">
        <v>921</v>
      </c>
      <c r="F271" s="677">
        <v>27</v>
      </c>
      <c r="G271" s="677">
        <v>131</v>
      </c>
      <c r="H271" s="677">
        <v>0</v>
      </c>
      <c r="I271" s="677">
        <v>0</v>
      </c>
      <c r="J271" s="677">
        <v>5</v>
      </c>
      <c r="K271" s="677">
        <v>152</v>
      </c>
      <c r="L271" s="677">
        <v>157</v>
      </c>
      <c r="M271" s="677" t="s">
        <v>873</v>
      </c>
      <c r="N271" s="115">
        <v>0</v>
      </c>
      <c r="O271" s="115">
        <v>0</v>
      </c>
      <c r="P271" s="115">
        <v>0.97</v>
      </c>
      <c r="Q271" s="115">
        <v>-0.85</v>
      </c>
    </row>
    <row r="272" spans="1:17" s="805" customFormat="1" ht="12.75" customHeight="1" x14ac:dyDescent="0.3">
      <c r="A272" s="696" t="s">
        <v>870</v>
      </c>
      <c r="B272" s="696" t="s">
        <v>112</v>
      </c>
      <c r="C272" s="804" t="s">
        <v>920</v>
      </c>
      <c r="D272" s="804" t="s">
        <v>922</v>
      </c>
      <c r="E272" s="804" t="s">
        <v>921</v>
      </c>
      <c r="F272" s="677">
        <v>511</v>
      </c>
      <c r="G272" s="677">
        <v>671</v>
      </c>
      <c r="H272" s="677">
        <v>43</v>
      </c>
      <c r="I272" s="677">
        <v>7</v>
      </c>
      <c r="J272" s="677">
        <v>757</v>
      </c>
      <c r="K272" s="677">
        <v>0</v>
      </c>
      <c r="L272" s="677">
        <v>807</v>
      </c>
      <c r="M272" s="677">
        <v>293</v>
      </c>
      <c r="N272" s="115">
        <v>0.05</v>
      </c>
      <c r="O272" s="115">
        <v>0.06</v>
      </c>
      <c r="P272" s="115">
        <v>0</v>
      </c>
      <c r="Q272" s="115">
        <v>-0.43</v>
      </c>
    </row>
    <row r="273" spans="1:17" s="805" customFormat="1" ht="12.75" customHeight="1" x14ac:dyDescent="0.3">
      <c r="A273" s="696" t="s">
        <v>870</v>
      </c>
      <c r="B273" s="696" t="s">
        <v>112</v>
      </c>
      <c r="C273" s="804" t="s">
        <v>916</v>
      </c>
      <c r="D273" s="804" t="s">
        <v>922</v>
      </c>
      <c r="E273" s="804" t="s">
        <v>919</v>
      </c>
      <c r="F273" s="677">
        <v>223</v>
      </c>
      <c r="G273" s="677">
        <v>606</v>
      </c>
      <c r="H273" s="677">
        <v>32</v>
      </c>
      <c r="I273" s="677">
        <v>10</v>
      </c>
      <c r="J273" s="677">
        <v>369</v>
      </c>
      <c r="K273" s="677">
        <v>35</v>
      </c>
      <c r="L273" s="677">
        <v>446</v>
      </c>
      <c r="M273" s="677">
        <v>398</v>
      </c>
      <c r="N273" s="115">
        <v>0.08</v>
      </c>
      <c r="O273" s="115">
        <v>0.1</v>
      </c>
      <c r="P273" s="115">
        <v>0.08</v>
      </c>
      <c r="Q273" s="115">
        <v>0.78</v>
      </c>
    </row>
    <row r="274" spans="1:17" s="805" customFormat="1" ht="12.75" customHeight="1" x14ac:dyDescent="0.3">
      <c r="A274" s="696" t="s">
        <v>870</v>
      </c>
      <c r="B274" s="696" t="s">
        <v>125</v>
      </c>
      <c r="C274" s="804" t="s">
        <v>923</v>
      </c>
      <c r="D274" s="804" t="s">
        <v>922</v>
      </c>
      <c r="E274" s="804" t="s">
        <v>924</v>
      </c>
      <c r="F274" s="677">
        <v>0</v>
      </c>
      <c r="G274" s="677">
        <v>655</v>
      </c>
      <c r="H274" s="677">
        <v>0</v>
      </c>
      <c r="I274" s="677">
        <v>0</v>
      </c>
      <c r="J274" s="677">
        <v>0</v>
      </c>
      <c r="K274" s="677">
        <v>0</v>
      </c>
      <c r="L274" s="677">
        <v>0</v>
      </c>
      <c r="M274" s="677">
        <v>0</v>
      </c>
      <c r="N274" s="115" t="s">
        <v>239</v>
      </c>
      <c r="O274" s="115" t="s">
        <v>239</v>
      </c>
      <c r="P274" s="115" t="s">
        <v>239</v>
      </c>
      <c r="Q274" s="115" t="s">
        <v>239</v>
      </c>
    </row>
    <row r="275" spans="1:17" s="805" customFormat="1" ht="12.75" customHeight="1" x14ac:dyDescent="0.3">
      <c r="A275" s="696" t="s">
        <v>870</v>
      </c>
      <c r="B275" s="696" t="s">
        <v>125</v>
      </c>
      <c r="C275" s="804" t="s">
        <v>920</v>
      </c>
      <c r="D275" s="804" t="s">
        <v>922</v>
      </c>
      <c r="E275" s="804" t="s">
        <v>921</v>
      </c>
      <c r="F275" s="677" t="s">
        <v>873</v>
      </c>
      <c r="G275" s="677">
        <v>654</v>
      </c>
      <c r="H275" s="677">
        <v>0</v>
      </c>
      <c r="I275" s="677" t="s">
        <v>873</v>
      </c>
      <c r="J275" s="677" t="s">
        <v>873</v>
      </c>
      <c r="K275" s="677">
        <v>315</v>
      </c>
      <c r="L275" s="677">
        <v>320</v>
      </c>
      <c r="M275" s="677">
        <v>110</v>
      </c>
      <c r="N275" s="115">
        <v>0</v>
      </c>
      <c r="O275" s="115">
        <v>0.4</v>
      </c>
      <c r="P275" s="115">
        <v>0.98</v>
      </c>
      <c r="Q275" s="115">
        <v>54</v>
      </c>
    </row>
    <row r="276" spans="1:17" s="805" customFormat="1" ht="12.75" customHeight="1" x14ac:dyDescent="0.3">
      <c r="A276" s="696" t="s">
        <v>870</v>
      </c>
      <c r="B276" s="696" t="s">
        <v>199</v>
      </c>
      <c r="C276" s="804" t="s">
        <v>920</v>
      </c>
      <c r="D276" s="804" t="s">
        <v>922</v>
      </c>
      <c r="E276" s="804" t="s">
        <v>921</v>
      </c>
      <c r="F276" s="677">
        <v>640</v>
      </c>
      <c r="G276" s="677">
        <v>734</v>
      </c>
      <c r="H276" s="677">
        <v>191</v>
      </c>
      <c r="I276" s="677">
        <v>0</v>
      </c>
      <c r="J276" s="677">
        <v>424</v>
      </c>
      <c r="K276" s="677">
        <v>0</v>
      </c>
      <c r="L276" s="677">
        <v>615</v>
      </c>
      <c r="M276" s="677">
        <v>759</v>
      </c>
      <c r="N276" s="115">
        <v>0.31</v>
      </c>
      <c r="O276" s="115">
        <v>0.31</v>
      </c>
      <c r="P276" s="115">
        <v>0</v>
      </c>
      <c r="Q276" s="115">
        <v>0.19</v>
      </c>
    </row>
    <row r="277" spans="1:17" s="805" customFormat="1" ht="12.75" customHeight="1" x14ac:dyDescent="0.3">
      <c r="A277" s="696" t="s">
        <v>870</v>
      </c>
      <c r="B277" s="696" t="s">
        <v>199</v>
      </c>
      <c r="C277" s="804" t="s">
        <v>916</v>
      </c>
      <c r="D277" s="804" t="s">
        <v>922</v>
      </c>
      <c r="E277" s="804" t="s">
        <v>919</v>
      </c>
      <c r="F277" s="677">
        <v>183</v>
      </c>
      <c r="G277" s="677">
        <v>202</v>
      </c>
      <c r="H277" s="677">
        <v>0</v>
      </c>
      <c r="I277" s="677">
        <v>0</v>
      </c>
      <c r="J277" s="677">
        <v>12</v>
      </c>
      <c r="K277" s="677">
        <v>12</v>
      </c>
      <c r="L277" s="677">
        <v>24</v>
      </c>
      <c r="M277" s="677">
        <v>361</v>
      </c>
      <c r="N277" s="115">
        <v>0</v>
      </c>
      <c r="O277" s="115">
        <v>0</v>
      </c>
      <c r="P277" s="115">
        <v>0.5</v>
      </c>
      <c r="Q277" s="115">
        <v>0.97</v>
      </c>
    </row>
    <row r="278" spans="1:17" s="805" customFormat="1" ht="12.75" customHeight="1" x14ac:dyDescent="0.3">
      <c r="A278" s="696" t="s">
        <v>870</v>
      </c>
      <c r="B278" s="696" t="s">
        <v>607</v>
      </c>
      <c r="C278" s="804" t="s">
        <v>920</v>
      </c>
      <c r="D278" s="804" t="s">
        <v>922</v>
      </c>
      <c r="E278" s="804" t="s">
        <v>932</v>
      </c>
      <c r="F278" s="677">
        <v>389</v>
      </c>
      <c r="G278" s="677">
        <v>393</v>
      </c>
      <c r="H278" s="677">
        <v>80</v>
      </c>
      <c r="I278" s="677">
        <v>0</v>
      </c>
      <c r="J278" s="677">
        <v>15</v>
      </c>
      <c r="K278" s="677">
        <v>63</v>
      </c>
      <c r="L278" s="677">
        <v>158</v>
      </c>
      <c r="M278" s="677">
        <v>638</v>
      </c>
      <c r="N278" s="115">
        <v>0.84</v>
      </c>
      <c r="O278" s="115">
        <v>0.84</v>
      </c>
      <c r="P278" s="115">
        <v>0.4</v>
      </c>
      <c r="Q278" s="115">
        <v>0.64</v>
      </c>
    </row>
    <row r="279" spans="1:17" s="805" customFormat="1" ht="12.75" customHeight="1" x14ac:dyDescent="0.3">
      <c r="A279" s="696" t="s">
        <v>127</v>
      </c>
      <c r="B279" s="696" t="s">
        <v>112</v>
      </c>
      <c r="C279" s="804" t="s">
        <v>916</v>
      </c>
      <c r="D279" s="804" t="s">
        <v>922</v>
      </c>
      <c r="E279" s="804" t="s">
        <v>919</v>
      </c>
      <c r="F279" s="677">
        <v>258</v>
      </c>
      <c r="G279" s="677">
        <v>620</v>
      </c>
      <c r="H279" s="677">
        <v>70</v>
      </c>
      <c r="I279" s="677">
        <v>17</v>
      </c>
      <c r="J279" s="677">
        <v>488</v>
      </c>
      <c r="K279" s="677">
        <v>55</v>
      </c>
      <c r="L279" s="677">
        <v>630</v>
      </c>
      <c r="M279" s="677">
        <v>331</v>
      </c>
      <c r="N279" s="115">
        <v>0.12</v>
      </c>
      <c r="O279" s="115">
        <v>0.15</v>
      </c>
      <c r="P279" s="115">
        <v>0.09</v>
      </c>
      <c r="Q279" s="115">
        <v>0.28000000000000003</v>
      </c>
    </row>
    <row r="280" spans="1:17" s="805" customFormat="1" ht="12.75" customHeight="1" x14ac:dyDescent="0.3">
      <c r="A280" s="696" t="s">
        <v>127</v>
      </c>
      <c r="B280" s="696" t="s">
        <v>112</v>
      </c>
      <c r="C280" s="804" t="s">
        <v>920</v>
      </c>
      <c r="D280" s="804" t="s">
        <v>922</v>
      </c>
      <c r="E280" s="804" t="s">
        <v>921</v>
      </c>
      <c r="F280" s="677">
        <v>597</v>
      </c>
      <c r="G280" s="677">
        <v>1279</v>
      </c>
      <c r="H280" s="677">
        <v>150</v>
      </c>
      <c r="I280" s="677">
        <v>38</v>
      </c>
      <c r="J280" s="677">
        <v>846</v>
      </c>
      <c r="K280" s="677">
        <v>0</v>
      </c>
      <c r="L280" s="677">
        <v>1034</v>
      </c>
      <c r="M280" s="677">
        <v>741</v>
      </c>
      <c r="N280" s="115">
        <v>0.15</v>
      </c>
      <c r="O280" s="115">
        <v>0.18</v>
      </c>
      <c r="P280" s="115">
        <v>0</v>
      </c>
      <c r="Q280" s="115">
        <v>0.24</v>
      </c>
    </row>
    <row r="281" spans="1:17" s="805" customFormat="1" ht="12.75" customHeight="1" x14ac:dyDescent="0.3">
      <c r="A281" s="696" t="s">
        <v>127</v>
      </c>
      <c r="B281" s="696" t="s">
        <v>117</v>
      </c>
      <c r="C281" s="804" t="s">
        <v>920</v>
      </c>
      <c r="D281" s="804" t="s">
        <v>922</v>
      </c>
      <c r="E281" s="804" t="s">
        <v>929</v>
      </c>
      <c r="F281" s="677">
        <v>235</v>
      </c>
      <c r="G281" s="677">
        <v>548</v>
      </c>
      <c r="H281" s="677" t="s">
        <v>873</v>
      </c>
      <c r="I281" s="677">
        <v>6</v>
      </c>
      <c r="J281" s="677">
        <v>30</v>
      </c>
      <c r="K281" s="677">
        <v>295</v>
      </c>
      <c r="L281" s="677">
        <v>334</v>
      </c>
      <c r="M281" s="677">
        <v>412</v>
      </c>
      <c r="N281" s="115">
        <v>0.08</v>
      </c>
      <c r="O281" s="115">
        <v>0.23</v>
      </c>
      <c r="P281" s="115">
        <v>0.88</v>
      </c>
      <c r="Q281" s="115">
        <v>0.75</v>
      </c>
    </row>
    <row r="282" spans="1:17" s="805" customFormat="1" ht="12.75" customHeight="1" x14ac:dyDescent="0.3">
      <c r="A282" s="696" t="s">
        <v>127</v>
      </c>
      <c r="B282" s="696" t="s">
        <v>118</v>
      </c>
      <c r="C282" s="804" t="s">
        <v>920</v>
      </c>
      <c r="D282" s="804" t="s">
        <v>922</v>
      </c>
      <c r="E282" s="804" t="s">
        <v>921</v>
      </c>
      <c r="F282" s="677">
        <v>1483</v>
      </c>
      <c r="G282" s="677">
        <v>824</v>
      </c>
      <c r="H282" s="677">
        <v>5</v>
      </c>
      <c r="I282" s="677">
        <v>920</v>
      </c>
      <c r="J282" s="677">
        <v>0</v>
      </c>
      <c r="K282" s="677">
        <v>760</v>
      </c>
      <c r="L282" s="677">
        <v>1685</v>
      </c>
      <c r="M282" s="677">
        <v>622</v>
      </c>
      <c r="N282" s="115">
        <v>0.01</v>
      </c>
      <c r="O282" s="115">
        <v>1</v>
      </c>
      <c r="P282" s="115">
        <v>0.45</v>
      </c>
      <c r="Q282" s="115">
        <v>-0.57999999999999996</v>
      </c>
    </row>
    <row r="283" spans="1:17" s="805" customFormat="1" ht="12.75" customHeight="1" x14ac:dyDescent="0.3">
      <c r="A283" s="696" t="s">
        <v>127</v>
      </c>
      <c r="B283" s="696" t="s">
        <v>125</v>
      </c>
      <c r="C283" s="804" t="s">
        <v>920</v>
      </c>
      <c r="D283" s="804" t="s">
        <v>922</v>
      </c>
      <c r="E283" s="804" t="s">
        <v>921</v>
      </c>
      <c r="F283" s="677">
        <v>13</v>
      </c>
      <c r="G283" s="677">
        <v>296</v>
      </c>
      <c r="H283" s="677" t="s">
        <v>873</v>
      </c>
      <c r="I283" s="677">
        <v>0</v>
      </c>
      <c r="J283" s="677">
        <v>22</v>
      </c>
      <c r="K283" s="677">
        <v>257</v>
      </c>
      <c r="L283" s="677">
        <v>282</v>
      </c>
      <c r="M283" s="677">
        <v>29</v>
      </c>
      <c r="N283" s="115">
        <v>0.12</v>
      </c>
      <c r="O283" s="115">
        <v>0.12</v>
      </c>
      <c r="P283" s="115">
        <v>0.91</v>
      </c>
      <c r="Q283" s="115">
        <v>1.23</v>
      </c>
    </row>
    <row r="284" spans="1:17" s="805" customFormat="1" ht="12.75" customHeight="1" x14ac:dyDescent="0.3">
      <c r="A284" s="696" t="s">
        <v>127</v>
      </c>
      <c r="B284" s="696" t="s">
        <v>125</v>
      </c>
      <c r="C284" s="804" t="s">
        <v>923</v>
      </c>
      <c r="D284" s="804" t="s">
        <v>922</v>
      </c>
      <c r="E284" s="804" t="s">
        <v>924</v>
      </c>
      <c r="F284" s="677">
        <v>0</v>
      </c>
      <c r="G284" s="677">
        <v>281</v>
      </c>
      <c r="H284" s="677">
        <v>0</v>
      </c>
      <c r="I284" s="677">
        <v>0</v>
      </c>
      <c r="J284" s="677">
        <v>0</v>
      </c>
      <c r="K284" s="677">
        <v>0</v>
      </c>
      <c r="L284" s="677">
        <v>0</v>
      </c>
      <c r="M284" s="677">
        <v>0</v>
      </c>
      <c r="N284" s="115" t="s">
        <v>239</v>
      </c>
      <c r="O284" s="115" t="s">
        <v>239</v>
      </c>
      <c r="P284" s="115" t="s">
        <v>239</v>
      </c>
      <c r="Q284" s="115" t="s">
        <v>239</v>
      </c>
    </row>
    <row r="285" spans="1:17" s="805" customFormat="1" ht="12.75" customHeight="1" x14ac:dyDescent="0.3">
      <c r="A285" s="696" t="s">
        <v>127</v>
      </c>
      <c r="B285" s="696" t="s">
        <v>133</v>
      </c>
      <c r="C285" s="804" t="s">
        <v>920</v>
      </c>
      <c r="D285" s="804" t="s">
        <v>922</v>
      </c>
      <c r="E285" s="804" t="s">
        <v>921</v>
      </c>
      <c r="F285" s="677">
        <v>1105</v>
      </c>
      <c r="G285" s="677">
        <v>3084</v>
      </c>
      <c r="H285" s="677">
        <v>62</v>
      </c>
      <c r="I285" s="677">
        <v>867</v>
      </c>
      <c r="J285" s="677">
        <v>1338</v>
      </c>
      <c r="K285" s="677">
        <v>9</v>
      </c>
      <c r="L285" s="677">
        <v>2276</v>
      </c>
      <c r="M285" s="677">
        <v>2061</v>
      </c>
      <c r="N285" s="115">
        <v>0.03</v>
      </c>
      <c r="O285" s="115">
        <v>0.41</v>
      </c>
      <c r="P285" s="115">
        <v>0</v>
      </c>
      <c r="Q285" s="115">
        <v>0.87</v>
      </c>
    </row>
    <row r="286" spans="1:17" s="805" customFormat="1" ht="12.75" customHeight="1" x14ac:dyDescent="0.3">
      <c r="A286" s="696" t="s">
        <v>127</v>
      </c>
      <c r="B286" s="696" t="s">
        <v>151</v>
      </c>
      <c r="C286" s="804" t="s">
        <v>920</v>
      </c>
      <c r="D286" s="804" t="s">
        <v>918</v>
      </c>
      <c r="E286" s="804" t="s">
        <v>928</v>
      </c>
      <c r="F286" s="677">
        <v>128</v>
      </c>
      <c r="G286" s="677">
        <v>113</v>
      </c>
      <c r="H286" s="677">
        <v>5</v>
      </c>
      <c r="I286" s="677">
        <v>0</v>
      </c>
      <c r="J286" s="677">
        <v>136</v>
      </c>
      <c r="K286" s="677">
        <v>24</v>
      </c>
      <c r="L286" s="677">
        <v>165</v>
      </c>
      <c r="M286" s="677">
        <v>76</v>
      </c>
      <c r="N286" s="115">
        <v>0.04</v>
      </c>
      <c r="O286" s="115">
        <v>0.04</v>
      </c>
      <c r="P286" s="115">
        <v>0.15</v>
      </c>
      <c r="Q286" s="115">
        <v>-0.41</v>
      </c>
    </row>
    <row r="287" spans="1:17" s="805" customFormat="1" ht="12.75" customHeight="1" x14ac:dyDescent="0.3">
      <c r="A287" s="696" t="s">
        <v>127</v>
      </c>
      <c r="B287" s="696" t="s">
        <v>175</v>
      </c>
      <c r="C287" s="804" t="s">
        <v>916</v>
      </c>
      <c r="D287" s="804" t="s">
        <v>918</v>
      </c>
      <c r="E287" s="804" t="s">
        <v>919</v>
      </c>
      <c r="F287" s="677">
        <v>33</v>
      </c>
      <c r="G287" s="677">
        <v>121</v>
      </c>
      <c r="H287" s="677" t="s">
        <v>873</v>
      </c>
      <c r="I287" s="677">
        <v>0</v>
      </c>
      <c r="J287" s="677">
        <v>33</v>
      </c>
      <c r="K287" s="677">
        <v>28</v>
      </c>
      <c r="L287" s="677">
        <v>63</v>
      </c>
      <c r="M287" s="677">
        <v>91</v>
      </c>
      <c r="N287" s="115">
        <v>0.06</v>
      </c>
      <c r="O287" s="115">
        <v>0.06</v>
      </c>
      <c r="P287" s="115">
        <v>0.44</v>
      </c>
      <c r="Q287" s="115">
        <v>1.76</v>
      </c>
    </row>
    <row r="288" spans="1:17" s="805" customFormat="1" ht="12.75" customHeight="1" x14ac:dyDescent="0.3">
      <c r="A288" s="696" t="s">
        <v>127</v>
      </c>
      <c r="B288" s="696" t="s">
        <v>175</v>
      </c>
      <c r="C288" s="804" t="s">
        <v>920</v>
      </c>
      <c r="D288" s="804" t="s">
        <v>918</v>
      </c>
      <c r="E288" s="804" t="s">
        <v>921</v>
      </c>
      <c r="F288" s="677">
        <v>336</v>
      </c>
      <c r="G288" s="677">
        <v>188</v>
      </c>
      <c r="H288" s="677">
        <v>32</v>
      </c>
      <c r="I288" s="677">
        <v>0</v>
      </c>
      <c r="J288" s="677">
        <v>163</v>
      </c>
      <c r="K288" s="677">
        <v>127</v>
      </c>
      <c r="L288" s="677">
        <v>322</v>
      </c>
      <c r="M288" s="677">
        <v>202</v>
      </c>
      <c r="N288" s="115">
        <v>0.16</v>
      </c>
      <c r="O288" s="115">
        <v>0.16</v>
      </c>
      <c r="P288" s="115">
        <v>0.39</v>
      </c>
      <c r="Q288" s="115">
        <v>-0.4</v>
      </c>
    </row>
    <row r="289" spans="1:17" s="805" customFormat="1" ht="12.75" customHeight="1" x14ac:dyDescent="0.3">
      <c r="A289" s="696" t="s">
        <v>127</v>
      </c>
      <c r="B289" s="696" t="s">
        <v>1886</v>
      </c>
      <c r="C289" s="804" t="s">
        <v>920</v>
      </c>
      <c r="D289" s="804" t="s">
        <v>922</v>
      </c>
      <c r="E289" s="804" t="s">
        <v>921</v>
      </c>
      <c r="F289" s="677">
        <v>0</v>
      </c>
      <c r="G289" s="677">
        <v>170</v>
      </c>
      <c r="H289" s="677">
        <v>0</v>
      </c>
      <c r="I289" s="677">
        <v>0</v>
      </c>
      <c r="J289" s="677">
        <v>0</v>
      </c>
      <c r="K289" s="677">
        <v>170</v>
      </c>
      <c r="L289" s="677">
        <v>170</v>
      </c>
      <c r="M289" s="677">
        <v>0</v>
      </c>
      <c r="N289" s="115" t="s">
        <v>239</v>
      </c>
      <c r="O289" s="115" t="s">
        <v>239</v>
      </c>
      <c r="P289" s="115">
        <v>1</v>
      </c>
      <c r="Q289" s="115" t="s">
        <v>239</v>
      </c>
    </row>
    <row r="290" spans="1:17" s="805" customFormat="1" ht="12.75" customHeight="1" x14ac:dyDescent="0.3">
      <c r="A290" s="696" t="s">
        <v>127</v>
      </c>
      <c r="B290" s="696" t="s">
        <v>607</v>
      </c>
      <c r="C290" s="804" t="s">
        <v>920</v>
      </c>
      <c r="D290" s="804" t="s">
        <v>922</v>
      </c>
      <c r="E290" s="804" t="s">
        <v>932</v>
      </c>
      <c r="F290" s="677">
        <v>232</v>
      </c>
      <c r="G290" s="677">
        <v>165</v>
      </c>
      <c r="H290" s="677">
        <v>39</v>
      </c>
      <c r="I290" s="677">
        <v>0</v>
      </c>
      <c r="J290" s="677">
        <v>18</v>
      </c>
      <c r="K290" s="677">
        <v>35</v>
      </c>
      <c r="L290" s="677">
        <v>92</v>
      </c>
      <c r="M290" s="677">
        <v>319</v>
      </c>
      <c r="N290" s="115">
        <v>0.68</v>
      </c>
      <c r="O290" s="115">
        <v>0.68</v>
      </c>
      <c r="P290" s="115">
        <v>0.38</v>
      </c>
      <c r="Q290" s="115">
        <v>0.38</v>
      </c>
    </row>
    <row r="291" spans="1:17" s="805" customFormat="1" ht="12.75" customHeight="1" x14ac:dyDescent="0.3">
      <c r="A291" s="696" t="s">
        <v>102</v>
      </c>
      <c r="B291" s="696" t="s">
        <v>66</v>
      </c>
      <c r="C291" s="804" t="s">
        <v>920</v>
      </c>
      <c r="D291" s="804" t="s">
        <v>922</v>
      </c>
      <c r="E291" s="804" t="s">
        <v>921</v>
      </c>
      <c r="F291" s="677">
        <v>142</v>
      </c>
      <c r="G291" s="677">
        <v>169</v>
      </c>
      <c r="H291" s="677" t="s">
        <v>873</v>
      </c>
      <c r="I291" s="677">
        <v>0</v>
      </c>
      <c r="J291" s="677">
        <v>153</v>
      </c>
      <c r="K291" s="677">
        <v>27</v>
      </c>
      <c r="L291" s="677">
        <v>184</v>
      </c>
      <c r="M291" s="677">
        <v>127</v>
      </c>
      <c r="N291" s="115">
        <v>0.03</v>
      </c>
      <c r="O291" s="115">
        <v>0.03</v>
      </c>
      <c r="P291" s="115">
        <v>0.15</v>
      </c>
      <c r="Q291" s="115">
        <v>-0.11</v>
      </c>
    </row>
    <row r="292" spans="1:17" s="805" customFormat="1" ht="12.75" customHeight="1" x14ac:dyDescent="0.3">
      <c r="A292" s="696" t="s">
        <v>102</v>
      </c>
      <c r="B292" s="696" t="s">
        <v>79</v>
      </c>
      <c r="C292" s="804" t="s">
        <v>920</v>
      </c>
      <c r="D292" s="804" t="s">
        <v>922</v>
      </c>
      <c r="E292" s="804" t="s">
        <v>921</v>
      </c>
      <c r="F292" s="677">
        <v>232</v>
      </c>
      <c r="G292" s="677">
        <v>532</v>
      </c>
      <c r="H292" s="677">
        <v>8</v>
      </c>
      <c r="I292" s="677">
        <v>0</v>
      </c>
      <c r="J292" s="677">
        <v>13</v>
      </c>
      <c r="K292" s="677">
        <v>0</v>
      </c>
      <c r="L292" s="677">
        <v>21</v>
      </c>
      <c r="M292" s="677">
        <v>743</v>
      </c>
      <c r="N292" s="115">
        <v>0.38</v>
      </c>
      <c r="O292" s="115">
        <v>0.38</v>
      </c>
      <c r="P292" s="115">
        <v>0</v>
      </c>
      <c r="Q292" s="115">
        <v>2.2000000000000002</v>
      </c>
    </row>
    <row r="293" spans="1:17" s="805" customFormat="1" ht="12.75" customHeight="1" x14ac:dyDescent="0.3">
      <c r="A293" s="696" t="s">
        <v>102</v>
      </c>
      <c r="B293" s="696" t="s">
        <v>100</v>
      </c>
      <c r="C293" s="804" t="s">
        <v>920</v>
      </c>
      <c r="D293" s="804" t="s">
        <v>922</v>
      </c>
      <c r="E293" s="804" t="s">
        <v>921</v>
      </c>
      <c r="F293" s="677">
        <v>75</v>
      </c>
      <c r="G293" s="677">
        <v>227</v>
      </c>
      <c r="H293" s="677">
        <v>0</v>
      </c>
      <c r="I293" s="677">
        <v>0</v>
      </c>
      <c r="J293" s="677">
        <v>58</v>
      </c>
      <c r="K293" s="677">
        <v>233</v>
      </c>
      <c r="L293" s="677">
        <v>291</v>
      </c>
      <c r="M293" s="677">
        <v>11</v>
      </c>
      <c r="N293" s="115">
        <v>0</v>
      </c>
      <c r="O293" s="115">
        <v>0</v>
      </c>
      <c r="P293" s="115">
        <v>0.8</v>
      </c>
      <c r="Q293" s="115">
        <v>-0.85</v>
      </c>
    </row>
    <row r="294" spans="1:17" s="805" customFormat="1" ht="12.75" customHeight="1" x14ac:dyDescent="0.3">
      <c r="A294" s="696" t="s">
        <v>102</v>
      </c>
      <c r="B294" s="696" t="s">
        <v>101</v>
      </c>
      <c r="C294" s="804" t="s">
        <v>920</v>
      </c>
      <c r="D294" s="804" t="s">
        <v>922</v>
      </c>
      <c r="E294" s="804" t="s">
        <v>921</v>
      </c>
      <c r="F294" s="677">
        <v>81</v>
      </c>
      <c r="G294" s="677">
        <v>129</v>
      </c>
      <c r="H294" s="677">
        <v>8</v>
      </c>
      <c r="I294" s="677">
        <v>0</v>
      </c>
      <c r="J294" s="677">
        <v>58</v>
      </c>
      <c r="K294" s="677">
        <v>0</v>
      </c>
      <c r="L294" s="677">
        <v>66</v>
      </c>
      <c r="M294" s="677">
        <v>144</v>
      </c>
      <c r="N294" s="115">
        <v>0.12</v>
      </c>
      <c r="O294" s="115">
        <v>0.12</v>
      </c>
      <c r="P294" s="115">
        <v>0</v>
      </c>
      <c r="Q294" s="115">
        <v>0.78</v>
      </c>
    </row>
    <row r="295" spans="1:17" s="805" customFormat="1" ht="12.75" customHeight="1" x14ac:dyDescent="0.3">
      <c r="A295" s="696" t="s">
        <v>102</v>
      </c>
      <c r="B295" s="696" t="s">
        <v>104</v>
      </c>
      <c r="C295" s="804" t="s">
        <v>920</v>
      </c>
      <c r="D295" s="804" t="s">
        <v>922</v>
      </c>
      <c r="E295" s="804" t="s">
        <v>921</v>
      </c>
      <c r="F295" s="677">
        <v>15</v>
      </c>
      <c r="G295" s="677">
        <v>124</v>
      </c>
      <c r="H295" s="677" t="s">
        <v>873</v>
      </c>
      <c r="I295" s="677">
        <v>53</v>
      </c>
      <c r="J295" s="677">
        <v>0</v>
      </c>
      <c r="K295" s="677">
        <v>59</v>
      </c>
      <c r="L295" s="677">
        <v>113</v>
      </c>
      <c r="M295" s="677">
        <v>30</v>
      </c>
      <c r="N295" s="115">
        <v>0.02</v>
      </c>
      <c r="O295" s="115">
        <v>1</v>
      </c>
      <c r="P295" s="115">
        <v>0.52</v>
      </c>
      <c r="Q295" s="115">
        <v>1</v>
      </c>
    </row>
    <row r="296" spans="1:17" s="805" customFormat="1" ht="12.75" customHeight="1" x14ac:dyDescent="0.3">
      <c r="A296" s="696" t="s">
        <v>102</v>
      </c>
      <c r="B296" s="696" t="s">
        <v>125</v>
      </c>
      <c r="C296" s="804" t="s">
        <v>920</v>
      </c>
      <c r="D296" s="804" t="s">
        <v>922</v>
      </c>
      <c r="E296" s="804" t="s">
        <v>921</v>
      </c>
      <c r="F296" s="677">
        <v>92</v>
      </c>
      <c r="G296" s="677">
        <v>181</v>
      </c>
      <c r="H296" s="677">
        <v>9</v>
      </c>
      <c r="I296" s="677" t="s">
        <v>873</v>
      </c>
      <c r="J296" s="677">
        <v>64</v>
      </c>
      <c r="K296" s="677">
        <v>189</v>
      </c>
      <c r="L296" s="677">
        <v>263</v>
      </c>
      <c r="M296" s="677">
        <v>17</v>
      </c>
      <c r="N296" s="115">
        <v>0.12</v>
      </c>
      <c r="O296" s="115">
        <v>0.14000000000000001</v>
      </c>
      <c r="P296" s="115">
        <v>0.72</v>
      </c>
      <c r="Q296" s="115">
        <v>-0.82</v>
      </c>
    </row>
    <row r="297" spans="1:17" s="805" customFormat="1" ht="12.75" customHeight="1" x14ac:dyDescent="0.3">
      <c r="A297" s="696" t="s">
        <v>102</v>
      </c>
      <c r="B297" s="696" t="s">
        <v>125</v>
      </c>
      <c r="C297" s="804" t="s">
        <v>923</v>
      </c>
      <c r="D297" s="804" t="s">
        <v>922</v>
      </c>
      <c r="E297" s="804" t="s">
        <v>924</v>
      </c>
      <c r="F297" s="677">
        <v>0</v>
      </c>
      <c r="G297" s="677">
        <v>173</v>
      </c>
      <c r="H297" s="677">
        <v>0</v>
      </c>
      <c r="I297" s="677">
        <v>0</v>
      </c>
      <c r="J297" s="677">
        <v>0</v>
      </c>
      <c r="K297" s="677">
        <v>0</v>
      </c>
      <c r="L297" s="677">
        <v>0</v>
      </c>
      <c r="M297" s="677">
        <v>0</v>
      </c>
      <c r="N297" s="115" t="s">
        <v>239</v>
      </c>
      <c r="O297" s="115" t="s">
        <v>239</v>
      </c>
      <c r="P297" s="115" t="s">
        <v>239</v>
      </c>
      <c r="Q297" s="115" t="s">
        <v>239</v>
      </c>
    </row>
    <row r="298" spans="1:17" s="805" customFormat="1" ht="12.75" customHeight="1" x14ac:dyDescent="0.3">
      <c r="A298" s="696" t="s">
        <v>102</v>
      </c>
      <c r="B298" s="696" t="s">
        <v>189</v>
      </c>
      <c r="C298" s="804" t="s">
        <v>920</v>
      </c>
      <c r="D298" s="804" t="s">
        <v>922</v>
      </c>
      <c r="E298" s="804" t="s">
        <v>921</v>
      </c>
      <c r="F298" s="677">
        <v>181</v>
      </c>
      <c r="G298" s="677">
        <v>108</v>
      </c>
      <c r="H298" s="677">
        <v>0</v>
      </c>
      <c r="I298" s="677">
        <v>0</v>
      </c>
      <c r="J298" s="677" t="s">
        <v>873</v>
      </c>
      <c r="K298" s="677">
        <v>14</v>
      </c>
      <c r="L298" s="677">
        <v>15</v>
      </c>
      <c r="M298" s="677">
        <v>274</v>
      </c>
      <c r="N298" s="115">
        <v>0</v>
      </c>
      <c r="O298" s="115">
        <v>0</v>
      </c>
      <c r="P298" s="115">
        <v>0.93</v>
      </c>
      <c r="Q298" s="115">
        <v>0.51</v>
      </c>
    </row>
    <row r="299" spans="1:17" s="805" customFormat="1" ht="12.75" customHeight="1" x14ac:dyDescent="0.3">
      <c r="A299" s="696" t="s">
        <v>102</v>
      </c>
      <c r="B299" s="696" t="s">
        <v>607</v>
      </c>
      <c r="C299" s="804" t="s">
        <v>920</v>
      </c>
      <c r="D299" s="804" t="s">
        <v>922</v>
      </c>
      <c r="E299" s="804" t="s">
        <v>933</v>
      </c>
      <c r="F299" s="677">
        <v>129</v>
      </c>
      <c r="G299" s="677">
        <v>112</v>
      </c>
      <c r="H299" s="677">
        <v>8</v>
      </c>
      <c r="I299" s="677">
        <v>0</v>
      </c>
      <c r="J299" s="677">
        <v>49</v>
      </c>
      <c r="K299" s="677">
        <v>59</v>
      </c>
      <c r="L299" s="677">
        <v>116</v>
      </c>
      <c r="M299" s="677">
        <v>166</v>
      </c>
      <c r="N299" s="115">
        <v>0.14000000000000001</v>
      </c>
      <c r="O299" s="115">
        <v>0.14000000000000001</v>
      </c>
      <c r="P299" s="115">
        <v>0.51</v>
      </c>
      <c r="Q299" s="115">
        <v>0.28999999999999998</v>
      </c>
    </row>
    <row r="300" spans="1:17" s="805" customFormat="1" ht="12.75" customHeight="1" x14ac:dyDescent="0.3">
      <c r="A300" s="696" t="s">
        <v>98</v>
      </c>
      <c r="B300" s="696" t="s">
        <v>69</v>
      </c>
      <c r="C300" s="804" t="s">
        <v>920</v>
      </c>
      <c r="D300" s="804" t="s">
        <v>922</v>
      </c>
      <c r="E300" s="804" t="s">
        <v>928</v>
      </c>
      <c r="F300" s="677">
        <v>139</v>
      </c>
      <c r="G300" s="677">
        <v>108</v>
      </c>
      <c r="H300" s="677">
        <v>32</v>
      </c>
      <c r="I300" s="677">
        <v>8</v>
      </c>
      <c r="J300" s="677">
        <v>35</v>
      </c>
      <c r="K300" s="677">
        <v>14</v>
      </c>
      <c r="L300" s="677">
        <v>89</v>
      </c>
      <c r="M300" s="677">
        <v>158</v>
      </c>
      <c r="N300" s="115">
        <v>0.43</v>
      </c>
      <c r="O300" s="115">
        <v>0.53</v>
      </c>
      <c r="P300" s="115">
        <v>0.16</v>
      </c>
      <c r="Q300" s="115">
        <v>0.14000000000000001</v>
      </c>
    </row>
    <row r="301" spans="1:17" s="805" customFormat="1" ht="12.75" customHeight="1" x14ac:dyDescent="0.3">
      <c r="A301" s="696" t="s">
        <v>98</v>
      </c>
      <c r="B301" s="696" t="s">
        <v>73</v>
      </c>
      <c r="C301" s="804" t="s">
        <v>920</v>
      </c>
      <c r="D301" s="804" t="s">
        <v>922</v>
      </c>
      <c r="E301" s="804" t="s">
        <v>921</v>
      </c>
      <c r="F301" s="677">
        <v>178</v>
      </c>
      <c r="G301" s="677">
        <v>628</v>
      </c>
      <c r="H301" s="677">
        <v>200</v>
      </c>
      <c r="I301" s="677">
        <v>5</v>
      </c>
      <c r="J301" s="677">
        <v>408</v>
      </c>
      <c r="K301" s="677">
        <v>8</v>
      </c>
      <c r="L301" s="677">
        <v>621</v>
      </c>
      <c r="M301" s="677">
        <v>215</v>
      </c>
      <c r="N301" s="115">
        <v>0.33</v>
      </c>
      <c r="O301" s="115">
        <v>0.33</v>
      </c>
      <c r="P301" s="115">
        <v>0.01</v>
      </c>
      <c r="Q301" s="115">
        <v>0.21</v>
      </c>
    </row>
    <row r="302" spans="1:17" s="805" customFormat="1" ht="12.75" customHeight="1" x14ac:dyDescent="0.3">
      <c r="A302" s="696" t="s">
        <v>98</v>
      </c>
      <c r="B302" s="696" t="s">
        <v>73</v>
      </c>
      <c r="C302" s="804" t="s">
        <v>923</v>
      </c>
      <c r="D302" s="804" t="s">
        <v>922</v>
      </c>
      <c r="E302" s="804" t="s">
        <v>924</v>
      </c>
      <c r="F302" s="677">
        <v>0</v>
      </c>
      <c r="G302" s="677">
        <v>162</v>
      </c>
      <c r="H302" s="677">
        <v>0</v>
      </c>
      <c r="I302" s="677">
        <v>0</v>
      </c>
      <c r="J302" s="677">
        <v>0</v>
      </c>
      <c r="K302" s="677">
        <v>0</v>
      </c>
      <c r="L302" s="677">
        <v>0</v>
      </c>
      <c r="M302" s="677">
        <v>0</v>
      </c>
      <c r="N302" s="115" t="s">
        <v>239</v>
      </c>
      <c r="O302" s="115" t="s">
        <v>239</v>
      </c>
      <c r="P302" s="115" t="s">
        <v>239</v>
      </c>
      <c r="Q302" s="115" t="s">
        <v>239</v>
      </c>
    </row>
    <row r="303" spans="1:17" s="805" customFormat="1" ht="12.75" customHeight="1" x14ac:dyDescent="0.3">
      <c r="A303" s="696" t="s">
        <v>98</v>
      </c>
      <c r="B303" s="696" t="s">
        <v>73</v>
      </c>
      <c r="C303" s="804" t="s">
        <v>916</v>
      </c>
      <c r="D303" s="804" t="s">
        <v>922</v>
      </c>
      <c r="E303" s="804" t="s">
        <v>926</v>
      </c>
      <c r="F303" s="677">
        <v>0</v>
      </c>
      <c r="G303" s="677">
        <v>381</v>
      </c>
      <c r="H303" s="677">
        <v>10</v>
      </c>
      <c r="I303" s="677">
        <v>6</v>
      </c>
      <c r="J303" s="677">
        <v>297</v>
      </c>
      <c r="K303" s="677">
        <v>65</v>
      </c>
      <c r="L303" s="677">
        <v>378</v>
      </c>
      <c r="M303" s="677">
        <v>116</v>
      </c>
      <c r="N303" s="115">
        <v>0.03</v>
      </c>
      <c r="O303" s="115">
        <v>0.05</v>
      </c>
      <c r="P303" s="115">
        <v>0.17</v>
      </c>
      <c r="Q303" s="115" t="s">
        <v>239</v>
      </c>
    </row>
    <row r="304" spans="1:17" s="805" customFormat="1" ht="12.75" customHeight="1" x14ac:dyDescent="0.3">
      <c r="A304" s="696" t="s">
        <v>98</v>
      </c>
      <c r="B304" s="696" t="s">
        <v>78</v>
      </c>
      <c r="C304" s="804" t="s">
        <v>920</v>
      </c>
      <c r="D304" s="804" t="s">
        <v>922</v>
      </c>
      <c r="E304" s="804" t="s">
        <v>921</v>
      </c>
      <c r="F304" s="677">
        <v>91</v>
      </c>
      <c r="G304" s="677">
        <v>430</v>
      </c>
      <c r="H304" s="677">
        <v>6</v>
      </c>
      <c r="I304" s="677">
        <v>0</v>
      </c>
      <c r="J304" s="677">
        <v>413</v>
      </c>
      <c r="K304" s="677">
        <v>11</v>
      </c>
      <c r="L304" s="677">
        <v>430</v>
      </c>
      <c r="M304" s="677">
        <v>91</v>
      </c>
      <c r="N304" s="115">
        <v>0.01</v>
      </c>
      <c r="O304" s="115">
        <v>0.01</v>
      </c>
      <c r="P304" s="115">
        <v>0.03</v>
      </c>
      <c r="Q304" s="115">
        <v>0</v>
      </c>
    </row>
    <row r="305" spans="1:17" s="805" customFormat="1" ht="12.75" customHeight="1" x14ac:dyDescent="0.3">
      <c r="A305" s="696" t="s">
        <v>98</v>
      </c>
      <c r="B305" s="696" t="s">
        <v>79</v>
      </c>
      <c r="C305" s="804" t="s">
        <v>920</v>
      </c>
      <c r="D305" s="804" t="s">
        <v>922</v>
      </c>
      <c r="E305" s="804" t="s">
        <v>921</v>
      </c>
      <c r="F305" s="677">
        <v>448</v>
      </c>
      <c r="G305" s="677">
        <v>768</v>
      </c>
      <c r="H305" s="677">
        <v>254</v>
      </c>
      <c r="I305" s="677">
        <v>0</v>
      </c>
      <c r="J305" s="677">
        <v>14</v>
      </c>
      <c r="K305" s="677">
        <v>0</v>
      </c>
      <c r="L305" s="677">
        <v>268</v>
      </c>
      <c r="M305" s="677">
        <v>948</v>
      </c>
      <c r="N305" s="115">
        <v>0.95</v>
      </c>
      <c r="O305" s="115">
        <v>0.95</v>
      </c>
      <c r="P305" s="115">
        <v>0</v>
      </c>
      <c r="Q305" s="115">
        <v>1.1200000000000001</v>
      </c>
    </row>
    <row r="306" spans="1:17" s="805" customFormat="1" ht="12.75" customHeight="1" x14ac:dyDescent="0.3">
      <c r="A306" s="696" t="s">
        <v>98</v>
      </c>
      <c r="B306" s="696" t="s">
        <v>72</v>
      </c>
      <c r="C306" s="804" t="s">
        <v>920</v>
      </c>
      <c r="D306" s="804" t="s">
        <v>922</v>
      </c>
      <c r="E306" s="804" t="s">
        <v>921</v>
      </c>
      <c r="F306" s="677">
        <v>1857</v>
      </c>
      <c r="G306" s="677">
        <v>3444</v>
      </c>
      <c r="H306" s="677">
        <v>2826</v>
      </c>
      <c r="I306" s="677">
        <v>0</v>
      </c>
      <c r="J306" s="677">
        <v>0</v>
      </c>
      <c r="K306" s="677">
        <v>472</v>
      </c>
      <c r="L306" s="677">
        <v>3298</v>
      </c>
      <c r="M306" s="677">
        <v>2003</v>
      </c>
      <c r="N306" s="115">
        <v>1</v>
      </c>
      <c r="O306" s="115">
        <v>1</v>
      </c>
      <c r="P306" s="115">
        <v>0.14000000000000001</v>
      </c>
      <c r="Q306" s="115">
        <v>0.08</v>
      </c>
    </row>
    <row r="307" spans="1:17" s="805" customFormat="1" ht="12.75" customHeight="1" x14ac:dyDescent="0.3">
      <c r="A307" s="696" t="s">
        <v>98</v>
      </c>
      <c r="B307" s="696" t="s">
        <v>72</v>
      </c>
      <c r="C307" s="804" t="s">
        <v>916</v>
      </c>
      <c r="D307" s="804" t="s">
        <v>922</v>
      </c>
      <c r="E307" s="804" t="s">
        <v>919</v>
      </c>
      <c r="F307" s="677">
        <v>756</v>
      </c>
      <c r="G307" s="677">
        <v>310</v>
      </c>
      <c r="H307" s="677">
        <v>379</v>
      </c>
      <c r="I307" s="677">
        <v>0</v>
      </c>
      <c r="J307" s="677">
        <v>267</v>
      </c>
      <c r="K307" s="677">
        <v>91</v>
      </c>
      <c r="L307" s="677">
        <v>737</v>
      </c>
      <c r="M307" s="677">
        <v>329</v>
      </c>
      <c r="N307" s="115">
        <v>0.59</v>
      </c>
      <c r="O307" s="115">
        <v>0.59</v>
      </c>
      <c r="P307" s="115">
        <v>0.12</v>
      </c>
      <c r="Q307" s="115">
        <v>-0.56000000000000005</v>
      </c>
    </row>
    <row r="308" spans="1:17" s="805" customFormat="1" ht="12.75" customHeight="1" x14ac:dyDescent="0.3">
      <c r="A308" s="696" t="s">
        <v>98</v>
      </c>
      <c r="B308" s="696" t="s">
        <v>97</v>
      </c>
      <c r="C308" s="804" t="s">
        <v>920</v>
      </c>
      <c r="D308" s="804" t="s">
        <v>918</v>
      </c>
      <c r="E308" s="804" t="s">
        <v>921</v>
      </c>
      <c r="F308" s="677">
        <v>328</v>
      </c>
      <c r="G308" s="677">
        <v>100</v>
      </c>
      <c r="H308" s="677">
        <v>35</v>
      </c>
      <c r="I308" s="677">
        <v>0</v>
      </c>
      <c r="J308" s="677">
        <v>154</v>
      </c>
      <c r="K308" s="677">
        <v>89</v>
      </c>
      <c r="L308" s="677">
        <v>278</v>
      </c>
      <c r="M308" s="677">
        <v>150</v>
      </c>
      <c r="N308" s="115">
        <v>0.19</v>
      </c>
      <c r="O308" s="115">
        <v>0.19</v>
      </c>
      <c r="P308" s="115">
        <v>0.32</v>
      </c>
      <c r="Q308" s="115">
        <v>-0.54</v>
      </c>
    </row>
    <row r="309" spans="1:17" s="805" customFormat="1" ht="12.75" customHeight="1" x14ac:dyDescent="0.3">
      <c r="A309" s="696" t="s">
        <v>98</v>
      </c>
      <c r="B309" s="696" t="s">
        <v>97</v>
      </c>
      <c r="C309" s="804" t="s">
        <v>916</v>
      </c>
      <c r="D309" s="804" t="s">
        <v>918</v>
      </c>
      <c r="E309" s="804" t="s">
        <v>919</v>
      </c>
      <c r="F309" s="677">
        <v>83</v>
      </c>
      <c r="G309" s="677">
        <v>154</v>
      </c>
      <c r="H309" s="677" t="s">
        <v>873</v>
      </c>
      <c r="I309" s="677">
        <v>0</v>
      </c>
      <c r="J309" s="677">
        <v>78</v>
      </c>
      <c r="K309" s="677">
        <v>19</v>
      </c>
      <c r="L309" s="677">
        <v>98</v>
      </c>
      <c r="M309" s="677">
        <v>139</v>
      </c>
      <c r="N309" s="115">
        <v>0.01</v>
      </c>
      <c r="O309" s="115">
        <v>0.01</v>
      </c>
      <c r="P309" s="115">
        <v>0.19</v>
      </c>
      <c r="Q309" s="115">
        <v>0.67</v>
      </c>
    </row>
    <row r="310" spans="1:17" s="805" customFormat="1" ht="12.75" customHeight="1" x14ac:dyDescent="0.3">
      <c r="A310" s="696" t="s">
        <v>98</v>
      </c>
      <c r="B310" s="696" t="s">
        <v>92</v>
      </c>
      <c r="C310" s="804" t="s">
        <v>920</v>
      </c>
      <c r="D310" s="804" t="s">
        <v>922</v>
      </c>
      <c r="E310" s="804" t="s">
        <v>921</v>
      </c>
      <c r="F310" s="677">
        <v>140</v>
      </c>
      <c r="G310" s="677">
        <v>274</v>
      </c>
      <c r="H310" s="677">
        <v>102</v>
      </c>
      <c r="I310" s="677">
        <v>0</v>
      </c>
      <c r="J310" s="677">
        <v>160</v>
      </c>
      <c r="K310" s="677">
        <v>7</v>
      </c>
      <c r="L310" s="677">
        <v>269</v>
      </c>
      <c r="M310" s="677">
        <v>166</v>
      </c>
      <c r="N310" s="115">
        <v>0.39</v>
      </c>
      <c r="O310" s="115">
        <v>0.39</v>
      </c>
      <c r="P310" s="115">
        <v>0.03</v>
      </c>
      <c r="Q310" s="115">
        <v>0.19</v>
      </c>
    </row>
    <row r="311" spans="1:17" s="805" customFormat="1" ht="12.75" customHeight="1" x14ac:dyDescent="0.3">
      <c r="A311" s="696" t="s">
        <v>98</v>
      </c>
      <c r="B311" s="696" t="s">
        <v>870</v>
      </c>
      <c r="C311" s="804" t="s">
        <v>920</v>
      </c>
      <c r="D311" s="804" t="s">
        <v>922</v>
      </c>
      <c r="E311" s="804" t="s">
        <v>928</v>
      </c>
      <c r="F311" s="677">
        <v>2380</v>
      </c>
      <c r="G311" s="677">
        <v>651</v>
      </c>
      <c r="H311" s="677">
        <v>42</v>
      </c>
      <c r="I311" s="677">
        <v>0</v>
      </c>
      <c r="J311" s="677">
        <v>0</v>
      </c>
      <c r="K311" s="677">
        <v>1550</v>
      </c>
      <c r="L311" s="677">
        <v>1592</v>
      </c>
      <c r="M311" s="677">
        <v>1439</v>
      </c>
      <c r="N311" s="115">
        <v>1</v>
      </c>
      <c r="O311" s="115">
        <v>1</v>
      </c>
      <c r="P311" s="115">
        <v>0.97</v>
      </c>
      <c r="Q311" s="115">
        <v>-0.4</v>
      </c>
    </row>
    <row r="312" spans="1:17" s="805" customFormat="1" ht="12.75" customHeight="1" x14ac:dyDescent="0.3">
      <c r="A312" s="696" t="s">
        <v>98</v>
      </c>
      <c r="B312" s="696" t="s">
        <v>112</v>
      </c>
      <c r="C312" s="804" t="s">
        <v>916</v>
      </c>
      <c r="D312" s="804" t="s">
        <v>922</v>
      </c>
      <c r="E312" s="804" t="s">
        <v>924</v>
      </c>
      <c r="F312" s="677">
        <v>0</v>
      </c>
      <c r="G312" s="677">
        <v>178</v>
      </c>
      <c r="H312" s="677">
        <v>0</v>
      </c>
      <c r="I312" s="677">
        <v>0</v>
      </c>
      <c r="J312" s="677">
        <v>0</v>
      </c>
      <c r="K312" s="677">
        <v>0</v>
      </c>
      <c r="L312" s="677">
        <v>0</v>
      </c>
      <c r="M312" s="677">
        <v>0</v>
      </c>
      <c r="N312" s="115" t="s">
        <v>239</v>
      </c>
      <c r="O312" s="115" t="s">
        <v>239</v>
      </c>
      <c r="P312" s="115" t="s">
        <v>239</v>
      </c>
      <c r="Q312" s="115" t="s">
        <v>239</v>
      </c>
    </row>
    <row r="313" spans="1:17" s="805" customFormat="1" ht="12.75" customHeight="1" x14ac:dyDescent="0.3">
      <c r="A313" s="696" t="s">
        <v>98</v>
      </c>
      <c r="B313" s="696" t="s">
        <v>112</v>
      </c>
      <c r="C313" s="804" t="s">
        <v>916</v>
      </c>
      <c r="D313" s="804" t="s">
        <v>922</v>
      </c>
      <c r="E313" s="804" t="s">
        <v>919</v>
      </c>
      <c r="F313" s="677">
        <v>1830</v>
      </c>
      <c r="G313" s="677">
        <v>4075</v>
      </c>
      <c r="H313" s="677">
        <v>448</v>
      </c>
      <c r="I313" s="677">
        <v>60</v>
      </c>
      <c r="J313" s="677">
        <v>3087</v>
      </c>
      <c r="K313" s="677">
        <v>263</v>
      </c>
      <c r="L313" s="677">
        <v>3858</v>
      </c>
      <c r="M313" s="677">
        <v>2462</v>
      </c>
      <c r="N313" s="115">
        <v>0.12</v>
      </c>
      <c r="O313" s="115">
        <v>0.14000000000000001</v>
      </c>
      <c r="P313" s="115">
        <v>7.0000000000000007E-2</v>
      </c>
      <c r="Q313" s="115">
        <v>0.35</v>
      </c>
    </row>
    <row r="314" spans="1:17" s="805" customFormat="1" ht="12.75" customHeight="1" x14ac:dyDescent="0.3">
      <c r="A314" s="696" t="s">
        <v>98</v>
      </c>
      <c r="B314" s="696" t="s">
        <v>112</v>
      </c>
      <c r="C314" s="804" t="s">
        <v>920</v>
      </c>
      <c r="D314" s="804" t="s">
        <v>922</v>
      </c>
      <c r="E314" s="804" t="s">
        <v>921</v>
      </c>
      <c r="F314" s="677">
        <v>3960</v>
      </c>
      <c r="G314" s="677">
        <v>4005</v>
      </c>
      <c r="H314" s="677">
        <v>465</v>
      </c>
      <c r="I314" s="677">
        <v>68</v>
      </c>
      <c r="J314" s="677">
        <v>4241</v>
      </c>
      <c r="K314" s="677">
        <v>0</v>
      </c>
      <c r="L314" s="677">
        <v>4774</v>
      </c>
      <c r="M314" s="677">
        <v>2132</v>
      </c>
      <c r="N314" s="115">
        <v>0.1</v>
      </c>
      <c r="O314" s="115">
        <v>0.11</v>
      </c>
      <c r="P314" s="115">
        <v>0</v>
      </c>
      <c r="Q314" s="115">
        <v>-0.46</v>
      </c>
    </row>
    <row r="315" spans="1:17" s="805" customFormat="1" ht="12.75" customHeight="1" x14ac:dyDescent="0.3">
      <c r="A315" s="696" t="s">
        <v>98</v>
      </c>
      <c r="B315" s="696" t="s">
        <v>112</v>
      </c>
      <c r="C315" s="804" t="s">
        <v>923</v>
      </c>
      <c r="D315" s="804" t="s">
        <v>922</v>
      </c>
      <c r="E315" s="804" t="s">
        <v>924</v>
      </c>
      <c r="F315" s="677">
        <v>0</v>
      </c>
      <c r="G315" s="677">
        <v>248</v>
      </c>
      <c r="H315" s="677">
        <v>0</v>
      </c>
      <c r="I315" s="677">
        <v>0</v>
      </c>
      <c r="J315" s="677">
        <v>0</v>
      </c>
      <c r="K315" s="677">
        <v>0</v>
      </c>
      <c r="L315" s="677">
        <v>0</v>
      </c>
      <c r="M315" s="677">
        <v>0</v>
      </c>
      <c r="N315" s="115" t="s">
        <v>239</v>
      </c>
      <c r="O315" s="115" t="s">
        <v>239</v>
      </c>
      <c r="P315" s="115" t="s">
        <v>239</v>
      </c>
      <c r="Q315" s="115" t="s">
        <v>239</v>
      </c>
    </row>
    <row r="316" spans="1:17" s="805" customFormat="1" ht="12.75" customHeight="1" x14ac:dyDescent="0.3">
      <c r="A316" s="696" t="s">
        <v>98</v>
      </c>
      <c r="B316" s="696" t="s">
        <v>117</v>
      </c>
      <c r="C316" s="804" t="s">
        <v>920</v>
      </c>
      <c r="D316" s="804" t="s">
        <v>922</v>
      </c>
      <c r="E316" s="804" t="s">
        <v>929</v>
      </c>
      <c r="F316" s="677">
        <v>449</v>
      </c>
      <c r="G316" s="677">
        <v>156</v>
      </c>
      <c r="H316" s="677">
        <v>7</v>
      </c>
      <c r="I316" s="677">
        <v>23</v>
      </c>
      <c r="J316" s="677">
        <v>106</v>
      </c>
      <c r="K316" s="677">
        <v>21</v>
      </c>
      <c r="L316" s="677">
        <v>157</v>
      </c>
      <c r="M316" s="677">
        <v>452</v>
      </c>
      <c r="N316" s="115">
        <v>0.05</v>
      </c>
      <c r="O316" s="115">
        <v>0.22</v>
      </c>
      <c r="P316" s="115">
        <v>0.13</v>
      </c>
      <c r="Q316" s="115">
        <v>0.01</v>
      </c>
    </row>
    <row r="317" spans="1:17" s="805" customFormat="1" ht="12.75" customHeight="1" x14ac:dyDescent="0.3">
      <c r="A317" s="696" t="s">
        <v>98</v>
      </c>
      <c r="B317" s="696" t="s">
        <v>120</v>
      </c>
      <c r="C317" s="804" t="s">
        <v>920</v>
      </c>
      <c r="D317" s="804" t="s">
        <v>922</v>
      </c>
      <c r="E317" s="804" t="s">
        <v>921</v>
      </c>
      <c r="F317" s="677">
        <v>56</v>
      </c>
      <c r="G317" s="677">
        <v>113</v>
      </c>
      <c r="H317" s="677">
        <v>19</v>
      </c>
      <c r="I317" s="677" t="s">
        <v>873</v>
      </c>
      <c r="J317" s="677">
        <v>70</v>
      </c>
      <c r="K317" s="677">
        <v>66</v>
      </c>
      <c r="L317" s="677">
        <v>158</v>
      </c>
      <c r="M317" s="677">
        <v>22</v>
      </c>
      <c r="N317" s="115">
        <v>0.21</v>
      </c>
      <c r="O317" s="115">
        <v>0.24</v>
      </c>
      <c r="P317" s="115">
        <v>0.42</v>
      </c>
      <c r="Q317" s="115">
        <v>-0.61</v>
      </c>
    </row>
    <row r="318" spans="1:17" s="805" customFormat="1" ht="12.75" customHeight="1" x14ac:dyDescent="0.3">
      <c r="A318" s="696" t="s">
        <v>98</v>
      </c>
      <c r="B318" s="696" t="s">
        <v>125</v>
      </c>
      <c r="C318" s="804" t="s">
        <v>923</v>
      </c>
      <c r="D318" s="804" t="s">
        <v>922</v>
      </c>
      <c r="E318" s="804" t="s">
        <v>924</v>
      </c>
      <c r="F318" s="677">
        <v>0</v>
      </c>
      <c r="G318" s="677">
        <v>397</v>
      </c>
      <c r="H318" s="677">
        <v>0</v>
      </c>
      <c r="I318" s="677">
        <v>0</v>
      </c>
      <c r="J318" s="677">
        <v>0</v>
      </c>
      <c r="K318" s="677">
        <v>0</v>
      </c>
      <c r="L318" s="677">
        <v>0</v>
      </c>
      <c r="M318" s="677">
        <v>0</v>
      </c>
      <c r="N318" s="115" t="s">
        <v>239</v>
      </c>
      <c r="O318" s="115" t="s">
        <v>239</v>
      </c>
      <c r="P318" s="115" t="s">
        <v>239</v>
      </c>
      <c r="Q318" s="115" t="s">
        <v>239</v>
      </c>
    </row>
    <row r="319" spans="1:17" s="805" customFormat="1" ht="12.75" customHeight="1" x14ac:dyDescent="0.3">
      <c r="A319" s="696" t="s">
        <v>98</v>
      </c>
      <c r="B319" s="696" t="s">
        <v>125</v>
      </c>
      <c r="C319" s="804" t="s">
        <v>920</v>
      </c>
      <c r="D319" s="804" t="s">
        <v>922</v>
      </c>
      <c r="E319" s="804" t="s">
        <v>921</v>
      </c>
      <c r="F319" s="677">
        <v>6</v>
      </c>
      <c r="G319" s="677">
        <v>401</v>
      </c>
      <c r="H319" s="677" t="s">
        <v>873</v>
      </c>
      <c r="I319" s="677">
        <v>0</v>
      </c>
      <c r="J319" s="677">
        <v>7</v>
      </c>
      <c r="K319" s="677">
        <v>546</v>
      </c>
      <c r="L319" s="677">
        <v>555</v>
      </c>
      <c r="M319" s="677">
        <v>80</v>
      </c>
      <c r="N319" s="115">
        <v>0.22</v>
      </c>
      <c r="O319" s="115">
        <v>0.22</v>
      </c>
      <c r="P319" s="115">
        <v>0.98</v>
      </c>
      <c r="Q319" s="115">
        <v>12.33</v>
      </c>
    </row>
    <row r="320" spans="1:17" s="805" customFormat="1" ht="12.75" customHeight="1" x14ac:dyDescent="0.3">
      <c r="A320" s="696" t="s">
        <v>98</v>
      </c>
      <c r="B320" s="696" t="s">
        <v>133</v>
      </c>
      <c r="C320" s="804" t="s">
        <v>920</v>
      </c>
      <c r="D320" s="804" t="s">
        <v>922</v>
      </c>
      <c r="E320" s="804" t="s">
        <v>921</v>
      </c>
      <c r="F320" s="677">
        <v>63</v>
      </c>
      <c r="G320" s="677">
        <v>117</v>
      </c>
      <c r="H320" s="677">
        <v>42</v>
      </c>
      <c r="I320" s="677">
        <v>47</v>
      </c>
      <c r="J320" s="677">
        <v>22</v>
      </c>
      <c r="K320" s="677">
        <v>0</v>
      </c>
      <c r="L320" s="677">
        <v>111</v>
      </c>
      <c r="M320" s="677">
        <v>89</v>
      </c>
      <c r="N320" s="115">
        <v>0.38</v>
      </c>
      <c r="O320" s="115">
        <v>0.8</v>
      </c>
      <c r="P320" s="115">
        <v>0</v>
      </c>
      <c r="Q320" s="115">
        <v>0.41</v>
      </c>
    </row>
    <row r="321" spans="1:17" s="805" customFormat="1" ht="12.75" customHeight="1" x14ac:dyDescent="0.3">
      <c r="A321" s="696" t="s">
        <v>98</v>
      </c>
      <c r="B321" s="696" t="s">
        <v>137</v>
      </c>
      <c r="C321" s="804" t="s">
        <v>920</v>
      </c>
      <c r="D321" s="804" t="s">
        <v>925</v>
      </c>
      <c r="E321" s="804" t="s">
        <v>921</v>
      </c>
      <c r="F321" s="677">
        <v>7673</v>
      </c>
      <c r="G321" s="677">
        <v>8333</v>
      </c>
      <c r="H321" s="677">
        <v>2704</v>
      </c>
      <c r="I321" s="677">
        <v>14</v>
      </c>
      <c r="J321" s="677" t="s">
        <v>873</v>
      </c>
      <c r="K321" s="677">
        <v>868</v>
      </c>
      <c r="L321" s="677">
        <v>3589</v>
      </c>
      <c r="M321" s="677">
        <v>12417</v>
      </c>
      <c r="N321" s="115">
        <v>0.99</v>
      </c>
      <c r="O321" s="115">
        <v>1</v>
      </c>
      <c r="P321" s="115">
        <v>0.24</v>
      </c>
      <c r="Q321" s="115">
        <v>0.62</v>
      </c>
    </row>
    <row r="322" spans="1:17" s="805" customFormat="1" ht="12.75" customHeight="1" x14ac:dyDescent="0.3">
      <c r="A322" s="696" t="s">
        <v>98</v>
      </c>
      <c r="B322" s="696" t="s">
        <v>173</v>
      </c>
      <c r="C322" s="804" t="s">
        <v>920</v>
      </c>
      <c r="D322" s="804" t="s">
        <v>922</v>
      </c>
      <c r="E322" s="804" t="s">
        <v>921</v>
      </c>
      <c r="F322" s="677">
        <v>7250</v>
      </c>
      <c r="G322" s="677">
        <v>2167</v>
      </c>
      <c r="H322" s="677">
        <v>3077</v>
      </c>
      <c r="I322" s="677">
        <v>0</v>
      </c>
      <c r="J322" s="677" t="s">
        <v>873</v>
      </c>
      <c r="K322" s="677">
        <v>0</v>
      </c>
      <c r="L322" s="677">
        <v>3078</v>
      </c>
      <c r="M322" s="677">
        <v>6339</v>
      </c>
      <c r="N322" s="115">
        <v>1</v>
      </c>
      <c r="O322" s="115">
        <v>1</v>
      </c>
      <c r="P322" s="115">
        <v>0</v>
      </c>
      <c r="Q322" s="115">
        <v>-0.13</v>
      </c>
    </row>
    <row r="323" spans="1:17" s="805" customFormat="1" ht="12.75" customHeight="1" x14ac:dyDescent="0.3">
      <c r="A323" s="696" t="s">
        <v>98</v>
      </c>
      <c r="B323" s="696" t="s">
        <v>175</v>
      </c>
      <c r="C323" s="804" t="s">
        <v>916</v>
      </c>
      <c r="D323" s="804" t="s">
        <v>918</v>
      </c>
      <c r="E323" s="804" t="s">
        <v>919</v>
      </c>
      <c r="F323" s="677">
        <v>50</v>
      </c>
      <c r="G323" s="677">
        <v>150</v>
      </c>
      <c r="H323" s="677">
        <v>7</v>
      </c>
      <c r="I323" s="677">
        <v>0</v>
      </c>
      <c r="J323" s="677">
        <v>42</v>
      </c>
      <c r="K323" s="677">
        <v>30</v>
      </c>
      <c r="L323" s="677">
        <v>79</v>
      </c>
      <c r="M323" s="677">
        <v>121</v>
      </c>
      <c r="N323" s="115">
        <v>0.14000000000000001</v>
      </c>
      <c r="O323" s="115">
        <v>0.14000000000000001</v>
      </c>
      <c r="P323" s="115">
        <v>0.38</v>
      </c>
      <c r="Q323" s="115">
        <v>1.42</v>
      </c>
    </row>
    <row r="324" spans="1:17" s="805" customFormat="1" ht="12.75" customHeight="1" x14ac:dyDescent="0.3">
      <c r="A324" s="696" t="s">
        <v>98</v>
      </c>
      <c r="B324" s="696" t="s">
        <v>175</v>
      </c>
      <c r="C324" s="804" t="s">
        <v>920</v>
      </c>
      <c r="D324" s="804" t="s">
        <v>918</v>
      </c>
      <c r="E324" s="804" t="s">
        <v>921</v>
      </c>
      <c r="F324" s="677">
        <v>477</v>
      </c>
      <c r="G324" s="677">
        <v>237</v>
      </c>
      <c r="H324" s="677">
        <v>26</v>
      </c>
      <c r="I324" s="677">
        <v>0</v>
      </c>
      <c r="J324" s="677">
        <v>209</v>
      </c>
      <c r="K324" s="677">
        <v>241</v>
      </c>
      <c r="L324" s="677">
        <v>476</v>
      </c>
      <c r="M324" s="677">
        <v>238</v>
      </c>
      <c r="N324" s="115">
        <v>0.11</v>
      </c>
      <c r="O324" s="115">
        <v>0.11</v>
      </c>
      <c r="P324" s="115">
        <v>0.51</v>
      </c>
      <c r="Q324" s="115">
        <v>-0.5</v>
      </c>
    </row>
    <row r="325" spans="1:17" s="805" customFormat="1" ht="12.75" customHeight="1" x14ac:dyDescent="0.3">
      <c r="A325" s="696" t="s">
        <v>98</v>
      </c>
      <c r="B325" s="696" t="s">
        <v>176</v>
      </c>
      <c r="C325" s="804" t="s">
        <v>920</v>
      </c>
      <c r="D325" s="804" t="s">
        <v>922</v>
      </c>
      <c r="E325" s="804" t="s">
        <v>921</v>
      </c>
      <c r="F325" s="677">
        <v>6137</v>
      </c>
      <c r="G325" s="677">
        <v>1259</v>
      </c>
      <c r="H325" s="677">
        <v>0</v>
      </c>
      <c r="I325" s="677">
        <v>0</v>
      </c>
      <c r="J325" s="677">
        <v>0</v>
      </c>
      <c r="K325" s="677">
        <v>1920</v>
      </c>
      <c r="L325" s="677">
        <v>1920</v>
      </c>
      <c r="M325" s="677">
        <v>5476</v>
      </c>
      <c r="N325" s="115" t="s">
        <v>239</v>
      </c>
      <c r="O325" s="115" t="s">
        <v>239</v>
      </c>
      <c r="P325" s="115">
        <v>1</v>
      </c>
      <c r="Q325" s="115">
        <v>-0.11</v>
      </c>
    </row>
    <row r="326" spans="1:17" s="805" customFormat="1" ht="12.75" customHeight="1" x14ac:dyDescent="0.3">
      <c r="A326" s="696" t="s">
        <v>98</v>
      </c>
      <c r="B326" s="696" t="s">
        <v>180</v>
      </c>
      <c r="C326" s="804" t="s">
        <v>920</v>
      </c>
      <c r="D326" s="804" t="s">
        <v>922</v>
      </c>
      <c r="E326" s="804" t="s">
        <v>921</v>
      </c>
      <c r="F326" s="677">
        <v>608</v>
      </c>
      <c r="G326" s="677">
        <v>423</v>
      </c>
      <c r="H326" s="677">
        <v>143</v>
      </c>
      <c r="I326" s="677">
        <v>0</v>
      </c>
      <c r="J326" s="677">
        <v>0</v>
      </c>
      <c r="K326" s="677">
        <v>0</v>
      </c>
      <c r="L326" s="677">
        <v>143</v>
      </c>
      <c r="M326" s="677">
        <v>888</v>
      </c>
      <c r="N326" s="115">
        <v>1</v>
      </c>
      <c r="O326" s="115">
        <v>1</v>
      </c>
      <c r="P326" s="115">
        <v>0</v>
      </c>
      <c r="Q326" s="115">
        <v>0.46</v>
      </c>
    </row>
    <row r="327" spans="1:17" s="805" customFormat="1" ht="12.75" customHeight="1" x14ac:dyDescent="0.3">
      <c r="A327" s="696" t="s">
        <v>98</v>
      </c>
      <c r="B327" s="696" t="s">
        <v>201</v>
      </c>
      <c r="C327" s="804" t="s">
        <v>920</v>
      </c>
      <c r="D327" s="804" t="s">
        <v>922</v>
      </c>
      <c r="E327" s="804" t="s">
        <v>921</v>
      </c>
      <c r="F327" s="677">
        <v>178</v>
      </c>
      <c r="G327" s="677">
        <v>168</v>
      </c>
      <c r="H327" s="677">
        <v>44</v>
      </c>
      <c r="I327" s="677">
        <v>0</v>
      </c>
      <c r="J327" s="677">
        <v>0</v>
      </c>
      <c r="K327" s="677">
        <v>0</v>
      </c>
      <c r="L327" s="677">
        <v>44</v>
      </c>
      <c r="M327" s="677">
        <v>302</v>
      </c>
      <c r="N327" s="115">
        <v>1</v>
      </c>
      <c r="O327" s="115">
        <v>1</v>
      </c>
      <c r="P327" s="115">
        <v>0</v>
      </c>
      <c r="Q327" s="115">
        <v>0.7</v>
      </c>
    </row>
    <row r="328" spans="1:17" s="805" customFormat="1" ht="12.75" customHeight="1" x14ac:dyDescent="0.3">
      <c r="A328" s="696" t="s">
        <v>98</v>
      </c>
      <c r="B328" s="696" t="s">
        <v>1886</v>
      </c>
      <c r="C328" s="804" t="s">
        <v>920</v>
      </c>
      <c r="D328" s="804" t="s">
        <v>922</v>
      </c>
      <c r="E328" s="804" t="s">
        <v>921</v>
      </c>
      <c r="F328" s="677">
        <v>0</v>
      </c>
      <c r="G328" s="677">
        <v>1026</v>
      </c>
      <c r="H328" s="677">
        <v>0</v>
      </c>
      <c r="I328" s="677">
        <v>0</v>
      </c>
      <c r="J328" s="677">
        <v>0</v>
      </c>
      <c r="K328" s="677">
        <v>1026</v>
      </c>
      <c r="L328" s="677">
        <v>1026</v>
      </c>
      <c r="M328" s="677">
        <v>0</v>
      </c>
      <c r="N328" s="115" t="s">
        <v>239</v>
      </c>
      <c r="O328" s="115" t="s">
        <v>239</v>
      </c>
      <c r="P328" s="115">
        <v>1</v>
      </c>
      <c r="Q328" s="115" t="s">
        <v>239</v>
      </c>
    </row>
    <row r="329" spans="1:17" s="805" customFormat="1" ht="12.75" customHeight="1" x14ac:dyDescent="0.3">
      <c r="A329" s="696" t="s">
        <v>98</v>
      </c>
      <c r="B329" s="696" t="s">
        <v>199</v>
      </c>
      <c r="C329" s="804" t="s">
        <v>920</v>
      </c>
      <c r="D329" s="804" t="s">
        <v>922</v>
      </c>
      <c r="E329" s="804" t="s">
        <v>921</v>
      </c>
      <c r="F329" s="677">
        <v>6355</v>
      </c>
      <c r="G329" s="677">
        <v>6355</v>
      </c>
      <c r="H329" s="677">
        <v>614</v>
      </c>
      <c r="I329" s="677">
        <v>0</v>
      </c>
      <c r="J329" s="677">
        <v>4417</v>
      </c>
      <c r="K329" s="677">
        <v>0</v>
      </c>
      <c r="L329" s="677">
        <v>5031</v>
      </c>
      <c r="M329" s="677">
        <v>7679</v>
      </c>
      <c r="N329" s="115">
        <v>0.12</v>
      </c>
      <c r="O329" s="115">
        <v>0.12</v>
      </c>
      <c r="P329" s="115">
        <v>0</v>
      </c>
      <c r="Q329" s="115">
        <v>0.21</v>
      </c>
    </row>
    <row r="330" spans="1:17" s="805" customFormat="1" ht="12.75" customHeight="1" x14ac:dyDescent="0.3">
      <c r="A330" s="696" t="s">
        <v>98</v>
      </c>
      <c r="B330" s="696" t="s">
        <v>199</v>
      </c>
      <c r="C330" s="804" t="s">
        <v>916</v>
      </c>
      <c r="D330" s="804" t="s">
        <v>922</v>
      </c>
      <c r="E330" s="804" t="s">
        <v>919</v>
      </c>
      <c r="F330" s="677">
        <v>6031</v>
      </c>
      <c r="G330" s="677">
        <v>3859</v>
      </c>
      <c r="H330" s="677">
        <v>82</v>
      </c>
      <c r="I330" s="677">
        <v>0</v>
      </c>
      <c r="J330" s="677">
        <v>606</v>
      </c>
      <c r="K330" s="677">
        <v>318</v>
      </c>
      <c r="L330" s="677">
        <v>1006</v>
      </c>
      <c r="M330" s="677">
        <v>8884</v>
      </c>
      <c r="N330" s="115">
        <v>0.12</v>
      </c>
      <c r="O330" s="115">
        <v>0.12</v>
      </c>
      <c r="P330" s="115">
        <v>0.32</v>
      </c>
      <c r="Q330" s="115">
        <v>0.47</v>
      </c>
    </row>
    <row r="331" spans="1:17" s="805" customFormat="1" ht="12.75" customHeight="1" x14ac:dyDescent="0.3">
      <c r="A331" s="696" t="s">
        <v>98</v>
      </c>
      <c r="B331" s="696" t="s">
        <v>217</v>
      </c>
      <c r="C331" s="804" t="s">
        <v>920</v>
      </c>
      <c r="D331" s="804" t="s">
        <v>922</v>
      </c>
      <c r="E331" s="804" t="s">
        <v>921</v>
      </c>
      <c r="F331" s="677">
        <v>188</v>
      </c>
      <c r="G331" s="677">
        <v>159</v>
      </c>
      <c r="H331" s="677">
        <v>25</v>
      </c>
      <c r="I331" s="677">
        <v>81</v>
      </c>
      <c r="J331" s="677">
        <v>116</v>
      </c>
      <c r="K331" s="677">
        <v>8</v>
      </c>
      <c r="L331" s="677">
        <v>230</v>
      </c>
      <c r="M331" s="677">
        <v>162</v>
      </c>
      <c r="N331" s="115">
        <v>0.11</v>
      </c>
      <c r="O331" s="115">
        <v>0.48</v>
      </c>
      <c r="P331" s="115">
        <v>0.03</v>
      </c>
      <c r="Q331" s="115">
        <v>-0.14000000000000001</v>
      </c>
    </row>
    <row r="332" spans="1:17" s="805" customFormat="1" ht="12.75" customHeight="1" x14ac:dyDescent="0.3">
      <c r="A332" s="696" t="s">
        <v>98</v>
      </c>
      <c r="B332" s="803" t="s">
        <v>228</v>
      </c>
      <c r="C332" s="804" t="s">
        <v>920</v>
      </c>
      <c r="D332" s="804" t="s">
        <v>922</v>
      </c>
      <c r="E332" s="804" t="s">
        <v>928</v>
      </c>
      <c r="F332" s="677">
        <v>9592</v>
      </c>
      <c r="G332" s="677">
        <v>19175</v>
      </c>
      <c r="H332" s="677">
        <v>15079</v>
      </c>
      <c r="I332" s="677">
        <v>0</v>
      </c>
      <c r="J332" s="677">
        <v>1191</v>
      </c>
      <c r="K332" s="677">
        <v>0</v>
      </c>
      <c r="L332" s="677">
        <v>16270</v>
      </c>
      <c r="M332" s="677">
        <v>12497</v>
      </c>
      <c r="N332" s="115">
        <v>0.93</v>
      </c>
      <c r="O332" s="115">
        <v>0.93</v>
      </c>
      <c r="P332" s="115">
        <v>0</v>
      </c>
      <c r="Q332" s="115">
        <v>0.3</v>
      </c>
    </row>
    <row r="333" spans="1:17" s="805" customFormat="1" ht="12.75" customHeight="1" x14ac:dyDescent="0.3">
      <c r="A333" s="696" t="s">
        <v>98</v>
      </c>
      <c r="B333" s="803" t="s">
        <v>115</v>
      </c>
      <c r="C333" s="804" t="s">
        <v>920</v>
      </c>
      <c r="D333" s="804" t="s">
        <v>922</v>
      </c>
      <c r="E333" s="804" t="s">
        <v>919</v>
      </c>
      <c r="F333" s="677">
        <v>0</v>
      </c>
      <c r="G333" s="677">
        <v>176</v>
      </c>
      <c r="H333" s="677">
        <v>60</v>
      </c>
      <c r="I333" s="677">
        <v>0</v>
      </c>
      <c r="J333" s="677">
        <v>79</v>
      </c>
      <c r="K333" s="677">
        <v>7</v>
      </c>
      <c r="L333" s="677">
        <v>146</v>
      </c>
      <c r="M333" s="677">
        <v>0</v>
      </c>
      <c r="N333" s="115">
        <v>0.43</v>
      </c>
      <c r="O333" s="115">
        <v>0.43</v>
      </c>
      <c r="P333" s="115">
        <v>0.05</v>
      </c>
      <c r="Q333" s="115" t="s">
        <v>239</v>
      </c>
    </row>
    <row r="334" spans="1:17" s="805" customFormat="1" ht="12.75" customHeight="1" x14ac:dyDescent="0.3">
      <c r="A334" s="696" t="s">
        <v>98</v>
      </c>
      <c r="B334" s="696" t="s">
        <v>115</v>
      </c>
      <c r="C334" s="804" t="s">
        <v>920</v>
      </c>
      <c r="D334" s="804" t="s">
        <v>922</v>
      </c>
      <c r="E334" s="804" t="s">
        <v>921</v>
      </c>
      <c r="F334" s="677">
        <v>332</v>
      </c>
      <c r="G334" s="677">
        <v>208</v>
      </c>
      <c r="H334" s="677">
        <v>80</v>
      </c>
      <c r="I334" s="677">
        <v>23</v>
      </c>
      <c r="J334" s="677">
        <v>204</v>
      </c>
      <c r="K334" s="677">
        <v>31</v>
      </c>
      <c r="L334" s="677">
        <v>338</v>
      </c>
      <c r="M334" s="677">
        <v>294</v>
      </c>
      <c r="N334" s="115">
        <v>0.26</v>
      </c>
      <c r="O334" s="115">
        <v>0.34</v>
      </c>
      <c r="P334" s="115">
        <v>0.09</v>
      </c>
      <c r="Q334" s="115">
        <v>-0.11</v>
      </c>
    </row>
    <row r="335" spans="1:17" s="805" customFormat="1" ht="12.75" customHeight="1" x14ac:dyDescent="0.3">
      <c r="A335" s="696" t="s">
        <v>98</v>
      </c>
      <c r="B335" s="696" t="s">
        <v>219</v>
      </c>
      <c r="C335" s="804" t="s">
        <v>920</v>
      </c>
      <c r="D335" s="804" t="s">
        <v>922</v>
      </c>
      <c r="E335" s="804" t="s">
        <v>921</v>
      </c>
      <c r="F335" s="677">
        <v>795</v>
      </c>
      <c r="G335" s="677">
        <v>1498</v>
      </c>
      <c r="H335" s="677">
        <v>164</v>
      </c>
      <c r="I335" s="677">
        <v>0</v>
      </c>
      <c r="J335" s="677">
        <v>180</v>
      </c>
      <c r="K335" s="677">
        <v>0</v>
      </c>
      <c r="L335" s="677">
        <v>344</v>
      </c>
      <c r="M335" s="677">
        <v>1949</v>
      </c>
      <c r="N335" s="115">
        <v>0.48</v>
      </c>
      <c r="O335" s="115">
        <v>0.48</v>
      </c>
      <c r="P335" s="115">
        <v>0</v>
      </c>
      <c r="Q335" s="115">
        <v>1.45</v>
      </c>
    </row>
    <row r="336" spans="1:17" s="805" customFormat="1" ht="12.75" customHeight="1" x14ac:dyDescent="0.3">
      <c r="A336" s="696" t="s">
        <v>98</v>
      </c>
      <c r="B336" s="696" t="s">
        <v>607</v>
      </c>
      <c r="C336" s="804" t="s">
        <v>920</v>
      </c>
      <c r="D336" s="804" t="s">
        <v>922</v>
      </c>
      <c r="E336" s="804" t="s">
        <v>932</v>
      </c>
      <c r="F336" s="677">
        <v>384</v>
      </c>
      <c r="G336" s="677">
        <v>291</v>
      </c>
      <c r="H336" s="677">
        <v>81</v>
      </c>
      <c r="I336" s="677">
        <v>0</v>
      </c>
      <c r="J336" s="677" t="s">
        <v>873</v>
      </c>
      <c r="K336" s="677">
        <v>53</v>
      </c>
      <c r="L336" s="677">
        <v>138</v>
      </c>
      <c r="M336" s="677">
        <v>558</v>
      </c>
      <c r="N336" s="115">
        <v>0.95</v>
      </c>
      <c r="O336" s="115">
        <v>0.95</v>
      </c>
      <c r="P336" s="115">
        <v>0.38</v>
      </c>
      <c r="Q336" s="115">
        <v>0.45</v>
      </c>
    </row>
    <row r="337" spans="1:17" s="805" customFormat="1" ht="12.75" customHeight="1" x14ac:dyDescent="0.3">
      <c r="A337" s="696" t="s">
        <v>98</v>
      </c>
      <c r="B337" s="696" t="s">
        <v>234</v>
      </c>
      <c r="C337" s="804" t="s">
        <v>920</v>
      </c>
      <c r="D337" s="804" t="s">
        <v>922</v>
      </c>
      <c r="E337" s="804" t="s">
        <v>921</v>
      </c>
      <c r="F337" s="677">
        <v>1773</v>
      </c>
      <c r="G337" s="677">
        <v>1597</v>
      </c>
      <c r="H337" s="677">
        <v>1458</v>
      </c>
      <c r="I337" s="677">
        <v>0</v>
      </c>
      <c r="J337" s="677">
        <v>617</v>
      </c>
      <c r="K337" s="677">
        <v>0</v>
      </c>
      <c r="L337" s="677">
        <v>2075</v>
      </c>
      <c r="M337" s="677">
        <v>1295</v>
      </c>
      <c r="N337" s="115">
        <v>0.7</v>
      </c>
      <c r="O337" s="115">
        <v>0.7</v>
      </c>
      <c r="P337" s="115">
        <v>0</v>
      </c>
      <c r="Q337" s="115">
        <v>-0.27</v>
      </c>
    </row>
    <row r="338" spans="1:17" s="805" customFormat="1" ht="12.75" customHeight="1" x14ac:dyDescent="0.3">
      <c r="A338" s="696" t="s">
        <v>98</v>
      </c>
      <c r="B338" s="696" t="s">
        <v>235</v>
      </c>
      <c r="C338" s="804" t="s">
        <v>920</v>
      </c>
      <c r="D338" s="804" t="s">
        <v>922</v>
      </c>
      <c r="E338" s="804" t="s">
        <v>921</v>
      </c>
      <c r="F338" s="677">
        <v>491</v>
      </c>
      <c r="G338" s="677">
        <v>894</v>
      </c>
      <c r="H338" s="677">
        <v>41</v>
      </c>
      <c r="I338" s="677">
        <v>479</v>
      </c>
      <c r="J338" s="677">
        <v>98</v>
      </c>
      <c r="K338" s="677">
        <v>276</v>
      </c>
      <c r="L338" s="677">
        <v>894</v>
      </c>
      <c r="M338" s="677">
        <v>186</v>
      </c>
      <c r="N338" s="115">
        <v>7.0000000000000007E-2</v>
      </c>
      <c r="O338" s="115">
        <v>0.84</v>
      </c>
      <c r="P338" s="115">
        <v>0.31</v>
      </c>
      <c r="Q338" s="115">
        <v>-0.62</v>
      </c>
    </row>
    <row r="339" spans="1:17" s="805" customFormat="1" ht="12.75" customHeight="1" x14ac:dyDescent="0.3">
      <c r="A339" s="696" t="s">
        <v>106</v>
      </c>
      <c r="B339" s="696" t="s">
        <v>112</v>
      </c>
      <c r="C339" s="804" t="s">
        <v>920</v>
      </c>
      <c r="D339" s="804" t="s">
        <v>922</v>
      </c>
      <c r="E339" s="804" t="s">
        <v>921</v>
      </c>
      <c r="F339" s="677">
        <v>74</v>
      </c>
      <c r="G339" s="677">
        <v>118</v>
      </c>
      <c r="H339" s="677">
        <v>16</v>
      </c>
      <c r="I339" s="677" t="s">
        <v>873</v>
      </c>
      <c r="J339" s="677">
        <v>15</v>
      </c>
      <c r="K339" s="677">
        <v>0</v>
      </c>
      <c r="L339" s="677">
        <v>32</v>
      </c>
      <c r="M339" s="677">
        <v>146</v>
      </c>
      <c r="N339" s="115">
        <v>0.5</v>
      </c>
      <c r="O339" s="115">
        <v>0.53</v>
      </c>
      <c r="P339" s="115">
        <v>0</v>
      </c>
      <c r="Q339" s="115">
        <v>0.97</v>
      </c>
    </row>
    <row r="340" spans="1:17" s="805" customFormat="1" ht="12.75" customHeight="1" x14ac:dyDescent="0.3">
      <c r="A340" s="696" t="s">
        <v>378</v>
      </c>
      <c r="B340" s="696" t="s">
        <v>79</v>
      </c>
      <c r="C340" s="804" t="s">
        <v>920</v>
      </c>
      <c r="D340" s="804" t="s">
        <v>922</v>
      </c>
      <c r="E340" s="804" t="s">
        <v>921</v>
      </c>
      <c r="F340" s="677">
        <v>379</v>
      </c>
      <c r="G340" s="677">
        <v>404</v>
      </c>
      <c r="H340" s="677" t="s">
        <v>873</v>
      </c>
      <c r="I340" s="677">
        <v>0</v>
      </c>
      <c r="J340" s="677">
        <v>7</v>
      </c>
      <c r="K340" s="677">
        <v>0</v>
      </c>
      <c r="L340" s="677">
        <v>8</v>
      </c>
      <c r="M340" s="677">
        <v>775</v>
      </c>
      <c r="N340" s="115">
        <v>0.13</v>
      </c>
      <c r="O340" s="115">
        <v>0.13</v>
      </c>
      <c r="P340" s="115">
        <v>0</v>
      </c>
      <c r="Q340" s="115">
        <v>1.04</v>
      </c>
    </row>
    <row r="341" spans="1:17" s="805" customFormat="1" ht="12.75" customHeight="1" x14ac:dyDescent="0.3">
      <c r="A341" s="696" t="s">
        <v>378</v>
      </c>
      <c r="B341" s="696" t="s">
        <v>112</v>
      </c>
      <c r="C341" s="804" t="s">
        <v>916</v>
      </c>
      <c r="D341" s="804" t="s">
        <v>922</v>
      </c>
      <c r="E341" s="804" t="s">
        <v>919</v>
      </c>
      <c r="F341" s="677">
        <v>104</v>
      </c>
      <c r="G341" s="677">
        <v>142</v>
      </c>
      <c r="H341" s="677">
        <v>0</v>
      </c>
      <c r="I341" s="677">
        <v>0</v>
      </c>
      <c r="J341" s="677">
        <v>129</v>
      </c>
      <c r="K341" s="677">
        <v>114</v>
      </c>
      <c r="L341" s="677">
        <v>243</v>
      </c>
      <c r="M341" s="677">
        <v>94</v>
      </c>
      <c r="N341" s="115">
        <v>0</v>
      </c>
      <c r="O341" s="115">
        <v>0</v>
      </c>
      <c r="P341" s="115">
        <v>0.47</v>
      </c>
      <c r="Q341" s="115">
        <v>-0.1</v>
      </c>
    </row>
    <row r="342" spans="1:17" s="805" customFormat="1" ht="12.75" customHeight="1" x14ac:dyDescent="0.3">
      <c r="A342" s="696" t="s">
        <v>378</v>
      </c>
      <c r="B342" s="696" t="s">
        <v>112</v>
      </c>
      <c r="C342" s="804" t="s">
        <v>920</v>
      </c>
      <c r="D342" s="804" t="s">
        <v>922</v>
      </c>
      <c r="E342" s="804" t="s">
        <v>921</v>
      </c>
      <c r="F342" s="677">
        <v>103</v>
      </c>
      <c r="G342" s="677">
        <v>358</v>
      </c>
      <c r="H342" s="677" t="s">
        <v>873</v>
      </c>
      <c r="I342" s="677">
        <v>9</v>
      </c>
      <c r="J342" s="677">
        <v>299</v>
      </c>
      <c r="K342" s="677">
        <v>0</v>
      </c>
      <c r="L342" s="677">
        <v>310</v>
      </c>
      <c r="M342" s="677">
        <v>137</v>
      </c>
      <c r="N342" s="115">
        <v>0.01</v>
      </c>
      <c r="O342" s="115">
        <v>0.04</v>
      </c>
      <c r="P342" s="115">
        <v>0</v>
      </c>
      <c r="Q342" s="115">
        <v>0.33</v>
      </c>
    </row>
    <row r="343" spans="1:17" s="805" customFormat="1" ht="12.75" customHeight="1" x14ac:dyDescent="0.3">
      <c r="A343" s="696" t="s">
        <v>378</v>
      </c>
      <c r="B343" s="696" t="s">
        <v>208</v>
      </c>
      <c r="C343" s="804" t="s">
        <v>920</v>
      </c>
      <c r="D343" s="804" t="s">
        <v>922</v>
      </c>
      <c r="E343" s="804" t="s">
        <v>921</v>
      </c>
      <c r="F343" s="677" t="s">
        <v>873</v>
      </c>
      <c r="G343" s="677">
        <v>279</v>
      </c>
      <c r="H343" s="677">
        <v>0</v>
      </c>
      <c r="I343" s="677">
        <v>0</v>
      </c>
      <c r="J343" s="677">
        <v>0</v>
      </c>
      <c r="K343" s="677">
        <v>0</v>
      </c>
      <c r="L343" s="677">
        <v>0</v>
      </c>
      <c r="M343" s="677">
        <v>0</v>
      </c>
      <c r="N343" s="115" t="s">
        <v>239</v>
      </c>
      <c r="O343" s="115" t="s">
        <v>239</v>
      </c>
      <c r="P343" s="115" t="s">
        <v>239</v>
      </c>
      <c r="Q343" s="115">
        <v>-1</v>
      </c>
    </row>
    <row r="344" spans="1:17" s="805" customFormat="1" ht="12.75" customHeight="1" x14ac:dyDescent="0.3">
      <c r="A344" s="696" t="s">
        <v>378</v>
      </c>
      <c r="B344" s="696" t="s">
        <v>607</v>
      </c>
      <c r="C344" s="804" t="s">
        <v>920</v>
      </c>
      <c r="D344" s="804" t="s">
        <v>922</v>
      </c>
      <c r="E344" s="804" t="s">
        <v>933</v>
      </c>
      <c r="F344" s="677">
        <v>323</v>
      </c>
      <c r="G344" s="677">
        <v>147</v>
      </c>
      <c r="H344" s="677">
        <v>6</v>
      </c>
      <c r="I344" s="677">
        <v>0</v>
      </c>
      <c r="J344" s="677">
        <v>43</v>
      </c>
      <c r="K344" s="677">
        <v>89</v>
      </c>
      <c r="L344" s="677">
        <v>138</v>
      </c>
      <c r="M344" s="677">
        <v>416</v>
      </c>
      <c r="N344" s="115">
        <v>0.12</v>
      </c>
      <c r="O344" s="115">
        <v>0.12</v>
      </c>
      <c r="P344" s="115">
        <v>0.64</v>
      </c>
      <c r="Q344" s="115">
        <v>0.28999999999999998</v>
      </c>
    </row>
    <row r="345" spans="1:17" s="805" customFormat="1" ht="12.75" customHeight="1" x14ac:dyDescent="0.3">
      <c r="A345" s="696" t="s">
        <v>107</v>
      </c>
      <c r="B345" s="696" t="s">
        <v>607</v>
      </c>
      <c r="C345" s="804" t="s">
        <v>920</v>
      </c>
      <c r="D345" s="804" t="s">
        <v>922</v>
      </c>
      <c r="E345" s="804" t="s">
        <v>932</v>
      </c>
      <c r="F345" s="677">
        <v>2381</v>
      </c>
      <c r="G345" s="677">
        <v>3072</v>
      </c>
      <c r="H345" s="677">
        <v>158</v>
      </c>
      <c r="I345" s="677">
        <v>0</v>
      </c>
      <c r="J345" s="677">
        <v>527</v>
      </c>
      <c r="K345" s="677">
        <v>439</v>
      </c>
      <c r="L345" s="677">
        <v>1124</v>
      </c>
      <c r="M345" s="677">
        <v>4394</v>
      </c>
      <c r="N345" s="115">
        <v>0.23</v>
      </c>
      <c r="O345" s="115">
        <v>0.23</v>
      </c>
      <c r="P345" s="115">
        <v>0.39</v>
      </c>
      <c r="Q345" s="115">
        <v>0.85</v>
      </c>
    </row>
    <row r="346" spans="1:17" s="805" customFormat="1" ht="12.75" customHeight="1" x14ac:dyDescent="0.3">
      <c r="A346" s="696" t="s">
        <v>107</v>
      </c>
      <c r="B346" s="696" t="s">
        <v>607</v>
      </c>
      <c r="C346" s="804" t="s">
        <v>920</v>
      </c>
      <c r="D346" s="804" t="s">
        <v>922</v>
      </c>
      <c r="E346" s="804" t="s">
        <v>933</v>
      </c>
      <c r="F346" s="677">
        <v>4516</v>
      </c>
      <c r="G346" s="677">
        <v>660</v>
      </c>
      <c r="H346" s="677">
        <v>38</v>
      </c>
      <c r="I346" s="677">
        <v>0</v>
      </c>
      <c r="J346" s="677">
        <v>72</v>
      </c>
      <c r="K346" s="677">
        <v>788</v>
      </c>
      <c r="L346" s="677">
        <v>898</v>
      </c>
      <c r="M346" s="677">
        <v>5932</v>
      </c>
      <c r="N346" s="115">
        <v>0.35</v>
      </c>
      <c r="O346" s="115">
        <v>0.35</v>
      </c>
      <c r="P346" s="115">
        <v>0.88</v>
      </c>
      <c r="Q346" s="115">
        <v>0.31</v>
      </c>
    </row>
    <row r="347" spans="1:17" s="805" customFormat="1" ht="12.75" customHeight="1" x14ac:dyDescent="0.3">
      <c r="A347" s="696" t="s">
        <v>65</v>
      </c>
      <c r="B347" s="803" t="s">
        <v>1999</v>
      </c>
      <c r="C347" s="804" t="s">
        <v>920</v>
      </c>
      <c r="D347" s="804" t="s">
        <v>922</v>
      </c>
      <c r="E347" s="804" t="s">
        <v>921</v>
      </c>
      <c r="F347" s="677">
        <v>498</v>
      </c>
      <c r="G347" s="677">
        <v>111</v>
      </c>
      <c r="H347" s="677">
        <v>124</v>
      </c>
      <c r="I347" s="677">
        <v>0</v>
      </c>
      <c r="J347" s="677">
        <v>8</v>
      </c>
      <c r="K347" s="677">
        <v>12</v>
      </c>
      <c r="L347" s="677">
        <v>144</v>
      </c>
      <c r="M347" s="677">
        <v>162</v>
      </c>
      <c r="N347" s="115">
        <v>0.94</v>
      </c>
      <c r="O347" s="115">
        <v>0.94</v>
      </c>
      <c r="P347" s="115">
        <v>0.08</v>
      </c>
      <c r="Q347" s="115">
        <v>-0.67</v>
      </c>
    </row>
    <row r="348" spans="1:17" s="805" customFormat="1" ht="12.75" customHeight="1" x14ac:dyDescent="0.3">
      <c r="A348" s="696" t="s">
        <v>65</v>
      </c>
      <c r="B348" s="696" t="s">
        <v>69</v>
      </c>
      <c r="C348" s="804" t="s">
        <v>920</v>
      </c>
      <c r="D348" s="804" t="s">
        <v>922</v>
      </c>
      <c r="E348" s="804" t="s">
        <v>928</v>
      </c>
      <c r="F348" s="677">
        <v>230</v>
      </c>
      <c r="G348" s="677">
        <v>174</v>
      </c>
      <c r="H348" s="677">
        <v>16</v>
      </c>
      <c r="I348" s="677" t="s">
        <v>873</v>
      </c>
      <c r="J348" s="677">
        <v>68</v>
      </c>
      <c r="K348" s="677">
        <v>38</v>
      </c>
      <c r="L348" s="677">
        <v>123</v>
      </c>
      <c r="M348" s="677">
        <v>275</v>
      </c>
      <c r="N348" s="115">
        <v>0.19</v>
      </c>
      <c r="O348" s="115">
        <v>0.2</v>
      </c>
      <c r="P348" s="115">
        <v>0.31</v>
      </c>
      <c r="Q348" s="115">
        <v>0.2</v>
      </c>
    </row>
    <row r="349" spans="1:17" s="805" customFormat="1" ht="12.75" customHeight="1" x14ac:dyDescent="0.3">
      <c r="A349" s="696" t="s">
        <v>65</v>
      </c>
      <c r="B349" s="696" t="s">
        <v>92</v>
      </c>
      <c r="C349" s="804" t="s">
        <v>920</v>
      </c>
      <c r="D349" s="804" t="s">
        <v>922</v>
      </c>
      <c r="E349" s="804" t="s">
        <v>921</v>
      </c>
      <c r="F349" s="677">
        <v>85</v>
      </c>
      <c r="G349" s="677">
        <v>182</v>
      </c>
      <c r="H349" s="677">
        <v>164</v>
      </c>
      <c r="I349" s="677">
        <v>0</v>
      </c>
      <c r="J349" s="677">
        <v>16</v>
      </c>
      <c r="K349" s="677" t="s">
        <v>873</v>
      </c>
      <c r="L349" s="677">
        <v>184</v>
      </c>
      <c r="M349" s="677">
        <v>96</v>
      </c>
      <c r="N349" s="115">
        <v>0.91</v>
      </c>
      <c r="O349" s="115">
        <v>0.91</v>
      </c>
      <c r="P349" s="115">
        <v>0.02</v>
      </c>
      <c r="Q349" s="115">
        <v>0.13</v>
      </c>
    </row>
    <row r="350" spans="1:17" s="805" customFormat="1" ht="12.75" customHeight="1" x14ac:dyDescent="0.3">
      <c r="A350" s="696" t="s">
        <v>65</v>
      </c>
      <c r="B350" s="696" t="s">
        <v>112</v>
      </c>
      <c r="C350" s="804" t="s">
        <v>916</v>
      </c>
      <c r="D350" s="804" t="s">
        <v>922</v>
      </c>
      <c r="E350" s="804" t="s">
        <v>919</v>
      </c>
      <c r="F350" s="677">
        <v>117</v>
      </c>
      <c r="G350" s="677">
        <v>118</v>
      </c>
      <c r="H350" s="677">
        <v>69</v>
      </c>
      <c r="I350" s="677">
        <v>0</v>
      </c>
      <c r="J350" s="677">
        <v>113</v>
      </c>
      <c r="K350" s="677">
        <v>5</v>
      </c>
      <c r="L350" s="677">
        <v>187</v>
      </c>
      <c r="M350" s="677">
        <v>76</v>
      </c>
      <c r="N350" s="115">
        <v>0.38</v>
      </c>
      <c r="O350" s="115">
        <v>0.38</v>
      </c>
      <c r="P350" s="115">
        <v>0.03</v>
      </c>
      <c r="Q350" s="115">
        <v>-0.35</v>
      </c>
    </row>
    <row r="351" spans="1:17" s="805" customFormat="1" ht="12.75" customHeight="1" x14ac:dyDescent="0.3">
      <c r="A351" s="696" t="s">
        <v>65</v>
      </c>
      <c r="B351" s="696" t="s">
        <v>112</v>
      </c>
      <c r="C351" s="804" t="s">
        <v>920</v>
      </c>
      <c r="D351" s="804" t="s">
        <v>922</v>
      </c>
      <c r="E351" s="804" t="s">
        <v>921</v>
      </c>
      <c r="F351" s="677">
        <v>212</v>
      </c>
      <c r="G351" s="677">
        <v>301</v>
      </c>
      <c r="H351" s="677">
        <v>75</v>
      </c>
      <c r="I351" s="677">
        <v>0</v>
      </c>
      <c r="J351" s="677">
        <v>222</v>
      </c>
      <c r="K351" s="677">
        <v>0</v>
      </c>
      <c r="L351" s="677">
        <v>297</v>
      </c>
      <c r="M351" s="677">
        <v>203</v>
      </c>
      <c r="N351" s="115">
        <v>0.25</v>
      </c>
      <c r="O351" s="115">
        <v>0.25</v>
      </c>
      <c r="P351" s="115">
        <v>0</v>
      </c>
      <c r="Q351" s="115">
        <v>-0.04</v>
      </c>
    </row>
    <row r="352" spans="1:17" s="805" customFormat="1" ht="12.75" customHeight="1" x14ac:dyDescent="0.3">
      <c r="A352" s="696" t="s">
        <v>65</v>
      </c>
      <c r="B352" s="696" t="s">
        <v>117</v>
      </c>
      <c r="C352" s="804" t="s">
        <v>920</v>
      </c>
      <c r="D352" s="804" t="s">
        <v>922</v>
      </c>
      <c r="E352" s="804" t="s">
        <v>929</v>
      </c>
      <c r="F352" s="677">
        <v>2593</v>
      </c>
      <c r="G352" s="677">
        <v>1002</v>
      </c>
      <c r="H352" s="677">
        <v>335</v>
      </c>
      <c r="I352" s="677">
        <v>21</v>
      </c>
      <c r="J352" s="677">
        <v>224</v>
      </c>
      <c r="K352" s="677">
        <v>244</v>
      </c>
      <c r="L352" s="677">
        <v>824</v>
      </c>
      <c r="M352" s="677">
        <v>2763</v>
      </c>
      <c r="N352" s="115">
        <v>0.57999999999999996</v>
      </c>
      <c r="O352" s="115">
        <v>0.61</v>
      </c>
      <c r="P352" s="115">
        <v>0.3</v>
      </c>
      <c r="Q352" s="115">
        <v>7.0000000000000007E-2</v>
      </c>
    </row>
    <row r="353" spans="1:17" s="805" customFormat="1" ht="12.75" customHeight="1" x14ac:dyDescent="0.3">
      <c r="A353" s="696" t="s">
        <v>65</v>
      </c>
      <c r="B353" s="696" t="s">
        <v>120</v>
      </c>
      <c r="C353" s="804" t="s">
        <v>920</v>
      </c>
      <c r="D353" s="804" t="s">
        <v>922</v>
      </c>
      <c r="E353" s="804" t="s">
        <v>921</v>
      </c>
      <c r="F353" s="677">
        <v>69</v>
      </c>
      <c r="G353" s="677">
        <v>233</v>
      </c>
      <c r="H353" s="677">
        <v>25</v>
      </c>
      <c r="I353" s="677">
        <v>0</v>
      </c>
      <c r="J353" s="677">
        <v>197</v>
      </c>
      <c r="K353" s="677">
        <v>33</v>
      </c>
      <c r="L353" s="677">
        <v>255</v>
      </c>
      <c r="M353" s="677">
        <v>158</v>
      </c>
      <c r="N353" s="115">
        <v>0.11</v>
      </c>
      <c r="O353" s="115">
        <v>0.11</v>
      </c>
      <c r="P353" s="115">
        <v>0.13</v>
      </c>
      <c r="Q353" s="115">
        <v>1.29</v>
      </c>
    </row>
    <row r="354" spans="1:17" s="805" customFormat="1" ht="12.75" customHeight="1" x14ac:dyDescent="0.3">
      <c r="A354" s="696" t="s">
        <v>65</v>
      </c>
      <c r="B354" s="696" t="s">
        <v>120</v>
      </c>
      <c r="C354" s="804" t="s">
        <v>916</v>
      </c>
      <c r="D354" s="804" t="s">
        <v>922</v>
      </c>
      <c r="E354" s="804" t="s">
        <v>919</v>
      </c>
      <c r="F354" s="677">
        <v>120</v>
      </c>
      <c r="G354" s="677">
        <v>133</v>
      </c>
      <c r="H354" s="677">
        <v>20</v>
      </c>
      <c r="I354" s="677" t="s">
        <v>873</v>
      </c>
      <c r="J354" s="677">
        <v>132</v>
      </c>
      <c r="K354" s="677" t="s">
        <v>873</v>
      </c>
      <c r="L354" s="677">
        <v>158</v>
      </c>
      <c r="M354" s="677">
        <v>70</v>
      </c>
      <c r="N354" s="115">
        <v>0.13</v>
      </c>
      <c r="O354" s="115">
        <v>0.15</v>
      </c>
      <c r="P354" s="115">
        <v>0.02</v>
      </c>
      <c r="Q354" s="115">
        <v>-0.42</v>
      </c>
    </row>
    <row r="355" spans="1:17" s="805" customFormat="1" ht="12.75" customHeight="1" x14ac:dyDescent="0.3">
      <c r="A355" s="696" t="s">
        <v>65</v>
      </c>
      <c r="B355" s="696" t="s">
        <v>120</v>
      </c>
      <c r="C355" s="804" t="s">
        <v>923</v>
      </c>
      <c r="D355" s="804" t="s">
        <v>922</v>
      </c>
      <c r="E355" s="804" t="s">
        <v>924</v>
      </c>
      <c r="F355" s="677">
        <v>0</v>
      </c>
      <c r="G355" s="677">
        <v>110</v>
      </c>
      <c r="H355" s="677">
        <v>0</v>
      </c>
      <c r="I355" s="677">
        <v>0</v>
      </c>
      <c r="J355" s="677">
        <v>0</v>
      </c>
      <c r="K355" s="677">
        <v>0</v>
      </c>
      <c r="L355" s="677">
        <v>0</v>
      </c>
      <c r="M355" s="677">
        <v>0</v>
      </c>
      <c r="N355" s="115" t="s">
        <v>239</v>
      </c>
      <c r="O355" s="115" t="s">
        <v>239</v>
      </c>
      <c r="P355" s="115" t="s">
        <v>239</v>
      </c>
      <c r="Q355" s="115" t="s">
        <v>239</v>
      </c>
    </row>
    <row r="356" spans="1:17" s="805" customFormat="1" ht="12.75" customHeight="1" x14ac:dyDescent="0.3">
      <c r="A356" s="696" t="s">
        <v>65</v>
      </c>
      <c r="B356" s="696" t="s">
        <v>133</v>
      </c>
      <c r="C356" s="804" t="s">
        <v>920</v>
      </c>
      <c r="D356" s="804" t="s">
        <v>922</v>
      </c>
      <c r="E356" s="804" t="s">
        <v>921</v>
      </c>
      <c r="F356" s="677">
        <v>506</v>
      </c>
      <c r="G356" s="677">
        <v>560</v>
      </c>
      <c r="H356" s="677">
        <v>27</v>
      </c>
      <c r="I356" s="677">
        <v>225</v>
      </c>
      <c r="J356" s="677">
        <v>441</v>
      </c>
      <c r="K356" s="677">
        <v>0</v>
      </c>
      <c r="L356" s="677">
        <v>693</v>
      </c>
      <c r="M356" s="677">
        <v>402</v>
      </c>
      <c r="N356" s="115">
        <v>0.04</v>
      </c>
      <c r="O356" s="115">
        <v>0.36</v>
      </c>
      <c r="P356" s="115">
        <v>0</v>
      </c>
      <c r="Q356" s="115">
        <v>-0.21</v>
      </c>
    </row>
    <row r="357" spans="1:17" s="805" customFormat="1" ht="12.75" customHeight="1" x14ac:dyDescent="0.3">
      <c r="A357" s="696" t="s">
        <v>65</v>
      </c>
      <c r="B357" s="696" t="s">
        <v>186</v>
      </c>
      <c r="C357" s="804" t="s">
        <v>920</v>
      </c>
      <c r="D357" s="804" t="s">
        <v>922</v>
      </c>
      <c r="E357" s="804" t="s">
        <v>921</v>
      </c>
      <c r="F357" s="677">
        <v>16</v>
      </c>
      <c r="G357" s="677">
        <v>333</v>
      </c>
      <c r="H357" s="677">
        <v>0</v>
      </c>
      <c r="I357" s="677" t="s">
        <v>873</v>
      </c>
      <c r="J357" s="677">
        <v>46</v>
      </c>
      <c r="K357" s="677">
        <v>59</v>
      </c>
      <c r="L357" s="677">
        <v>106</v>
      </c>
      <c r="M357" s="677">
        <v>241</v>
      </c>
      <c r="N357" s="115">
        <v>0</v>
      </c>
      <c r="O357" s="115">
        <v>0.02</v>
      </c>
      <c r="P357" s="115">
        <v>0.56000000000000005</v>
      </c>
      <c r="Q357" s="115">
        <v>14.06</v>
      </c>
    </row>
    <row r="358" spans="1:17" s="805" customFormat="1" ht="12.75" customHeight="1" x14ac:dyDescent="0.3">
      <c r="A358" s="696" t="s">
        <v>65</v>
      </c>
      <c r="B358" s="696" t="s">
        <v>139</v>
      </c>
      <c r="C358" s="804" t="s">
        <v>920</v>
      </c>
      <c r="D358" s="804" t="s">
        <v>922</v>
      </c>
      <c r="E358" s="804" t="s">
        <v>928</v>
      </c>
      <c r="F358" s="677">
        <v>546</v>
      </c>
      <c r="G358" s="677">
        <v>812</v>
      </c>
      <c r="H358" s="677" t="s">
        <v>873</v>
      </c>
      <c r="I358" s="677" t="s">
        <v>873</v>
      </c>
      <c r="J358" s="677">
        <v>388</v>
      </c>
      <c r="K358" s="677">
        <v>60</v>
      </c>
      <c r="L358" s="677">
        <v>451</v>
      </c>
      <c r="M358" s="677">
        <v>905</v>
      </c>
      <c r="N358" s="115">
        <v>0.01</v>
      </c>
      <c r="O358" s="115">
        <v>0.01</v>
      </c>
      <c r="P358" s="115">
        <v>0.13</v>
      </c>
      <c r="Q358" s="115">
        <v>0.66</v>
      </c>
    </row>
    <row r="359" spans="1:17" s="805" customFormat="1" ht="12.75" customHeight="1" x14ac:dyDescent="0.3">
      <c r="A359" s="696" t="s">
        <v>65</v>
      </c>
      <c r="B359" s="696" t="s">
        <v>1886</v>
      </c>
      <c r="C359" s="804" t="s">
        <v>920</v>
      </c>
      <c r="D359" s="804" t="s">
        <v>922</v>
      </c>
      <c r="E359" s="804" t="s">
        <v>921</v>
      </c>
      <c r="F359" s="677" t="s">
        <v>873</v>
      </c>
      <c r="G359" s="677">
        <v>113</v>
      </c>
      <c r="H359" s="677">
        <v>0</v>
      </c>
      <c r="I359" s="677">
        <v>0</v>
      </c>
      <c r="J359" s="677">
        <v>0</v>
      </c>
      <c r="K359" s="677">
        <v>114</v>
      </c>
      <c r="L359" s="677">
        <v>114</v>
      </c>
      <c r="M359" s="677">
        <v>0</v>
      </c>
      <c r="N359" s="115" t="s">
        <v>239</v>
      </c>
      <c r="O359" s="115" t="s">
        <v>239</v>
      </c>
      <c r="P359" s="115">
        <v>1</v>
      </c>
      <c r="Q359" s="115">
        <v>-1</v>
      </c>
    </row>
    <row r="360" spans="1:17" s="805" customFormat="1" x14ac:dyDescent="0.3">
      <c r="A360" s="696" t="s">
        <v>65</v>
      </c>
      <c r="B360" s="696" t="s">
        <v>199</v>
      </c>
      <c r="C360" s="804" t="s">
        <v>916</v>
      </c>
      <c r="D360" s="804" t="s">
        <v>922</v>
      </c>
      <c r="E360" s="804" t="s">
        <v>919</v>
      </c>
      <c r="F360" s="677">
        <v>160</v>
      </c>
      <c r="G360" s="677">
        <v>132</v>
      </c>
      <c r="H360" s="677" t="s">
        <v>873</v>
      </c>
      <c r="I360" s="677">
        <v>0</v>
      </c>
      <c r="J360" s="677">
        <v>38</v>
      </c>
      <c r="K360" s="677">
        <v>30</v>
      </c>
      <c r="L360" s="677">
        <v>69</v>
      </c>
      <c r="M360" s="677">
        <v>223</v>
      </c>
      <c r="N360" s="115">
        <v>0.03</v>
      </c>
      <c r="O360" s="115">
        <v>0.03</v>
      </c>
      <c r="P360" s="115">
        <v>0.43</v>
      </c>
      <c r="Q360" s="115">
        <v>0.39</v>
      </c>
    </row>
    <row r="361" spans="1:17" s="805" customFormat="1" ht="12.75" customHeight="1" x14ac:dyDescent="0.3">
      <c r="A361" s="696" t="s">
        <v>65</v>
      </c>
      <c r="B361" s="696" t="s">
        <v>199</v>
      </c>
      <c r="C361" s="804" t="s">
        <v>920</v>
      </c>
      <c r="D361" s="804" t="s">
        <v>922</v>
      </c>
      <c r="E361" s="804" t="s">
        <v>921</v>
      </c>
      <c r="F361" s="677">
        <v>475</v>
      </c>
      <c r="G361" s="677">
        <v>181</v>
      </c>
      <c r="H361" s="677">
        <v>0</v>
      </c>
      <c r="I361" s="677">
        <v>0</v>
      </c>
      <c r="J361" s="677">
        <v>168</v>
      </c>
      <c r="K361" s="677">
        <v>0</v>
      </c>
      <c r="L361" s="677">
        <v>168</v>
      </c>
      <c r="M361" s="677">
        <v>488</v>
      </c>
      <c r="N361" s="115">
        <v>0</v>
      </c>
      <c r="O361" s="115">
        <v>0</v>
      </c>
      <c r="P361" s="115">
        <v>0</v>
      </c>
      <c r="Q361" s="115">
        <v>0.03</v>
      </c>
    </row>
    <row r="362" spans="1:17" s="805" customFormat="1" ht="12.75" customHeight="1" x14ac:dyDescent="0.3">
      <c r="A362" s="696" t="s">
        <v>65</v>
      </c>
      <c r="B362" s="696" t="s">
        <v>216</v>
      </c>
      <c r="C362" s="804" t="s">
        <v>916</v>
      </c>
      <c r="D362" s="804" t="s">
        <v>922</v>
      </c>
      <c r="E362" s="804" t="s">
        <v>919</v>
      </c>
      <c r="F362" s="677">
        <v>55</v>
      </c>
      <c r="G362" s="677">
        <v>125</v>
      </c>
      <c r="H362" s="677">
        <v>0</v>
      </c>
      <c r="I362" s="677">
        <v>5</v>
      </c>
      <c r="J362" s="677">
        <v>121</v>
      </c>
      <c r="K362" s="677">
        <v>24</v>
      </c>
      <c r="L362" s="677">
        <v>150</v>
      </c>
      <c r="M362" s="677">
        <v>32</v>
      </c>
      <c r="N362" s="115">
        <v>0</v>
      </c>
      <c r="O362" s="115">
        <v>0.04</v>
      </c>
      <c r="P362" s="115">
        <v>0.16</v>
      </c>
      <c r="Q362" s="115">
        <v>-0.42</v>
      </c>
    </row>
    <row r="363" spans="1:17" s="805" customFormat="1" ht="12.75" customHeight="1" x14ac:dyDescent="0.3">
      <c r="A363" s="696" t="s">
        <v>65</v>
      </c>
      <c r="B363" s="696" t="s">
        <v>216</v>
      </c>
      <c r="C363" s="804" t="s">
        <v>920</v>
      </c>
      <c r="D363" s="804" t="s">
        <v>922</v>
      </c>
      <c r="E363" s="804" t="s">
        <v>921</v>
      </c>
      <c r="F363" s="677">
        <v>401</v>
      </c>
      <c r="G363" s="677">
        <v>358</v>
      </c>
      <c r="H363" s="677">
        <v>40</v>
      </c>
      <c r="I363" s="677">
        <v>9</v>
      </c>
      <c r="J363" s="677">
        <v>121</v>
      </c>
      <c r="K363" s="677">
        <v>96</v>
      </c>
      <c r="L363" s="677">
        <v>266</v>
      </c>
      <c r="M363" s="677">
        <v>470</v>
      </c>
      <c r="N363" s="115">
        <v>0.24</v>
      </c>
      <c r="O363" s="115">
        <v>0.28999999999999998</v>
      </c>
      <c r="P363" s="115">
        <v>0.36</v>
      </c>
      <c r="Q363" s="115">
        <v>0.17</v>
      </c>
    </row>
    <row r="364" spans="1:17" s="805" customFormat="1" ht="12.75" customHeight="1" x14ac:dyDescent="0.3">
      <c r="A364" s="696" t="s">
        <v>65</v>
      </c>
      <c r="B364" s="696" t="s">
        <v>115</v>
      </c>
      <c r="C364" s="804" t="s">
        <v>920</v>
      </c>
      <c r="D364" s="804" t="s">
        <v>922</v>
      </c>
      <c r="E364" s="804" t="s">
        <v>921</v>
      </c>
      <c r="F364" s="677">
        <v>326</v>
      </c>
      <c r="G364" s="677">
        <v>340</v>
      </c>
      <c r="H364" s="677">
        <v>27</v>
      </c>
      <c r="I364" s="677">
        <v>61</v>
      </c>
      <c r="J364" s="677">
        <v>286</v>
      </c>
      <c r="K364" s="677">
        <v>86</v>
      </c>
      <c r="L364" s="677">
        <v>460</v>
      </c>
      <c r="M364" s="677">
        <v>373</v>
      </c>
      <c r="N364" s="115">
        <v>7.0000000000000007E-2</v>
      </c>
      <c r="O364" s="115">
        <v>0.24</v>
      </c>
      <c r="P364" s="115">
        <v>0.19</v>
      </c>
      <c r="Q364" s="115">
        <v>0.14000000000000001</v>
      </c>
    </row>
    <row r="365" spans="1:17" s="805" customFormat="1" ht="12.75" customHeight="1" x14ac:dyDescent="0.3">
      <c r="A365" s="696" t="s">
        <v>65</v>
      </c>
      <c r="B365" s="696" t="s">
        <v>115</v>
      </c>
      <c r="C365" s="804" t="s">
        <v>920</v>
      </c>
      <c r="D365" s="804" t="s">
        <v>922</v>
      </c>
      <c r="E365" s="804" t="s">
        <v>919</v>
      </c>
      <c r="F365" s="677">
        <v>0</v>
      </c>
      <c r="G365" s="677">
        <v>210</v>
      </c>
      <c r="H365" s="677">
        <v>34</v>
      </c>
      <c r="I365" s="677">
        <v>0</v>
      </c>
      <c r="J365" s="677">
        <v>88</v>
      </c>
      <c r="K365" s="677">
        <v>8</v>
      </c>
      <c r="L365" s="677">
        <v>130</v>
      </c>
      <c r="M365" s="677">
        <v>0</v>
      </c>
      <c r="N365" s="115">
        <v>0.28000000000000003</v>
      </c>
      <c r="O365" s="115">
        <v>0.28000000000000003</v>
      </c>
      <c r="P365" s="115">
        <v>0.06</v>
      </c>
      <c r="Q365" s="115" t="s">
        <v>239</v>
      </c>
    </row>
    <row r="366" spans="1:17" s="805" customFormat="1" ht="12.75" customHeight="1" x14ac:dyDescent="0.3">
      <c r="A366" s="696" t="s">
        <v>65</v>
      </c>
      <c r="B366" s="696" t="s">
        <v>607</v>
      </c>
      <c r="C366" s="804" t="s">
        <v>920</v>
      </c>
      <c r="D366" s="804" t="s">
        <v>922</v>
      </c>
      <c r="E366" s="804" t="s">
        <v>932</v>
      </c>
      <c r="F366" s="677">
        <v>2012</v>
      </c>
      <c r="G366" s="677">
        <v>970</v>
      </c>
      <c r="H366" s="677">
        <v>696</v>
      </c>
      <c r="I366" s="677">
        <v>0</v>
      </c>
      <c r="J366" s="677">
        <v>30</v>
      </c>
      <c r="K366" s="677">
        <v>219</v>
      </c>
      <c r="L366" s="677">
        <v>945</v>
      </c>
      <c r="M366" s="677">
        <v>2158</v>
      </c>
      <c r="N366" s="115">
        <v>0.96</v>
      </c>
      <c r="O366" s="115">
        <v>0.96</v>
      </c>
      <c r="P366" s="115">
        <v>0.23</v>
      </c>
      <c r="Q366" s="115">
        <v>7.0000000000000007E-2</v>
      </c>
    </row>
    <row r="367" spans="1:17" s="805" customFormat="1" ht="12.75" customHeight="1" x14ac:dyDescent="0.3">
      <c r="A367" s="696" t="s">
        <v>202</v>
      </c>
      <c r="B367" s="696" t="s">
        <v>82</v>
      </c>
      <c r="C367" s="804" t="s">
        <v>920</v>
      </c>
      <c r="D367" s="804" t="s">
        <v>925</v>
      </c>
      <c r="E367" s="804" t="s">
        <v>921</v>
      </c>
      <c r="F367" s="677">
        <v>104</v>
      </c>
      <c r="G367" s="677">
        <v>440</v>
      </c>
      <c r="H367" s="677">
        <v>34</v>
      </c>
      <c r="I367" s="677">
        <v>0</v>
      </c>
      <c r="J367" s="677">
        <v>0</v>
      </c>
      <c r="K367" s="677">
        <v>0</v>
      </c>
      <c r="L367" s="677">
        <v>34</v>
      </c>
      <c r="M367" s="677">
        <v>510</v>
      </c>
      <c r="N367" s="115">
        <v>1</v>
      </c>
      <c r="O367" s="115">
        <v>1</v>
      </c>
      <c r="P367" s="115">
        <v>0</v>
      </c>
      <c r="Q367" s="115">
        <v>3.9</v>
      </c>
    </row>
    <row r="368" spans="1:17" s="805" customFormat="1" ht="12.75" customHeight="1" x14ac:dyDescent="0.3">
      <c r="A368" s="696" t="s">
        <v>202</v>
      </c>
      <c r="B368" s="696" t="s">
        <v>92</v>
      </c>
      <c r="C368" s="804" t="s">
        <v>920</v>
      </c>
      <c r="D368" s="804" t="s">
        <v>922</v>
      </c>
      <c r="E368" s="804" t="s">
        <v>921</v>
      </c>
      <c r="F368" s="677">
        <v>60</v>
      </c>
      <c r="G368" s="677">
        <v>175</v>
      </c>
      <c r="H368" s="677">
        <v>95</v>
      </c>
      <c r="I368" s="677">
        <v>0</v>
      </c>
      <c r="J368" s="677">
        <v>42</v>
      </c>
      <c r="K368" s="677">
        <v>6</v>
      </c>
      <c r="L368" s="677">
        <v>143</v>
      </c>
      <c r="M368" s="677">
        <v>106</v>
      </c>
      <c r="N368" s="115">
        <v>0.69</v>
      </c>
      <c r="O368" s="115">
        <v>0.69</v>
      </c>
      <c r="P368" s="115">
        <v>0.04</v>
      </c>
      <c r="Q368" s="115">
        <v>0.77</v>
      </c>
    </row>
    <row r="369" spans="1:17" s="805" customFormat="1" ht="12.75" customHeight="1" x14ac:dyDescent="0.3">
      <c r="A369" s="696" t="s">
        <v>202</v>
      </c>
      <c r="B369" s="696" t="s">
        <v>101</v>
      </c>
      <c r="C369" s="804" t="s">
        <v>920</v>
      </c>
      <c r="D369" s="804" t="s">
        <v>922</v>
      </c>
      <c r="E369" s="804" t="s">
        <v>921</v>
      </c>
      <c r="F369" s="677">
        <v>188</v>
      </c>
      <c r="G369" s="677">
        <v>801</v>
      </c>
      <c r="H369" s="677">
        <v>74</v>
      </c>
      <c r="I369" s="677">
        <v>0</v>
      </c>
      <c r="J369" s="677">
        <v>149</v>
      </c>
      <c r="K369" s="677">
        <v>0</v>
      </c>
      <c r="L369" s="677">
        <v>223</v>
      </c>
      <c r="M369" s="677">
        <v>766</v>
      </c>
      <c r="N369" s="115">
        <v>0.33</v>
      </c>
      <c r="O369" s="115">
        <v>0.33</v>
      </c>
      <c r="P369" s="115">
        <v>0</v>
      </c>
      <c r="Q369" s="115">
        <v>3.07</v>
      </c>
    </row>
    <row r="370" spans="1:17" s="805" customFormat="1" ht="12.75" customHeight="1" x14ac:dyDescent="0.3">
      <c r="A370" s="696" t="s">
        <v>202</v>
      </c>
      <c r="B370" s="696" t="s">
        <v>101</v>
      </c>
      <c r="C370" s="804" t="s">
        <v>916</v>
      </c>
      <c r="D370" s="804" t="s">
        <v>922</v>
      </c>
      <c r="E370" s="804" t="s">
        <v>919</v>
      </c>
      <c r="F370" s="677">
        <v>0</v>
      </c>
      <c r="G370" s="677">
        <v>119</v>
      </c>
      <c r="H370" s="677" t="s">
        <v>873</v>
      </c>
      <c r="I370" s="677">
        <v>0</v>
      </c>
      <c r="J370" s="677">
        <v>0</v>
      </c>
      <c r="K370" s="677">
        <v>6</v>
      </c>
      <c r="L370" s="677">
        <v>10</v>
      </c>
      <c r="M370" s="677">
        <v>109</v>
      </c>
      <c r="N370" s="115">
        <v>1</v>
      </c>
      <c r="O370" s="115">
        <v>1</v>
      </c>
      <c r="P370" s="115">
        <v>0.6</v>
      </c>
      <c r="Q370" s="115" t="s">
        <v>239</v>
      </c>
    </row>
    <row r="371" spans="1:17" s="805" customFormat="1" ht="12.75" customHeight="1" x14ac:dyDescent="0.3">
      <c r="A371" s="696" t="s">
        <v>202</v>
      </c>
      <c r="B371" s="696" t="s">
        <v>133</v>
      </c>
      <c r="C371" s="804" t="s">
        <v>920</v>
      </c>
      <c r="D371" s="804" t="s">
        <v>922</v>
      </c>
      <c r="E371" s="804" t="s">
        <v>921</v>
      </c>
      <c r="F371" s="677">
        <v>64</v>
      </c>
      <c r="G371" s="677">
        <v>209</v>
      </c>
      <c r="H371" s="677">
        <v>6</v>
      </c>
      <c r="I371" s="677">
        <v>39</v>
      </c>
      <c r="J371" s="677">
        <v>30</v>
      </c>
      <c r="K371" s="677">
        <v>0</v>
      </c>
      <c r="L371" s="677">
        <v>75</v>
      </c>
      <c r="M371" s="677">
        <v>193</v>
      </c>
      <c r="N371" s="115">
        <v>0.08</v>
      </c>
      <c r="O371" s="115">
        <v>0.6</v>
      </c>
      <c r="P371" s="115">
        <v>0</v>
      </c>
      <c r="Q371" s="115">
        <v>2.02</v>
      </c>
    </row>
    <row r="372" spans="1:17" s="805" customFormat="1" ht="12.75" customHeight="1" x14ac:dyDescent="0.3">
      <c r="A372" s="696" t="s">
        <v>202</v>
      </c>
      <c r="B372" s="696" t="s">
        <v>170</v>
      </c>
      <c r="C372" s="804" t="s">
        <v>920</v>
      </c>
      <c r="D372" s="804" t="s">
        <v>922</v>
      </c>
      <c r="E372" s="804" t="s">
        <v>921</v>
      </c>
      <c r="F372" s="677">
        <v>274</v>
      </c>
      <c r="G372" s="677">
        <v>1475</v>
      </c>
      <c r="H372" s="677">
        <v>462</v>
      </c>
      <c r="I372" s="677">
        <v>66</v>
      </c>
      <c r="J372" s="677">
        <v>555</v>
      </c>
      <c r="K372" s="677">
        <v>392</v>
      </c>
      <c r="L372" s="677">
        <v>1475</v>
      </c>
      <c r="M372" s="677">
        <v>274</v>
      </c>
      <c r="N372" s="115">
        <v>0.43</v>
      </c>
      <c r="O372" s="115">
        <v>0.49</v>
      </c>
      <c r="P372" s="115">
        <v>0.27</v>
      </c>
      <c r="Q372" s="115">
        <v>0</v>
      </c>
    </row>
    <row r="373" spans="1:17" s="805" customFormat="1" ht="12.75" customHeight="1" x14ac:dyDescent="0.3">
      <c r="A373" s="696" t="s">
        <v>202</v>
      </c>
      <c r="B373" s="696" t="s">
        <v>189</v>
      </c>
      <c r="C373" s="804" t="s">
        <v>920</v>
      </c>
      <c r="D373" s="804" t="s">
        <v>922</v>
      </c>
      <c r="E373" s="804" t="s">
        <v>921</v>
      </c>
      <c r="F373" s="677">
        <v>64</v>
      </c>
      <c r="G373" s="677">
        <v>155</v>
      </c>
      <c r="H373" s="677">
        <v>0</v>
      </c>
      <c r="I373" s="677">
        <v>0</v>
      </c>
      <c r="J373" s="677">
        <v>0</v>
      </c>
      <c r="K373" s="677">
        <v>5</v>
      </c>
      <c r="L373" s="677">
        <v>5</v>
      </c>
      <c r="M373" s="677">
        <v>214</v>
      </c>
      <c r="N373" s="115" t="s">
        <v>239</v>
      </c>
      <c r="O373" s="115" t="s">
        <v>239</v>
      </c>
      <c r="P373" s="115">
        <v>1</v>
      </c>
      <c r="Q373" s="115">
        <v>2.34</v>
      </c>
    </row>
    <row r="374" spans="1:17" s="805" customFormat="1" ht="12.75" customHeight="1" x14ac:dyDescent="0.3">
      <c r="A374" s="696" t="s">
        <v>202</v>
      </c>
      <c r="B374" s="696" t="s">
        <v>208</v>
      </c>
      <c r="C374" s="804" t="s">
        <v>920</v>
      </c>
      <c r="D374" s="804" t="s">
        <v>922</v>
      </c>
      <c r="E374" s="804" t="s">
        <v>921</v>
      </c>
      <c r="F374" s="677">
        <v>28</v>
      </c>
      <c r="G374" s="677">
        <v>136</v>
      </c>
      <c r="H374" s="677">
        <v>0</v>
      </c>
      <c r="I374" s="677">
        <v>0</v>
      </c>
      <c r="J374" s="677">
        <v>0</v>
      </c>
      <c r="K374" s="677">
        <v>0</v>
      </c>
      <c r="L374" s="677">
        <v>0</v>
      </c>
      <c r="M374" s="677">
        <v>60</v>
      </c>
      <c r="N374" s="115" t="s">
        <v>239</v>
      </c>
      <c r="O374" s="115" t="s">
        <v>239</v>
      </c>
      <c r="P374" s="115" t="s">
        <v>239</v>
      </c>
      <c r="Q374" s="115">
        <v>1.1399999999999999</v>
      </c>
    </row>
    <row r="375" spans="1:17" s="805" customFormat="1" ht="12.75" customHeight="1" x14ac:dyDescent="0.3">
      <c r="A375" s="696" t="s">
        <v>202</v>
      </c>
      <c r="B375" s="696" t="s">
        <v>216</v>
      </c>
      <c r="C375" s="804" t="s">
        <v>920</v>
      </c>
      <c r="D375" s="804" t="s">
        <v>922</v>
      </c>
      <c r="E375" s="804" t="s">
        <v>921</v>
      </c>
      <c r="F375" s="677">
        <v>78</v>
      </c>
      <c r="G375" s="677">
        <v>146</v>
      </c>
      <c r="H375" s="677">
        <v>5</v>
      </c>
      <c r="I375" s="677" t="s">
        <v>873</v>
      </c>
      <c r="J375" s="677">
        <v>33</v>
      </c>
      <c r="K375" s="677">
        <v>10</v>
      </c>
      <c r="L375" s="677">
        <v>50</v>
      </c>
      <c r="M375" s="677">
        <v>154</v>
      </c>
      <c r="N375" s="115">
        <v>0.13</v>
      </c>
      <c r="O375" s="115">
        <v>0.18</v>
      </c>
      <c r="P375" s="115">
        <v>0.2</v>
      </c>
      <c r="Q375" s="115">
        <v>0.97</v>
      </c>
    </row>
    <row r="376" spans="1:17" s="805" customFormat="1" ht="12.75" customHeight="1" x14ac:dyDescent="0.3">
      <c r="A376" s="696" t="s">
        <v>202</v>
      </c>
      <c r="B376" s="696" t="s">
        <v>607</v>
      </c>
      <c r="C376" s="804" t="s">
        <v>920</v>
      </c>
      <c r="D376" s="804" t="s">
        <v>922</v>
      </c>
      <c r="E376" s="804" t="s">
        <v>932</v>
      </c>
      <c r="F376" s="677">
        <v>3268</v>
      </c>
      <c r="G376" s="677">
        <v>7918</v>
      </c>
      <c r="H376" s="677">
        <v>2070</v>
      </c>
      <c r="I376" s="677">
        <v>0</v>
      </c>
      <c r="J376" s="677">
        <v>199</v>
      </c>
      <c r="K376" s="677">
        <v>3665</v>
      </c>
      <c r="L376" s="677">
        <v>5934</v>
      </c>
      <c r="M376" s="677">
        <v>5813</v>
      </c>
      <c r="N376" s="115">
        <v>0.91</v>
      </c>
      <c r="O376" s="115">
        <v>0.91</v>
      </c>
      <c r="P376" s="115">
        <v>0.62</v>
      </c>
      <c r="Q376" s="115">
        <v>0.78</v>
      </c>
    </row>
    <row r="377" spans="1:17" s="805" customFormat="1" ht="12.75" customHeight="1" x14ac:dyDescent="0.3">
      <c r="A377" s="696" t="s">
        <v>202</v>
      </c>
      <c r="B377" s="696" t="s">
        <v>607</v>
      </c>
      <c r="C377" s="804" t="s">
        <v>920</v>
      </c>
      <c r="D377" s="804" t="s">
        <v>922</v>
      </c>
      <c r="E377" s="804" t="s">
        <v>933</v>
      </c>
      <c r="F377" s="677">
        <v>13206</v>
      </c>
      <c r="G377" s="677">
        <v>10965</v>
      </c>
      <c r="H377" s="677">
        <v>371</v>
      </c>
      <c r="I377" s="677">
        <v>0</v>
      </c>
      <c r="J377" s="677">
        <v>1668</v>
      </c>
      <c r="K377" s="677">
        <v>4473</v>
      </c>
      <c r="L377" s="677">
        <v>6512</v>
      </c>
      <c r="M377" s="677">
        <v>22967</v>
      </c>
      <c r="N377" s="115">
        <v>0.18</v>
      </c>
      <c r="O377" s="115">
        <v>0.18</v>
      </c>
      <c r="P377" s="115">
        <v>0.69</v>
      </c>
      <c r="Q377" s="115">
        <v>0.74</v>
      </c>
    </row>
    <row r="378" spans="1:17" s="805" customFormat="1" ht="12.75" customHeight="1" x14ac:dyDescent="0.3">
      <c r="A378" s="696" t="s">
        <v>379</v>
      </c>
      <c r="B378" s="696" t="s">
        <v>125</v>
      </c>
      <c r="C378" s="804" t="s">
        <v>923</v>
      </c>
      <c r="D378" s="804" t="s">
        <v>922</v>
      </c>
      <c r="E378" s="804" t="s">
        <v>924</v>
      </c>
      <c r="F378" s="677">
        <v>0</v>
      </c>
      <c r="G378" s="677">
        <v>195</v>
      </c>
      <c r="H378" s="677">
        <v>0</v>
      </c>
      <c r="I378" s="677">
        <v>0</v>
      </c>
      <c r="J378" s="677">
        <v>0</v>
      </c>
      <c r="K378" s="677">
        <v>0</v>
      </c>
      <c r="L378" s="677">
        <v>0</v>
      </c>
      <c r="M378" s="677">
        <v>0</v>
      </c>
      <c r="N378" s="115" t="s">
        <v>239</v>
      </c>
      <c r="O378" s="115" t="s">
        <v>239</v>
      </c>
      <c r="P378" s="115" t="s">
        <v>239</v>
      </c>
      <c r="Q378" s="115" t="s">
        <v>239</v>
      </c>
    </row>
    <row r="379" spans="1:17" s="805" customFormat="1" ht="12.75" customHeight="1" x14ac:dyDescent="0.3">
      <c r="A379" s="696" t="s">
        <v>108</v>
      </c>
      <c r="B379" s="696" t="s">
        <v>73</v>
      </c>
      <c r="C379" s="804" t="s">
        <v>920</v>
      </c>
      <c r="D379" s="804" t="s">
        <v>922</v>
      </c>
      <c r="E379" s="804" t="s">
        <v>921</v>
      </c>
      <c r="F379" s="677">
        <v>267</v>
      </c>
      <c r="G379" s="677">
        <v>335</v>
      </c>
      <c r="H379" s="677">
        <v>648</v>
      </c>
      <c r="I379" s="677">
        <v>0</v>
      </c>
      <c r="J379" s="677">
        <v>38</v>
      </c>
      <c r="K379" s="677">
        <v>6</v>
      </c>
      <c r="L379" s="677">
        <v>692</v>
      </c>
      <c r="M379" s="677">
        <v>109</v>
      </c>
      <c r="N379" s="115">
        <v>0.94</v>
      </c>
      <c r="O379" s="115">
        <v>0.94</v>
      </c>
      <c r="P379" s="115">
        <v>0.01</v>
      </c>
      <c r="Q379" s="115">
        <v>-0.59</v>
      </c>
    </row>
    <row r="380" spans="1:17" s="805" customFormat="1" ht="12.75" customHeight="1" x14ac:dyDescent="0.3">
      <c r="A380" s="696" t="s">
        <v>108</v>
      </c>
      <c r="B380" s="696" t="s">
        <v>92</v>
      </c>
      <c r="C380" s="804" t="s">
        <v>920</v>
      </c>
      <c r="D380" s="804" t="s">
        <v>922</v>
      </c>
      <c r="E380" s="804" t="s">
        <v>921</v>
      </c>
      <c r="F380" s="677">
        <v>100</v>
      </c>
      <c r="G380" s="677">
        <v>268</v>
      </c>
      <c r="H380" s="677">
        <v>228</v>
      </c>
      <c r="I380" s="677">
        <v>0</v>
      </c>
      <c r="J380" s="677">
        <v>15</v>
      </c>
      <c r="K380" s="677">
        <v>5</v>
      </c>
      <c r="L380" s="677">
        <v>248</v>
      </c>
      <c r="M380" s="677">
        <v>139</v>
      </c>
      <c r="N380" s="115">
        <v>0.94</v>
      </c>
      <c r="O380" s="115">
        <v>0.94</v>
      </c>
      <c r="P380" s="115">
        <v>0.02</v>
      </c>
      <c r="Q380" s="115">
        <v>0.39</v>
      </c>
    </row>
    <row r="381" spans="1:17" s="805" customFormat="1" ht="12.75" customHeight="1" x14ac:dyDescent="0.3">
      <c r="A381" s="696" t="s">
        <v>108</v>
      </c>
      <c r="B381" s="696" t="s">
        <v>105</v>
      </c>
      <c r="C381" s="804" t="s">
        <v>916</v>
      </c>
      <c r="D381" s="804" t="s">
        <v>922</v>
      </c>
      <c r="E381" s="804" t="s">
        <v>921</v>
      </c>
      <c r="F381" s="677">
        <v>1264</v>
      </c>
      <c r="G381" s="677">
        <v>1740</v>
      </c>
      <c r="H381" s="677">
        <v>2700</v>
      </c>
      <c r="I381" s="677">
        <v>182</v>
      </c>
      <c r="J381" s="677">
        <v>65</v>
      </c>
      <c r="K381" s="677">
        <v>0</v>
      </c>
      <c r="L381" s="677">
        <v>2947</v>
      </c>
      <c r="M381" s="677">
        <v>156</v>
      </c>
      <c r="N381" s="115">
        <v>0.92</v>
      </c>
      <c r="O381" s="115">
        <v>0.98</v>
      </c>
      <c r="P381" s="115">
        <v>0</v>
      </c>
      <c r="Q381" s="115">
        <v>-0.88</v>
      </c>
    </row>
    <row r="382" spans="1:17" s="805" customFormat="1" ht="12.75" customHeight="1" x14ac:dyDescent="0.3">
      <c r="A382" s="696" t="s">
        <v>108</v>
      </c>
      <c r="B382" s="696" t="s">
        <v>106</v>
      </c>
      <c r="C382" s="804" t="s">
        <v>920</v>
      </c>
      <c r="D382" s="804" t="s">
        <v>922</v>
      </c>
      <c r="E382" s="804" t="s">
        <v>921</v>
      </c>
      <c r="F382" s="677">
        <v>937</v>
      </c>
      <c r="G382" s="677">
        <v>206</v>
      </c>
      <c r="H382" s="677">
        <v>82</v>
      </c>
      <c r="I382" s="677">
        <v>0</v>
      </c>
      <c r="J382" s="677">
        <v>0</v>
      </c>
      <c r="K382" s="677">
        <v>411</v>
      </c>
      <c r="L382" s="677">
        <v>493</v>
      </c>
      <c r="M382" s="677">
        <v>650</v>
      </c>
      <c r="N382" s="115">
        <v>1</v>
      </c>
      <c r="O382" s="115">
        <v>1</v>
      </c>
      <c r="P382" s="115">
        <v>0.83</v>
      </c>
      <c r="Q382" s="115">
        <v>-0.31</v>
      </c>
    </row>
    <row r="383" spans="1:17" s="805" customFormat="1" ht="12.75" customHeight="1" x14ac:dyDescent="0.3">
      <c r="A383" s="696" t="s">
        <v>108</v>
      </c>
      <c r="B383" s="696" t="s">
        <v>65</v>
      </c>
      <c r="C383" s="804" t="s">
        <v>920</v>
      </c>
      <c r="D383" s="804" t="s">
        <v>918</v>
      </c>
      <c r="E383" s="804" t="s">
        <v>921</v>
      </c>
      <c r="F383" s="677">
        <v>969</v>
      </c>
      <c r="G383" s="677">
        <v>1586</v>
      </c>
      <c r="H383" s="677">
        <v>188</v>
      </c>
      <c r="I383" s="677">
        <v>23</v>
      </c>
      <c r="J383" s="677">
        <v>11</v>
      </c>
      <c r="K383" s="677">
        <v>89</v>
      </c>
      <c r="L383" s="677">
        <v>311</v>
      </c>
      <c r="M383" s="677">
        <v>2244</v>
      </c>
      <c r="N383" s="115">
        <v>0.85</v>
      </c>
      <c r="O383" s="115">
        <v>0.95</v>
      </c>
      <c r="P383" s="115">
        <v>0.28999999999999998</v>
      </c>
      <c r="Q383" s="115">
        <v>1.32</v>
      </c>
    </row>
    <row r="384" spans="1:17" s="805" customFormat="1" ht="12.75" customHeight="1" x14ac:dyDescent="0.3">
      <c r="A384" s="696" t="s">
        <v>108</v>
      </c>
      <c r="B384" s="696" t="s">
        <v>111</v>
      </c>
      <c r="C384" s="804" t="s">
        <v>920</v>
      </c>
      <c r="D384" s="804" t="s">
        <v>922</v>
      </c>
      <c r="E384" s="804" t="s">
        <v>921</v>
      </c>
      <c r="F384" s="677">
        <v>7</v>
      </c>
      <c r="G384" s="677">
        <v>112</v>
      </c>
      <c r="H384" s="677">
        <v>5</v>
      </c>
      <c r="I384" s="677">
        <v>0</v>
      </c>
      <c r="J384" s="677">
        <v>0</v>
      </c>
      <c r="K384" s="677">
        <v>7</v>
      </c>
      <c r="L384" s="677">
        <v>12</v>
      </c>
      <c r="M384" s="677">
        <v>38</v>
      </c>
      <c r="N384" s="115">
        <v>1</v>
      </c>
      <c r="O384" s="115">
        <v>1</v>
      </c>
      <c r="P384" s="115">
        <v>0.57999999999999996</v>
      </c>
      <c r="Q384" s="115">
        <v>4.43</v>
      </c>
    </row>
    <row r="385" spans="1:17" s="805" customFormat="1" ht="12.75" customHeight="1" x14ac:dyDescent="0.3">
      <c r="A385" s="696" t="s">
        <v>108</v>
      </c>
      <c r="B385" s="696" t="s">
        <v>112</v>
      </c>
      <c r="C385" s="804" t="s">
        <v>920</v>
      </c>
      <c r="D385" s="804" t="s">
        <v>922</v>
      </c>
      <c r="E385" s="804" t="s">
        <v>921</v>
      </c>
      <c r="F385" s="677">
        <v>296</v>
      </c>
      <c r="G385" s="677">
        <v>1532</v>
      </c>
      <c r="H385" s="677">
        <v>491</v>
      </c>
      <c r="I385" s="677" t="s">
        <v>873</v>
      </c>
      <c r="J385" s="677">
        <v>568</v>
      </c>
      <c r="K385" s="677">
        <v>0</v>
      </c>
      <c r="L385" s="677">
        <v>1060</v>
      </c>
      <c r="M385" s="677">
        <v>666</v>
      </c>
      <c r="N385" s="115">
        <v>0.46</v>
      </c>
      <c r="O385" s="115">
        <v>0.46</v>
      </c>
      <c r="P385" s="115">
        <v>0</v>
      </c>
      <c r="Q385" s="115">
        <v>1.25</v>
      </c>
    </row>
    <row r="386" spans="1:17" s="805" customFormat="1" ht="12.75" customHeight="1" x14ac:dyDescent="0.3">
      <c r="A386" s="696" t="s">
        <v>108</v>
      </c>
      <c r="B386" s="696" t="s">
        <v>112</v>
      </c>
      <c r="C386" s="804" t="s">
        <v>916</v>
      </c>
      <c r="D386" s="804" t="s">
        <v>922</v>
      </c>
      <c r="E386" s="804" t="s">
        <v>919</v>
      </c>
      <c r="F386" s="677">
        <v>194</v>
      </c>
      <c r="G386" s="677">
        <v>361</v>
      </c>
      <c r="H386" s="677">
        <v>112</v>
      </c>
      <c r="I386" s="677" t="s">
        <v>873</v>
      </c>
      <c r="J386" s="677">
        <v>184</v>
      </c>
      <c r="K386" s="677">
        <v>25</v>
      </c>
      <c r="L386" s="677">
        <v>324</v>
      </c>
      <c r="M386" s="677">
        <v>254</v>
      </c>
      <c r="N386" s="115">
        <v>0.37</v>
      </c>
      <c r="O386" s="115">
        <v>0.38</v>
      </c>
      <c r="P386" s="115">
        <v>0.08</v>
      </c>
      <c r="Q386" s="115">
        <v>0.31</v>
      </c>
    </row>
    <row r="387" spans="1:17" s="805" customFormat="1" ht="12.75" customHeight="1" x14ac:dyDescent="0.3">
      <c r="A387" s="696" t="s">
        <v>108</v>
      </c>
      <c r="B387" s="696" t="s">
        <v>117</v>
      </c>
      <c r="C387" s="804" t="s">
        <v>923</v>
      </c>
      <c r="D387" s="804" t="s">
        <v>922</v>
      </c>
      <c r="E387" s="804" t="s">
        <v>924</v>
      </c>
      <c r="F387" s="677">
        <v>58</v>
      </c>
      <c r="G387" s="677">
        <v>114</v>
      </c>
      <c r="H387" s="677">
        <v>19</v>
      </c>
      <c r="I387" s="677">
        <v>19</v>
      </c>
      <c r="J387" s="677" t="s">
        <v>873</v>
      </c>
      <c r="K387" s="677">
        <v>33</v>
      </c>
      <c r="L387" s="677">
        <v>72</v>
      </c>
      <c r="M387" s="677">
        <v>154</v>
      </c>
      <c r="N387" s="115">
        <v>0.49</v>
      </c>
      <c r="O387" s="115">
        <v>0.97</v>
      </c>
      <c r="P387" s="115">
        <v>0.46</v>
      </c>
      <c r="Q387" s="115">
        <v>1.66</v>
      </c>
    </row>
    <row r="388" spans="1:17" s="805" customFormat="1" ht="12.75" customHeight="1" x14ac:dyDescent="0.3">
      <c r="A388" s="696" t="s">
        <v>108</v>
      </c>
      <c r="B388" s="696" t="s">
        <v>117</v>
      </c>
      <c r="C388" s="804" t="s">
        <v>920</v>
      </c>
      <c r="D388" s="804" t="s">
        <v>922</v>
      </c>
      <c r="E388" s="804" t="s">
        <v>929</v>
      </c>
      <c r="F388" s="677">
        <v>15132</v>
      </c>
      <c r="G388" s="677">
        <v>10876</v>
      </c>
      <c r="H388" s="677">
        <v>8895</v>
      </c>
      <c r="I388" s="677">
        <v>367</v>
      </c>
      <c r="J388" s="677">
        <v>37</v>
      </c>
      <c r="K388" s="677">
        <v>728</v>
      </c>
      <c r="L388" s="677">
        <v>10027</v>
      </c>
      <c r="M388" s="677">
        <v>15877</v>
      </c>
      <c r="N388" s="115">
        <v>0.96</v>
      </c>
      <c r="O388" s="115">
        <v>1</v>
      </c>
      <c r="P388" s="115">
        <v>7.0000000000000007E-2</v>
      </c>
      <c r="Q388" s="115">
        <v>0.05</v>
      </c>
    </row>
    <row r="389" spans="1:17" s="805" customFormat="1" ht="12.75" customHeight="1" x14ac:dyDescent="0.3">
      <c r="A389" s="696" t="s">
        <v>108</v>
      </c>
      <c r="B389" s="696" t="s">
        <v>120</v>
      </c>
      <c r="C389" s="804" t="s">
        <v>920</v>
      </c>
      <c r="D389" s="804" t="s">
        <v>922</v>
      </c>
      <c r="E389" s="804" t="s">
        <v>921</v>
      </c>
      <c r="F389" s="677">
        <v>77</v>
      </c>
      <c r="G389" s="677">
        <v>138</v>
      </c>
      <c r="H389" s="677">
        <v>68</v>
      </c>
      <c r="I389" s="677" t="s">
        <v>873</v>
      </c>
      <c r="J389" s="677">
        <v>23</v>
      </c>
      <c r="K389" s="677">
        <v>38</v>
      </c>
      <c r="L389" s="677">
        <v>133</v>
      </c>
      <c r="M389" s="677">
        <v>84</v>
      </c>
      <c r="N389" s="115">
        <v>0.72</v>
      </c>
      <c r="O389" s="115">
        <v>0.76</v>
      </c>
      <c r="P389" s="115">
        <v>0.28999999999999998</v>
      </c>
      <c r="Q389" s="115">
        <v>0.09</v>
      </c>
    </row>
    <row r="390" spans="1:17" s="805" customFormat="1" ht="12.75" customHeight="1" x14ac:dyDescent="0.3">
      <c r="A390" s="696" t="s">
        <v>108</v>
      </c>
      <c r="B390" s="696" t="s">
        <v>125</v>
      </c>
      <c r="C390" s="804" t="s">
        <v>923</v>
      </c>
      <c r="D390" s="804" t="s">
        <v>922</v>
      </c>
      <c r="E390" s="804" t="s">
        <v>924</v>
      </c>
      <c r="F390" s="677">
        <v>0</v>
      </c>
      <c r="G390" s="677">
        <v>342</v>
      </c>
      <c r="H390" s="677">
        <v>0</v>
      </c>
      <c r="I390" s="677">
        <v>0</v>
      </c>
      <c r="J390" s="677">
        <v>0</v>
      </c>
      <c r="K390" s="677">
        <v>0</v>
      </c>
      <c r="L390" s="677">
        <v>0</v>
      </c>
      <c r="M390" s="677">
        <v>0</v>
      </c>
      <c r="N390" s="115" t="s">
        <v>239</v>
      </c>
      <c r="O390" s="115" t="s">
        <v>239</v>
      </c>
      <c r="P390" s="115" t="s">
        <v>239</v>
      </c>
      <c r="Q390" s="115" t="s">
        <v>239</v>
      </c>
    </row>
    <row r="391" spans="1:17" s="805" customFormat="1" ht="12.75" customHeight="1" x14ac:dyDescent="0.3">
      <c r="A391" s="696" t="s">
        <v>108</v>
      </c>
      <c r="B391" s="696" t="s">
        <v>125</v>
      </c>
      <c r="C391" s="804" t="s">
        <v>920</v>
      </c>
      <c r="D391" s="804" t="s">
        <v>922</v>
      </c>
      <c r="E391" s="804" t="s">
        <v>921</v>
      </c>
      <c r="F391" s="677">
        <v>11</v>
      </c>
      <c r="G391" s="677">
        <v>549</v>
      </c>
      <c r="H391" s="677" t="s">
        <v>873</v>
      </c>
      <c r="I391" s="677">
        <v>6</v>
      </c>
      <c r="J391" s="677" t="s">
        <v>873</v>
      </c>
      <c r="K391" s="677">
        <v>436</v>
      </c>
      <c r="L391" s="677">
        <v>446</v>
      </c>
      <c r="M391" s="677">
        <v>96</v>
      </c>
      <c r="N391" s="115">
        <v>0.3</v>
      </c>
      <c r="O391" s="115">
        <v>0.9</v>
      </c>
      <c r="P391" s="115">
        <v>0.98</v>
      </c>
      <c r="Q391" s="115">
        <v>7.73</v>
      </c>
    </row>
    <row r="392" spans="1:17" s="805" customFormat="1" ht="12.75" customHeight="1" x14ac:dyDescent="0.3">
      <c r="A392" s="696" t="s">
        <v>108</v>
      </c>
      <c r="B392" s="696" t="s">
        <v>133</v>
      </c>
      <c r="C392" s="804" t="s">
        <v>920</v>
      </c>
      <c r="D392" s="804" t="s">
        <v>922</v>
      </c>
      <c r="E392" s="804" t="s">
        <v>921</v>
      </c>
      <c r="F392" s="677">
        <v>314</v>
      </c>
      <c r="G392" s="677">
        <v>698</v>
      </c>
      <c r="H392" s="677">
        <v>259</v>
      </c>
      <c r="I392" s="677">
        <v>266</v>
      </c>
      <c r="J392" s="677">
        <v>132</v>
      </c>
      <c r="K392" s="677" t="s">
        <v>873</v>
      </c>
      <c r="L392" s="677">
        <v>659</v>
      </c>
      <c r="M392" s="677">
        <v>581</v>
      </c>
      <c r="N392" s="115">
        <v>0.39</v>
      </c>
      <c r="O392" s="115">
        <v>0.8</v>
      </c>
      <c r="P392" s="115">
        <v>0</v>
      </c>
      <c r="Q392" s="115">
        <v>0.85</v>
      </c>
    </row>
    <row r="393" spans="1:17" s="805" customFormat="1" ht="12.75" customHeight="1" x14ac:dyDescent="0.3">
      <c r="A393" s="696" t="s">
        <v>108</v>
      </c>
      <c r="B393" s="696" t="s">
        <v>137</v>
      </c>
      <c r="C393" s="804" t="s">
        <v>920</v>
      </c>
      <c r="D393" s="804" t="s">
        <v>925</v>
      </c>
      <c r="E393" s="804" t="s">
        <v>921</v>
      </c>
      <c r="F393" s="677">
        <v>194</v>
      </c>
      <c r="G393" s="677">
        <v>205</v>
      </c>
      <c r="H393" s="677">
        <v>37</v>
      </c>
      <c r="I393" s="677">
        <v>0</v>
      </c>
      <c r="J393" s="677">
        <v>0</v>
      </c>
      <c r="K393" s="677" t="s">
        <v>873</v>
      </c>
      <c r="L393" s="677">
        <v>40</v>
      </c>
      <c r="M393" s="677">
        <v>359</v>
      </c>
      <c r="N393" s="115">
        <v>1</v>
      </c>
      <c r="O393" s="115">
        <v>1</v>
      </c>
      <c r="P393" s="115">
        <v>0.08</v>
      </c>
      <c r="Q393" s="115">
        <v>0.85</v>
      </c>
    </row>
    <row r="394" spans="1:17" s="805" customFormat="1" ht="12.75" customHeight="1" x14ac:dyDescent="0.3">
      <c r="A394" s="696" t="s">
        <v>108</v>
      </c>
      <c r="B394" s="696" t="s">
        <v>10</v>
      </c>
      <c r="C394" s="804" t="s">
        <v>920</v>
      </c>
      <c r="D394" s="804" t="s">
        <v>922</v>
      </c>
      <c r="E394" s="804" t="s">
        <v>928</v>
      </c>
      <c r="F394" s="677">
        <v>19</v>
      </c>
      <c r="G394" s="677">
        <v>166</v>
      </c>
      <c r="H394" s="677">
        <v>0</v>
      </c>
      <c r="I394" s="677">
        <v>0</v>
      </c>
      <c r="J394" s="677">
        <v>0</v>
      </c>
      <c r="K394" s="677">
        <v>185</v>
      </c>
      <c r="L394" s="677">
        <v>185</v>
      </c>
      <c r="M394" s="677">
        <v>0</v>
      </c>
      <c r="N394" s="115" t="s">
        <v>239</v>
      </c>
      <c r="O394" s="115" t="s">
        <v>239</v>
      </c>
      <c r="P394" s="115">
        <v>1</v>
      </c>
      <c r="Q394" s="115">
        <v>-1</v>
      </c>
    </row>
    <row r="395" spans="1:17" s="805" customFormat="1" ht="12.75" customHeight="1" x14ac:dyDescent="0.3">
      <c r="A395" s="696" t="s">
        <v>108</v>
      </c>
      <c r="B395" s="696" t="s">
        <v>182</v>
      </c>
      <c r="C395" s="804" t="s">
        <v>920</v>
      </c>
      <c r="D395" s="804" t="s">
        <v>922</v>
      </c>
      <c r="E395" s="804" t="s">
        <v>921</v>
      </c>
      <c r="F395" s="677">
        <v>183</v>
      </c>
      <c r="G395" s="677">
        <v>7359</v>
      </c>
      <c r="H395" s="677">
        <v>4462</v>
      </c>
      <c r="I395" s="677">
        <v>264</v>
      </c>
      <c r="J395" s="677">
        <v>243</v>
      </c>
      <c r="K395" s="677">
        <v>58</v>
      </c>
      <c r="L395" s="677">
        <v>5027</v>
      </c>
      <c r="M395" s="677">
        <v>2313</v>
      </c>
      <c r="N395" s="115">
        <v>0.9</v>
      </c>
      <c r="O395" s="115">
        <v>0.95</v>
      </c>
      <c r="P395" s="115">
        <v>0.01</v>
      </c>
      <c r="Q395" s="115">
        <v>11.64</v>
      </c>
    </row>
    <row r="396" spans="1:17" s="805" customFormat="1" ht="12.75" customHeight="1" x14ac:dyDescent="0.3">
      <c r="A396" s="696" t="s">
        <v>108</v>
      </c>
      <c r="B396" s="696" t="s">
        <v>186</v>
      </c>
      <c r="C396" s="804" t="s">
        <v>923</v>
      </c>
      <c r="D396" s="804" t="s">
        <v>922</v>
      </c>
      <c r="E396" s="804" t="s">
        <v>924</v>
      </c>
      <c r="F396" s="677">
        <v>0</v>
      </c>
      <c r="G396" s="677">
        <v>156</v>
      </c>
      <c r="H396" s="677">
        <v>50</v>
      </c>
      <c r="I396" s="677">
        <v>0</v>
      </c>
      <c r="J396" s="677" t="s">
        <v>873</v>
      </c>
      <c r="K396" s="677">
        <v>76</v>
      </c>
      <c r="L396" s="677">
        <v>130</v>
      </c>
      <c r="M396" s="677">
        <v>58</v>
      </c>
      <c r="N396" s="115">
        <v>0.93</v>
      </c>
      <c r="O396" s="115">
        <v>0.93</v>
      </c>
      <c r="P396" s="115">
        <v>0.57999999999999996</v>
      </c>
      <c r="Q396" s="115" t="s">
        <v>239</v>
      </c>
    </row>
    <row r="397" spans="1:17" s="805" customFormat="1" ht="12.75" customHeight="1" x14ac:dyDescent="0.3">
      <c r="A397" s="696" t="s">
        <v>108</v>
      </c>
      <c r="B397" s="696" t="s">
        <v>186</v>
      </c>
      <c r="C397" s="804" t="s">
        <v>920</v>
      </c>
      <c r="D397" s="804" t="s">
        <v>922</v>
      </c>
      <c r="E397" s="804" t="s">
        <v>921</v>
      </c>
      <c r="F397" s="677">
        <v>1471</v>
      </c>
      <c r="G397" s="677">
        <v>2791</v>
      </c>
      <c r="H397" s="677">
        <v>2549</v>
      </c>
      <c r="I397" s="677" t="s">
        <v>873</v>
      </c>
      <c r="J397" s="677">
        <v>39</v>
      </c>
      <c r="K397" s="677">
        <v>165</v>
      </c>
      <c r="L397" s="677">
        <v>2754</v>
      </c>
      <c r="M397" s="677">
        <v>1476</v>
      </c>
      <c r="N397" s="115">
        <v>0.98</v>
      </c>
      <c r="O397" s="115">
        <v>0.98</v>
      </c>
      <c r="P397" s="115">
        <v>0.06</v>
      </c>
      <c r="Q397" s="115">
        <v>0</v>
      </c>
    </row>
    <row r="398" spans="1:17" s="805" customFormat="1" ht="12.75" customHeight="1" x14ac:dyDescent="0.3">
      <c r="A398" s="696" t="s">
        <v>108</v>
      </c>
      <c r="B398" s="696" t="s">
        <v>186</v>
      </c>
      <c r="C398" s="804" t="s">
        <v>916</v>
      </c>
      <c r="D398" s="804" t="s">
        <v>922</v>
      </c>
      <c r="E398" s="804" t="s">
        <v>919</v>
      </c>
      <c r="F398" s="677">
        <v>198</v>
      </c>
      <c r="G398" s="677">
        <v>593</v>
      </c>
      <c r="H398" s="677">
        <v>11</v>
      </c>
      <c r="I398" s="677" t="s">
        <v>873</v>
      </c>
      <c r="J398" s="677">
        <v>591</v>
      </c>
      <c r="K398" s="677">
        <v>21</v>
      </c>
      <c r="L398" s="677">
        <v>624</v>
      </c>
      <c r="M398" s="677">
        <v>126</v>
      </c>
      <c r="N398" s="115">
        <v>0.02</v>
      </c>
      <c r="O398" s="115">
        <v>0.02</v>
      </c>
      <c r="P398" s="115">
        <v>0.03</v>
      </c>
      <c r="Q398" s="115">
        <v>-0.36</v>
      </c>
    </row>
    <row r="399" spans="1:17" s="805" customFormat="1" ht="12.75" customHeight="1" x14ac:dyDescent="0.3">
      <c r="A399" s="696" t="s">
        <v>108</v>
      </c>
      <c r="B399" s="696" t="s">
        <v>1886</v>
      </c>
      <c r="C399" s="804" t="s">
        <v>920</v>
      </c>
      <c r="D399" s="804" t="s">
        <v>922</v>
      </c>
      <c r="E399" s="804" t="s">
        <v>921</v>
      </c>
      <c r="F399" s="677">
        <v>48</v>
      </c>
      <c r="G399" s="677">
        <v>1151</v>
      </c>
      <c r="H399" s="677">
        <v>0</v>
      </c>
      <c r="I399" s="677">
        <v>0</v>
      </c>
      <c r="J399" s="677">
        <v>0</v>
      </c>
      <c r="K399" s="677">
        <v>1198</v>
      </c>
      <c r="L399" s="677">
        <v>1198</v>
      </c>
      <c r="M399" s="677" t="s">
        <v>873</v>
      </c>
      <c r="N399" s="115" t="s">
        <v>239</v>
      </c>
      <c r="O399" s="115" t="s">
        <v>239</v>
      </c>
      <c r="P399" s="115">
        <v>1</v>
      </c>
      <c r="Q399" s="115">
        <v>-0.98</v>
      </c>
    </row>
    <row r="400" spans="1:17" s="805" customFormat="1" ht="12.75" customHeight="1" x14ac:dyDescent="0.3">
      <c r="A400" s="696" t="s">
        <v>108</v>
      </c>
      <c r="B400" s="696" t="s">
        <v>199</v>
      </c>
      <c r="C400" s="804" t="s">
        <v>920</v>
      </c>
      <c r="D400" s="804" t="s">
        <v>922</v>
      </c>
      <c r="E400" s="804" t="s">
        <v>921</v>
      </c>
      <c r="F400" s="677">
        <v>203</v>
      </c>
      <c r="G400" s="677">
        <v>221</v>
      </c>
      <c r="H400" s="677">
        <v>44</v>
      </c>
      <c r="I400" s="677">
        <v>0</v>
      </c>
      <c r="J400" s="677">
        <v>268</v>
      </c>
      <c r="K400" s="677">
        <v>0</v>
      </c>
      <c r="L400" s="677">
        <v>312</v>
      </c>
      <c r="M400" s="677">
        <v>112</v>
      </c>
      <c r="N400" s="115">
        <v>0.14000000000000001</v>
      </c>
      <c r="O400" s="115">
        <v>0.14000000000000001</v>
      </c>
      <c r="P400" s="115">
        <v>0</v>
      </c>
      <c r="Q400" s="115">
        <v>-0.45</v>
      </c>
    </row>
    <row r="401" spans="1:17" s="805" customFormat="1" ht="12.75" customHeight="1" x14ac:dyDescent="0.3">
      <c r="A401" s="696" t="s">
        <v>108</v>
      </c>
      <c r="B401" s="696" t="s">
        <v>199</v>
      </c>
      <c r="C401" s="804" t="s">
        <v>916</v>
      </c>
      <c r="D401" s="804" t="s">
        <v>922</v>
      </c>
      <c r="E401" s="804" t="s">
        <v>919</v>
      </c>
      <c r="F401" s="677">
        <v>101</v>
      </c>
      <c r="G401" s="677">
        <v>225</v>
      </c>
      <c r="H401" s="677" t="s">
        <v>873</v>
      </c>
      <c r="I401" s="677">
        <v>0</v>
      </c>
      <c r="J401" s="677" t="s">
        <v>873</v>
      </c>
      <c r="K401" s="677" t="s">
        <v>873</v>
      </c>
      <c r="L401" s="677">
        <v>7</v>
      </c>
      <c r="M401" s="677">
        <v>319</v>
      </c>
      <c r="N401" s="115">
        <v>0.5</v>
      </c>
      <c r="O401" s="115">
        <v>0.5</v>
      </c>
      <c r="P401" s="115">
        <v>0.43</v>
      </c>
      <c r="Q401" s="115">
        <v>2.16</v>
      </c>
    </row>
    <row r="402" spans="1:17" s="805" customFormat="1" ht="12.75" customHeight="1" x14ac:dyDescent="0.3">
      <c r="A402" s="696" t="s">
        <v>108</v>
      </c>
      <c r="B402" s="696" t="s">
        <v>421</v>
      </c>
      <c r="C402" s="804" t="s">
        <v>920</v>
      </c>
      <c r="D402" s="804" t="s">
        <v>918</v>
      </c>
      <c r="E402" s="804" t="s">
        <v>921</v>
      </c>
      <c r="F402" s="677">
        <v>17</v>
      </c>
      <c r="G402" s="677">
        <v>161</v>
      </c>
      <c r="H402" s="677">
        <v>13</v>
      </c>
      <c r="I402" s="677">
        <v>0</v>
      </c>
      <c r="J402" s="677">
        <v>0</v>
      </c>
      <c r="K402" s="677">
        <v>8</v>
      </c>
      <c r="L402" s="677">
        <v>21</v>
      </c>
      <c r="M402" s="677">
        <v>157</v>
      </c>
      <c r="N402" s="115">
        <v>1</v>
      </c>
      <c r="O402" s="115">
        <v>1</v>
      </c>
      <c r="P402" s="115">
        <v>0.38</v>
      </c>
      <c r="Q402" s="115">
        <v>8.24</v>
      </c>
    </row>
    <row r="403" spans="1:17" s="805" customFormat="1" ht="12.75" customHeight="1" x14ac:dyDescent="0.3">
      <c r="A403" s="696" t="s">
        <v>108</v>
      </c>
      <c r="B403" s="696" t="s">
        <v>211</v>
      </c>
      <c r="C403" s="804" t="s">
        <v>920</v>
      </c>
      <c r="D403" s="804" t="s">
        <v>918</v>
      </c>
      <c r="E403" s="804" t="s">
        <v>921</v>
      </c>
      <c r="F403" s="677">
        <v>202</v>
      </c>
      <c r="G403" s="677">
        <v>1275</v>
      </c>
      <c r="H403" s="677">
        <v>260</v>
      </c>
      <c r="I403" s="677">
        <v>0</v>
      </c>
      <c r="J403" s="677">
        <v>0</v>
      </c>
      <c r="K403" s="677" t="s">
        <v>873</v>
      </c>
      <c r="L403" s="677">
        <v>262</v>
      </c>
      <c r="M403" s="677">
        <v>1215</v>
      </c>
      <c r="N403" s="115">
        <v>1</v>
      </c>
      <c r="O403" s="115">
        <v>1</v>
      </c>
      <c r="P403" s="115">
        <v>0.01</v>
      </c>
      <c r="Q403" s="115">
        <v>5.01</v>
      </c>
    </row>
    <row r="404" spans="1:17" s="805" customFormat="1" ht="12.75" customHeight="1" x14ac:dyDescent="0.3">
      <c r="A404" s="696" t="s">
        <v>108</v>
      </c>
      <c r="B404" s="696" t="s">
        <v>211</v>
      </c>
      <c r="C404" s="804" t="s">
        <v>920</v>
      </c>
      <c r="D404" s="804" t="s">
        <v>922</v>
      </c>
      <c r="E404" s="804" t="s">
        <v>921</v>
      </c>
      <c r="F404" s="677">
        <v>914</v>
      </c>
      <c r="G404" s="677">
        <v>4394</v>
      </c>
      <c r="H404" s="677">
        <v>4164</v>
      </c>
      <c r="I404" s="677">
        <v>10</v>
      </c>
      <c r="J404" s="677">
        <v>19</v>
      </c>
      <c r="K404" s="677">
        <v>36</v>
      </c>
      <c r="L404" s="677">
        <v>4229</v>
      </c>
      <c r="M404" s="677">
        <v>1079</v>
      </c>
      <c r="N404" s="115">
        <v>0.99</v>
      </c>
      <c r="O404" s="115">
        <v>1</v>
      </c>
      <c r="P404" s="115">
        <v>0.01</v>
      </c>
      <c r="Q404" s="115">
        <v>0.18</v>
      </c>
    </row>
    <row r="405" spans="1:17" s="805" customFormat="1" ht="12.75" customHeight="1" x14ac:dyDescent="0.3">
      <c r="A405" s="696" t="s">
        <v>108</v>
      </c>
      <c r="B405" s="696" t="s">
        <v>216</v>
      </c>
      <c r="C405" s="804" t="s">
        <v>923</v>
      </c>
      <c r="D405" s="804" t="s">
        <v>922</v>
      </c>
      <c r="E405" s="804" t="s">
        <v>924</v>
      </c>
      <c r="F405" s="677">
        <v>194</v>
      </c>
      <c r="G405" s="677">
        <v>720</v>
      </c>
      <c r="H405" s="677">
        <v>178</v>
      </c>
      <c r="I405" s="677">
        <v>14</v>
      </c>
      <c r="J405" s="677" t="s">
        <v>873</v>
      </c>
      <c r="K405" s="677">
        <v>242</v>
      </c>
      <c r="L405" s="677">
        <v>436</v>
      </c>
      <c r="M405" s="677">
        <v>647</v>
      </c>
      <c r="N405" s="115">
        <v>0.92</v>
      </c>
      <c r="O405" s="115">
        <v>0.99</v>
      </c>
      <c r="P405" s="115">
        <v>0.56000000000000005</v>
      </c>
      <c r="Q405" s="115">
        <v>2.34</v>
      </c>
    </row>
    <row r="406" spans="1:17" s="805" customFormat="1" ht="12.75" customHeight="1" x14ac:dyDescent="0.3">
      <c r="A406" s="696" t="s">
        <v>108</v>
      </c>
      <c r="B406" s="696" t="s">
        <v>216</v>
      </c>
      <c r="C406" s="804" t="s">
        <v>920</v>
      </c>
      <c r="D406" s="804" t="s">
        <v>922</v>
      </c>
      <c r="E406" s="804" t="s">
        <v>921</v>
      </c>
      <c r="F406" s="677">
        <v>6865</v>
      </c>
      <c r="G406" s="677">
        <v>6511</v>
      </c>
      <c r="H406" s="677">
        <v>6159</v>
      </c>
      <c r="I406" s="677">
        <v>194</v>
      </c>
      <c r="J406" s="677" t="s">
        <v>873</v>
      </c>
      <c r="K406" s="677">
        <v>661</v>
      </c>
      <c r="L406" s="677">
        <v>7018</v>
      </c>
      <c r="M406" s="677">
        <v>5923</v>
      </c>
      <c r="N406" s="115">
        <v>0.97</v>
      </c>
      <c r="O406" s="115">
        <v>1</v>
      </c>
      <c r="P406" s="115">
        <v>0.09</v>
      </c>
      <c r="Q406" s="115">
        <v>-0.14000000000000001</v>
      </c>
    </row>
    <row r="407" spans="1:17" s="805" customFormat="1" ht="12.75" customHeight="1" x14ac:dyDescent="0.3">
      <c r="A407" s="696" t="s">
        <v>108</v>
      </c>
      <c r="B407" s="696" t="s">
        <v>216</v>
      </c>
      <c r="C407" s="804" t="s">
        <v>916</v>
      </c>
      <c r="D407" s="804" t="s">
        <v>922</v>
      </c>
      <c r="E407" s="804" t="s">
        <v>919</v>
      </c>
      <c r="F407" s="677">
        <v>32</v>
      </c>
      <c r="G407" s="677">
        <v>187</v>
      </c>
      <c r="H407" s="677" t="s">
        <v>873</v>
      </c>
      <c r="I407" s="677">
        <v>0</v>
      </c>
      <c r="J407" s="677">
        <v>172</v>
      </c>
      <c r="K407" s="677">
        <v>24</v>
      </c>
      <c r="L407" s="677">
        <v>198</v>
      </c>
      <c r="M407" s="677">
        <v>28</v>
      </c>
      <c r="N407" s="115">
        <v>0.01</v>
      </c>
      <c r="O407" s="115">
        <v>0.01</v>
      </c>
      <c r="P407" s="115">
        <v>0.12</v>
      </c>
      <c r="Q407" s="115">
        <v>-0.13</v>
      </c>
    </row>
    <row r="408" spans="1:17" s="805" customFormat="1" ht="12.75" customHeight="1" x14ac:dyDescent="0.3">
      <c r="A408" s="696" t="s">
        <v>108</v>
      </c>
      <c r="B408" s="696" t="s">
        <v>217</v>
      </c>
      <c r="C408" s="804" t="s">
        <v>920</v>
      </c>
      <c r="D408" s="804" t="s">
        <v>922</v>
      </c>
      <c r="E408" s="804" t="s">
        <v>921</v>
      </c>
      <c r="F408" s="677">
        <v>6327</v>
      </c>
      <c r="G408" s="677">
        <v>9966</v>
      </c>
      <c r="H408" s="677">
        <v>2633</v>
      </c>
      <c r="I408" s="677">
        <v>2325</v>
      </c>
      <c r="J408" s="677">
        <v>2094</v>
      </c>
      <c r="K408" s="677">
        <v>79</v>
      </c>
      <c r="L408" s="677">
        <v>7131</v>
      </c>
      <c r="M408" s="677">
        <v>9588</v>
      </c>
      <c r="N408" s="115">
        <v>0.37</v>
      </c>
      <c r="O408" s="115">
        <v>0.7</v>
      </c>
      <c r="P408" s="115">
        <v>0.01</v>
      </c>
      <c r="Q408" s="115">
        <v>0.52</v>
      </c>
    </row>
    <row r="409" spans="1:17" s="805" customFormat="1" ht="12.75" customHeight="1" x14ac:dyDescent="0.3">
      <c r="A409" s="696" t="s">
        <v>108</v>
      </c>
      <c r="B409" s="696" t="s">
        <v>228</v>
      </c>
      <c r="C409" s="804" t="s">
        <v>920</v>
      </c>
      <c r="D409" s="804" t="s">
        <v>922</v>
      </c>
      <c r="E409" s="804" t="s">
        <v>928</v>
      </c>
      <c r="F409" s="677">
        <v>6908</v>
      </c>
      <c r="G409" s="677">
        <v>776</v>
      </c>
      <c r="H409" s="677">
        <v>492</v>
      </c>
      <c r="I409" s="677">
        <v>0</v>
      </c>
      <c r="J409" s="677">
        <v>1343</v>
      </c>
      <c r="K409" s="677">
        <v>0</v>
      </c>
      <c r="L409" s="677">
        <v>1835</v>
      </c>
      <c r="M409" s="677">
        <v>5849</v>
      </c>
      <c r="N409" s="115">
        <v>0.27</v>
      </c>
      <c r="O409" s="115">
        <v>0.27</v>
      </c>
      <c r="P409" s="115">
        <v>0</v>
      </c>
      <c r="Q409" s="115">
        <v>-0.15</v>
      </c>
    </row>
    <row r="410" spans="1:17" s="805" customFormat="1" ht="12.75" customHeight="1" x14ac:dyDescent="0.3">
      <c r="A410" s="696" t="s">
        <v>108</v>
      </c>
      <c r="B410" s="696" t="s">
        <v>115</v>
      </c>
      <c r="C410" s="804" t="s">
        <v>920</v>
      </c>
      <c r="D410" s="804" t="s">
        <v>922</v>
      </c>
      <c r="E410" s="804" t="s">
        <v>921</v>
      </c>
      <c r="F410" s="677">
        <v>1660</v>
      </c>
      <c r="G410" s="677">
        <v>3756</v>
      </c>
      <c r="H410" s="677">
        <v>1354</v>
      </c>
      <c r="I410" s="677">
        <v>211</v>
      </c>
      <c r="J410" s="677">
        <v>1600</v>
      </c>
      <c r="K410" s="677">
        <v>177</v>
      </c>
      <c r="L410" s="677">
        <v>3342</v>
      </c>
      <c r="M410" s="677">
        <v>2720</v>
      </c>
      <c r="N410" s="115">
        <v>0.43</v>
      </c>
      <c r="O410" s="115">
        <v>0.49</v>
      </c>
      <c r="P410" s="115">
        <v>0.05</v>
      </c>
      <c r="Q410" s="115">
        <v>0.64</v>
      </c>
    </row>
    <row r="411" spans="1:17" s="805" customFormat="1" ht="12.75" customHeight="1" x14ac:dyDescent="0.3">
      <c r="A411" s="696" t="s">
        <v>108</v>
      </c>
      <c r="B411" s="696" t="s">
        <v>115</v>
      </c>
      <c r="C411" s="804" t="s">
        <v>920</v>
      </c>
      <c r="D411" s="804" t="s">
        <v>922</v>
      </c>
      <c r="E411" s="804" t="s">
        <v>919</v>
      </c>
      <c r="F411" s="677">
        <v>0</v>
      </c>
      <c r="G411" s="677">
        <v>1718</v>
      </c>
      <c r="H411" s="677">
        <v>452</v>
      </c>
      <c r="I411" s="677">
        <v>0</v>
      </c>
      <c r="J411" s="677">
        <v>94</v>
      </c>
      <c r="K411" s="677">
        <v>16</v>
      </c>
      <c r="L411" s="677">
        <v>562</v>
      </c>
      <c r="M411" s="677">
        <v>0</v>
      </c>
      <c r="N411" s="115">
        <v>0.83</v>
      </c>
      <c r="O411" s="115">
        <v>0.83</v>
      </c>
      <c r="P411" s="115">
        <v>0.03</v>
      </c>
      <c r="Q411" s="115" t="s">
        <v>239</v>
      </c>
    </row>
    <row r="412" spans="1:17" s="805" customFormat="1" ht="12.75" customHeight="1" x14ac:dyDescent="0.3">
      <c r="A412" s="696" t="s">
        <v>108</v>
      </c>
      <c r="B412" s="696" t="s">
        <v>607</v>
      </c>
      <c r="C412" s="804" t="s">
        <v>920</v>
      </c>
      <c r="D412" s="804" t="s">
        <v>922</v>
      </c>
      <c r="E412" s="804" t="s">
        <v>933</v>
      </c>
      <c r="F412" s="677">
        <v>170</v>
      </c>
      <c r="G412" s="677">
        <v>205</v>
      </c>
      <c r="H412" s="677">
        <v>131</v>
      </c>
      <c r="I412" s="677">
        <v>0</v>
      </c>
      <c r="J412" s="677">
        <v>63</v>
      </c>
      <c r="K412" s="677">
        <v>12</v>
      </c>
      <c r="L412" s="677">
        <v>206</v>
      </c>
      <c r="M412" s="677">
        <v>306</v>
      </c>
      <c r="N412" s="115">
        <v>0.68</v>
      </c>
      <c r="O412" s="115">
        <v>0.68</v>
      </c>
      <c r="P412" s="115">
        <v>0.06</v>
      </c>
      <c r="Q412" s="115">
        <v>0.8</v>
      </c>
    </row>
    <row r="413" spans="1:17" s="805" customFormat="1" ht="12.75" customHeight="1" x14ac:dyDescent="0.3">
      <c r="A413" s="696" t="s">
        <v>108</v>
      </c>
      <c r="B413" s="696" t="s">
        <v>607</v>
      </c>
      <c r="C413" s="804" t="s">
        <v>920</v>
      </c>
      <c r="D413" s="804" t="s">
        <v>922</v>
      </c>
      <c r="E413" s="804" t="s">
        <v>932</v>
      </c>
      <c r="F413" s="677">
        <v>313</v>
      </c>
      <c r="G413" s="677">
        <v>544</v>
      </c>
      <c r="H413" s="677">
        <v>225</v>
      </c>
      <c r="I413" s="677">
        <v>0</v>
      </c>
      <c r="J413" s="677" t="s">
        <v>873</v>
      </c>
      <c r="K413" s="677">
        <v>33</v>
      </c>
      <c r="L413" s="677">
        <v>259</v>
      </c>
      <c r="M413" s="677">
        <v>639</v>
      </c>
      <c r="N413" s="115">
        <v>1</v>
      </c>
      <c r="O413" s="115">
        <v>1</v>
      </c>
      <c r="P413" s="115">
        <v>0.13</v>
      </c>
      <c r="Q413" s="115">
        <v>1.04</v>
      </c>
    </row>
    <row r="414" spans="1:17" s="805" customFormat="1" ht="12.75" customHeight="1" x14ac:dyDescent="0.3">
      <c r="A414" s="696" t="s">
        <v>108</v>
      </c>
      <c r="B414" s="696" t="s">
        <v>233</v>
      </c>
      <c r="C414" s="804" t="s">
        <v>920</v>
      </c>
      <c r="D414" s="804" t="s">
        <v>918</v>
      </c>
      <c r="E414" s="804" t="s">
        <v>921</v>
      </c>
      <c r="F414" s="677">
        <v>356</v>
      </c>
      <c r="G414" s="677">
        <v>124</v>
      </c>
      <c r="H414" s="677">
        <v>26</v>
      </c>
      <c r="I414" s="677">
        <v>0</v>
      </c>
      <c r="J414" s="677">
        <v>0</v>
      </c>
      <c r="K414" s="677">
        <v>20</v>
      </c>
      <c r="L414" s="677">
        <v>46</v>
      </c>
      <c r="M414" s="677">
        <v>434</v>
      </c>
      <c r="N414" s="115">
        <v>1</v>
      </c>
      <c r="O414" s="115">
        <v>1</v>
      </c>
      <c r="P414" s="115">
        <v>0.43</v>
      </c>
      <c r="Q414" s="115">
        <v>0.22</v>
      </c>
    </row>
    <row r="415" spans="1:17" s="805" customFormat="1" ht="12.75" customHeight="1" x14ac:dyDescent="0.3">
      <c r="A415" s="696" t="s">
        <v>110</v>
      </c>
      <c r="B415" s="696" t="s">
        <v>92</v>
      </c>
      <c r="C415" s="804" t="s">
        <v>920</v>
      </c>
      <c r="D415" s="804" t="s">
        <v>922</v>
      </c>
      <c r="E415" s="804" t="s">
        <v>921</v>
      </c>
      <c r="F415" s="677">
        <v>91</v>
      </c>
      <c r="G415" s="677">
        <v>303</v>
      </c>
      <c r="H415" s="677">
        <v>152</v>
      </c>
      <c r="I415" s="677">
        <v>0</v>
      </c>
      <c r="J415" s="677">
        <v>71</v>
      </c>
      <c r="K415" s="677">
        <v>5</v>
      </c>
      <c r="L415" s="677">
        <v>228</v>
      </c>
      <c r="M415" s="677">
        <v>192</v>
      </c>
      <c r="N415" s="115">
        <v>0.68</v>
      </c>
      <c r="O415" s="115">
        <v>0.68</v>
      </c>
      <c r="P415" s="115">
        <v>0.02</v>
      </c>
      <c r="Q415" s="115">
        <v>1.1100000000000001</v>
      </c>
    </row>
    <row r="416" spans="1:17" s="805" customFormat="1" ht="12.75" customHeight="1" x14ac:dyDescent="0.3">
      <c r="A416" s="696" t="s">
        <v>110</v>
      </c>
      <c r="B416" s="696" t="s">
        <v>65</v>
      </c>
      <c r="C416" s="804" t="s">
        <v>920</v>
      </c>
      <c r="D416" s="804" t="s">
        <v>918</v>
      </c>
      <c r="E416" s="804" t="s">
        <v>921</v>
      </c>
      <c r="F416" s="677">
        <v>2937</v>
      </c>
      <c r="G416" s="677">
        <v>3035</v>
      </c>
      <c r="H416" s="677">
        <v>168</v>
      </c>
      <c r="I416" s="677">
        <v>35</v>
      </c>
      <c r="J416" s="677">
        <v>107</v>
      </c>
      <c r="K416" s="677">
        <v>0</v>
      </c>
      <c r="L416" s="677">
        <v>310</v>
      </c>
      <c r="M416" s="677">
        <v>5662</v>
      </c>
      <c r="N416" s="115">
        <v>0.54</v>
      </c>
      <c r="O416" s="115">
        <v>0.65</v>
      </c>
      <c r="P416" s="115">
        <v>0</v>
      </c>
      <c r="Q416" s="115">
        <v>0.93</v>
      </c>
    </row>
    <row r="417" spans="1:17" s="805" customFormat="1" ht="12.75" customHeight="1" x14ac:dyDescent="0.3">
      <c r="A417" s="696" t="s">
        <v>110</v>
      </c>
      <c r="B417" s="696" t="s">
        <v>112</v>
      </c>
      <c r="C417" s="804" t="s">
        <v>920</v>
      </c>
      <c r="D417" s="804" t="s">
        <v>922</v>
      </c>
      <c r="E417" s="804" t="s">
        <v>921</v>
      </c>
      <c r="F417" s="677">
        <v>166</v>
      </c>
      <c r="G417" s="677">
        <v>483</v>
      </c>
      <c r="H417" s="677">
        <v>61</v>
      </c>
      <c r="I417" s="677" t="s">
        <v>873</v>
      </c>
      <c r="J417" s="677">
        <v>201</v>
      </c>
      <c r="K417" s="677">
        <v>0</v>
      </c>
      <c r="L417" s="677">
        <v>263</v>
      </c>
      <c r="M417" s="677">
        <v>361</v>
      </c>
      <c r="N417" s="115">
        <v>0.23</v>
      </c>
      <c r="O417" s="115">
        <v>0.24</v>
      </c>
      <c r="P417" s="115">
        <v>0</v>
      </c>
      <c r="Q417" s="115">
        <v>1.17</v>
      </c>
    </row>
    <row r="418" spans="1:17" s="805" customFormat="1" ht="12.75" customHeight="1" x14ac:dyDescent="0.3">
      <c r="A418" s="696" t="s">
        <v>110</v>
      </c>
      <c r="B418" s="696" t="s">
        <v>117</v>
      </c>
      <c r="C418" s="804" t="s">
        <v>920</v>
      </c>
      <c r="D418" s="804" t="s">
        <v>922</v>
      </c>
      <c r="E418" s="804" t="s">
        <v>929</v>
      </c>
      <c r="F418" s="677">
        <v>1572</v>
      </c>
      <c r="G418" s="677">
        <v>2135</v>
      </c>
      <c r="H418" s="677">
        <v>58</v>
      </c>
      <c r="I418" s="677">
        <v>35</v>
      </c>
      <c r="J418" s="677">
        <v>85</v>
      </c>
      <c r="K418" s="677">
        <v>188</v>
      </c>
      <c r="L418" s="677">
        <v>366</v>
      </c>
      <c r="M418" s="677">
        <v>3407</v>
      </c>
      <c r="N418" s="115">
        <v>0.33</v>
      </c>
      <c r="O418" s="115">
        <v>0.52</v>
      </c>
      <c r="P418" s="115">
        <v>0.51</v>
      </c>
      <c r="Q418" s="115">
        <v>1.17</v>
      </c>
    </row>
    <row r="419" spans="1:17" s="805" customFormat="1" ht="12.75" customHeight="1" x14ac:dyDescent="0.3">
      <c r="A419" s="696" t="s">
        <v>110</v>
      </c>
      <c r="B419" s="696" t="s">
        <v>129</v>
      </c>
      <c r="C419" s="804" t="s">
        <v>920</v>
      </c>
      <c r="D419" s="804" t="s">
        <v>918</v>
      </c>
      <c r="E419" s="804" t="s">
        <v>921</v>
      </c>
      <c r="F419" s="677">
        <v>93</v>
      </c>
      <c r="G419" s="677">
        <v>175</v>
      </c>
      <c r="H419" s="677">
        <v>20</v>
      </c>
      <c r="I419" s="677">
        <v>0</v>
      </c>
      <c r="J419" s="677" t="s">
        <v>873</v>
      </c>
      <c r="K419" s="677">
        <v>0</v>
      </c>
      <c r="L419" s="677">
        <v>24</v>
      </c>
      <c r="M419" s="677">
        <v>244</v>
      </c>
      <c r="N419" s="115">
        <v>0.83</v>
      </c>
      <c r="O419" s="115">
        <v>0.83</v>
      </c>
      <c r="P419" s="115">
        <v>0</v>
      </c>
      <c r="Q419" s="115">
        <v>1.62</v>
      </c>
    </row>
    <row r="420" spans="1:17" s="805" customFormat="1" ht="12.75" customHeight="1" x14ac:dyDescent="0.3">
      <c r="A420" s="696" t="s">
        <v>110</v>
      </c>
      <c r="B420" s="696" t="s">
        <v>137</v>
      </c>
      <c r="C420" s="804" t="s">
        <v>920</v>
      </c>
      <c r="D420" s="804" t="s">
        <v>925</v>
      </c>
      <c r="E420" s="804" t="s">
        <v>921</v>
      </c>
      <c r="F420" s="677">
        <v>6613</v>
      </c>
      <c r="G420" s="677">
        <v>2031</v>
      </c>
      <c r="H420" s="677">
        <v>863</v>
      </c>
      <c r="I420" s="677">
        <v>22</v>
      </c>
      <c r="J420" s="677">
        <v>45</v>
      </c>
      <c r="K420" s="677">
        <v>945</v>
      </c>
      <c r="L420" s="677">
        <v>1875</v>
      </c>
      <c r="M420" s="677">
        <v>6769</v>
      </c>
      <c r="N420" s="115">
        <v>0.93</v>
      </c>
      <c r="O420" s="115">
        <v>0.95</v>
      </c>
      <c r="P420" s="115">
        <v>0.5</v>
      </c>
      <c r="Q420" s="115">
        <v>0.02</v>
      </c>
    </row>
    <row r="421" spans="1:17" s="805" customFormat="1" ht="12.75" customHeight="1" x14ac:dyDescent="0.3">
      <c r="A421" s="696" t="s">
        <v>110</v>
      </c>
      <c r="B421" s="696" t="s">
        <v>137</v>
      </c>
      <c r="C421" s="804" t="s">
        <v>916</v>
      </c>
      <c r="D421" s="804" t="s">
        <v>925</v>
      </c>
      <c r="E421" s="804" t="s">
        <v>919</v>
      </c>
      <c r="F421" s="677">
        <v>2615</v>
      </c>
      <c r="G421" s="677">
        <v>123</v>
      </c>
      <c r="H421" s="677">
        <v>114</v>
      </c>
      <c r="I421" s="677">
        <v>0</v>
      </c>
      <c r="J421" s="677">
        <v>10</v>
      </c>
      <c r="K421" s="677">
        <v>139</v>
      </c>
      <c r="L421" s="677">
        <v>263</v>
      </c>
      <c r="M421" s="677">
        <v>2475</v>
      </c>
      <c r="N421" s="115">
        <v>0.92</v>
      </c>
      <c r="O421" s="115">
        <v>0.92</v>
      </c>
      <c r="P421" s="115">
        <v>0.53</v>
      </c>
      <c r="Q421" s="115">
        <v>-0.05</v>
      </c>
    </row>
    <row r="422" spans="1:17" s="805" customFormat="1" ht="12.75" customHeight="1" x14ac:dyDescent="0.3">
      <c r="A422" s="696" t="s">
        <v>110</v>
      </c>
      <c r="B422" s="696" t="s">
        <v>143</v>
      </c>
      <c r="C422" s="804" t="s">
        <v>920</v>
      </c>
      <c r="D422" s="804" t="s">
        <v>918</v>
      </c>
      <c r="E422" s="804" t="s">
        <v>921</v>
      </c>
      <c r="F422" s="677">
        <v>98</v>
      </c>
      <c r="G422" s="677">
        <v>219</v>
      </c>
      <c r="H422" s="677">
        <v>8</v>
      </c>
      <c r="I422" s="677">
        <v>0</v>
      </c>
      <c r="J422" s="677">
        <v>28</v>
      </c>
      <c r="K422" s="677">
        <v>32</v>
      </c>
      <c r="L422" s="677">
        <v>68</v>
      </c>
      <c r="M422" s="677">
        <v>249</v>
      </c>
      <c r="N422" s="115">
        <v>0.22</v>
      </c>
      <c r="O422" s="115">
        <v>0.22</v>
      </c>
      <c r="P422" s="115">
        <v>0.47</v>
      </c>
      <c r="Q422" s="115">
        <v>1.54</v>
      </c>
    </row>
    <row r="423" spans="1:17" s="805" customFormat="1" ht="12.75" customHeight="1" x14ac:dyDescent="0.3">
      <c r="A423" s="696" t="s">
        <v>110</v>
      </c>
      <c r="B423" s="696" t="s">
        <v>182</v>
      </c>
      <c r="C423" s="804" t="s">
        <v>920</v>
      </c>
      <c r="D423" s="804" t="s">
        <v>922</v>
      </c>
      <c r="E423" s="804" t="s">
        <v>921</v>
      </c>
      <c r="F423" s="677">
        <v>30</v>
      </c>
      <c r="G423" s="677">
        <v>133</v>
      </c>
      <c r="H423" s="677">
        <v>26</v>
      </c>
      <c r="I423" s="677" t="s">
        <v>873</v>
      </c>
      <c r="J423" s="677">
        <v>52</v>
      </c>
      <c r="K423" s="677" t="s">
        <v>873</v>
      </c>
      <c r="L423" s="677">
        <v>82</v>
      </c>
      <c r="M423" s="677">
        <v>82</v>
      </c>
      <c r="N423" s="115">
        <v>0.33</v>
      </c>
      <c r="O423" s="115">
        <v>0.34</v>
      </c>
      <c r="P423" s="115">
        <v>0.04</v>
      </c>
      <c r="Q423" s="115">
        <v>1.73</v>
      </c>
    </row>
    <row r="424" spans="1:17" s="805" customFormat="1" ht="12.75" customHeight="1" x14ac:dyDescent="0.3">
      <c r="A424" s="696" t="s">
        <v>110</v>
      </c>
      <c r="B424" s="696" t="s">
        <v>186</v>
      </c>
      <c r="C424" s="804" t="s">
        <v>920</v>
      </c>
      <c r="D424" s="804" t="s">
        <v>922</v>
      </c>
      <c r="E424" s="804" t="s">
        <v>921</v>
      </c>
      <c r="F424" s="677">
        <v>189</v>
      </c>
      <c r="G424" s="677">
        <v>665</v>
      </c>
      <c r="H424" s="677">
        <v>201</v>
      </c>
      <c r="I424" s="677" t="s">
        <v>873</v>
      </c>
      <c r="J424" s="677">
        <v>62</v>
      </c>
      <c r="K424" s="677">
        <v>48</v>
      </c>
      <c r="L424" s="677">
        <v>312</v>
      </c>
      <c r="M424" s="677">
        <v>537</v>
      </c>
      <c r="N424" s="115">
        <v>0.76</v>
      </c>
      <c r="O424" s="115">
        <v>0.77</v>
      </c>
      <c r="P424" s="115">
        <v>0.15</v>
      </c>
      <c r="Q424" s="115">
        <v>1.84</v>
      </c>
    </row>
    <row r="425" spans="1:17" s="805" customFormat="1" ht="12.75" customHeight="1" x14ac:dyDescent="0.3">
      <c r="A425" s="696" t="s">
        <v>110</v>
      </c>
      <c r="B425" s="696" t="s">
        <v>186</v>
      </c>
      <c r="C425" s="804" t="s">
        <v>916</v>
      </c>
      <c r="D425" s="804" t="s">
        <v>922</v>
      </c>
      <c r="E425" s="804" t="s">
        <v>919</v>
      </c>
      <c r="F425" s="677">
        <v>0</v>
      </c>
      <c r="G425" s="677">
        <v>326</v>
      </c>
      <c r="H425" s="677">
        <v>10</v>
      </c>
      <c r="I425" s="677">
        <v>0</v>
      </c>
      <c r="J425" s="677">
        <v>304</v>
      </c>
      <c r="K425" s="677">
        <v>9</v>
      </c>
      <c r="L425" s="677">
        <v>323</v>
      </c>
      <c r="M425" s="677">
        <v>73</v>
      </c>
      <c r="N425" s="115">
        <v>0.03</v>
      </c>
      <c r="O425" s="115">
        <v>0.03</v>
      </c>
      <c r="P425" s="115">
        <v>0.03</v>
      </c>
      <c r="Q425" s="115" t="s">
        <v>239</v>
      </c>
    </row>
    <row r="426" spans="1:17" s="805" customFormat="1" ht="12.75" customHeight="1" x14ac:dyDescent="0.3">
      <c r="A426" s="696" t="s">
        <v>110</v>
      </c>
      <c r="B426" s="696" t="s">
        <v>1886</v>
      </c>
      <c r="C426" s="804" t="s">
        <v>920</v>
      </c>
      <c r="D426" s="804" t="s">
        <v>922</v>
      </c>
      <c r="E426" s="804" t="s">
        <v>921</v>
      </c>
      <c r="F426" s="677">
        <v>0</v>
      </c>
      <c r="G426" s="677">
        <v>126</v>
      </c>
      <c r="H426" s="677">
        <v>0</v>
      </c>
      <c r="I426" s="677">
        <v>0</v>
      </c>
      <c r="J426" s="677">
        <v>0</v>
      </c>
      <c r="K426" s="677">
        <v>124</v>
      </c>
      <c r="L426" s="677">
        <v>124</v>
      </c>
      <c r="M426" s="677" t="s">
        <v>873</v>
      </c>
      <c r="N426" s="115" t="s">
        <v>239</v>
      </c>
      <c r="O426" s="115" t="s">
        <v>239</v>
      </c>
      <c r="P426" s="115">
        <v>1</v>
      </c>
      <c r="Q426" s="115" t="s">
        <v>239</v>
      </c>
    </row>
    <row r="427" spans="1:17" s="805" customFormat="1" ht="12.75" customHeight="1" x14ac:dyDescent="0.3">
      <c r="A427" s="696" t="s">
        <v>110</v>
      </c>
      <c r="B427" s="696" t="s">
        <v>207</v>
      </c>
      <c r="C427" s="804" t="s">
        <v>920</v>
      </c>
      <c r="D427" s="804" t="s">
        <v>918</v>
      </c>
      <c r="E427" s="804" t="s">
        <v>921</v>
      </c>
      <c r="F427" s="677">
        <v>9144</v>
      </c>
      <c r="G427" s="677">
        <v>1032</v>
      </c>
      <c r="H427" s="677">
        <v>144</v>
      </c>
      <c r="I427" s="677">
        <v>0</v>
      </c>
      <c r="J427" s="677">
        <v>226</v>
      </c>
      <c r="K427" s="677">
        <v>0</v>
      </c>
      <c r="L427" s="677">
        <v>370</v>
      </c>
      <c r="M427" s="677">
        <v>9806</v>
      </c>
      <c r="N427" s="115">
        <v>0.39</v>
      </c>
      <c r="O427" s="115">
        <v>0.39</v>
      </c>
      <c r="P427" s="115">
        <v>0</v>
      </c>
      <c r="Q427" s="115">
        <v>7.0000000000000007E-2</v>
      </c>
    </row>
    <row r="428" spans="1:17" s="805" customFormat="1" ht="12.75" customHeight="1" x14ac:dyDescent="0.3">
      <c r="A428" s="696" t="s">
        <v>110</v>
      </c>
      <c r="B428" s="696" t="s">
        <v>199</v>
      </c>
      <c r="C428" s="804" t="s">
        <v>920</v>
      </c>
      <c r="D428" s="804" t="s">
        <v>922</v>
      </c>
      <c r="E428" s="804" t="s">
        <v>921</v>
      </c>
      <c r="F428" s="677">
        <v>6798</v>
      </c>
      <c r="G428" s="677">
        <v>9322</v>
      </c>
      <c r="H428" s="677">
        <v>1001</v>
      </c>
      <c r="I428" s="677">
        <v>0</v>
      </c>
      <c r="J428" s="677">
        <v>8306</v>
      </c>
      <c r="K428" s="677">
        <v>0</v>
      </c>
      <c r="L428" s="677">
        <v>9307</v>
      </c>
      <c r="M428" s="677">
        <v>6813</v>
      </c>
      <c r="N428" s="115">
        <v>0.11</v>
      </c>
      <c r="O428" s="115">
        <v>0.11</v>
      </c>
      <c r="P428" s="115">
        <v>0</v>
      </c>
      <c r="Q428" s="115">
        <v>0</v>
      </c>
    </row>
    <row r="429" spans="1:17" s="805" customFormat="1" ht="12.75" customHeight="1" x14ac:dyDescent="0.3">
      <c r="A429" s="696" t="s">
        <v>110</v>
      </c>
      <c r="B429" s="696" t="s">
        <v>199</v>
      </c>
      <c r="C429" s="804" t="s">
        <v>916</v>
      </c>
      <c r="D429" s="804" t="s">
        <v>922</v>
      </c>
      <c r="E429" s="804" t="s">
        <v>919</v>
      </c>
      <c r="F429" s="677">
        <v>6643</v>
      </c>
      <c r="G429" s="677">
        <v>7185</v>
      </c>
      <c r="H429" s="677">
        <v>10</v>
      </c>
      <c r="I429" s="677">
        <v>0</v>
      </c>
      <c r="J429" s="677">
        <v>501</v>
      </c>
      <c r="K429" s="677">
        <v>198</v>
      </c>
      <c r="L429" s="677">
        <v>709</v>
      </c>
      <c r="M429" s="677">
        <v>13119</v>
      </c>
      <c r="N429" s="115">
        <v>0.02</v>
      </c>
      <c r="O429" s="115">
        <v>0.02</v>
      </c>
      <c r="P429" s="115">
        <v>0.28000000000000003</v>
      </c>
      <c r="Q429" s="115">
        <v>0.97</v>
      </c>
    </row>
    <row r="430" spans="1:17" s="805" customFormat="1" ht="12.75" customHeight="1" x14ac:dyDescent="0.3">
      <c r="A430" s="696" t="s">
        <v>110</v>
      </c>
      <c r="B430" s="696" t="s">
        <v>421</v>
      </c>
      <c r="C430" s="804" t="s">
        <v>920</v>
      </c>
      <c r="D430" s="804" t="s">
        <v>918</v>
      </c>
      <c r="E430" s="804" t="s">
        <v>921</v>
      </c>
      <c r="F430" s="677">
        <v>71</v>
      </c>
      <c r="G430" s="677">
        <v>103</v>
      </c>
      <c r="H430" s="677">
        <v>16</v>
      </c>
      <c r="I430" s="677">
        <v>0</v>
      </c>
      <c r="J430" s="677" t="s">
        <v>873</v>
      </c>
      <c r="K430" s="677">
        <v>9</v>
      </c>
      <c r="L430" s="677">
        <v>28</v>
      </c>
      <c r="M430" s="677">
        <v>146</v>
      </c>
      <c r="N430" s="115">
        <v>0.84</v>
      </c>
      <c r="O430" s="115">
        <v>0.84</v>
      </c>
      <c r="P430" s="115">
        <v>0.32</v>
      </c>
      <c r="Q430" s="115">
        <v>1.06</v>
      </c>
    </row>
    <row r="431" spans="1:17" s="805" customFormat="1" ht="12.75" customHeight="1" x14ac:dyDescent="0.3">
      <c r="A431" s="696" t="s">
        <v>110</v>
      </c>
      <c r="B431" s="696" t="s">
        <v>211</v>
      </c>
      <c r="C431" s="804" t="s">
        <v>920</v>
      </c>
      <c r="D431" s="804" t="s">
        <v>922</v>
      </c>
      <c r="E431" s="804" t="s">
        <v>921</v>
      </c>
      <c r="F431" s="677">
        <v>7297</v>
      </c>
      <c r="G431" s="677">
        <v>316</v>
      </c>
      <c r="H431" s="677">
        <v>73</v>
      </c>
      <c r="I431" s="677">
        <v>9</v>
      </c>
      <c r="J431" s="677">
        <v>40</v>
      </c>
      <c r="K431" s="677">
        <v>20</v>
      </c>
      <c r="L431" s="677">
        <v>142</v>
      </c>
      <c r="M431" s="677">
        <v>7471</v>
      </c>
      <c r="N431" s="115">
        <v>0.6</v>
      </c>
      <c r="O431" s="115">
        <v>0.67</v>
      </c>
      <c r="P431" s="115">
        <v>0.14000000000000001</v>
      </c>
      <c r="Q431" s="115">
        <v>0.02</v>
      </c>
    </row>
    <row r="432" spans="1:17" s="805" customFormat="1" ht="12.75" customHeight="1" x14ac:dyDescent="0.3">
      <c r="A432" s="696" t="s">
        <v>110</v>
      </c>
      <c r="B432" s="803" t="s">
        <v>216</v>
      </c>
      <c r="C432" s="804" t="s">
        <v>923</v>
      </c>
      <c r="D432" s="804" t="s">
        <v>922</v>
      </c>
      <c r="E432" s="804" t="s">
        <v>924</v>
      </c>
      <c r="F432" s="677">
        <v>36</v>
      </c>
      <c r="G432" s="677">
        <v>114</v>
      </c>
      <c r="H432" s="677">
        <v>5</v>
      </c>
      <c r="I432" s="677">
        <v>9</v>
      </c>
      <c r="J432" s="677">
        <v>21</v>
      </c>
      <c r="K432" s="677">
        <v>12</v>
      </c>
      <c r="L432" s="677">
        <v>47</v>
      </c>
      <c r="M432" s="677">
        <v>145</v>
      </c>
      <c r="N432" s="115">
        <v>0.14000000000000001</v>
      </c>
      <c r="O432" s="115">
        <v>0.4</v>
      </c>
      <c r="P432" s="115">
        <v>0.26</v>
      </c>
      <c r="Q432" s="115">
        <v>3.03</v>
      </c>
    </row>
    <row r="433" spans="1:17" s="805" customFormat="1" ht="12.75" customHeight="1" x14ac:dyDescent="0.3">
      <c r="A433" s="696" t="s">
        <v>110</v>
      </c>
      <c r="B433" s="803" t="s">
        <v>216</v>
      </c>
      <c r="C433" s="804" t="s">
        <v>916</v>
      </c>
      <c r="D433" s="804" t="s">
        <v>922</v>
      </c>
      <c r="E433" s="804" t="s">
        <v>919</v>
      </c>
      <c r="F433" s="677">
        <v>90</v>
      </c>
      <c r="G433" s="677">
        <v>174</v>
      </c>
      <c r="H433" s="677">
        <v>6</v>
      </c>
      <c r="I433" s="677" t="s">
        <v>873</v>
      </c>
      <c r="J433" s="677">
        <v>177</v>
      </c>
      <c r="K433" s="677">
        <v>15</v>
      </c>
      <c r="L433" s="677">
        <v>202</v>
      </c>
      <c r="M433" s="677">
        <v>66</v>
      </c>
      <c r="N433" s="115">
        <v>0.03</v>
      </c>
      <c r="O433" s="115">
        <v>0.05</v>
      </c>
      <c r="P433" s="115">
        <v>7.0000000000000007E-2</v>
      </c>
      <c r="Q433" s="115">
        <v>-0.27</v>
      </c>
    </row>
    <row r="434" spans="1:17" s="805" customFormat="1" ht="12.75" customHeight="1" x14ac:dyDescent="0.3">
      <c r="A434" s="696" t="s">
        <v>110</v>
      </c>
      <c r="B434" s="696" t="s">
        <v>216</v>
      </c>
      <c r="C434" s="804" t="s">
        <v>920</v>
      </c>
      <c r="D434" s="804" t="s">
        <v>922</v>
      </c>
      <c r="E434" s="804" t="s">
        <v>921</v>
      </c>
      <c r="F434" s="677">
        <v>391</v>
      </c>
      <c r="G434" s="677">
        <v>1603</v>
      </c>
      <c r="H434" s="677">
        <v>144</v>
      </c>
      <c r="I434" s="677">
        <v>16</v>
      </c>
      <c r="J434" s="677">
        <v>118</v>
      </c>
      <c r="K434" s="677">
        <v>150</v>
      </c>
      <c r="L434" s="677">
        <v>428</v>
      </c>
      <c r="M434" s="677">
        <v>1602</v>
      </c>
      <c r="N434" s="115">
        <v>0.52</v>
      </c>
      <c r="O434" s="115">
        <v>0.57999999999999996</v>
      </c>
      <c r="P434" s="115">
        <v>0.35</v>
      </c>
      <c r="Q434" s="115">
        <v>3.1</v>
      </c>
    </row>
    <row r="435" spans="1:17" s="805" customFormat="1" ht="12.75" customHeight="1" x14ac:dyDescent="0.3">
      <c r="A435" s="696" t="s">
        <v>110</v>
      </c>
      <c r="B435" s="696" t="s">
        <v>217</v>
      </c>
      <c r="C435" s="804" t="s">
        <v>920</v>
      </c>
      <c r="D435" s="804" t="s">
        <v>922</v>
      </c>
      <c r="E435" s="804" t="s">
        <v>921</v>
      </c>
      <c r="F435" s="677">
        <v>478</v>
      </c>
      <c r="G435" s="677">
        <v>599</v>
      </c>
      <c r="H435" s="677">
        <v>84</v>
      </c>
      <c r="I435" s="677">
        <v>124</v>
      </c>
      <c r="J435" s="677">
        <v>333</v>
      </c>
      <c r="K435" s="677">
        <v>18</v>
      </c>
      <c r="L435" s="677">
        <v>559</v>
      </c>
      <c r="M435" s="677">
        <v>668</v>
      </c>
      <c r="N435" s="115">
        <v>0.16</v>
      </c>
      <c r="O435" s="115">
        <v>0.38</v>
      </c>
      <c r="P435" s="115">
        <v>0.03</v>
      </c>
      <c r="Q435" s="115">
        <v>0.4</v>
      </c>
    </row>
    <row r="436" spans="1:17" s="805" customFormat="1" ht="12.75" customHeight="1" x14ac:dyDescent="0.3">
      <c r="A436" s="696" t="s">
        <v>110</v>
      </c>
      <c r="B436" s="696" t="s">
        <v>228</v>
      </c>
      <c r="C436" s="804" t="s">
        <v>920</v>
      </c>
      <c r="D436" s="804" t="s">
        <v>922</v>
      </c>
      <c r="E436" s="804" t="s">
        <v>928</v>
      </c>
      <c r="F436" s="677">
        <v>962</v>
      </c>
      <c r="G436" s="677">
        <v>670</v>
      </c>
      <c r="H436" s="677">
        <v>422</v>
      </c>
      <c r="I436" s="677">
        <v>0</v>
      </c>
      <c r="J436" s="677">
        <v>203</v>
      </c>
      <c r="K436" s="677">
        <v>0</v>
      </c>
      <c r="L436" s="677">
        <v>625</v>
      </c>
      <c r="M436" s="677">
        <v>1007</v>
      </c>
      <c r="N436" s="115">
        <v>0.68</v>
      </c>
      <c r="O436" s="115">
        <v>0.68</v>
      </c>
      <c r="P436" s="115">
        <v>0</v>
      </c>
      <c r="Q436" s="115">
        <v>0.05</v>
      </c>
    </row>
    <row r="437" spans="1:17" s="805" customFormat="1" ht="12.75" customHeight="1" x14ac:dyDescent="0.3">
      <c r="A437" s="696" t="s">
        <v>110</v>
      </c>
      <c r="B437" s="696" t="s">
        <v>115</v>
      </c>
      <c r="C437" s="804" t="s">
        <v>920</v>
      </c>
      <c r="D437" s="804" t="s">
        <v>922</v>
      </c>
      <c r="E437" s="804" t="s">
        <v>919</v>
      </c>
      <c r="F437" s="677">
        <v>0</v>
      </c>
      <c r="G437" s="677">
        <v>256</v>
      </c>
      <c r="H437" s="677">
        <v>30</v>
      </c>
      <c r="I437" s="677">
        <v>0</v>
      </c>
      <c r="J437" s="677">
        <v>44</v>
      </c>
      <c r="K437" s="677" t="s">
        <v>873</v>
      </c>
      <c r="L437" s="677">
        <v>78</v>
      </c>
      <c r="M437" s="677">
        <v>0</v>
      </c>
      <c r="N437" s="115">
        <v>0.41</v>
      </c>
      <c r="O437" s="115">
        <v>0.41</v>
      </c>
      <c r="P437" s="115">
        <v>0.05</v>
      </c>
      <c r="Q437" s="115" t="s">
        <v>239</v>
      </c>
    </row>
    <row r="438" spans="1:17" s="805" customFormat="1" ht="12.75" customHeight="1" x14ac:dyDescent="0.3">
      <c r="A438" s="696" t="s">
        <v>110</v>
      </c>
      <c r="B438" s="696" t="s">
        <v>115</v>
      </c>
      <c r="C438" s="804" t="s">
        <v>920</v>
      </c>
      <c r="D438" s="804" t="s">
        <v>922</v>
      </c>
      <c r="E438" s="804" t="s">
        <v>921</v>
      </c>
      <c r="F438" s="677">
        <v>266</v>
      </c>
      <c r="G438" s="677">
        <v>725</v>
      </c>
      <c r="H438" s="677">
        <v>350</v>
      </c>
      <c r="I438" s="677">
        <v>14</v>
      </c>
      <c r="J438" s="677">
        <v>271</v>
      </c>
      <c r="K438" s="677">
        <v>39</v>
      </c>
      <c r="L438" s="677">
        <v>674</v>
      </c>
      <c r="M438" s="677">
        <v>453</v>
      </c>
      <c r="N438" s="115">
        <v>0.55000000000000004</v>
      </c>
      <c r="O438" s="115">
        <v>0.56999999999999995</v>
      </c>
      <c r="P438" s="115">
        <v>0.06</v>
      </c>
      <c r="Q438" s="115">
        <v>0.7</v>
      </c>
    </row>
    <row r="439" spans="1:17" s="805" customFormat="1" ht="12.75" customHeight="1" x14ac:dyDescent="0.3">
      <c r="A439" s="696" t="s">
        <v>110</v>
      </c>
      <c r="B439" s="696" t="s">
        <v>607</v>
      </c>
      <c r="C439" s="804" t="s">
        <v>920</v>
      </c>
      <c r="D439" s="804" t="s">
        <v>922</v>
      </c>
      <c r="E439" s="804" t="s">
        <v>933</v>
      </c>
      <c r="F439" s="677">
        <v>667</v>
      </c>
      <c r="G439" s="677">
        <v>191</v>
      </c>
      <c r="H439" s="677">
        <v>242</v>
      </c>
      <c r="I439" s="677">
        <v>0</v>
      </c>
      <c r="J439" s="677">
        <v>53</v>
      </c>
      <c r="K439" s="677">
        <v>74</v>
      </c>
      <c r="L439" s="677">
        <v>369</v>
      </c>
      <c r="M439" s="677">
        <v>909</v>
      </c>
      <c r="N439" s="115">
        <v>0.82</v>
      </c>
      <c r="O439" s="115">
        <v>0.82</v>
      </c>
      <c r="P439" s="115">
        <v>0.2</v>
      </c>
      <c r="Q439" s="115">
        <v>0.36</v>
      </c>
    </row>
    <row r="440" spans="1:17" s="805" customFormat="1" ht="12.75" customHeight="1" x14ac:dyDescent="0.3">
      <c r="A440" s="696" t="s">
        <v>110</v>
      </c>
      <c r="B440" s="696" t="s">
        <v>607</v>
      </c>
      <c r="C440" s="804" t="s">
        <v>920</v>
      </c>
      <c r="D440" s="804" t="s">
        <v>922</v>
      </c>
      <c r="E440" s="804" t="s">
        <v>932</v>
      </c>
      <c r="F440" s="677">
        <v>1484</v>
      </c>
      <c r="G440" s="677">
        <v>1225</v>
      </c>
      <c r="H440" s="677">
        <v>541</v>
      </c>
      <c r="I440" s="677">
        <v>0</v>
      </c>
      <c r="J440" s="677">
        <v>22</v>
      </c>
      <c r="K440" s="677">
        <v>196</v>
      </c>
      <c r="L440" s="677">
        <v>759</v>
      </c>
      <c r="M440" s="677">
        <v>2016</v>
      </c>
      <c r="N440" s="115">
        <v>0.96</v>
      </c>
      <c r="O440" s="115">
        <v>0.96</v>
      </c>
      <c r="P440" s="115">
        <v>0.26</v>
      </c>
      <c r="Q440" s="115">
        <v>0.36</v>
      </c>
    </row>
    <row r="441" spans="1:17" s="805" customFormat="1" ht="12.75" customHeight="1" x14ac:dyDescent="0.3">
      <c r="A441" s="696" t="s">
        <v>110</v>
      </c>
      <c r="B441" s="696" t="s">
        <v>233</v>
      </c>
      <c r="C441" s="804" t="s">
        <v>920</v>
      </c>
      <c r="D441" s="804" t="s">
        <v>918</v>
      </c>
      <c r="E441" s="804" t="s">
        <v>921</v>
      </c>
      <c r="F441" s="677">
        <v>6850</v>
      </c>
      <c r="G441" s="677">
        <v>2196</v>
      </c>
      <c r="H441" s="677">
        <v>82</v>
      </c>
      <c r="I441" s="677">
        <v>0</v>
      </c>
      <c r="J441" s="677">
        <v>5</v>
      </c>
      <c r="K441" s="677">
        <v>817</v>
      </c>
      <c r="L441" s="677">
        <v>904</v>
      </c>
      <c r="M441" s="677">
        <v>8142</v>
      </c>
      <c r="N441" s="115">
        <v>0.94</v>
      </c>
      <c r="O441" s="115">
        <v>0.94</v>
      </c>
      <c r="P441" s="115">
        <v>0.9</v>
      </c>
      <c r="Q441" s="115">
        <v>0.19</v>
      </c>
    </row>
    <row r="442" spans="1:17" s="805" customFormat="1" ht="12.75" customHeight="1" x14ac:dyDescent="0.3">
      <c r="A442" s="696" t="s">
        <v>380</v>
      </c>
      <c r="B442" s="803" t="s">
        <v>1999</v>
      </c>
      <c r="C442" s="804" t="s">
        <v>920</v>
      </c>
      <c r="D442" s="804" t="s">
        <v>922</v>
      </c>
      <c r="E442" s="804" t="s">
        <v>921</v>
      </c>
      <c r="F442" s="677">
        <v>497</v>
      </c>
      <c r="G442" s="677">
        <v>248</v>
      </c>
      <c r="H442" s="677">
        <v>19</v>
      </c>
      <c r="I442" s="677">
        <v>0</v>
      </c>
      <c r="J442" s="677">
        <v>35</v>
      </c>
      <c r="K442" s="677">
        <v>74</v>
      </c>
      <c r="L442" s="677">
        <v>128</v>
      </c>
      <c r="M442" s="677">
        <v>154</v>
      </c>
      <c r="N442" s="115">
        <v>0.35</v>
      </c>
      <c r="O442" s="115">
        <v>0.35</v>
      </c>
      <c r="P442" s="115">
        <v>0.57999999999999996</v>
      </c>
      <c r="Q442" s="115">
        <v>-0.69</v>
      </c>
    </row>
    <row r="443" spans="1:17" s="805" customFormat="1" ht="12.75" customHeight="1" x14ac:dyDescent="0.3">
      <c r="A443" s="696" t="s">
        <v>380</v>
      </c>
      <c r="B443" s="803" t="s">
        <v>1999</v>
      </c>
      <c r="C443" s="804" t="s">
        <v>916</v>
      </c>
      <c r="D443" s="804" t="s">
        <v>922</v>
      </c>
      <c r="E443" s="804" t="s">
        <v>919</v>
      </c>
      <c r="F443" s="677">
        <v>174</v>
      </c>
      <c r="G443" s="677">
        <v>129</v>
      </c>
      <c r="H443" s="677" t="s">
        <v>873</v>
      </c>
      <c r="I443" s="677">
        <v>0</v>
      </c>
      <c r="J443" s="677">
        <v>123</v>
      </c>
      <c r="K443" s="677">
        <v>16</v>
      </c>
      <c r="L443" s="677">
        <v>142</v>
      </c>
      <c r="M443" s="677">
        <v>162</v>
      </c>
      <c r="N443" s="115">
        <v>0.02</v>
      </c>
      <c r="O443" s="115">
        <v>0.02</v>
      </c>
      <c r="P443" s="115">
        <v>0.11</v>
      </c>
      <c r="Q443" s="115">
        <v>-7.0000000000000007E-2</v>
      </c>
    </row>
    <row r="444" spans="1:17" s="805" customFormat="1" ht="12.75" customHeight="1" x14ac:dyDescent="0.3">
      <c r="A444" s="696" t="s">
        <v>114</v>
      </c>
      <c r="B444" s="696" t="s">
        <v>69</v>
      </c>
      <c r="C444" s="804" t="s">
        <v>920</v>
      </c>
      <c r="D444" s="804" t="s">
        <v>922</v>
      </c>
      <c r="E444" s="804" t="s">
        <v>928</v>
      </c>
      <c r="F444" s="677">
        <v>145</v>
      </c>
      <c r="G444" s="677">
        <v>206</v>
      </c>
      <c r="H444" s="677">
        <v>20</v>
      </c>
      <c r="I444" s="677" t="s">
        <v>873</v>
      </c>
      <c r="J444" s="677">
        <v>103</v>
      </c>
      <c r="K444" s="677">
        <v>22</v>
      </c>
      <c r="L444" s="677">
        <v>147</v>
      </c>
      <c r="M444" s="677">
        <v>205</v>
      </c>
      <c r="N444" s="115">
        <v>0.16</v>
      </c>
      <c r="O444" s="115">
        <v>0.18</v>
      </c>
      <c r="P444" s="115">
        <v>0.15</v>
      </c>
      <c r="Q444" s="115">
        <v>0.41</v>
      </c>
    </row>
    <row r="445" spans="1:17" s="805" customFormat="1" ht="12.75" customHeight="1" x14ac:dyDescent="0.3">
      <c r="A445" s="696" t="s">
        <v>114</v>
      </c>
      <c r="B445" s="696" t="s">
        <v>79</v>
      </c>
      <c r="C445" s="804" t="s">
        <v>920</v>
      </c>
      <c r="D445" s="804" t="s">
        <v>922</v>
      </c>
      <c r="E445" s="804" t="s">
        <v>921</v>
      </c>
      <c r="F445" s="677">
        <v>55</v>
      </c>
      <c r="G445" s="677">
        <v>188</v>
      </c>
      <c r="H445" s="677" t="s">
        <v>873</v>
      </c>
      <c r="I445" s="677">
        <v>0</v>
      </c>
      <c r="J445" s="677">
        <v>13</v>
      </c>
      <c r="K445" s="677">
        <v>0</v>
      </c>
      <c r="L445" s="677">
        <v>15</v>
      </c>
      <c r="M445" s="677">
        <v>228</v>
      </c>
      <c r="N445" s="115">
        <v>0.13</v>
      </c>
      <c r="O445" s="115">
        <v>0.13</v>
      </c>
      <c r="P445" s="115">
        <v>0</v>
      </c>
      <c r="Q445" s="115">
        <v>3.15</v>
      </c>
    </row>
    <row r="446" spans="1:17" s="805" customFormat="1" ht="12.75" customHeight="1" x14ac:dyDescent="0.3">
      <c r="A446" s="696" t="s">
        <v>114</v>
      </c>
      <c r="B446" s="696" t="s">
        <v>112</v>
      </c>
      <c r="C446" s="804" t="s">
        <v>920</v>
      </c>
      <c r="D446" s="804" t="s">
        <v>922</v>
      </c>
      <c r="E446" s="804" t="s">
        <v>921</v>
      </c>
      <c r="F446" s="677">
        <v>86</v>
      </c>
      <c r="G446" s="677">
        <v>159</v>
      </c>
      <c r="H446" s="677">
        <v>19</v>
      </c>
      <c r="I446" s="677">
        <v>0</v>
      </c>
      <c r="J446" s="677">
        <v>90</v>
      </c>
      <c r="K446" s="677">
        <v>0</v>
      </c>
      <c r="L446" s="677">
        <v>109</v>
      </c>
      <c r="M446" s="677">
        <v>132</v>
      </c>
      <c r="N446" s="115">
        <v>0.17</v>
      </c>
      <c r="O446" s="115">
        <v>0.17</v>
      </c>
      <c r="P446" s="115">
        <v>0</v>
      </c>
      <c r="Q446" s="115">
        <v>0.53</v>
      </c>
    </row>
    <row r="447" spans="1:17" s="805" customFormat="1" ht="12.75" customHeight="1" x14ac:dyDescent="0.3">
      <c r="A447" s="696" t="s">
        <v>114</v>
      </c>
      <c r="B447" s="696" t="s">
        <v>117</v>
      </c>
      <c r="C447" s="804" t="s">
        <v>923</v>
      </c>
      <c r="D447" s="804" t="s">
        <v>922</v>
      </c>
      <c r="E447" s="804" t="s">
        <v>924</v>
      </c>
      <c r="F447" s="677">
        <v>33</v>
      </c>
      <c r="G447" s="677">
        <v>117</v>
      </c>
      <c r="H447" s="677">
        <v>0</v>
      </c>
      <c r="I447" s="677">
        <v>0</v>
      </c>
      <c r="J447" s="677" t="s">
        <v>873</v>
      </c>
      <c r="K447" s="677">
        <v>14</v>
      </c>
      <c r="L447" s="677">
        <v>15</v>
      </c>
      <c r="M447" s="677">
        <v>137</v>
      </c>
      <c r="N447" s="115">
        <v>0</v>
      </c>
      <c r="O447" s="115">
        <v>0</v>
      </c>
      <c r="P447" s="115">
        <v>0.93</v>
      </c>
      <c r="Q447" s="115">
        <v>3.15</v>
      </c>
    </row>
    <row r="448" spans="1:17" s="805" customFormat="1" ht="12.75" customHeight="1" x14ac:dyDescent="0.3">
      <c r="A448" s="696" t="s">
        <v>114</v>
      </c>
      <c r="B448" s="696" t="s">
        <v>117</v>
      </c>
      <c r="C448" s="804" t="s">
        <v>920</v>
      </c>
      <c r="D448" s="804" t="s">
        <v>922</v>
      </c>
      <c r="E448" s="804" t="s">
        <v>929</v>
      </c>
      <c r="F448" s="677">
        <v>1918</v>
      </c>
      <c r="G448" s="677">
        <v>2993</v>
      </c>
      <c r="H448" s="677">
        <v>10</v>
      </c>
      <c r="I448" s="677">
        <v>6</v>
      </c>
      <c r="J448" s="677">
        <v>53</v>
      </c>
      <c r="K448" s="677">
        <v>519</v>
      </c>
      <c r="L448" s="677">
        <v>588</v>
      </c>
      <c r="M448" s="677">
        <v>4385</v>
      </c>
      <c r="N448" s="115">
        <v>0.14000000000000001</v>
      </c>
      <c r="O448" s="115">
        <v>0.23</v>
      </c>
      <c r="P448" s="115">
        <v>0.88</v>
      </c>
      <c r="Q448" s="115">
        <v>1.29</v>
      </c>
    </row>
    <row r="449" spans="1:17" s="805" customFormat="1" ht="12.75" customHeight="1" x14ac:dyDescent="0.3">
      <c r="A449" s="696" t="s">
        <v>114</v>
      </c>
      <c r="B449" s="696" t="s">
        <v>125</v>
      </c>
      <c r="C449" s="804" t="s">
        <v>923</v>
      </c>
      <c r="D449" s="804" t="s">
        <v>922</v>
      </c>
      <c r="E449" s="804" t="s">
        <v>924</v>
      </c>
      <c r="F449" s="677">
        <v>0</v>
      </c>
      <c r="G449" s="677">
        <v>156</v>
      </c>
      <c r="H449" s="677">
        <v>0</v>
      </c>
      <c r="I449" s="677">
        <v>0</v>
      </c>
      <c r="J449" s="677">
        <v>0</v>
      </c>
      <c r="K449" s="677">
        <v>0</v>
      </c>
      <c r="L449" s="677">
        <v>0</v>
      </c>
      <c r="M449" s="677">
        <v>0</v>
      </c>
      <c r="N449" s="115" t="s">
        <v>239</v>
      </c>
      <c r="O449" s="115" t="s">
        <v>239</v>
      </c>
      <c r="P449" s="115" t="s">
        <v>239</v>
      </c>
      <c r="Q449" s="115" t="s">
        <v>239</v>
      </c>
    </row>
    <row r="450" spans="1:17" s="805" customFormat="1" ht="12.75" customHeight="1" x14ac:dyDescent="0.3">
      <c r="A450" s="696" t="s">
        <v>114</v>
      </c>
      <c r="B450" s="696" t="s">
        <v>125</v>
      </c>
      <c r="C450" s="804" t="s">
        <v>920</v>
      </c>
      <c r="D450" s="804" t="s">
        <v>922</v>
      </c>
      <c r="E450" s="804" t="s">
        <v>921</v>
      </c>
      <c r="F450" s="677">
        <v>14</v>
      </c>
      <c r="G450" s="677">
        <v>160</v>
      </c>
      <c r="H450" s="677">
        <v>0</v>
      </c>
      <c r="I450" s="677">
        <v>0</v>
      </c>
      <c r="J450" s="677">
        <v>11</v>
      </c>
      <c r="K450" s="677">
        <v>138</v>
      </c>
      <c r="L450" s="677">
        <v>149</v>
      </c>
      <c r="M450" s="677">
        <v>24</v>
      </c>
      <c r="N450" s="115">
        <v>0</v>
      </c>
      <c r="O450" s="115">
        <v>0</v>
      </c>
      <c r="P450" s="115">
        <v>0.93</v>
      </c>
      <c r="Q450" s="115">
        <v>0.71</v>
      </c>
    </row>
    <row r="451" spans="1:17" s="805" customFormat="1" ht="12.75" customHeight="1" x14ac:dyDescent="0.3">
      <c r="A451" s="696" t="s">
        <v>114</v>
      </c>
      <c r="B451" s="696" t="s">
        <v>133</v>
      </c>
      <c r="C451" s="804" t="s">
        <v>920</v>
      </c>
      <c r="D451" s="804" t="s">
        <v>922</v>
      </c>
      <c r="E451" s="804" t="s">
        <v>921</v>
      </c>
      <c r="F451" s="677">
        <v>6136</v>
      </c>
      <c r="G451" s="677">
        <v>8015</v>
      </c>
      <c r="H451" s="677">
        <v>247</v>
      </c>
      <c r="I451" s="677">
        <v>2749</v>
      </c>
      <c r="J451" s="677">
        <v>5730</v>
      </c>
      <c r="K451" s="677">
        <v>0</v>
      </c>
      <c r="L451" s="677">
        <v>8726</v>
      </c>
      <c r="M451" s="677">
        <v>5073</v>
      </c>
      <c r="N451" s="115">
        <v>0.03</v>
      </c>
      <c r="O451" s="115">
        <v>0.34</v>
      </c>
      <c r="P451" s="115">
        <v>0</v>
      </c>
      <c r="Q451" s="115">
        <v>-0.17</v>
      </c>
    </row>
    <row r="452" spans="1:17" s="805" customFormat="1" ht="12.75" customHeight="1" x14ac:dyDescent="0.3">
      <c r="A452" s="696" t="s">
        <v>114</v>
      </c>
      <c r="B452" s="696" t="s">
        <v>204</v>
      </c>
      <c r="C452" s="804" t="s">
        <v>920</v>
      </c>
      <c r="D452" s="804" t="s">
        <v>922</v>
      </c>
      <c r="E452" s="804" t="s">
        <v>928</v>
      </c>
      <c r="F452" s="677">
        <v>177</v>
      </c>
      <c r="G452" s="677">
        <v>102</v>
      </c>
      <c r="H452" s="677">
        <v>38</v>
      </c>
      <c r="I452" s="677">
        <v>0</v>
      </c>
      <c r="J452" s="677">
        <v>0</v>
      </c>
      <c r="K452" s="677">
        <v>0</v>
      </c>
      <c r="L452" s="677">
        <v>38</v>
      </c>
      <c r="M452" s="677">
        <v>241</v>
      </c>
      <c r="N452" s="115">
        <v>1</v>
      </c>
      <c r="O452" s="115">
        <v>1</v>
      </c>
      <c r="P452" s="115">
        <v>0</v>
      </c>
      <c r="Q452" s="115">
        <v>0.36</v>
      </c>
    </row>
    <row r="453" spans="1:17" s="805" customFormat="1" ht="12.75" customHeight="1" x14ac:dyDescent="0.3">
      <c r="A453" s="696" t="s">
        <v>114</v>
      </c>
      <c r="B453" s="696" t="s">
        <v>1886</v>
      </c>
      <c r="C453" s="804" t="s">
        <v>920</v>
      </c>
      <c r="D453" s="804" t="s">
        <v>922</v>
      </c>
      <c r="E453" s="804" t="s">
        <v>921</v>
      </c>
      <c r="F453" s="677" t="s">
        <v>873</v>
      </c>
      <c r="G453" s="677">
        <v>159</v>
      </c>
      <c r="H453" s="677">
        <v>0</v>
      </c>
      <c r="I453" s="677">
        <v>0</v>
      </c>
      <c r="J453" s="677">
        <v>0</v>
      </c>
      <c r="K453" s="677">
        <v>160</v>
      </c>
      <c r="L453" s="677">
        <v>160</v>
      </c>
      <c r="M453" s="677">
        <v>0</v>
      </c>
      <c r="N453" s="115" t="s">
        <v>239</v>
      </c>
      <c r="O453" s="115" t="s">
        <v>239</v>
      </c>
      <c r="P453" s="115">
        <v>1</v>
      </c>
      <c r="Q453" s="115">
        <v>-1</v>
      </c>
    </row>
    <row r="454" spans="1:17" s="805" customFormat="1" ht="12.75" customHeight="1" x14ac:dyDescent="0.3">
      <c r="A454" s="696" t="s">
        <v>114</v>
      </c>
      <c r="B454" s="696" t="s">
        <v>216</v>
      </c>
      <c r="C454" s="804" t="s">
        <v>920</v>
      </c>
      <c r="D454" s="804" t="s">
        <v>922</v>
      </c>
      <c r="E454" s="804" t="s">
        <v>921</v>
      </c>
      <c r="F454" s="677">
        <v>83</v>
      </c>
      <c r="G454" s="677">
        <v>169</v>
      </c>
      <c r="H454" s="677">
        <v>6</v>
      </c>
      <c r="I454" s="677" t="s">
        <v>873</v>
      </c>
      <c r="J454" s="677">
        <v>26</v>
      </c>
      <c r="K454" s="677">
        <v>61</v>
      </c>
      <c r="L454" s="677">
        <v>96</v>
      </c>
      <c r="M454" s="677">
        <v>153</v>
      </c>
      <c r="N454" s="115">
        <v>0.17</v>
      </c>
      <c r="O454" s="115">
        <v>0.26</v>
      </c>
      <c r="P454" s="115">
        <v>0.64</v>
      </c>
      <c r="Q454" s="115">
        <v>0.84</v>
      </c>
    </row>
    <row r="455" spans="1:17" s="805" customFormat="1" ht="12.75" customHeight="1" x14ac:dyDescent="0.3">
      <c r="A455" s="696" t="s">
        <v>114</v>
      </c>
      <c r="B455" s="696" t="s">
        <v>217</v>
      </c>
      <c r="C455" s="804" t="s">
        <v>920</v>
      </c>
      <c r="D455" s="804" t="s">
        <v>922</v>
      </c>
      <c r="E455" s="804" t="s">
        <v>921</v>
      </c>
      <c r="F455" s="677">
        <v>120</v>
      </c>
      <c r="G455" s="677">
        <v>968</v>
      </c>
      <c r="H455" s="677" t="s">
        <v>873</v>
      </c>
      <c r="I455" s="677" t="s">
        <v>873</v>
      </c>
      <c r="J455" s="677">
        <v>537</v>
      </c>
      <c r="K455" s="677">
        <v>352</v>
      </c>
      <c r="L455" s="677">
        <v>893</v>
      </c>
      <c r="M455" s="677">
        <v>206</v>
      </c>
      <c r="N455" s="115">
        <v>0.01</v>
      </c>
      <c r="O455" s="115">
        <v>0.01</v>
      </c>
      <c r="P455" s="115">
        <v>0.39</v>
      </c>
      <c r="Q455" s="115">
        <v>0.72</v>
      </c>
    </row>
    <row r="456" spans="1:17" s="805" customFormat="1" ht="12.75" customHeight="1" x14ac:dyDescent="0.3">
      <c r="A456" s="696" t="s">
        <v>114</v>
      </c>
      <c r="B456" s="696" t="s">
        <v>115</v>
      </c>
      <c r="C456" s="804" t="s">
        <v>920</v>
      </c>
      <c r="D456" s="804" t="s">
        <v>922</v>
      </c>
      <c r="E456" s="804" t="s">
        <v>921</v>
      </c>
      <c r="F456" s="677">
        <v>312</v>
      </c>
      <c r="G456" s="677">
        <v>240</v>
      </c>
      <c r="H456" s="677">
        <v>107</v>
      </c>
      <c r="I456" s="677">
        <v>9</v>
      </c>
      <c r="J456" s="677">
        <v>200</v>
      </c>
      <c r="K456" s="677">
        <v>19</v>
      </c>
      <c r="L456" s="677">
        <v>335</v>
      </c>
      <c r="M456" s="677">
        <v>245</v>
      </c>
      <c r="N456" s="115">
        <v>0.34</v>
      </c>
      <c r="O456" s="115">
        <v>0.37</v>
      </c>
      <c r="P456" s="115">
        <v>0.06</v>
      </c>
      <c r="Q456" s="115">
        <v>-0.21</v>
      </c>
    </row>
    <row r="457" spans="1:17" s="805" customFormat="1" ht="12.75" customHeight="1" x14ac:dyDescent="0.3">
      <c r="A457" s="696" t="s">
        <v>114</v>
      </c>
      <c r="B457" s="696" t="s">
        <v>115</v>
      </c>
      <c r="C457" s="804" t="s">
        <v>920</v>
      </c>
      <c r="D457" s="804" t="s">
        <v>922</v>
      </c>
      <c r="E457" s="804" t="s">
        <v>919</v>
      </c>
      <c r="F457" s="677">
        <v>0</v>
      </c>
      <c r="G457" s="677">
        <v>162</v>
      </c>
      <c r="H457" s="677">
        <v>25</v>
      </c>
      <c r="I457" s="677">
        <v>0</v>
      </c>
      <c r="J457" s="677">
        <v>78</v>
      </c>
      <c r="K457" s="677" t="s">
        <v>873</v>
      </c>
      <c r="L457" s="677">
        <v>107</v>
      </c>
      <c r="M457" s="677">
        <v>0</v>
      </c>
      <c r="N457" s="115">
        <v>0.24</v>
      </c>
      <c r="O457" s="115">
        <v>0.24</v>
      </c>
      <c r="P457" s="115">
        <v>0.04</v>
      </c>
      <c r="Q457" s="115" t="s">
        <v>239</v>
      </c>
    </row>
    <row r="458" spans="1:17" s="805" customFormat="1" ht="12.75" customHeight="1" x14ac:dyDescent="0.3">
      <c r="A458" s="696" t="s">
        <v>114</v>
      </c>
      <c r="B458" s="696" t="s">
        <v>607</v>
      </c>
      <c r="C458" s="804" t="s">
        <v>920</v>
      </c>
      <c r="D458" s="804" t="s">
        <v>922</v>
      </c>
      <c r="E458" s="804" t="s">
        <v>932</v>
      </c>
      <c r="F458" s="677">
        <v>387</v>
      </c>
      <c r="G458" s="677">
        <v>255</v>
      </c>
      <c r="H458" s="677">
        <v>83</v>
      </c>
      <c r="I458" s="677">
        <v>0</v>
      </c>
      <c r="J458" s="677">
        <v>31</v>
      </c>
      <c r="K458" s="677">
        <v>33</v>
      </c>
      <c r="L458" s="677">
        <v>147</v>
      </c>
      <c r="M458" s="677">
        <v>514</v>
      </c>
      <c r="N458" s="115">
        <v>0.73</v>
      </c>
      <c r="O458" s="115">
        <v>0.73</v>
      </c>
      <c r="P458" s="115">
        <v>0.22</v>
      </c>
      <c r="Q458" s="115">
        <v>0.33</v>
      </c>
    </row>
    <row r="459" spans="1:17" s="805" customFormat="1" ht="12.75" customHeight="1" x14ac:dyDescent="0.3">
      <c r="A459" s="696" t="s">
        <v>116</v>
      </c>
      <c r="B459" s="696" t="s">
        <v>69</v>
      </c>
      <c r="C459" s="804" t="s">
        <v>920</v>
      </c>
      <c r="D459" s="804" t="s">
        <v>922</v>
      </c>
      <c r="E459" s="804" t="s">
        <v>928</v>
      </c>
      <c r="F459" s="677">
        <v>523</v>
      </c>
      <c r="G459" s="677">
        <v>355</v>
      </c>
      <c r="H459" s="677">
        <v>0</v>
      </c>
      <c r="I459" s="677">
        <v>33</v>
      </c>
      <c r="J459" s="677">
        <v>129</v>
      </c>
      <c r="K459" s="677">
        <v>43</v>
      </c>
      <c r="L459" s="677">
        <v>205</v>
      </c>
      <c r="M459" s="677">
        <v>698</v>
      </c>
      <c r="N459" s="115">
        <v>0</v>
      </c>
      <c r="O459" s="115">
        <v>0.2</v>
      </c>
      <c r="P459" s="115">
        <v>0.21</v>
      </c>
      <c r="Q459" s="115">
        <v>0.33</v>
      </c>
    </row>
    <row r="460" spans="1:17" s="805" customFormat="1" ht="12.75" customHeight="1" x14ac:dyDescent="0.3">
      <c r="A460" s="696" t="s">
        <v>116</v>
      </c>
      <c r="B460" s="696" t="s">
        <v>73</v>
      </c>
      <c r="C460" s="804" t="s">
        <v>923</v>
      </c>
      <c r="D460" s="804" t="s">
        <v>922</v>
      </c>
      <c r="E460" s="804" t="s">
        <v>924</v>
      </c>
      <c r="F460" s="677">
        <v>0</v>
      </c>
      <c r="G460" s="677">
        <v>103</v>
      </c>
      <c r="H460" s="677">
        <v>0</v>
      </c>
      <c r="I460" s="677">
        <v>0</v>
      </c>
      <c r="J460" s="677">
        <v>0</v>
      </c>
      <c r="K460" s="677">
        <v>26</v>
      </c>
      <c r="L460" s="677">
        <v>26</v>
      </c>
      <c r="M460" s="677">
        <v>0</v>
      </c>
      <c r="N460" s="115" t="s">
        <v>239</v>
      </c>
      <c r="O460" s="115" t="s">
        <v>239</v>
      </c>
      <c r="P460" s="115">
        <v>1</v>
      </c>
      <c r="Q460" s="115" t="s">
        <v>239</v>
      </c>
    </row>
    <row r="461" spans="1:17" s="805" customFormat="1" ht="12.75" customHeight="1" x14ac:dyDescent="0.3">
      <c r="A461" s="696" t="s">
        <v>116</v>
      </c>
      <c r="B461" s="696" t="s">
        <v>73</v>
      </c>
      <c r="C461" s="804" t="s">
        <v>916</v>
      </c>
      <c r="D461" s="804" t="s">
        <v>922</v>
      </c>
      <c r="E461" s="804" t="s">
        <v>926</v>
      </c>
      <c r="F461" s="677">
        <v>0</v>
      </c>
      <c r="G461" s="677">
        <v>102</v>
      </c>
      <c r="H461" s="677">
        <v>0</v>
      </c>
      <c r="I461" s="677">
        <v>0</v>
      </c>
      <c r="J461" s="677">
        <v>74</v>
      </c>
      <c r="K461" s="677">
        <v>16</v>
      </c>
      <c r="L461" s="677">
        <v>90</v>
      </c>
      <c r="M461" s="677">
        <v>37</v>
      </c>
      <c r="N461" s="115">
        <v>0</v>
      </c>
      <c r="O461" s="115">
        <v>0</v>
      </c>
      <c r="P461" s="115">
        <v>0.18</v>
      </c>
      <c r="Q461" s="115" t="s">
        <v>239</v>
      </c>
    </row>
    <row r="462" spans="1:17" s="805" customFormat="1" ht="12.75" customHeight="1" x14ac:dyDescent="0.3">
      <c r="A462" s="696" t="s">
        <v>116</v>
      </c>
      <c r="B462" s="696" t="s">
        <v>73</v>
      </c>
      <c r="C462" s="804" t="s">
        <v>920</v>
      </c>
      <c r="D462" s="804" t="s">
        <v>922</v>
      </c>
      <c r="E462" s="804" t="s">
        <v>921</v>
      </c>
      <c r="F462" s="677">
        <v>102</v>
      </c>
      <c r="G462" s="677">
        <v>196</v>
      </c>
      <c r="H462" s="677">
        <v>7</v>
      </c>
      <c r="I462" s="677">
        <v>0</v>
      </c>
      <c r="J462" s="677">
        <v>166</v>
      </c>
      <c r="K462" s="677">
        <v>24</v>
      </c>
      <c r="L462" s="677">
        <v>197</v>
      </c>
      <c r="M462" s="677">
        <v>79</v>
      </c>
      <c r="N462" s="115">
        <v>0.04</v>
      </c>
      <c r="O462" s="115">
        <v>0.04</v>
      </c>
      <c r="P462" s="115">
        <v>0.12</v>
      </c>
      <c r="Q462" s="115">
        <v>-0.23</v>
      </c>
    </row>
    <row r="463" spans="1:17" s="805" customFormat="1" ht="12.75" customHeight="1" x14ac:dyDescent="0.3">
      <c r="A463" s="696" t="s">
        <v>116</v>
      </c>
      <c r="B463" s="696" t="s">
        <v>105</v>
      </c>
      <c r="C463" s="804" t="s">
        <v>916</v>
      </c>
      <c r="D463" s="804" t="s">
        <v>922</v>
      </c>
      <c r="E463" s="804" t="s">
        <v>921</v>
      </c>
      <c r="F463" s="677">
        <v>17</v>
      </c>
      <c r="G463" s="677">
        <v>100</v>
      </c>
      <c r="H463" s="677">
        <v>0</v>
      </c>
      <c r="I463" s="677">
        <v>0</v>
      </c>
      <c r="J463" s="677">
        <v>15</v>
      </c>
      <c r="K463" s="677">
        <v>0</v>
      </c>
      <c r="L463" s="677">
        <v>15</v>
      </c>
      <c r="M463" s="677">
        <v>12</v>
      </c>
      <c r="N463" s="115">
        <v>0</v>
      </c>
      <c r="O463" s="115">
        <v>0</v>
      </c>
      <c r="P463" s="115">
        <v>0</v>
      </c>
      <c r="Q463" s="115">
        <v>-0.28999999999999998</v>
      </c>
    </row>
    <row r="464" spans="1:17" s="805" customFormat="1" ht="12.75" customHeight="1" x14ac:dyDescent="0.3">
      <c r="A464" s="696" t="s">
        <v>116</v>
      </c>
      <c r="B464" s="696" t="s">
        <v>112</v>
      </c>
      <c r="C464" s="804" t="s">
        <v>916</v>
      </c>
      <c r="D464" s="804" t="s">
        <v>922</v>
      </c>
      <c r="E464" s="804" t="s">
        <v>919</v>
      </c>
      <c r="F464" s="677">
        <v>861</v>
      </c>
      <c r="G464" s="677">
        <v>1150</v>
      </c>
      <c r="H464" s="677">
        <v>73</v>
      </c>
      <c r="I464" s="677">
        <v>49</v>
      </c>
      <c r="J464" s="677">
        <v>1339</v>
      </c>
      <c r="K464" s="677">
        <v>198</v>
      </c>
      <c r="L464" s="677">
        <v>1659</v>
      </c>
      <c r="M464" s="677">
        <v>733</v>
      </c>
      <c r="N464" s="115">
        <v>0.05</v>
      </c>
      <c r="O464" s="115">
        <v>0.08</v>
      </c>
      <c r="P464" s="115">
        <v>0.12</v>
      </c>
      <c r="Q464" s="115">
        <v>-0.15</v>
      </c>
    </row>
    <row r="465" spans="1:17" s="805" customFormat="1" ht="12.75" customHeight="1" x14ac:dyDescent="0.3">
      <c r="A465" s="696" t="s">
        <v>116</v>
      </c>
      <c r="B465" s="696" t="s">
        <v>112</v>
      </c>
      <c r="C465" s="804" t="s">
        <v>923</v>
      </c>
      <c r="D465" s="804" t="s">
        <v>922</v>
      </c>
      <c r="E465" s="804" t="s">
        <v>924</v>
      </c>
      <c r="F465" s="677">
        <v>0</v>
      </c>
      <c r="G465" s="677">
        <v>251</v>
      </c>
      <c r="H465" s="677">
        <v>0</v>
      </c>
      <c r="I465" s="677">
        <v>0</v>
      </c>
      <c r="J465" s="677">
        <v>0</v>
      </c>
      <c r="K465" s="677">
        <v>0</v>
      </c>
      <c r="L465" s="677">
        <v>0</v>
      </c>
      <c r="M465" s="677">
        <v>0</v>
      </c>
      <c r="N465" s="115" t="s">
        <v>239</v>
      </c>
      <c r="O465" s="115" t="s">
        <v>239</v>
      </c>
      <c r="P465" s="115" t="s">
        <v>239</v>
      </c>
      <c r="Q465" s="115" t="s">
        <v>239</v>
      </c>
    </row>
    <row r="466" spans="1:17" s="805" customFormat="1" ht="12.75" customHeight="1" x14ac:dyDescent="0.3">
      <c r="A466" s="696" t="s">
        <v>116</v>
      </c>
      <c r="B466" s="696" t="s">
        <v>112</v>
      </c>
      <c r="C466" s="804" t="s">
        <v>916</v>
      </c>
      <c r="D466" s="804" t="s">
        <v>922</v>
      </c>
      <c r="E466" s="804" t="s">
        <v>924</v>
      </c>
      <c r="F466" s="677">
        <v>0</v>
      </c>
      <c r="G466" s="677">
        <v>175</v>
      </c>
      <c r="H466" s="677">
        <v>0</v>
      </c>
      <c r="I466" s="677">
        <v>0</v>
      </c>
      <c r="J466" s="677">
        <v>0</v>
      </c>
      <c r="K466" s="677">
        <v>0</v>
      </c>
      <c r="L466" s="677">
        <v>0</v>
      </c>
      <c r="M466" s="677">
        <v>0</v>
      </c>
      <c r="N466" s="115" t="s">
        <v>239</v>
      </c>
      <c r="O466" s="115" t="s">
        <v>239</v>
      </c>
      <c r="P466" s="115" t="s">
        <v>239</v>
      </c>
      <c r="Q466" s="115" t="s">
        <v>239</v>
      </c>
    </row>
    <row r="467" spans="1:17" s="805" customFormat="1" ht="12.75" customHeight="1" x14ac:dyDescent="0.3">
      <c r="A467" s="696" t="s">
        <v>116</v>
      </c>
      <c r="B467" s="696" t="s">
        <v>112</v>
      </c>
      <c r="C467" s="804" t="s">
        <v>920</v>
      </c>
      <c r="D467" s="804" t="s">
        <v>922</v>
      </c>
      <c r="E467" s="804" t="s">
        <v>921</v>
      </c>
      <c r="F467" s="677">
        <v>1264</v>
      </c>
      <c r="G467" s="677">
        <v>1084</v>
      </c>
      <c r="H467" s="677">
        <v>84</v>
      </c>
      <c r="I467" s="677">
        <v>36</v>
      </c>
      <c r="J467" s="677">
        <v>1402</v>
      </c>
      <c r="K467" s="677">
        <v>0</v>
      </c>
      <c r="L467" s="677">
        <v>1522</v>
      </c>
      <c r="M467" s="677">
        <v>535</v>
      </c>
      <c r="N467" s="115">
        <v>0.06</v>
      </c>
      <c r="O467" s="115">
        <v>0.08</v>
      </c>
      <c r="P467" s="115">
        <v>0</v>
      </c>
      <c r="Q467" s="115">
        <v>-0.57999999999999996</v>
      </c>
    </row>
    <row r="468" spans="1:17" s="805" customFormat="1" ht="12.75" customHeight="1" x14ac:dyDescent="0.3">
      <c r="A468" s="696" t="s">
        <v>116</v>
      </c>
      <c r="B468" s="696" t="s">
        <v>117</v>
      </c>
      <c r="C468" s="804" t="s">
        <v>923</v>
      </c>
      <c r="D468" s="804" t="s">
        <v>922</v>
      </c>
      <c r="E468" s="804" t="s">
        <v>924</v>
      </c>
      <c r="F468" s="677">
        <v>212</v>
      </c>
      <c r="G468" s="677">
        <v>414</v>
      </c>
      <c r="H468" s="677">
        <v>0</v>
      </c>
      <c r="I468" s="677">
        <v>0</v>
      </c>
      <c r="J468" s="677">
        <v>55</v>
      </c>
      <c r="K468" s="677">
        <v>288</v>
      </c>
      <c r="L468" s="677">
        <v>343</v>
      </c>
      <c r="M468" s="677">
        <v>411</v>
      </c>
      <c r="N468" s="115">
        <v>0</v>
      </c>
      <c r="O468" s="115">
        <v>0</v>
      </c>
      <c r="P468" s="115">
        <v>0.84</v>
      </c>
      <c r="Q468" s="115">
        <v>0.94</v>
      </c>
    </row>
    <row r="469" spans="1:17" s="805" customFormat="1" ht="12.75" customHeight="1" x14ac:dyDescent="0.3">
      <c r="A469" s="696" t="s">
        <v>116</v>
      </c>
      <c r="B469" s="696" t="s">
        <v>117</v>
      </c>
      <c r="C469" s="804" t="s">
        <v>920</v>
      </c>
      <c r="D469" s="804" t="s">
        <v>922</v>
      </c>
      <c r="E469" s="804" t="s">
        <v>929</v>
      </c>
      <c r="F469" s="677">
        <v>2491</v>
      </c>
      <c r="G469" s="677">
        <v>2782</v>
      </c>
      <c r="H469" s="677">
        <v>0</v>
      </c>
      <c r="I469" s="677">
        <v>7</v>
      </c>
      <c r="J469" s="677">
        <v>1370</v>
      </c>
      <c r="K469" s="677">
        <v>640</v>
      </c>
      <c r="L469" s="677">
        <v>2017</v>
      </c>
      <c r="M469" s="677">
        <v>3203</v>
      </c>
      <c r="N469" s="115">
        <v>0</v>
      </c>
      <c r="O469" s="115">
        <v>0.01</v>
      </c>
      <c r="P469" s="115">
        <v>0.32</v>
      </c>
      <c r="Q469" s="115">
        <v>0.28999999999999998</v>
      </c>
    </row>
    <row r="470" spans="1:17" s="805" customFormat="1" ht="12.75" customHeight="1" x14ac:dyDescent="0.3">
      <c r="A470" s="696" t="s">
        <v>116</v>
      </c>
      <c r="B470" s="696" t="s">
        <v>120</v>
      </c>
      <c r="C470" s="804" t="s">
        <v>920</v>
      </c>
      <c r="D470" s="804" t="s">
        <v>922</v>
      </c>
      <c r="E470" s="804" t="s">
        <v>921</v>
      </c>
      <c r="F470" s="677">
        <v>42</v>
      </c>
      <c r="G470" s="677">
        <v>296</v>
      </c>
      <c r="H470" s="677">
        <v>0</v>
      </c>
      <c r="I470" s="677">
        <v>0</v>
      </c>
      <c r="J470" s="677">
        <v>315</v>
      </c>
      <c r="K470" s="677">
        <v>28</v>
      </c>
      <c r="L470" s="677">
        <v>343</v>
      </c>
      <c r="M470" s="677">
        <v>86</v>
      </c>
      <c r="N470" s="115">
        <v>0</v>
      </c>
      <c r="O470" s="115">
        <v>0</v>
      </c>
      <c r="P470" s="115">
        <v>0.08</v>
      </c>
      <c r="Q470" s="115">
        <v>1.05</v>
      </c>
    </row>
    <row r="471" spans="1:17" s="805" customFormat="1" ht="12.75" customHeight="1" x14ac:dyDescent="0.3">
      <c r="A471" s="696" t="s">
        <v>116</v>
      </c>
      <c r="B471" s="696" t="s">
        <v>120</v>
      </c>
      <c r="C471" s="804" t="s">
        <v>916</v>
      </c>
      <c r="D471" s="804" t="s">
        <v>922</v>
      </c>
      <c r="E471" s="804" t="s">
        <v>919</v>
      </c>
      <c r="F471" s="677">
        <v>100</v>
      </c>
      <c r="G471" s="677">
        <v>192</v>
      </c>
      <c r="H471" s="677">
        <v>0</v>
      </c>
      <c r="I471" s="677" t="s">
        <v>873</v>
      </c>
      <c r="J471" s="677">
        <v>156</v>
      </c>
      <c r="K471" s="677">
        <v>9</v>
      </c>
      <c r="L471" s="677">
        <v>167</v>
      </c>
      <c r="M471" s="677">
        <v>113</v>
      </c>
      <c r="N471" s="115">
        <v>0</v>
      </c>
      <c r="O471" s="115">
        <v>0.01</v>
      </c>
      <c r="P471" s="115">
        <v>0.05</v>
      </c>
      <c r="Q471" s="115">
        <v>0.13</v>
      </c>
    </row>
    <row r="472" spans="1:17" s="805" customFormat="1" ht="12.75" customHeight="1" x14ac:dyDescent="0.3">
      <c r="A472" s="696" t="s">
        <v>116</v>
      </c>
      <c r="B472" s="696" t="s">
        <v>133</v>
      </c>
      <c r="C472" s="804" t="s">
        <v>920</v>
      </c>
      <c r="D472" s="804" t="s">
        <v>922</v>
      </c>
      <c r="E472" s="804" t="s">
        <v>921</v>
      </c>
      <c r="F472" s="677">
        <v>67</v>
      </c>
      <c r="G472" s="677">
        <v>135</v>
      </c>
      <c r="H472" s="677">
        <v>7</v>
      </c>
      <c r="I472" s="677">
        <v>51</v>
      </c>
      <c r="J472" s="677">
        <v>56</v>
      </c>
      <c r="K472" s="677">
        <v>0</v>
      </c>
      <c r="L472" s="677">
        <v>114</v>
      </c>
      <c r="M472" s="677">
        <v>94</v>
      </c>
      <c r="N472" s="115">
        <v>0.06</v>
      </c>
      <c r="O472" s="115">
        <v>0.51</v>
      </c>
      <c r="P472" s="115">
        <v>0</v>
      </c>
      <c r="Q472" s="115">
        <v>0.4</v>
      </c>
    </row>
    <row r="473" spans="1:17" s="805" customFormat="1" ht="12.75" customHeight="1" x14ac:dyDescent="0.3">
      <c r="A473" s="696" t="s">
        <v>116</v>
      </c>
      <c r="B473" s="696" t="s">
        <v>182</v>
      </c>
      <c r="C473" s="804" t="s">
        <v>920</v>
      </c>
      <c r="D473" s="804" t="s">
        <v>922</v>
      </c>
      <c r="E473" s="804" t="s">
        <v>921</v>
      </c>
      <c r="F473" s="677">
        <v>58</v>
      </c>
      <c r="G473" s="677">
        <v>256</v>
      </c>
      <c r="H473" s="677" t="s">
        <v>873</v>
      </c>
      <c r="I473" s="677">
        <v>0</v>
      </c>
      <c r="J473" s="677">
        <v>142</v>
      </c>
      <c r="K473" s="677">
        <v>33</v>
      </c>
      <c r="L473" s="677">
        <v>176</v>
      </c>
      <c r="M473" s="677">
        <v>99</v>
      </c>
      <c r="N473" s="115">
        <v>0.01</v>
      </c>
      <c r="O473" s="115">
        <v>0.01</v>
      </c>
      <c r="P473" s="115">
        <v>0.19</v>
      </c>
      <c r="Q473" s="115">
        <v>0.71</v>
      </c>
    </row>
    <row r="474" spans="1:17" s="805" customFormat="1" ht="12.75" customHeight="1" x14ac:dyDescent="0.3">
      <c r="A474" s="696" t="s">
        <v>116</v>
      </c>
      <c r="B474" s="696" t="s">
        <v>195</v>
      </c>
      <c r="C474" s="804" t="s">
        <v>920</v>
      </c>
      <c r="D474" s="804" t="s">
        <v>922</v>
      </c>
      <c r="E474" s="804" t="s">
        <v>921</v>
      </c>
      <c r="F474" s="677">
        <v>230</v>
      </c>
      <c r="G474" s="677">
        <v>234</v>
      </c>
      <c r="H474" s="677">
        <v>0</v>
      </c>
      <c r="I474" s="677">
        <v>0</v>
      </c>
      <c r="J474" s="677">
        <v>121</v>
      </c>
      <c r="K474" s="677">
        <v>348</v>
      </c>
      <c r="L474" s="677">
        <v>469</v>
      </c>
      <c r="M474" s="677">
        <v>205</v>
      </c>
      <c r="N474" s="115">
        <v>0</v>
      </c>
      <c r="O474" s="115">
        <v>0</v>
      </c>
      <c r="P474" s="115">
        <v>0.74</v>
      </c>
      <c r="Q474" s="115">
        <v>-0.11</v>
      </c>
    </row>
    <row r="475" spans="1:17" s="805" customFormat="1" ht="12.75" customHeight="1" x14ac:dyDescent="0.3">
      <c r="A475" s="696" t="s">
        <v>116</v>
      </c>
      <c r="B475" s="696" t="s">
        <v>195</v>
      </c>
      <c r="C475" s="804" t="s">
        <v>923</v>
      </c>
      <c r="D475" s="804" t="s">
        <v>922</v>
      </c>
      <c r="E475" s="804" t="s">
        <v>924</v>
      </c>
      <c r="F475" s="677">
        <v>0</v>
      </c>
      <c r="G475" s="677">
        <v>158</v>
      </c>
      <c r="H475" s="677">
        <v>0</v>
      </c>
      <c r="I475" s="677">
        <v>0</v>
      </c>
      <c r="J475" s="677">
        <v>0</v>
      </c>
      <c r="K475" s="677">
        <v>0</v>
      </c>
      <c r="L475" s="677">
        <v>0</v>
      </c>
      <c r="M475" s="677">
        <v>0</v>
      </c>
      <c r="N475" s="115" t="s">
        <v>239</v>
      </c>
      <c r="O475" s="115" t="s">
        <v>239</v>
      </c>
      <c r="P475" s="115" t="s">
        <v>239</v>
      </c>
      <c r="Q475" s="115" t="s">
        <v>239</v>
      </c>
    </row>
    <row r="476" spans="1:17" s="805" customFormat="1" ht="12.75" customHeight="1" x14ac:dyDescent="0.3">
      <c r="A476" s="696" t="s">
        <v>116</v>
      </c>
      <c r="B476" s="696" t="s">
        <v>216</v>
      </c>
      <c r="C476" s="804" t="s">
        <v>916</v>
      </c>
      <c r="D476" s="804" t="s">
        <v>922</v>
      </c>
      <c r="E476" s="804" t="s">
        <v>919</v>
      </c>
      <c r="F476" s="677">
        <v>101</v>
      </c>
      <c r="G476" s="677">
        <v>213</v>
      </c>
      <c r="H476" s="677">
        <v>0</v>
      </c>
      <c r="I476" s="677" t="s">
        <v>873</v>
      </c>
      <c r="J476" s="677">
        <v>227</v>
      </c>
      <c r="K476" s="677">
        <v>26</v>
      </c>
      <c r="L476" s="677">
        <v>254</v>
      </c>
      <c r="M476" s="677">
        <v>63</v>
      </c>
      <c r="N476" s="115">
        <v>0</v>
      </c>
      <c r="O476" s="115">
        <v>0</v>
      </c>
      <c r="P476" s="115">
        <v>0.1</v>
      </c>
      <c r="Q476" s="115">
        <v>-0.38</v>
      </c>
    </row>
    <row r="477" spans="1:17" s="805" customFormat="1" x14ac:dyDescent="0.3">
      <c r="A477" s="696" t="s">
        <v>116</v>
      </c>
      <c r="B477" s="696" t="s">
        <v>216</v>
      </c>
      <c r="C477" s="804" t="s">
        <v>920</v>
      </c>
      <c r="D477" s="804" t="s">
        <v>922</v>
      </c>
      <c r="E477" s="804" t="s">
        <v>921</v>
      </c>
      <c r="F477" s="677">
        <v>450</v>
      </c>
      <c r="G477" s="677">
        <v>780</v>
      </c>
      <c r="H477" s="677">
        <v>5</v>
      </c>
      <c r="I477" s="677">
        <v>7</v>
      </c>
      <c r="J477" s="677">
        <v>146</v>
      </c>
      <c r="K477" s="677">
        <v>322</v>
      </c>
      <c r="L477" s="677">
        <v>480</v>
      </c>
      <c r="M477" s="677">
        <v>711</v>
      </c>
      <c r="N477" s="115">
        <v>0.03</v>
      </c>
      <c r="O477" s="115">
        <v>0.08</v>
      </c>
      <c r="P477" s="115">
        <v>0.67</v>
      </c>
      <c r="Q477" s="115">
        <v>0.57999999999999996</v>
      </c>
    </row>
    <row r="478" spans="1:17" s="805" customFormat="1" ht="12.75" customHeight="1" x14ac:dyDescent="0.3">
      <c r="A478" s="696" t="s">
        <v>116</v>
      </c>
      <c r="B478" s="696" t="s">
        <v>216</v>
      </c>
      <c r="C478" s="804" t="s">
        <v>923</v>
      </c>
      <c r="D478" s="804" t="s">
        <v>922</v>
      </c>
      <c r="E478" s="804" t="s">
        <v>924</v>
      </c>
      <c r="F478" s="677">
        <v>15</v>
      </c>
      <c r="G478" s="677">
        <v>112</v>
      </c>
      <c r="H478" s="677">
        <v>0</v>
      </c>
      <c r="I478" s="677" t="s">
        <v>873</v>
      </c>
      <c r="J478" s="677">
        <v>39</v>
      </c>
      <c r="K478" s="677">
        <v>39</v>
      </c>
      <c r="L478" s="677">
        <v>81</v>
      </c>
      <c r="M478" s="677">
        <v>69</v>
      </c>
      <c r="N478" s="115">
        <v>0</v>
      </c>
      <c r="O478" s="115">
        <v>7.0000000000000007E-2</v>
      </c>
      <c r="P478" s="115">
        <v>0.48</v>
      </c>
      <c r="Q478" s="115">
        <v>3.6</v>
      </c>
    </row>
    <row r="479" spans="1:17" s="805" customFormat="1" ht="12.75" customHeight="1" x14ac:dyDescent="0.3">
      <c r="A479" s="696" t="s">
        <v>116</v>
      </c>
      <c r="B479" s="696" t="s">
        <v>217</v>
      </c>
      <c r="C479" s="804" t="s">
        <v>920</v>
      </c>
      <c r="D479" s="804" t="s">
        <v>922</v>
      </c>
      <c r="E479" s="804" t="s">
        <v>921</v>
      </c>
      <c r="F479" s="677">
        <v>128</v>
      </c>
      <c r="G479" s="677">
        <v>404</v>
      </c>
      <c r="H479" s="677" t="s">
        <v>873</v>
      </c>
      <c r="I479" s="677">
        <v>21</v>
      </c>
      <c r="J479" s="677">
        <v>311</v>
      </c>
      <c r="K479" s="677">
        <v>110</v>
      </c>
      <c r="L479" s="677">
        <v>446</v>
      </c>
      <c r="M479" s="677">
        <v>109</v>
      </c>
      <c r="N479" s="115">
        <v>0.01</v>
      </c>
      <c r="O479" s="115">
        <v>7.0000000000000007E-2</v>
      </c>
      <c r="P479" s="115">
        <v>0.25</v>
      </c>
      <c r="Q479" s="115">
        <v>-0.15</v>
      </c>
    </row>
    <row r="480" spans="1:17" s="805" customFormat="1" ht="12.75" customHeight="1" x14ac:dyDescent="0.3">
      <c r="A480" s="696" t="s">
        <v>116</v>
      </c>
      <c r="B480" s="696" t="s">
        <v>607</v>
      </c>
      <c r="C480" s="804" t="s">
        <v>920</v>
      </c>
      <c r="D480" s="804" t="s">
        <v>922</v>
      </c>
      <c r="E480" s="804" t="s">
        <v>932</v>
      </c>
      <c r="F480" s="677">
        <v>129</v>
      </c>
      <c r="G480" s="677">
        <v>211</v>
      </c>
      <c r="H480" s="677">
        <v>16</v>
      </c>
      <c r="I480" s="677">
        <v>0</v>
      </c>
      <c r="J480" s="677" t="s">
        <v>873</v>
      </c>
      <c r="K480" s="677">
        <v>17</v>
      </c>
      <c r="L480" s="677">
        <v>34</v>
      </c>
      <c r="M480" s="677">
        <v>307</v>
      </c>
      <c r="N480" s="115">
        <v>0.94</v>
      </c>
      <c r="O480" s="115">
        <v>0.94</v>
      </c>
      <c r="P480" s="115">
        <v>0.5</v>
      </c>
      <c r="Q480" s="115">
        <v>1.38</v>
      </c>
    </row>
    <row r="481" spans="1:17" s="805" customFormat="1" ht="12.75" customHeight="1" x14ac:dyDescent="0.3">
      <c r="A481" s="696" t="s">
        <v>118</v>
      </c>
      <c r="B481" s="696" t="s">
        <v>79</v>
      </c>
      <c r="C481" s="804" t="s">
        <v>920</v>
      </c>
      <c r="D481" s="804" t="s">
        <v>922</v>
      </c>
      <c r="E481" s="804" t="s">
        <v>921</v>
      </c>
      <c r="F481" s="677">
        <v>1168</v>
      </c>
      <c r="G481" s="677">
        <v>574</v>
      </c>
      <c r="H481" s="677">
        <v>6</v>
      </c>
      <c r="I481" s="677">
        <v>0</v>
      </c>
      <c r="J481" s="677">
        <v>14</v>
      </c>
      <c r="K481" s="677">
        <v>1163</v>
      </c>
      <c r="L481" s="677">
        <v>1183</v>
      </c>
      <c r="M481" s="677">
        <v>559</v>
      </c>
      <c r="N481" s="115">
        <v>0.3</v>
      </c>
      <c r="O481" s="115">
        <v>0.3</v>
      </c>
      <c r="P481" s="115">
        <v>0.98</v>
      </c>
      <c r="Q481" s="115">
        <v>-0.52</v>
      </c>
    </row>
    <row r="482" spans="1:17" s="805" customFormat="1" ht="12.75" customHeight="1" x14ac:dyDescent="0.3">
      <c r="A482" s="696" t="s">
        <v>118</v>
      </c>
      <c r="B482" s="696" t="s">
        <v>117</v>
      </c>
      <c r="C482" s="804" t="s">
        <v>920</v>
      </c>
      <c r="D482" s="804" t="s">
        <v>922</v>
      </c>
      <c r="E482" s="804" t="s">
        <v>929</v>
      </c>
      <c r="F482" s="677">
        <v>1195</v>
      </c>
      <c r="G482" s="677">
        <v>1109</v>
      </c>
      <c r="H482" s="677">
        <v>8</v>
      </c>
      <c r="I482" s="677" t="s">
        <v>873</v>
      </c>
      <c r="J482" s="677">
        <v>128</v>
      </c>
      <c r="K482" s="677">
        <v>398</v>
      </c>
      <c r="L482" s="677">
        <v>538</v>
      </c>
      <c r="M482" s="677">
        <v>1752</v>
      </c>
      <c r="N482" s="115">
        <v>0.06</v>
      </c>
      <c r="O482" s="115">
        <v>0.09</v>
      </c>
      <c r="P482" s="115">
        <v>0.74</v>
      </c>
      <c r="Q482" s="115">
        <v>0.47</v>
      </c>
    </row>
    <row r="483" spans="1:17" s="805" customFormat="1" ht="12.75" customHeight="1" x14ac:dyDescent="0.3">
      <c r="A483" s="696" t="s">
        <v>118</v>
      </c>
      <c r="B483" s="696" t="s">
        <v>125</v>
      </c>
      <c r="C483" s="804" t="s">
        <v>923</v>
      </c>
      <c r="D483" s="804" t="s">
        <v>922</v>
      </c>
      <c r="E483" s="804" t="s">
        <v>924</v>
      </c>
      <c r="F483" s="677">
        <v>0</v>
      </c>
      <c r="G483" s="677">
        <v>319</v>
      </c>
      <c r="H483" s="677">
        <v>0</v>
      </c>
      <c r="I483" s="677">
        <v>0</v>
      </c>
      <c r="J483" s="677">
        <v>0</v>
      </c>
      <c r="K483" s="677">
        <v>0</v>
      </c>
      <c r="L483" s="677">
        <v>0</v>
      </c>
      <c r="M483" s="677">
        <v>0</v>
      </c>
      <c r="N483" s="115" t="s">
        <v>239</v>
      </c>
      <c r="O483" s="115" t="s">
        <v>239</v>
      </c>
      <c r="P483" s="115" t="s">
        <v>239</v>
      </c>
      <c r="Q483" s="115" t="s">
        <v>239</v>
      </c>
    </row>
    <row r="484" spans="1:17" s="805" customFormat="1" ht="12.75" customHeight="1" x14ac:dyDescent="0.3">
      <c r="A484" s="696" t="s">
        <v>118</v>
      </c>
      <c r="B484" s="696" t="s">
        <v>125</v>
      </c>
      <c r="C484" s="804" t="s">
        <v>920</v>
      </c>
      <c r="D484" s="804" t="s">
        <v>922</v>
      </c>
      <c r="E484" s="804" t="s">
        <v>921</v>
      </c>
      <c r="F484" s="677">
        <v>32</v>
      </c>
      <c r="G484" s="677">
        <v>337</v>
      </c>
      <c r="H484" s="677">
        <v>0</v>
      </c>
      <c r="I484" s="677">
        <v>0</v>
      </c>
      <c r="J484" s="677">
        <v>38</v>
      </c>
      <c r="K484" s="677">
        <v>288</v>
      </c>
      <c r="L484" s="677">
        <v>326</v>
      </c>
      <c r="M484" s="677">
        <v>46</v>
      </c>
      <c r="N484" s="115">
        <v>0</v>
      </c>
      <c r="O484" s="115">
        <v>0</v>
      </c>
      <c r="P484" s="115">
        <v>0.88</v>
      </c>
      <c r="Q484" s="115">
        <v>0.44</v>
      </c>
    </row>
    <row r="485" spans="1:17" s="805" customFormat="1" ht="12.75" customHeight="1" x14ac:dyDescent="0.3">
      <c r="A485" s="696" t="s">
        <v>118</v>
      </c>
      <c r="B485" s="696" t="s">
        <v>133</v>
      </c>
      <c r="C485" s="804" t="s">
        <v>920</v>
      </c>
      <c r="D485" s="804" t="s">
        <v>922</v>
      </c>
      <c r="E485" s="804" t="s">
        <v>921</v>
      </c>
      <c r="F485" s="677">
        <v>1738</v>
      </c>
      <c r="G485" s="677">
        <v>3621</v>
      </c>
      <c r="H485" s="677">
        <v>42</v>
      </c>
      <c r="I485" s="677">
        <v>758</v>
      </c>
      <c r="J485" s="677">
        <v>1868</v>
      </c>
      <c r="K485" s="677">
        <v>6</v>
      </c>
      <c r="L485" s="677">
        <v>2674</v>
      </c>
      <c r="M485" s="677">
        <v>2720</v>
      </c>
      <c r="N485" s="115">
        <v>0.02</v>
      </c>
      <c r="O485" s="115">
        <v>0.3</v>
      </c>
      <c r="P485" s="115">
        <v>0</v>
      </c>
      <c r="Q485" s="115">
        <v>0.56999999999999995</v>
      </c>
    </row>
    <row r="486" spans="1:17" s="805" customFormat="1" ht="12.75" customHeight="1" x14ac:dyDescent="0.3">
      <c r="A486" s="696" t="s">
        <v>118</v>
      </c>
      <c r="B486" s="696" t="s">
        <v>139</v>
      </c>
      <c r="C486" s="804" t="s">
        <v>920</v>
      </c>
      <c r="D486" s="804" t="s">
        <v>922</v>
      </c>
      <c r="E486" s="804" t="s">
        <v>928</v>
      </c>
      <c r="F486" s="677">
        <v>113</v>
      </c>
      <c r="G486" s="677">
        <v>178</v>
      </c>
      <c r="H486" s="677">
        <v>0</v>
      </c>
      <c r="I486" s="677">
        <v>0</v>
      </c>
      <c r="J486" s="677">
        <v>110</v>
      </c>
      <c r="K486" s="677">
        <v>5</v>
      </c>
      <c r="L486" s="677">
        <v>115</v>
      </c>
      <c r="M486" s="677">
        <v>175</v>
      </c>
      <c r="N486" s="115">
        <v>0</v>
      </c>
      <c r="O486" s="115">
        <v>0</v>
      </c>
      <c r="P486" s="115">
        <v>0.04</v>
      </c>
      <c r="Q486" s="115">
        <v>0.55000000000000004</v>
      </c>
    </row>
    <row r="487" spans="1:17" s="805" customFormat="1" ht="12.75" customHeight="1" x14ac:dyDescent="0.3">
      <c r="A487" s="696" t="s">
        <v>118</v>
      </c>
      <c r="B487" s="696" t="s">
        <v>1886</v>
      </c>
      <c r="C487" s="804" t="s">
        <v>920</v>
      </c>
      <c r="D487" s="804" t="s">
        <v>922</v>
      </c>
      <c r="E487" s="804" t="s">
        <v>921</v>
      </c>
      <c r="F487" s="677" t="s">
        <v>873</v>
      </c>
      <c r="G487" s="677">
        <v>222</v>
      </c>
      <c r="H487" s="677">
        <v>0</v>
      </c>
      <c r="I487" s="677">
        <v>0</v>
      </c>
      <c r="J487" s="677">
        <v>0</v>
      </c>
      <c r="K487" s="677">
        <v>221</v>
      </c>
      <c r="L487" s="677">
        <v>221</v>
      </c>
      <c r="M487" s="677" t="s">
        <v>873</v>
      </c>
      <c r="N487" s="115" t="s">
        <v>239</v>
      </c>
      <c r="O487" s="115" t="s">
        <v>239</v>
      </c>
      <c r="P487" s="115">
        <v>1</v>
      </c>
      <c r="Q487" s="115">
        <v>0.33</v>
      </c>
    </row>
    <row r="488" spans="1:17" s="805" customFormat="1" ht="12.75" customHeight="1" x14ac:dyDescent="0.3">
      <c r="A488" s="696" t="s">
        <v>118</v>
      </c>
      <c r="B488" s="696" t="s">
        <v>199</v>
      </c>
      <c r="C488" s="804" t="s">
        <v>920</v>
      </c>
      <c r="D488" s="804" t="s">
        <v>922</v>
      </c>
      <c r="E488" s="804" t="s">
        <v>921</v>
      </c>
      <c r="F488" s="677">
        <v>1376</v>
      </c>
      <c r="G488" s="677">
        <v>1778</v>
      </c>
      <c r="H488" s="677">
        <v>0</v>
      </c>
      <c r="I488" s="677">
        <v>0</v>
      </c>
      <c r="J488" s="677">
        <v>1810</v>
      </c>
      <c r="K488" s="677">
        <v>0</v>
      </c>
      <c r="L488" s="677">
        <v>1810</v>
      </c>
      <c r="M488" s="677">
        <v>1344</v>
      </c>
      <c r="N488" s="115">
        <v>0</v>
      </c>
      <c r="O488" s="115">
        <v>0</v>
      </c>
      <c r="P488" s="115">
        <v>0</v>
      </c>
      <c r="Q488" s="115">
        <v>-0.02</v>
      </c>
    </row>
    <row r="489" spans="1:17" s="805" customFormat="1" ht="12.75" customHeight="1" x14ac:dyDescent="0.3">
      <c r="A489" s="696" t="s">
        <v>118</v>
      </c>
      <c r="B489" s="696" t="s">
        <v>199</v>
      </c>
      <c r="C489" s="804" t="s">
        <v>916</v>
      </c>
      <c r="D489" s="804" t="s">
        <v>922</v>
      </c>
      <c r="E489" s="804" t="s">
        <v>919</v>
      </c>
      <c r="F489" s="677">
        <v>778</v>
      </c>
      <c r="G489" s="677">
        <v>1777</v>
      </c>
      <c r="H489" s="677">
        <v>0</v>
      </c>
      <c r="I489" s="677">
        <v>0</v>
      </c>
      <c r="J489" s="677">
        <v>750</v>
      </c>
      <c r="K489" s="677">
        <v>102</v>
      </c>
      <c r="L489" s="677">
        <v>852</v>
      </c>
      <c r="M489" s="677">
        <v>1703</v>
      </c>
      <c r="N489" s="115">
        <v>0</v>
      </c>
      <c r="O489" s="115">
        <v>0</v>
      </c>
      <c r="P489" s="115">
        <v>0.12</v>
      </c>
      <c r="Q489" s="115">
        <v>1.19</v>
      </c>
    </row>
    <row r="490" spans="1:17" s="805" customFormat="1" ht="12.75" customHeight="1" x14ac:dyDescent="0.3">
      <c r="A490" s="696" t="s">
        <v>118</v>
      </c>
      <c r="B490" s="696" t="s">
        <v>115</v>
      </c>
      <c r="C490" s="804" t="s">
        <v>920</v>
      </c>
      <c r="D490" s="804" t="s">
        <v>922</v>
      </c>
      <c r="E490" s="804" t="s">
        <v>921</v>
      </c>
      <c r="F490" s="677">
        <v>142</v>
      </c>
      <c r="G490" s="677">
        <v>191</v>
      </c>
      <c r="H490" s="677">
        <v>17</v>
      </c>
      <c r="I490" s="677" t="s">
        <v>873</v>
      </c>
      <c r="J490" s="677">
        <v>152</v>
      </c>
      <c r="K490" s="677">
        <v>31</v>
      </c>
      <c r="L490" s="677">
        <v>202</v>
      </c>
      <c r="M490" s="677">
        <v>173</v>
      </c>
      <c r="N490" s="115">
        <v>0.1</v>
      </c>
      <c r="O490" s="115">
        <v>0.11</v>
      </c>
      <c r="P490" s="115">
        <v>0.15</v>
      </c>
      <c r="Q490" s="115">
        <v>0.22</v>
      </c>
    </row>
    <row r="491" spans="1:17" s="805" customFormat="1" ht="12.75" customHeight="1" x14ac:dyDescent="0.3">
      <c r="A491" s="696" t="s">
        <v>118</v>
      </c>
      <c r="B491" s="696" t="s">
        <v>607</v>
      </c>
      <c r="C491" s="804" t="s">
        <v>920</v>
      </c>
      <c r="D491" s="804" t="s">
        <v>922</v>
      </c>
      <c r="E491" s="804" t="s">
        <v>933</v>
      </c>
      <c r="F491" s="677">
        <v>300</v>
      </c>
      <c r="G491" s="677">
        <v>324</v>
      </c>
      <c r="H491" s="677">
        <v>42</v>
      </c>
      <c r="I491" s="677">
        <v>0</v>
      </c>
      <c r="J491" s="677">
        <v>108</v>
      </c>
      <c r="K491" s="677">
        <v>47</v>
      </c>
      <c r="L491" s="677">
        <v>197</v>
      </c>
      <c r="M491" s="677">
        <v>583</v>
      </c>
      <c r="N491" s="115">
        <v>0.28000000000000003</v>
      </c>
      <c r="O491" s="115">
        <v>0.28000000000000003</v>
      </c>
      <c r="P491" s="115">
        <v>0.24</v>
      </c>
      <c r="Q491" s="115">
        <v>0.94</v>
      </c>
    </row>
    <row r="492" spans="1:17" s="805" customFormat="1" ht="12.75" customHeight="1" x14ac:dyDescent="0.3">
      <c r="A492" s="696" t="s">
        <v>121</v>
      </c>
      <c r="B492" s="696" t="s">
        <v>82</v>
      </c>
      <c r="C492" s="804" t="s">
        <v>920</v>
      </c>
      <c r="D492" s="804" t="s">
        <v>925</v>
      </c>
      <c r="E492" s="804" t="s">
        <v>921</v>
      </c>
      <c r="F492" s="677">
        <v>9</v>
      </c>
      <c r="G492" s="677">
        <v>108</v>
      </c>
      <c r="H492" s="677">
        <v>0</v>
      </c>
      <c r="I492" s="677">
        <v>0</v>
      </c>
      <c r="J492" s="677">
        <v>0</v>
      </c>
      <c r="K492" s="677">
        <v>0</v>
      </c>
      <c r="L492" s="677">
        <v>0</v>
      </c>
      <c r="M492" s="677">
        <v>117</v>
      </c>
      <c r="N492" s="115" t="s">
        <v>239</v>
      </c>
      <c r="O492" s="115" t="s">
        <v>239</v>
      </c>
      <c r="P492" s="115" t="s">
        <v>239</v>
      </c>
      <c r="Q492" s="115">
        <v>12</v>
      </c>
    </row>
    <row r="493" spans="1:17" s="805" customFormat="1" ht="12.75" customHeight="1" x14ac:dyDescent="0.3">
      <c r="A493" s="696" t="s">
        <v>121</v>
      </c>
      <c r="B493" s="696" t="s">
        <v>170</v>
      </c>
      <c r="C493" s="804" t="s">
        <v>920</v>
      </c>
      <c r="D493" s="804" t="s">
        <v>922</v>
      </c>
      <c r="E493" s="804" t="s">
        <v>921</v>
      </c>
      <c r="F493" s="677">
        <v>66</v>
      </c>
      <c r="G493" s="677">
        <v>102</v>
      </c>
      <c r="H493" s="677">
        <v>27</v>
      </c>
      <c r="I493" s="677">
        <v>7</v>
      </c>
      <c r="J493" s="677">
        <v>35</v>
      </c>
      <c r="K493" s="677">
        <v>33</v>
      </c>
      <c r="L493" s="677">
        <v>102</v>
      </c>
      <c r="M493" s="677">
        <v>66</v>
      </c>
      <c r="N493" s="115">
        <v>0.39</v>
      </c>
      <c r="O493" s="115">
        <v>0.49</v>
      </c>
      <c r="P493" s="115">
        <v>0.32</v>
      </c>
      <c r="Q493" s="115">
        <v>0</v>
      </c>
    </row>
    <row r="494" spans="1:17" s="805" customFormat="1" ht="12.75" customHeight="1" x14ac:dyDescent="0.3">
      <c r="A494" s="696" t="s">
        <v>121</v>
      </c>
      <c r="B494" s="696" t="s">
        <v>607</v>
      </c>
      <c r="C494" s="804" t="s">
        <v>920</v>
      </c>
      <c r="D494" s="804" t="s">
        <v>922</v>
      </c>
      <c r="E494" s="804" t="s">
        <v>933</v>
      </c>
      <c r="F494" s="677">
        <v>10311</v>
      </c>
      <c r="G494" s="677">
        <v>7307</v>
      </c>
      <c r="H494" s="677">
        <v>440</v>
      </c>
      <c r="I494" s="677">
        <v>0</v>
      </c>
      <c r="J494" s="677">
        <v>1023</v>
      </c>
      <c r="K494" s="677">
        <v>3372</v>
      </c>
      <c r="L494" s="677">
        <v>4835</v>
      </c>
      <c r="M494" s="677">
        <v>17126</v>
      </c>
      <c r="N494" s="115">
        <v>0.3</v>
      </c>
      <c r="O494" s="115">
        <v>0.3</v>
      </c>
      <c r="P494" s="115">
        <v>0.7</v>
      </c>
      <c r="Q494" s="115">
        <v>0.66</v>
      </c>
    </row>
    <row r="495" spans="1:17" s="805" customFormat="1" ht="12.75" customHeight="1" x14ac:dyDescent="0.3">
      <c r="A495" s="696" t="s">
        <v>121</v>
      </c>
      <c r="B495" s="696" t="s">
        <v>607</v>
      </c>
      <c r="C495" s="804" t="s">
        <v>920</v>
      </c>
      <c r="D495" s="804" t="s">
        <v>922</v>
      </c>
      <c r="E495" s="804" t="s">
        <v>932</v>
      </c>
      <c r="F495" s="677">
        <v>5343</v>
      </c>
      <c r="G495" s="677">
        <v>9112</v>
      </c>
      <c r="H495" s="677">
        <v>1937</v>
      </c>
      <c r="I495" s="677">
        <v>0</v>
      </c>
      <c r="J495" s="677">
        <v>380</v>
      </c>
      <c r="K495" s="677">
        <v>3130</v>
      </c>
      <c r="L495" s="677">
        <v>5447</v>
      </c>
      <c r="M495" s="677">
        <v>9544</v>
      </c>
      <c r="N495" s="115">
        <v>0.84</v>
      </c>
      <c r="O495" s="115">
        <v>0.84</v>
      </c>
      <c r="P495" s="115">
        <v>0.56999999999999995</v>
      </c>
      <c r="Q495" s="115">
        <v>0.79</v>
      </c>
    </row>
    <row r="496" spans="1:17" s="805" customFormat="1" ht="12.75" customHeight="1" x14ac:dyDescent="0.3">
      <c r="A496" s="696" t="s">
        <v>122</v>
      </c>
      <c r="B496" s="696" t="s">
        <v>73</v>
      </c>
      <c r="C496" s="804" t="s">
        <v>916</v>
      </c>
      <c r="D496" s="804" t="s">
        <v>922</v>
      </c>
      <c r="E496" s="804" t="s">
        <v>926</v>
      </c>
      <c r="F496" s="677">
        <v>0</v>
      </c>
      <c r="G496" s="677">
        <v>385</v>
      </c>
      <c r="H496" s="677">
        <v>72</v>
      </c>
      <c r="I496" s="677" t="s">
        <v>873</v>
      </c>
      <c r="J496" s="677">
        <v>251</v>
      </c>
      <c r="K496" s="677">
        <v>62</v>
      </c>
      <c r="L496" s="677">
        <v>387</v>
      </c>
      <c r="M496" s="677">
        <v>117</v>
      </c>
      <c r="N496" s="115">
        <v>0.22</v>
      </c>
      <c r="O496" s="115">
        <v>0.23</v>
      </c>
      <c r="P496" s="115">
        <v>0.16</v>
      </c>
      <c r="Q496" s="115" t="s">
        <v>239</v>
      </c>
    </row>
    <row r="497" spans="1:17" s="805" customFormat="1" ht="12.75" customHeight="1" x14ac:dyDescent="0.3">
      <c r="A497" s="696" t="s">
        <v>122</v>
      </c>
      <c r="B497" s="696" t="s">
        <v>73</v>
      </c>
      <c r="C497" s="804" t="s">
        <v>920</v>
      </c>
      <c r="D497" s="804" t="s">
        <v>922</v>
      </c>
      <c r="E497" s="804" t="s">
        <v>921</v>
      </c>
      <c r="F497" s="677">
        <v>315</v>
      </c>
      <c r="G497" s="677">
        <v>636</v>
      </c>
      <c r="H497" s="677">
        <v>562</v>
      </c>
      <c r="I497" s="677" t="s">
        <v>873</v>
      </c>
      <c r="J497" s="677">
        <v>265</v>
      </c>
      <c r="K497" s="677">
        <v>35</v>
      </c>
      <c r="L497" s="677">
        <v>865</v>
      </c>
      <c r="M497" s="677">
        <v>341</v>
      </c>
      <c r="N497" s="115">
        <v>0.68</v>
      </c>
      <c r="O497" s="115">
        <v>0.68</v>
      </c>
      <c r="P497" s="115">
        <v>0.04</v>
      </c>
      <c r="Q497" s="115">
        <v>0.08</v>
      </c>
    </row>
    <row r="498" spans="1:17" s="805" customFormat="1" ht="12.75" customHeight="1" x14ac:dyDescent="0.3">
      <c r="A498" s="696" t="s">
        <v>122</v>
      </c>
      <c r="B498" s="696" t="s">
        <v>73</v>
      </c>
      <c r="C498" s="804" t="s">
        <v>923</v>
      </c>
      <c r="D498" s="804" t="s">
        <v>922</v>
      </c>
      <c r="E498" s="804" t="s">
        <v>924</v>
      </c>
      <c r="F498" s="677">
        <v>0</v>
      </c>
      <c r="G498" s="677">
        <v>319</v>
      </c>
      <c r="H498" s="677">
        <v>0</v>
      </c>
      <c r="I498" s="677">
        <v>0</v>
      </c>
      <c r="J498" s="677">
        <v>0</v>
      </c>
      <c r="K498" s="677">
        <v>183</v>
      </c>
      <c r="L498" s="677">
        <v>183</v>
      </c>
      <c r="M498" s="677">
        <v>0</v>
      </c>
      <c r="N498" s="115" t="s">
        <v>239</v>
      </c>
      <c r="O498" s="115" t="s">
        <v>239</v>
      </c>
      <c r="P498" s="115">
        <v>1</v>
      </c>
      <c r="Q498" s="115" t="s">
        <v>239</v>
      </c>
    </row>
    <row r="499" spans="1:17" s="805" customFormat="1" ht="12.75" customHeight="1" x14ac:dyDescent="0.3">
      <c r="A499" s="696" t="s">
        <v>122</v>
      </c>
      <c r="B499" s="696" t="s">
        <v>79</v>
      </c>
      <c r="C499" s="804" t="s">
        <v>920</v>
      </c>
      <c r="D499" s="804" t="s">
        <v>922</v>
      </c>
      <c r="E499" s="804" t="s">
        <v>921</v>
      </c>
      <c r="F499" s="677">
        <v>125</v>
      </c>
      <c r="G499" s="677">
        <v>208</v>
      </c>
      <c r="H499" s="677">
        <v>20</v>
      </c>
      <c r="I499" s="677">
        <v>0</v>
      </c>
      <c r="J499" s="677">
        <v>9</v>
      </c>
      <c r="K499" s="677">
        <v>0</v>
      </c>
      <c r="L499" s="677">
        <v>29</v>
      </c>
      <c r="M499" s="677">
        <v>304</v>
      </c>
      <c r="N499" s="115">
        <v>0.69</v>
      </c>
      <c r="O499" s="115">
        <v>0.69</v>
      </c>
      <c r="P499" s="115">
        <v>0</v>
      </c>
      <c r="Q499" s="115">
        <v>1.43</v>
      </c>
    </row>
    <row r="500" spans="1:17" s="805" customFormat="1" ht="12.75" customHeight="1" x14ac:dyDescent="0.3">
      <c r="A500" s="696" t="s">
        <v>122</v>
      </c>
      <c r="B500" s="696" t="s">
        <v>97</v>
      </c>
      <c r="C500" s="804" t="s">
        <v>920</v>
      </c>
      <c r="D500" s="804" t="s">
        <v>918</v>
      </c>
      <c r="E500" s="804" t="s">
        <v>921</v>
      </c>
      <c r="F500" s="677">
        <v>297</v>
      </c>
      <c r="G500" s="677">
        <v>100</v>
      </c>
      <c r="H500" s="677">
        <v>0</v>
      </c>
      <c r="I500" s="677">
        <v>0</v>
      </c>
      <c r="J500" s="677">
        <v>102</v>
      </c>
      <c r="K500" s="677">
        <v>290</v>
      </c>
      <c r="L500" s="677">
        <v>392</v>
      </c>
      <c r="M500" s="677">
        <v>5</v>
      </c>
      <c r="N500" s="115">
        <v>0</v>
      </c>
      <c r="O500" s="115">
        <v>0</v>
      </c>
      <c r="P500" s="115">
        <v>0.74</v>
      </c>
      <c r="Q500" s="115">
        <v>-0.98</v>
      </c>
    </row>
    <row r="501" spans="1:17" s="805" customFormat="1" ht="12.75" customHeight="1" x14ac:dyDescent="0.3">
      <c r="A501" s="696" t="s">
        <v>122</v>
      </c>
      <c r="B501" s="696" t="s">
        <v>97</v>
      </c>
      <c r="C501" s="804" t="s">
        <v>916</v>
      </c>
      <c r="D501" s="804" t="s">
        <v>918</v>
      </c>
      <c r="E501" s="804" t="s">
        <v>919</v>
      </c>
      <c r="F501" s="677">
        <v>133</v>
      </c>
      <c r="G501" s="677">
        <v>102</v>
      </c>
      <c r="H501" s="677">
        <v>0</v>
      </c>
      <c r="I501" s="677">
        <v>0</v>
      </c>
      <c r="J501" s="677">
        <v>49</v>
      </c>
      <c r="K501" s="677">
        <v>42</v>
      </c>
      <c r="L501" s="677">
        <v>91</v>
      </c>
      <c r="M501" s="677">
        <v>144</v>
      </c>
      <c r="N501" s="115">
        <v>0</v>
      </c>
      <c r="O501" s="115">
        <v>0</v>
      </c>
      <c r="P501" s="115">
        <v>0.46</v>
      </c>
      <c r="Q501" s="115">
        <v>0.08</v>
      </c>
    </row>
    <row r="502" spans="1:17" s="805" customFormat="1" ht="12.75" customHeight="1" x14ac:dyDescent="0.3">
      <c r="A502" s="696" t="s">
        <v>122</v>
      </c>
      <c r="B502" s="696" t="s">
        <v>112</v>
      </c>
      <c r="C502" s="804" t="s">
        <v>923</v>
      </c>
      <c r="D502" s="804" t="s">
        <v>922</v>
      </c>
      <c r="E502" s="804" t="s">
        <v>924</v>
      </c>
      <c r="F502" s="677">
        <v>0</v>
      </c>
      <c r="G502" s="677">
        <v>126</v>
      </c>
      <c r="H502" s="677">
        <v>0</v>
      </c>
      <c r="I502" s="677">
        <v>0</v>
      </c>
      <c r="J502" s="677">
        <v>0</v>
      </c>
      <c r="K502" s="677">
        <v>0</v>
      </c>
      <c r="L502" s="677">
        <v>0</v>
      </c>
      <c r="M502" s="677">
        <v>0</v>
      </c>
      <c r="N502" s="115" t="s">
        <v>239</v>
      </c>
      <c r="O502" s="115" t="s">
        <v>239</v>
      </c>
      <c r="P502" s="115" t="s">
        <v>239</v>
      </c>
      <c r="Q502" s="115" t="s">
        <v>239</v>
      </c>
    </row>
    <row r="503" spans="1:17" s="805" customFormat="1" ht="12.75" customHeight="1" x14ac:dyDescent="0.3">
      <c r="A503" s="696" t="s">
        <v>122</v>
      </c>
      <c r="B503" s="696" t="s">
        <v>112</v>
      </c>
      <c r="C503" s="804" t="s">
        <v>916</v>
      </c>
      <c r="D503" s="804" t="s">
        <v>922</v>
      </c>
      <c r="E503" s="804" t="s">
        <v>919</v>
      </c>
      <c r="F503" s="677">
        <v>603</v>
      </c>
      <c r="G503" s="677">
        <v>1930</v>
      </c>
      <c r="H503" s="677">
        <v>276</v>
      </c>
      <c r="I503" s="677">
        <v>66</v>
      </c>
      <c r="J503" s="677">
        <v>1254</v>
      </c>
      <c r="K503" s="677">
        <v>110</v>
      </c>
      <c r="L503" s="677">
        <v>1706</v>
      </c>
      <c r="M503" s="677">
        <v>1004</v>
      </c>
      <c r="N503" s="115">
        <v>0.17</v>
      </c>
      <c r="O503" s="115">
        <v>0.21</v>
      </c>
      <c r="P503" s="115">
        <v>0.06</v>
      </c>
      <c r="Q503" s="115">
        <v>0.67</v>
      </c>
    </row>
    <row r="504" spans="1:17" s="805" customFormat="1" ht="12.75" customHeight="1" x14ac:dyDescent="0.3">
      <c r="A504" s="696" t="s">
        <v>122</v>
      </c>
      <c r="B504" s="696" t="s">
        <v>112</v>
      </c>
      <c r="C504" s="804" t="s">
        <v>920</v>
      </c>
      <c r="D504" s="804" t="s">
        <v>922</v>
      </c>
      <c r="E504" s="804" t="s">
        <v>921</v>
      </c>
      <c r="F504" s="677">
        <v>2150</v>
      </c>
      <c r="G504" s="677">
        <v>2140</v>
      </c>
      <c r="H504" s="677">
        <v>675</v>
      </c>
      <c r="I504" s="677">
        <v>96</v>
      </c>
      <c r="J504" s="677">
        <v>2243</v>
      </c>
      <c r="K504" s="677">
        <v>0</v>
      </c>
      <c r="L504" s="677">
        <v>3014</v>
      </c>
      <c r="M504" s="677">
        <v>1014</v>
      </c>
      <c r="N504" s="115">
        <v>0.22</v>
      </c>
      <c r="O504" s="115">
        <v>0.26</v>
      </c>
      <c r="P504" s="115">
        <v>0</v>
      </c>
      <c r="Q504" s="115">
        <v>-0.53</v>
      </c>
    </row>
    <row r="505" spans="1:17" s="805" customFormat="1" ht="12.75" customHeight="1" x14ac:dyDescent="0.3">
      <c r="A505" s="696" t="s">
        <v>122</v>
      </c>
      <c r="B505" s="696" t="s">
        <v>117</v>
      </c>
      <c r="C505" s="804" t="s">
        <v>920</v>
      </c>
      <c r="D505" s="804" t="s">
        <v>922</v>
      </c>
      <c r="E505" s="804" t="s">
        <v>929</v>
      </c>
      <c r="F505" s="677">
        <v>1881</v>
      </c>
      <c r="G505" s="677">
        <v>662</v>
      </c>
      <c r="H505" s="677">
        <v>47</v>
      </c>
      <c r="I505" s="677">
        <v>23</v>
      </c>
      <c r="J505" s="677">
        <v>80</v>
      </c>
      <c r="K505" s="677">
        <v>215</v>
      </c>
      <c r="L505" s="677">
        <v>365</v>
      </c>
      <c r="M505" s="677">
        <v>2160</v>
      </c>
      <c r="N505" s="115">
        <v>0.31</v>
      </c>
      <c r="O505" s="115">
        <v>0.47</v>
      </c>
      <c r="P505" s="115">
        <v>0.59</v>
      </c>
      <c r="Q505" s="115">
        <v>0.15</v>
      </c>
    </row>
    <row r="506" spans="1:17" s="805" customFormat="1" ht="12.75" customHeight="1" x14ac:dyDescent="0.3">
      <c r="A506" s="696" t="s">
        <v>122</v>
      </c>
      <c r="B506" s="696" t="s">
        <v>125</v>
      </c>
      <c r="C506" s="804" t="s">
        <v>920</v>
      </c>
      <c r="D506" s="804" t="s">
        <v>922</v>
      </c>
      <c r="E506" s="804" t="s">
        <v>921</v>
      </c>
      <c r="F506" s="677">
        <v>8</v>
      </c>
      <c r="G506" s="677">
        <v>112</v>
      </c>
      <c r="H506" s="677">
        <v>0</v>
      </c>
      <c r="I506" s="677">
        <v>0</v>
      </c>
      <c r="J506" s="677">
        <v>8</v>
      </c>
      <c r="K506" s="677">
        <v>89</v>
      </c>
      <c r="L506" s="677">
        <v>97</v>
      </c>
      <c r="M506" s="677">
        <v>21</v>
      </c>
      <c r="N506" s="115">
        <v>0</v>
      </c>
      <c r="O506" s="115">
        <v>0</v>
      </c>
      <c r="P506" s="115">
        <v>0.92</v>
      </c>
      <c r="Q506" s="115">
        <v>1.63</v>
      </c>
    </row>
    <row r="507" spans="1:17" s="805" customFormat="1" ht="12.75" customHeight="1" x14ac:dyDescent="0.3">
      <c r="A507" s="696" t="s">
        <v>122</v>
      </c>
      <c r="B507" s="696" t="s">
        <v>125</v>
      </c>
      <c r="C507" s="804" t="s">
        <v>923</v>
      </c>
      <c r="D507" s="804" t="s">
        <v>922</v>
      </c>
      <c r="E507" s="804" t="s">
        <v>924</v>
      </c>
      <c r="F507" s="677">
        <v>0</v>
      </c>
      <c r="G507" s="677">
        <v>111</v>
      </c>
      <c r="H507" s="677">
        <v>0</v>
      </c>
      <c r="I507" s="677">
        <v>0</v>
      </c>
      <c r="J507" s="677">
        <v>0</v>
      </c>
      <c r="K507" s="677">
        <v>0</v>
      </c>
      <c r="L507" s="677">
        <v>0</v>
      </c>
      <c r="M507" s="677">
        <v>0</v>
      </c>
      <c r="N507" s="115" t="s">
        <v>239</v>
      </c>
      <c r="O507" s="115" t="s">
        <v>239</v>
      </c>
      <c r="P507" s="115" t="s">
        <v>239</v>
      </c>
      <c r="Q507" s="115" t="s">
        <v>239</v>
      </c>
    </row>
    <row r="508" spans="1:17" s="805" customFormat="1" ht="12.75" customHeight="1" x14ac:dyDescent="0.3">
      <c r="A508" s="696" t="s">
        <v>122</v>
      </c>
      <c r="B508" s="696" t="s">
        <v>133</v>
      </c>
      <c r="C508" s="804" t="s">
        <v>920</v>
      </c>
      <c r="D508" s="804" t="s">
        <v>922</v>
      </c>
      <c r="E508" s="804" t="s">
        <v>921</v>
      </c>
      <c r="F508" s="677">
        <v>649</v>
      </c>
      <c r="G508" s="677">
        <v>1683</v>
      </c>
      <c r="H508" s="677">
        <v>36</v>
      </c>
      <c r="I508" s="677">
        <v>564</v>
      </c>
      <c r="J508" s="677">
        <v>572</v>
      </c>
      <c r="K508" s="677" t="s">
        <v>873</v>
      </c>
      <c r="L508" s="677">
        <v>1173</v>
      </c>
      <c r="M508" s="677">
        <v>1189</v>
      </c>
      <c r="N508" s="115">
        <v>0.03</v>
      </c>
      <c r="O508" s="115">
        <v>0.51</v>
      </c>
      <c r="P508" s="115">
        <v>0</v>
      </c>
      <c r="Q508" s="115">
        <v>0.83</v>
      </c>
    </row>
    <row r="509" spans="1:17" s="805" customFormat="1" ht="12.75" customHeight="1" x14ac:dyDescent="0.3">
      <c r="A509" s="696" t="s">
        <v>122</v>
      </c>
      <c r="B509" s="696" t="s">
        <v>175</v>
      </c>
      <c r="C509" s="804" t="s">
        <v>920</v>
      </c>
      <c r="D509" s="804" t="s">
        <v>918</v>
      </c>
      <c r="E509" s="804" t="s">
        <v>921</v>
      </c>
      <c r="F509" s="677">
        <v>85</v>
      </c>
      <c r="G509" s="677">
        <v>110</v>
      </c>
      <c r="H509" s="677">
        <v>10</v>
      </c>
      <c r="I509" s="677">
        <v>0</v>
      </c>
      <c r="J509" s="677">
        <v>42</v>
      </c>
      <c r="K509" s="677">
        <v>24</v>
      </c>
      <c r="L509" s="677">
        <v>76</v>
      </c>
      <c r="M509" s="677">
        <v>119</v>
      </c>
      <c r="N509" s="115">
        <v>0.19</v>
      </c>
      <c r="O509" s="115">
        <v>0.19</v>
      </c>
      <c r="P509" s="115">
        <v>0.32</v>
      </c>
      <c r="Q509" s="115">
        <v>0.4</v>
      </c>
    </row>
    <row r="510" spans="1:17" s="805" customFormat="1" ht="12.75" customHeight="1" x14ac:dyDescent="0.3">
      <c r="A510" s="696" t="s">
        <v>122</v>
      </c>
      <c r="B510" s="696" t="s">
        <v>217</v>
      </c>
      <c r="C510" s="804" t="s">
        <v>920</v>
      </c>
      <c r="D510" s="804" t="s">
        <v>922</v>
      </c>
      <c r="E510" s="804" t="s">
        <v>921</v>
      </c>
      <c r="F510" s="677">
        <v>131</v>
      </c>
      <c r="G510" s="677">
        <v>274</v>
      </c>
      <c r="H510" s="677">
        <v>12</v>
      </c>
      <c r="I510" s="677">
        <v>16</v>
      </c>
      <c r="J510" s="677">
        <v>214</v>
      </c>
      <c r="K510" s="677">
        <v>56</v>
      </c>
      <c r="L510" s="677">
        <v>298</v>
      </c>
      <c r="M510" s="677">
        <v>135</v>
      </c>
      <c r="N510" s="115">
        <v>0.05</v>
      </c>
      <c r="O510" s="115">
        <v>0.12</v>
      </c>
      <c r="P510" s="115">
        <v>0.19</v>
      </c>
      <c r="Q510" s="115">
        <v>0.03</v>
      </c>
    </row>
    <row r="511" spans="1:17" s="805" customFormat="1" ht="12.75" customHeight="1" x14ac:dyDescent="0.3">
      <c r="A511" s="696" t="s">
        <v>122</v>
      </c>
      <c r="B511" s="696" t="s">
        <v>607</v>
      </c>
      <c r="C511" s="804" t="s">
        <v>920</v>
      </c>
      <c r="D511" s="804" t="s">
        <v>922</v>
      </c>
      <c r="E511" s="804" t="s">
        <v>932</v>
      </c>
      <c r="F511" s="677">
        <v>274</v>
      </c>
      <c r="G511" s="677">
        <v>208</v>
      </c>
      <c r="H511" s="677">
        <v>73</v>
      </c>
      <c r="I511" s="677">
        <v>0</v>
      </c>
      <c r="J511" s="677">
        <v>22</v>
      </c>
      <c r="K511" s="677">
        <v>26</v>
      </c>
      <c r="L511" s="677">
        <v>121</v>
      </c>
      <c r="M511" s="677">
        <v>366</v>
      </c>
      <c r="N511" s="115">
        <v>0.77</v>
      </c>
      <c r="O511" s="115">
        <v>0.77</v>
      </c>
      <c r="P511" s="115">
        <v>0.21</v>
      </c>
      <c r="Q511" s="115">
        <v>0.34</v>
      </c>
    </row>
    <row r="512" spans="1:17" s="805" customFormat="1" ht="12.75" customHeight="1" x14ac:dyDescent="0.3">
      <c r="A512" s="696" t="s">
        <v>119</v>
      </c>
      <c r="B512" s="696" t="s">
        <v>79</v>
      </c>
      <c r="C512" s="804" t="s">
        <v>920</v>
      </c>
      <c r="D512" s="804" t="s">
        <v>922</v>
      </c>
      <c r="E512" s="804" t="s">
        <v>921</v>
      </c>
      <c r="F512" s="677">
        <v>416</v>
      </c>
      <c r="G512" s="677">
        <v>290</v>
      </c>
      <c r="H512" s="677" t="s">
        <v>873</v>
      </c>
      <c r="I512" s="677">
        <v>0</v>
      </c>
      <c r="J512" s="677">
        <v>57</v>
      </c>
      <c r="K512" s="677">
        <v>375</v>
      </c>
      <c r="L512" s="677">
        <v>434</v>
      </c>
      <c r="M512" s="677">
        <v>272</v>
      </c>
      <c r="N512" s="115">
        <v>0.03</v>
      </c>
      <c r="O512" s="115">
        <v>0.03</v>
      </c>
      <c r="P512" s="115">
        <v>0.86</v>
      </c>
      <c r="Q512" s="115">
        <v>-0.35</v>
      </c>
    </row>
    <row r="513" spans="1:17" s="805" customFormat="1" ht="12.75" customHeight="1" x14ac:dyDescent="0.3">
      <c r="A513" s="696" t="s">
        <v>119</v>
      </c>
      <c r="B513" s="696" t="s">
        <v>112</v>
      </c>
      <c r="C513" s="804" t="s">
        <v>920</v>
      </c>
      <c r="D513" s="804" t="s">
        <v>922</v>
      </c>
      <c r="E513" s="804" t="s">
        <v>921</v>
      </c>
      <c r="F513" s="677">
        <v>63</v>
      </c>
      <c r="G513" s="677">
        <v>104</v>
      </c>
      <c r="H513" s="677">
        <v>9</v>
      </c>
      <c r="I513" s="677">
        <v>0</v>
      </c>
      <c r="J513" s="677">
        <v>101</v>
      </c>
      <c r="K513" s="677">
        <v>0</v>
      </c>
      <c r="L513" s="677">
        <v>110</v>
      </c>
      <c r="M513" s="677">
        <v>56</v>
      </c>
      <c r="N513" s="115">
        <v>0.08</v>
      </c>
      <c r="O513" s="115">
        <v>0.08</v>
      </c>
      <c r="P513" s="115">
        <v>0</v>
      </c>
      <c r="Q513" s="115">
        <v>-0.11</v>
      </c>
    </row>
    <row r="514" spans="1:17" s="805" customFormat="1" ht="12.75" customHeight="1" x14ac:dyDescent="0.3">
      <c r="A514" s="696" t="s">
        <v>119</v>
      </c>
      <c r="B514" s="696" t="s">
        <v>117</v>
      </c>
      <c r="C514" s="804" t="s">
        <v>920</v>
      </c>
      <c r="D514" s="804" t="s">
        <v>922</v>
      </c>
      <c r="E514" s="804" t="s">
        <v>929</v>
      </c>
      <c r="F514" s="677">
        <v>253</v>
      </c>
      <c r="G514" s="677">
        <v>380</v>
      </c>
      <c r="H514" s="677">
        <v>0</v>
      </c>
      <c r="I514" s="677" t="s">
        <v>873</v>
      </c>
      <c r="J514" s="677">
        <v>20</v>
      </c>
      <c r="K514" s="677">
        <v>184</v>
      </c>
      <c r="L514" s="677">
        <v>205</v>
      </c>
      <c r="M514" s="677">
        <v>429</v>
      </c>
      <c r="N514" s="115">
        <v>0</v>
      </c>
      <c r="O514" s="115">
        <v>0.05</v>
      </c>
      <c r="P514" s="115">
        <v>0.9</v>
      </c>
      <c r="Q514" s="115">
        <v>0.7</v>
      </c>
    </row>
    <row r="515" spans="1:17" s="805" customFormat="1" ht="12.75" customHeight="1" x14ac:dyDescent="0.3">
      <c r="A515" s="696" t="s">
        <v>119</v>
      </c>
      <c r="B515" s="696" t="s">
        <v>133</v>
      </c>
      <c r="C515" s="804" t="s">
        <v>920</v>
      </c>
      <c r="D515" s="804" t="s">
        <v>922</v>
      </c>
      <c r="E515" s="804" t="s">
        <v>921</v>
      </c>
      <c r="F515" s="677">
        <v>300</v>
      </c>
      <c r="G515" s="677">
        <v>659</v>
      </c>
      <c r="H515" s="677" t="s">
        <v>873</v>
      </c>
      <c r="I515" s="677">
        <v>153</v>
      </c>
      <c r="J515" s="677">
        <v>345</v>
      </c>
      <c r="K515" s="677">
        <v>0</v>
      </c>
      <c r="L515" s="677">
        <v>499</v>
      </c>
      <c r="M515" s="677">
        <v>475</v>
      </c>
      <c r="N515" s="115">
        <v>0</v>
      </c>
      <c r="O515" s="115">
        <v>0.31</v>
      </c>
      <c r="P515" s="115">
        <v>0</v>
      </c>
      <c r="Q515" s="115">
        <v>0.57999999999999996</v>
      </c>
    </row>
    <row r="516" spans="1:17" s="805" customFormat="1" ht="12.75" customHeight="1" x14ac:dyDescent="0.3">
      <c r="A516" s="696" t="s">
        <v>119</v>
      </c>
      <c r="B516" s="696" t="s">
        <v>217</v>
      </c>
      <c r="C516" s="804" t="s">
        <v>920</v>
      </c>
      <c r="D516" s="804" t="s">
        <v>922</v>
      </c>
      <c r="E516" s="804" t="s">
        <v>921</v>
      </c>
      <c r="F516" s="677">
        <v>51</v>
      </c>
      <c r="G516" s="677">
        <v>107</v>
      </c>
      <c r="H516" s="677">
        <v>0</v>
      </c>
      <c r="I516" s="677">
        <v>8</v>
      </c>
      <c r="J516" s="677">
        <v>66</v>
      </c>
      <c r="K516" s="677">
        <v>55</v>
      </c>
      <c r="L516" s="677">
        <v>129</v>
      </c>
      <c r="M516" s="677">
        <v>31</v>
      </c>
      <c r="N516" s="115">
        <v>0</v>
      </c>
      <c r="O516" s="115">
        <v>0.11</v>
      </c>
      <c r="P516" s="115">
        <v>0.43</v>
      </c>
      <c r="Q516" s="115">
        <v>-0.39</v>
      </c>
    </row>
    <row r="517" spans="1:17" s="805" customFormat="1" ht="12.75" customHeight="1" x14ac:dyDescent="0.3">
      <c r="A517" s="696" t="s">
        <v>383</v>
      </c>
      <c r="B517" s="696" t="s">
        <v>66</v>
      </c>
      <c r="C517" s="804" t="s">
        <v>920</v>
      </c>
      <c r="D517" s="804" t="s">
        <v>922</v>
      </c>
      <c r="E517" s="804" t="s">
        <v>921</v>
      </c>
      <c r="F517" s="677">
        <v>49</v>
      </c>
      <c r="G517" s="677">
        <v>112</v>
      </c>
      <c r="H517" s="677" t="s">
        <v>873</v>
      </c>
      <c r="I517" s="677">
        <v>0</v>
      </c>
      <c r="J517" s="677">
        <v>57</v>
      </c>
      <c r="K517" s="677">
        <v>16</v>
      </c>
      <c r="L517" s="677">
        <v>74</v>
      </c>
      <c r="M517" s="677">
        <v>87</v>
      </c>
      <c r="N517" s="115">
        <v>0.02</v>
      </c>
      <c r="O517" s="115">
        <v>0.02</v>
      </c>
      <c r="P517" s="115">
        <v>0.22</v>
      </c>
      <c r="Q517" s="115">
        <v>0.78</v>
      </c>
    </row>
    <row r="518" spans="1:17" s="805" customFormat="1" ht="12.75" customHeight="1" x14ac:dyDescent="0.3">
      <c r="A518" s="696" t="s">
        <v>383</v>
      </c>
      <c r="B518" s="696" t="s">
        <v>92</v>
      </c>
      <c r="C518" s="804" t="s">
        <v>916</v>
      </c>
      <c r="D518" s="804" t="s">
        <v>922</v>
      </c>
      <c r="E518" s="804" t="s">
        <v>919</v>
      </c>
      <c r="F518" s="677">
        <v>66</v>
      </c>
      <c r="G518" s="677">
        <v>109</v>
      </c>
      <c r="H518" s="677">
        <v>36</v>
      </c>
      <c r="I518" s="677">
        <v>0</v>
      </c>
      <c r="J518" s="677">
        <v>80</v>
      </c>
      <c r="K518" s="677" t="s">
        <v>873</v>
      </c>
      <c r="L518" s="677">
        <v>120</v>
      </c>
      <c r="M518" s="677">
        <v>56</v>
      </c>
      <c r="N518" s="115">
        <v>0.31</v>
      </c>
      <c r="O518" s="115">
        <v>0.31</v>
      </c>
      <c r="P518" s="115">
        <v>0.03</v>
      </c>
      <c r="Q518" s="115">
        <v>-0.15</v>
      </c>
    </row>
    <row r="519" spans="1:17" s="805" customFormat="1" ht="12.75" customHeight="1" x14ac:dyDescent="0.3">
      <c r="A519" s="696" t="s">
        <v>383</v>
      </c>
      <c r="B519" s="803" t="s">
        <v>92</v>
      </c>
      <c r="C519" s="804" t="s">
        <v>920</v>
      </c>
      <c r="D519" s="804" t="s">
        <v>922</v>
      </c>
      <c r="E519" s="804" t="s">
        <v>921</v>
      </c>
      <c r="F519" s="677">
        <v>139</v>
      </c>
      <c r="G519" s="677">
        <v>306</v>
      </c>
      <c r="H519" s="677">
        <v>134</v>
      </c>
      <c r="I519" s="677">
        <v>0</v>
      </c>
      <c r="J519" s="677">
        <v>178</v>
      </c>
      <c r="K519" s="677">
        <v>13</v>
      </c>
      <c r="L519" s="677">
        <v>325</v>
      </c>
      <c r="M519" s="677">
        <v>149</v>
      </c>
      <c r="N519" s="115">
        <v>0.43</v>
      </c>
      <c r="O519" s="115">
        <v>0.43</v>
      </c>
      <c r="P519" s="115">
        <v>0.04</v>
      </c>
      <c r="Q519" s="115">
        <v>7.0000000000000007E-2</v>
      </c>
    </row>
    <row r="520" spans="1:17" s="805" customFormat="1" ht="12.75" customHeight="1" x14ac:dyDescent="0.3">
      <c r="A520" s="696" t="s">
        <v>383</v>
      </c>
      <c r="B520" s="803" t="s">
        <v>112</v>
      </c>
      <c r="C520" s="804" t="s">
        <v>923</v>
      </c>
      <c r="D520" s="804" t="s">
        <v>922</v>
      </c>
      <c r="E520" s="804" t="s">
        <v>924</v>
      </c>
      <c r="F520" s="677">
        <v>0</v>
      </c>
      <c r="G520" s="677">
        <v>105</v>
      </c>
      <c r="H520" s="677">
        <v>0</v>
      </c>
      <c r="I520" s="677">
        <v>0</v>
      </c>
      <c r="J520" s="677">
        <v>0</v>
      </c>
      <c r="K520" s="677">
        <v>0</v>
      </c>
      <c r="L520" s="677">
        <v>0</v>
      </c>
      <c r="M520" s="677">
        <v>0</v>
      </c>
      <c r="N520" s="115" t="s">
        <v>239</v>
      </c>
      <c r="O520" s="115" t="s">
        <v>239</v>
      </c>
      <c r="P520" s="115" t="s">
        <v>239</v>
      </c>
      <c r="Q520" s="115" t="s">
        <v>239</v>
      </c>
    </row>
    <row r="521" spans="1:17" s="805" customFormat="1" ht="12.75" customHeight="1" x14ac:dyDescent="0.3">
      <c r="A521" s="696" t="s">
        <v>383</v>
      </c>
      <c r="B521" s="696" t="s">
        <v>112</v>
      </c>
      <c r="C521" s="804" t="s">
        <v>920</v>
      </c>
      <c r="D521" s="804" t="s">
        <v>922</v>
      </c>
      <c r="E521" s="804" t="s">
        <v>921</v>
      </c>
      <c r="F521" s="677">
        <v>927</v>
      </c>
      <c r="G521" s="677">
        <v>3201</v>
      </c>
      <c r="H521" s="677">
        <v>33</v>
      </c>
      <c r="I521" s="677">
        <v>24</v>
      </c>
      <c r="J521" s="677">
        <v>2428</v>
      </c>
      <c r="K521" s="677">
        <v>0</v>
      </c>
      <c r="L521" s="677">
        <v>2485</v>
      </c>
      <c r="M521" s="677">
        <v>1589</v>
      </c>
      <c r="N521" s="115">
        <v>0.01</v>
      </c>
      <c r="O521" s="115">
        <v>0.02</v>
      </c>
      <c r="P521" s="115">
        <v>0</v>
      </c>
      <c r="Q521" s="115">
        <v>0.71</v>
      </c>
    </row>
    <row r="522" spans="1:17" s="805" customFormat="1" ht="12.75" customHeight="1" x14ac:dyDescent="0.3">
      <c r="A522" s="696" t="s">
        <v>383</v>
      </c>
      <c r="B522" s="696" t="s">
        <v>112</v>
      </c>
      <c r="C522" s="804" t="s">
        <v>916</v>
      </c>
      <c r="D522" s="804" t="s">
        <v>922</v>
      </c>
      <c r="E522" s="804" t="s">
        <v>919</v>
      </c>
      <c r="F522" s="677">
        <v>1244</v>
      </c>
      <c r="G522" s="677">
        <v>1181</v>
      </c>
      <c r="H522" s="677">
        <v>8</v>
      </c>
      <c r="I522" s="677">
        <v>13</v>
      </c>
      <c r="J522" s="677">
        <v>767</v>
      </c>
      <c r="K522" s="677">
        <v>600</v>
      </c>
      <c r="L522" s="677">
        <v>1388</v>
      </c>
      <c r="M522" s="677">
        <v>1535</v>
      </c>
      <c r="N522" s="115">
        <v>0.01</v>
      </c>
      <c r="O522" s="115">
        <v>0.03</v>
      </c>
      <c r="P522" s="115">
        <v>0.43</v>
      </c>
      <c r="Q522" s="115">
        <v>0.23</v>
      </c>
    </row>
    <row r="523" spans="1:17" s="805" customFormat="1" ht="12.75" customHeight="1" x14ac:dyDescent="0.3">
      <c r="A523" s="696" t="s">
        <v>383</v>
      </c>
      <c r="B523" s="696" t="s">
        <v>607</v>
      </c>
      <c r="C523" s="804" t="s">
        <v>920</v>
      </c>
      <c r="D523" s="804" t="s">
        <v>922</v>
      </c>
      <c r="E523" s="804" t="s">
        <v>933</v>
      </c>
      <c r="F523" s="677">
        <v>1638</v>
      </c>
      <c r="G523" s="677">
        <v>254</v>
      </c>
      <c r="H523" s="677">
        <v>43</v>
      </c>
      <c r="I523" s="677">
        <v>0</v>
      </c>
      <c r="J523" s="677">
        <v>140</v>
      </c>
      <c r="K523" s="677">
        <v>500</v>
      </c>
      <c r="L523" s="677">
        <v>683</v>
      </c>
      <c r="M523" s="677">
        <v>1746</v>
      </c>
      <c r="N523" s="115">
        <v>0.23</v>
      </c>
      <c r="O523" s="115">
        <v>0.23</v>
      </c>
      <c r="P523" s="115">
        <v>0.73</v>
      </c>
      <c r="Q523" s="115">
        <v>7.0000000000000007E-2</v>
      </c>
    </row>
    <row r="524" spans="1:17" s="805" customFormat="1" ht="12.75" customHeight="1" x14ac:dyDescent="0.3">
      <c r="A524" s="696" t="s">
        <v>383</v>
      </c>
      <c r="B524" s="696" t="s">
        <v>607</v>
      </c>
      <c r="C524" s="804" t="s">
        <v>920</v>
      </c>
      <c r="D524" s="804" t="s">
        <v>922</v>
      </c>
      <c r="E524" s="804" t="s">
        <v>932</v>
      </c>
      <c r="F524" s="677">
        <v>1802</v>
      </c>
      <c r="G524" s="677">
        <v>1966</v>
      </c>
      <c r="H524" s="677">
        <v>275</v>
      </c>
      <c r="I524" s="677">
        <v>0</v>
      </c>
      <c r="J524" s="677">
        <v>17</v>
      </c>
      <c r="K524" s="677">
        <v>331</v>
      </c>
      <c r="L524" s="677">
        <v>623</v>
      </c>
      <c r="M524" s="677">
        <v>3210</v>
      </c>
      <c r="N524" s="115">
        <v>0.94</v>
      </c>
      <c r="O524" s="115">
        <v>0.94</v>
      </c>
      <c r="P524" s="115">
        <v>0.53</v>
      </c>
      <c r="Q524" s="115">
        <v>0.78</v>
      </c>
    </row>
    <row r="525" spans="1:17" s="805" customFormat="1" ht="12.75" customHeight="1" x14ac:dyDescent="0.3">
      <c r="A525" s="696" t="s">
        <v>123</v>
      </c>
      <c r="B525" s="696" t="s">
        <v>92</v>
      </c>
      <c r="C525" s="804" t="s">
        <v>920</v>
      </c>
      <c r="D525" s="804" t="s">
        <v>922</v>
      </c>
      <c r="E525" s="804" t="s">
        <v>921</v>
      </c>
      <c r="F525" s="677">
        <v>69</v>
      </c>
      <c r="G525" s="677">
        <v>117</v>
      </c>
      <c r="H525" s="677">
        <v>65</v>
      </c>
      <c r="I525" s="677">
        <v>0</v>
      </c>
      <c r="J525" s="677">
        <v>44</v>
      </c>
      <c r="K525" s="677">
        <v>9</v>
      </c>
      <c r="L525" s="677">
        <v>118</v>
      </c>
      <c r="M525" s="677">
        <v>71</v>
      </c>
      <c r="N525" s="115">
        <v>0.6</v>
      </c>
      <c r="O525" s="115">
        <v>0.6</v>
      </c>
      <c r="P525" s="115">
        <v>0.08</v>
      </c>
      <c r="Q525" s="115">
        <v>0.03</v>
      </c>
    </row>
    <row r="526" spans="1:17" s="805" customFormat="1" ht="12.75" customHeight="1" x14ac:dyDescent="0.3">
      <c r="A526" s="696" t="s">
        <v>123</v>
      </c>
      <c r="B526" s="696" t="s">
        <v>170</v>
      </c>
      <c r="C526" s="804" t="s">
        <v>920</v>
      </c>
      <c r="D526" s="804" t="s">
        <v>922</v>
      </c>
      <c r="E526" s="804" t="s">
        <v>921</v>
      </c>
      <c r="F526" s="677">
        <v>479</v>
      </c>
      <c r="G526" s="677">
        <v>1560</v>
      </c>
      <c r="H526" s="677">
        <v>376</v>
      </c>
      <c r="I526" s="677">
        <v>63</v>
      </c>
      <c r="J526" s="677">
        <v>612</v>
      </c>
      <c r="K526" s="677">
        <v>507</v>
      </c>
      <c r="L526" s="677">
        <v>1558</v>
      </c>
      <c r="M526" s="677">
        <v>481</v>
      </c>
      <c r="N526" s="115">
        <v>0.36</v>
      </c>
      <c r="O526" s="115">
        <v>0.42</v>
      </c>
      <c r="P526" s="115">
        <v>0.33</v>
      </c>
      <c r="Q526" s="115">
        <v>0</v>
      </c>
    </row>
    <row r="527" spans="1:17" s="805" customFormat="1" ht="12.75" customHeight="1" x14ac:dyDescent="0.3">
      <c r="A527" s="696" t="s">
        <v>123</v>
      </c>
      <c r="B527" s="696" t="s">
        <v>208</v>
      </c>
      <c r="C527" s="804" t="s">
        <v>920</v>
      </c>
      <c r="D527" s="804" t="s">
        <v>922</v>
      </c>
      <c r="E527" s="804" t="s">
        <v>921</v>
      </c>
      <c r="F527" s="677">
        <v>37</v>
      </c>
      <c r="G527" s="677">
        <v>148</v>
      </c>
      <c r="H527" s="677">
        <v>0</v>
      </c>
      <c r="I527" s="677">
        <v>0</v>
      </c>
      <c r="J527" s="677">
        <v>0</v>
      </c>
      <c r="K527" s="677">
        <v>0</v>
      </c>
      <c r="L527" s="677">
        <v>0</v>
      </c>
      <c r="M527" s="677">
        <v>85</v>
      </c>
      <c r="N527" s="115" t="s">
        <v>239</v>
      </c>
      <c r="O527" s="115" t="s">
        <v>239</v>
      </c>
      <c r="P527" s="115" t="s">
        <v>239</v>
      </c>
      <c r="Q527" s="115">
        <v>1.3</v>
      </c>
    </row>
    <row r="528" spans="1:17" s="805" customFormat="1" ht="12.75" customHeight="1" x14ac:dyDescent="0.3">
      <c r="A528" s="696" t="s">
        <v>123</v>
      </c>
      <c r="B528" s="696" t="s">
        <v>607</v>
      </c>
      <c r="C528" s="804" t="s">
        <v>920</v>
      </c>
      <c r="D528" s="804" t="s">
        <v>922</v>
      </c>
      <c r="E528" s="804" t="s">
        <v>933</v>
      </c>
      <c r="F528" s="677">
        <v>6483</v>
      </c>
      <c r="G528" s="677">
        <v>8639</v>
      </c>
      <c r="H528" s="677">
        <v>372</v>
      </c>
      <c r="I528" s="677">
        <v>0</v>
      </c>
      <c r="J528" s="677">
        <v>1358</v>
      </c>
      <c r="K528" s="677">
        <v>2304</v>
      </c>
      <c r="L528" s="677">
        <v>4034</v>
      </c>
      <c r="M528" s="677">
        <v>14138</v>
      </c>
      <c r="N528" s="115">
        <v>0.22</v>
      </c>
      <c r="O528" s="115">
        <v>0.22</v>
      </c>
      <c r="P528" s="115">
        <v>0.56999999999999995</v>
      </c>
      <c r="Q528" s="115">
        <v>1.18</v>
      </c>
    </row>
    <row r="529" spans="1:17" s="805" customFormat="1" ht="12.75" customHeight="1" x14ac:dyDescent="0.3">
      <c r="A529" s="696" t="s">
        <v>123</v>
      </c>
      <c r="B529" s="696" t="s">
        <v>607</v>
      </c>
      <c r="C529" s="804" t="s">
        <v>920</v>
      </c>
      <c r="D529" s="804" t="s">
        <v>922</v>
      </c>
      <c r="E529" s="804" t="s">
        <v>932</v>
      </c>
      <c r="F529" s="677">
        <v>2148</v>
      </c>
      <c r="G529" s="677">
        <v>5616</v>
      </c>
      <c r="H529" s="677">
        <v>1305</v>
      </c>
      <c r="I529" s="677">
        <v>0</v>
      </c>
      <c r="J529" s="677">
        <v>102</v>
      </c>
      <c r="K529" s="677">
        <v>2384</v>
      </c>
      <c r="L529" s="677">
        <v>3791</v>
      </c>
      <c r="M529" s="677">
        <v>4280</v>
      </c>
      <c r="N529" s="115">
        <v>0.93</v>
      </c>
      <c r="O529" s="115">
        <v>0.93</v>
      </c>
      <c r="P529" s="115">
        <v>0.63</v>
      </c>
      <c r="Q529" s="115">
        <v>0.99</v>
      </c>
    </row>
    <row r="530" spans="1:17" s="805" customFormat="1" ht="12.75" customHeight="1" x14ac:dyDescent="0.3">
      <c r="A530" s="696" t="s">
        <v>125</v>
      </c>
      <c r="B530" s="696" t="s">
        <v>92</v>
      </c>
      <c r="C530" s="804" t="s">
        <v>920</v>
      </c>
      <c r="D530" s="804" t="s">
        <v>922</v>
      </c>
      <c r="E530" s="804" t="s">
        <v>921</v>
      </c>
      <c r="F530" s="677">
        <v>246</v>
      </c>
      <c r="G530" s="677">
        <v>925</v>
      </c>
      <c r="H530" s="677">
        <v>493</v>
      </c>
      <c r="I530" s="677">
        <v>0</v>
      </c>
      <c r="J530" s="677">
        <v>117</v>
      </c>
      <c r="K530" s="677">
        <v>78</v>
      </c>
      <c r="L530" s="677">
        <v>688</v>
      </c>
      <c r="M530" s="677">
        <v>537</v>
      </c>
      <c r="N530" s="115">
        <v>0.81</v>
      </c>
      <c r="O530" s="115">
        <v>0.81</v>
      </c>
      <c r="P530" s="115">
        <v>0.11</v>
      </c>
      <c r="Q530" s="115">
        <v>1.18</v>
      </c>
    </row>
    <row r="531" spans="1:17" s="805" customFormat="1" ht="12.75" customHeight="1" x14ac:dyDescent="0.3">
      <c r="A531" s="696" t="s">
        <v>128</v>
      </c>
      <c r="B531" s="803" t="s">
        <v>1999</v>
      </c>
      <c r="C531" s="804" t="s">
        <v>920</v>
      </c>
      <c r="D531" s="804" t="s">
        <v>922</v>
      </c>
      <c r="E531" s="804" t="s">
        <v>921</v>
      </c>
      <c r="F531" s="677">
        <v>1029</v>
      </c>
      <c r="G531" s="677">
        <v>644</v>
      </c>
      <c r="H531" s="677">
        <v>25</v>
      </c>
      <c r="I531" s="677">
        <v>0</v>
      </c>
      <c r="J531" s="677">
        <v>54</v>
      </c>
      <c r="K531" s="677">
        <v>141</v>
      </c>
      <c r="L531" s="677">
        <v>220</v>
      </c>
      <c r="M531" s="677">
        <v>560</v>
      </c>
      <c r="N531" s="115">
        <v>0.32</v>
      </c>
      <c r="O531" s="115">
        <v>0.32</v>
      </c>
      <c r="P531" s="115">
        <v>0.64</v>
      </c>
      <c r="Q531" s="115">
        <v>-0.46</v>
      </c>
    </row>
    <row r="532" spans="1:17" s="805" customFormat="1" ht="12.75" customHeight="1" x14ac:dyDescent="0.3">
      <c r="A532" s="696" t="s">
        <v>128</v>
      </c>
      <c r="B532" s="803" t="s">
        <v>1999</v>
      </c>
      <c r="C532" s="804" t="s">
        <v>916</v>
      </c>
      <c r="D532" s="804" t="s">
        <v>922</v>
      </c>
      <c r="E532" s="804" t="s">
        <v>919</v>
      </c>
      <c r="F532" s="677">
        <v>322</v>
      </c>
      <c r="G532" s="677">
        <v>343</v>
      </c>
      <c r="H532" s="677">
        <v>8</v>
      </c>
      <c r="I532" s="677">
        <v>0</v>
      </c>
      <c r="J532" s="677">
        <v>227</v>
      </c>
      <c r="K532" s="677">
        <v>47</v>
      </c>
      <c r="L532" s="677">
        <v>282</v>
      </c>
      <c r="M532" s="677">
        <v>384</v>
      </c>
      <c r="N532" s="115">
        <v>0.03</v>
      </c>
      <c r="O532" s="115">
        <v>0.03</v>
      </c>
      <c r="P532" s="115">
        <v>0.17</v>
      </c>
      <c r="Q532" s="115">
        <v>0.19</v>
      </c>
    </row>
    <row r="533" spans="1:17" s="805" customFormat="1" ht="12.75" customHeight="1" x14ac:dyDescent="0.3">
      <c r="A533" s="696" t="s">
        <v>128</v>
      </c>
      <c r="B533" s="696" t="s">
        <v>69</v>
      </c>
      <c r="C533" s="804" t="s">
        <v>920</v>
      </c>
      <c r="D533" s="804" t="s">
        <v>922</v>
      </c>
      <c r="E533" s="804" t="s">
        <v>928</v>
      </c>
      <c r="F533" s="677">
        <v>566</v>
      </c>
      <c r="G533" s="677">
        <v>370</v>
      </c>
      <c r="H533" s="677">
        <v>0</v>
      </c>
      <c r="I533" s="677">
        <v>6</v>
      </c>
      <c r="J533" s="677">
        <v>165</v>
      </c>
      <c r="K533" s="677">
        <v>51</v>
      </c>
      <c r="L533" s="677">
        <v>222</v>
      </c>
      <c r="M533" s="677">
        <v>655</v>
      </c>
      <c r="N533" s="115">
        <v>0</v>
      </c>
      <c r="O533" s="115">
        <v>0.04</v>
      </c>
      <c r="P533" s="115">
        <v>0.23</v>
      </c>
      <c r="Q533" s="115">
        <v>0.16</v>
      </c>
    </row>
    <row r="534" spans="1:17" s="805" customFormat="1" ht="12.75" customHeight="1" x14ac:dyDescent="0.3">
      <c r="A534" s="696" t="s">
        <v>128</v>
      </c>
      <c r="B534" s="696" t="s">
        <v>92</v>
      </c>
      <c r="C534" s="804" t="s">
        <v>916</v>
      </c>
      <c r="D534" s="804" t="s">
        <v>922</v>
      </c>
      <c r="E534" s="804" t="s">
        <v>919</v>
      </c>
      <c r="F534" s="677">
        <v>55</v>
      </c>
      <c r="G534" s="677">
        <v>127</v>
      </c>
      <c r="H534" s="677">
        <v>11</v>
      </c>
      <c r="I534" s="677">
        <v>0</v>
      </c>
      <c r="J534" s="677">
        <v>101</v>
      </c>
      <c r="K534" s="677">
        <v>0</v>
      </c>
      <c r="L534" s="677">
        <v>112</v>
      </c>
      <c r="M534" s="677">
        <v>71</v>
      </c>
      <c r="N534" s="115">
        <v>0.1</v>
      </c>
      <c r="O534" s="115">
        <v>0.1</v>
      </c>
      <c r="P534" s="115">
        <v>0</v>
      </c>
      <c r="Q534" s="115">
        <v>0.28999999999999998</v>
      </c>
    </row>
    <row r="535" spans="1:17" s="805" customFormat="1" ht="12.75" customHeight="1" x14ac:dyDescent="0.3">
      <c r="A535" s="696" t="s">
        <v>128</v>
      </c>
      <c r="B535" s="696" t="s">
        <v>92</v>
      </c>
      <c r="C535" s="804" t="s">
        <v>920</v>
      </c>
      <c r="D535" s="804" t="s">
        <v>922</v>
      </c>
      <c r="E535" s="804" t="s">
        <v>921</v>
      </c>
      <c r="F535" s="677">
        <v>132</v>
      </c>
      <c r="G535" s="677">
        <v>374</v>
      </c>
      <c r="H535" s="677">
        <v>86</v>
      </c>
      <c r="I535" s="677">
        <v>0</v>
      </c>
      <c r="J535" s="677">
        <v>146</v>
      </c>
      <c r="K535" s="677">
        <v>45</v>
      </c>
      <c r="L535" s="677">
        <v>277</v>
      </c>
      <c r="M535" s="677">
        <v>267</v>
      </c>
      <c r="N535" s="115">
        <v>0.37</v>
      </c>
      <c r="O535" s="115">
        <v>0.37</v>
      </c>
      <c r="P535" s="115">
        <v>0.16</v>
      </c>
      <c r="Q535" s="115">
        <v>1.02</v>
      </c>
    </row>
    <row r="536" spans="1:17" s="805" customFormat="1" ht="12.75" customHeight="1" x14ac:dyDescent="0.3">
      <c r="A536" s="696" t="s">
        <v>128</v>
      </c>
      <c r="B536" s="696" t="s">
        <v>112</v>
      </c>
      <c r="C536" s="804" t="s">
        <v>920</v>
      </c>
      <c r="D536" s="804" t="s">
        <v>922</v>
      </c>
      <c r="E536" s="804" t="s">
        <v>921</v>
      </c>
      <c r="F536" s="677">
        <v>14</v>
      </c>
      <c r="G536" s="677">
        <v>129</v>
      </c>
      <c r="H536" s="677">
        <v>5</v>
      </c>
      <c r="I536" s="677" t="s">
        <v>873</v>
      </c>
      <c r="J536" s="677">
        <v>62</v>
      </c>
      <c r="K536" s="677">
        <v>0</v>
      </c>
      <c r="L536" s="677">
        <v>70</v>
      </c>
      <c r="M536" s="677">
        <v>37</v>
      </c>
      <c r="N536" s="115">
        <v>7.0000000000000007E-2</v>
      </c>
      <c r="O536" s="115">
        <v>0.11</v>
      </c>
      <c r="P536" s="115">
        <v>0</v>
      </c>
      <c r="Q536" s="115">
        <v>1.64</v>
      </c>
    </row>
    <row r="537" spans="1:17" s="805" customFormat="1" ht="12.75" customHeight="1" x14ac:dyDescent="0.3">
      <c r="A537" s="696" t="s">
        <v>128</v>
      </c>
      <c r="B537" s="696" t="s">
        <v>117</v>
      </c>
      <c r="C537" s="804" t="s">
        <v>920</v>
      </c>
      <c r="D537" s="804" t="s">
        <v>922</v>
      </c>
      <c r="E537" s="804" t="s">
        <v>929</v>
      </c>
      <c r="F537" s="677">
        <v>2149</v>
      </c>
      <c r="G537" s="677">
        <v>1834</v>
      </c>
      <c r="H537" s="677" t="s">
        <v>873</v>
      </c>
      <c r="I537" s="677">
        <v>5</v>
      </c>
      <c r="J537" s="677">
        <v>411</v>
      </c>
      <c r="K537" s="677">
        <v>99</v>
      </c>
      <c r="L537" s="677">
        <v>518</v>
      </c>
      <c r="M537" s="677">
        <v>3460</v>
      </c>
      <c r="N537" s="115">
        <v>0.01</v>
      </c>
      <c r="O537" s="115">
        <v>0.02</v>
      </c>
      <c r="P537" s="115">
        <v>0.19</v>
      </c>
      <c r="Q537" s="115">
        <v>0.61</v>
      </c>
    </row>
    <row r="538" spans="1:17" s="805" customFormat="1" ht="12.75" customHeight="1" x14ac:dyDescent="0.3">
      <c r="A538" s="696" t="s">
        <v>128</v>
      </c>
      <c r="B538" s="696" t="s">
        <v>125</v>
      </c>
      <c r="C538" s="804" t="s">
        <v>920</v>
      </c>
      <c r="D538" s="804" t="s">
        <v>922</v>
      </c>
      <c r="E538" s="804" t="s">
        <v>921</v>
      </c>
      <c r="F538" s="677" t="s">
        <v>873</v>
      </c>
      <c r="G538" s="677">
        <v>345</v>
      </c>
      <c r="H538" s="677">
        <v>0</v>
      </c>
      <c r="I538" s="677">
        <v>0</v>
      </c>
      <c r="J538" s="677" t="s">
        <v>873</v>
      </c>
      <c r="K538" s="677">
        <v>257</v>
      </c>
      <c r="L538" s="677">
        <v>259</v>
      </c>
      <c r="M538" s="677">
        <v>93</v>
      </c>
      <c r="N538" s="115">
        <v>0</v>
      </c>
      <c r="O538" s="115">
        <v>0</v>
      </c>
      <c r="P538" s="115">
        <v>0.99</v>
      </c>
      <c r="Q538" s="115">
        <v>45.5</v>
      </c>
    </row>
    <row r="539" spans="1:17" s="805" customFormat="1" ht="12.75" customHeight="1" x14ac:dyDescent="0.3">
      <c r="A539" s="696" t="s">
        <v>128</v>
      </c>
      <c r="B539" s="696" t="s">
        <v>125</v>
      </c>
      <c r="C539" s="804" t="s">
        <v>923</v>
      </c>
      <c r="D539" s="804" t="s">
        <v>922</v>
      </c>
      <c r="E539" s="804" t="s">
        <v>924</v>
      </c>
      <c r="F539" s="677">
        <v>0</v>
      </c>
      <c r="G539" s="677">
        <v>342</v>
      </c>
      <c r="H539" s="677">
        <v>0</v>
      </c>
      <c r="I539" s="677">
        <v>0</v>
      </c>
      <c r="J539" s="677">
        <v>0</v>
      </c>
      <c r="K539" s="677">
        <v>0</v>
      </c>
      <c r="L539" s="677">
        <v>0</v>
      </c>
      <c r="M539" s="677">
        <v>0</v>
      </c>
      <c r="N539" s="115" t="s">
        <v>239</v>
      </c>
      <c r="O539" s="115" t="s">
        <v>239</v>
      </c>
      <c r="P539" s="115" t="s">
        <v>239</v>
      </c>
      <c r="Q539" s="115" t="s">
        <v>239</v>
      </c>
    </row>
    <row r="540" spans="1:17" s="805" customFormat="1" ht="12.75" customHeight="1" x14ac:dyDescent="0.3">
      <c r="A540" s="696" t="s">
        <v>128</v>
      </c>
      <c r="B540" s="696" t="s">
        <v>130</v>
      </c>
      <c r="C540" s="804" t="s">
        <v>920</v>
      </c>
      <c r="D540" s="804" t="s">
        <v>922</v>
      </c>
      <c r="E540" s="804" t="s">
        <v>921</v>
      </c>
      <c r="F540" s="677">
        <v>5</v>
      </c>
      <c r="G540" s="677">
        <v>144</v>
      </c>
      <c r="H540" s="677">
        <v>0</v>
      </c>
      <c r="I540" s="677">
        <v>0</v>
      </c>
      <c r="J540" s="677">
        <v>8</v>
      </c>
      <c r="K540" s="677">
        <v>21</v>
      </c>
      <c r="L540" s="677">
        <v>29</v>
      </c>
      <c r="M540" s="677">
        <v>120</v>
      </c>
      <c r="N540" s="115">
        <v>0</v>
      </c>
      <c r="O540" s="115">
        <v>0</v>
      </c>
      <c r="P540" s="115">
        <v>0.72</v>
      </c>
      <c r="Q540" s="115">
        <v>23</v>
      </c>
    </row>
    <row r="541" spans="1:17" s="805" customFormat="1" ht="12.75" customHeight="1" x14ac:dyDescent="0.3">
      <c r="A541" s="696" t="s">
        <v>128</v>
      </c>
      <c r="B541" s="696" t="s">
        <v>133</v>
      </c>
      <c r="C541" s="804" t="s">
        <v>920</v>
      </c>
      <c r="D541" s="804" t="s">
        <v>922</v>
      </c>
      <c r="E541" s="804" t="s">
        <v>921</v>
      </c>
      <c r="F541" s="677">
        <v>58</v>
      </c>
      <c r="G541" s="677">
        <v>254</v>
      </c>
      <c r="H541" s="677" t="s">
        <v>873</v>
      </c>
      <c r="I541" s="677">
        <v>14</v>
      </c>
      <c r="J541" s="677">
        <v>68</v>
      </c>
      <c r="K541" s="677">
        <v>0</v>
      </c>
      <c r="L541" s="677">
        <v>85</v>
      </c>
      <c r="M541" s="677">
        <v>213</v>
      </c>
      <c r="N541" s="115">
        <v>0.04</v>
      </c>
      <c r="O541" s="115">
        <v>0.2</v>
      </c>
      <c r="P541" s="115">
        <v>0</v>
      </c>
      <c r="Q541" s="115">
        <v>2.67</v>
      </c>
    </row>
    <row r="542" spans="1:17" s="805" customFormat="1" ht="12.75" customHeight="1" x14ac:dyDescent="0.3">
      <c r="A542" s="696" t="s">
        <v>128</v>
      </c>
      <c r="B542" s="696" t="s">
        <v>2039</v>
      </c>
      <c r="C542" s="804" t="s">
        <v>920</v>
      </c>
      <c r="D542" s="804" t="s">
        <v>922</v>
      </c>
      <c r="E542" s="804" t="s">
        <v>921</v>
      </c>
      <c r="F542" s="677">
        <v>192</v>
      </c>
      <c r="G542" s="677">
        <v>229</v>
      </c>
      <c r="H542" s="677">
        <v>0</v>
      </c>
      <c r="I542" s="677">
        <v>0</v>
      </c>
      <c r="J542" s="677">
        <v>84</v>
      </c>
      <c r="K542" s="677">
        <v>0</v>
      </c>
      <c r="L542" s="677">
        <v>84</v>
      </c>
      <c r="M542" s="677">
        <v>311</v>
      </c>
      <c r="N542" s="115">
        <v>0</v>
      </c>
      <c r="O542" s="115">
        <v>0</v>
      </c>
      <c r="P542" s="115">
        <v>0</v>
      </c>
      <c r="Q542" s="115">
        <v>0.62</v>
      </c>
    </row>
    <row r="543" spans="1:17" s="805" customFormat="1" ht="12.75" customHeight="1" x14ac:dyDescent="0.3">
      <c r="A543" s="696" t="s">
        <v>128</v>
      </c>
      <c r="B543" s="696" t="s">
        <v>139</v>
      </c>
      <c r="C543" s="804" t="s">
        <v>920</v>
      </c>
      <c r="D543" s="804" t="s">
        <v>922</v>
      </c>
      <c r="E543" s="804" t="s">
        <v>928</v>
      </c>
      <c r="F543" s="677">
        <v>40</v>
      </c>
      <c r="G543" s="677">
        <v>295</v>
      </c>
      <c r="H543" s="677">
        <v>0</v>
      </c>
      <c r="I543" s="677">
        <v>0</v>
      </c>
      <c r="J543" s="677">
        <v>34</v>
      </c>
      <c r="K543" s="677">
        <v>7</v>
      </c>
      <c r="L543" s="677">
        <v>41</v>
      </c>
      <c r="M543" s="677">
        <v>294</v>
      </c>
      <c r="N543" s="115">
        <v>0</v>
      </c>
      <c r="O543" s="115">
        <v>0</v>
      </c>
      <c r="P543" s="115">
        <v>0.17</v>
      </c>
      <c r="Q543" s="115">
        <v>6.35</v>
      </c>
    </row>
    <row r="544" spans="1:17" s="805" customFormat="1" ht="12.75" customHeight="1" x14ac:dyDescent="0.3">
      <c r="A544" s="696" t="s">
        <v>128</v>
      </c>
      <c r="B544" s="696" t="s">
        <v>1886</v>
      </c>
      <c r="C544" s="804" t="s">
        <v>920</v>
      </c>
      <c r="D544" s="804" t="s">
        <v>922</v>
      </c>
      <c r="E544" s="804" t="s">
        <v>921</v>
      </c>
      <c r="F544" s="677" t="s">
        <v>873</v>
      </c>
      <c r="G544" s="677">
        <v>104</v>
      </c>
      <c r="H544" s="677">
        <v>0</v>
      </c>
      <c r="I544" s="677">
        <v>0</v>
      </c>
      <c r="J544" s="677">
        <v>0</v>
      </c>
      <c r="K544" s="677">
        <v>105</v>
      </c>
      <c r="L544" s="677">
        <v>105</v>
      </c>
      <c r="M544" s="677">
        <v>0</v>
      </c>
      <c r="N544" s="115" t="s">
        <v>239</v>
      </c>
      <c r="O544" s="115" t="s">
        <v>239</v>
      </c>
      <c r="P544" s="115">
        <v>1</v>
      </c>
      <c r="Q544" s="115">
        <v>-1</v>
      </c>
    </row>
    <row r="545" spans="1:17" s="805" customFormat="1" ht="12.75" customHeight="1" x14ac:dyDescent="0.3">
      <c r="A545" s="696" t="s">
        <v>128</v>
      </c>
      <c r="B545" s="696" t="s">
        <v>199</v>
      </c>
      <c r="C545" s="804" t="s">
        <v>916</v>
      </c>
      <c r="D545" s="804" t="s">
        <v>922</v>
      </c>
      <c r="E545" s="804" t="s">
        <v>919</v>
      </c>
      <c r="F545" s="677">
        <v>1685</v>
      </c>
      <c r="G545" s="677">
        <v>2717</v>
      </c>
      <c r="H545" s="677">
        <v>0</v>
      </c>
      <c r="I545" s="677">
        <v>0</v>
      </c>
      <c r="J545" s="677">
        <v>120</v>
      </c>
      <c r="K545" s="677">
        <v>259</v>
      </c>
      <c r="L545" s="677">
        <v>379</v>
      </c>
      <c r="M545" s="677">
        <v>4023</v>
      </c>
      <c r="N545" s="115">
        <v>0</v>
      </c>
      <c r="O545" s="115">
        <v>0</v>
      </c>
      <c r="P545" s="115">
        <v>0.68</v>
      </c>
      <c r="Q545" s="115">
        <v>1.39</v>
      </c>
    </row>
    <row r="546" spans="1:17" s="805" customFormat="1" ht="12.75" customHeight="1" x14ac:dyDescent="0.3">
      <c r="A546" s="696" t="s">
        <v>128</v>
      </c>
      <c r="B546" s="696" t="s">
        <v>199</v>
      </c>
      <c r="C546" s="804" t="s">
        <v>920</v>
      </c>
      <c r="D546" s="804" t="s">
        <v>922</v>
      </c>
      <c r="E546" s="804" t="s">
        <v>921</v>
      </c>
      <c r="F546" s="677">
        <v>1705</v>
      </c>
      <c r="G546" s="677">
        <v>2064</v>
      </c>
      <c r="H546" s="677" t="s">
        <v>873</v>
      </c>
      <c r="I546" s="677">
        <v>0</v>
      </c>
      <c r="J546" s="677">
        <v>2165</v>
      </c>
      <c r="K546" s="677">
        <v>0</v>
      </c>
      <c r="L546" s="677">
        <v>2166</v>
      </c>
      <c r="M546" s="677">
        <v>1603</v>
      </c>
      <c r="N546" s="115">
        <v>0</v>
      </c>
      <c r="O546" s="115">
        <v>0</v>
      </c>
      <c r="P546" s="115">
        <v>0</v>
      </c>
      <c r="Q546" s="115">
        <v>-0.06</v>
      </c>
    </row>
    <row r="547" spans="1:17" s="805" customFormat="1" ht="12.75" customHeight="1" x14ac:dyDescent="0.3">
      <c r="A547" s="696" t="s">
        <v>128</v>
      </c>
      <c r="B547" s="696" t="s">
        <v>115</v>
      </c>
      <c r="C547" s="804" t="s">
        <v>920</v>
      </c>
      <c r="D547" s="804" t="s">
        <v>922</v>
      </c>
      <c r="E547" s="804" t="s">
        <v>919</v>
      </c>
      <c r="F547" s="677">
        <v>0</v>
      </c>
      <c r="G547" s="677">
        <v>154</v>
      </c>
      <c r="H547" s="677">
        <v>21</v>
      </c>
      <c r="I547" s="677">
        <v>0</v>
      </c>
      <c r="J547" s="677">
        <v>91</v>
      </c>
      <c r="K547" s="677">
        <v>9</v>
      </c>
      <c r="L547" s="677">
        <v>121</v>
      </c>
      <c r="M547" s="677">
        <v>0</v>
      </c>
      <c r="N547" s="115">
        <v>0.19</v>
      </c>
      <c r="O547" s="115">
        <v>0.19</v>
      </c>
      <c r="P547" s="115">
        <v>7.0000000000000007E-2</v>
      </c>
      <c r="Q547" s="115" t="s">
        <v>239</v>
      </c>
    </row>
    <row r="548" spans="1:17" s="805" customFormat="1" ht="12.75" customHeight="1" x14ac:dyDescent="0.3">
      <c r="A548" s="696" t="s">
        <v>128</v>
      </c>
      <c r="B548" s="696" t="s">
        <v>115</v>
      </c>
      <c r="C548" s="804" t="s">
        <v>920</v>
      </c>
      <c r="D548" s="804" t="s">
        <v>922</v>
      </c>
      <c r="E548" s="804" t="s">
        <v>921</v>
      </c>
      <c r="F548" s="677">
        <v>751</v>
      </c>
      <c r="G548" s="677">
        <v>1288</v>
      </c>
      <c r="H548" s="677">
        <v>15</v>
      </c>
      <c r="I548" s="677">
        <v>9</v>
      </c>
      <c r="J548" s="677">
        <v>955</v>
      </c>
      <c r="K548" s="677">
        <v>379</v>
      </c>
      <c r="L548" s="677">
        <v>1358</v>
      </c>
      <c r="M548" s="677">
        <v>805</v>
      </c>
      <c r="N548" s="115">
        <v>0.02</v>
      </c>
      <c r="O548" s="115">
        <v>0.02</v>
      </c>
      <c r="P548" s="115">
        <v>0.28000000000000003</v>
      </c>
      <c r="Q548" s="115">
        <v>7.0000000000000007E-2</v>
      </c>
    </row>
    <row r="549" spans="1:17" s="805" customFormat="1" ht="12.75" customHeight="1" x14ac:dyDescent="0.3">
      <c r="A549" s="696" t="s">
        <v>128</v>
      </c>
      <c r="B549" s="696" t="s">
        <v>607</v>
      </c>
      <c r="C549" s="804" t="s">
        <v>920</v>
      </c>
      <c r="D549" s="804" t="s">
        <v>922</v>
      </c>
      <c r="E549" s="804" t="s">
        <v>933</v>
      </c>
      <c r="F549" s="677">
        <v>5662</v>
      </c>
      <c r="G549" s="677">
        <v>1034</v>
      </c>
      <c r="H549" s="677">
        <v>292</v>
      </c>
      <c r="I549" s="677">
        <v>0</v>
      </c>
      <c r="J549" s="677">
        <v>199</v>
      </c>
      <c r="K549" s="677">
        <v>703</v>
      </c>
      <c r="L549" s="677">
        <v>1194</v>
      </c>
      <c r="M549" s="677">
        <v>6816</v>
      </c>
      <c r="N549" s="115">
        <v>0.59</v>
      </c>
      <c r="O549" s="115">
        <v>0.59</v>
      </c>
      <c r="P549" s="115">
        <v>0.59</v>
      </c>
      <c r="Q549" s="115">
        <v>0.2</v>
      </c>
    </row>
    <row r="550" spans="1:17" s="805" customFormat="1" ht="12.75" customHeight="1" x14ac:dyDescent="0.3">
      <c r="A550" s="696" t="s">
        <v>128</v>
      </c>
      <c r="B550" s="696" t="s">
        <v>607</v>
      </c>
      <c r="C550" s="804" t="s">
        <v>920</v>
      </c>
      <c r="D550" s="804" t="s">
        <v>922</v>
      </c>
      <c r="E550" s="804" t="s">
        <v>932</v>
      </c>
      <c r="F550" s="677">
        <v>1667</v>
      </c>
      <c r="G550" s="677">
        <v>2616</v>
      </c>
      <c r="H550" s="677">
        <v>158</v>
      </c>
      <c r="I550" s="677">
        <v>0</v>
      </c>
      <c r="J550" s="677">
        <v>147</v>
      </c>
      <c r="K550" s="677">
        <v>296</v>
      </c>
      <c r="L550" s="677">
        <v>601</v>
      </c>
      <c r="M550" s="677">
        <v>3732</v>
      </c>
      <c r="N550" s="115">
        <v>0.52</v>
      </c>
      <c r="O550" s="115">
        <v>0.52</v>
      </c>
      <c r="P550" s="115">
        <v>0.49</v>
      </c>
      <c r="Q550" s="115">
        <v>1.24</v>
      </c>
    </row>
    <row r="551" spans="1:17" s="805" customFormat="1" ht="12.75" customHeight="1" x14ac:dyDescent="0.3">
      <c r="A551" s="696" t="s">
        <v>129</v>
      </c>
      <c r="B551" s="803" t="s">
        <v>1999</v>
      </c>
      <c r="C551" s="804" t="s">
        <v>920</v>
      </c>
      <c r="D551" s="804" t="s">
        <v>922</v>
      </c>
      <c r="E551" s="804" t="s">
        <v>921</v>
      </c>
      <c r="F551" s="677">
        <v>219</v>
      </c>
      <c r="G551" s="677">
        <v>213</v>
      </c>
      <c r="H551" s="677">
        <v>18</v>
      </c>
      <c r="I551" s="677">
        <v>0</v>
      </c>
      <c r="J551" s="677">
        <v>23</v>
      </c>
      <c r="K551" s="677">
        <v>29</v>
      </c>
      <c r="L551" s="677">
        <v>70</v>
      </c>
      <c r="M551" s="677">
        <v>191</v>
      </c>
      <c r="N551" s="115">
        <v>0.44</v>
      </c>
      <c r="O551" s="115">
        <v>0.44</v>
      </c>
      <c r="P551" s="115">
        <v>0.41</v>
      </c>
      <c r="Q551" s="115">
        <v>-0.13</v>
      </c>
    </row>
    <row r="552" spans="1:17" s="805" customFormat="1" ht="12.75" customHeight="1" x14ac:dyDescent="0.3">
      <c r="A552" s="696" t="s">
        <v>129</v>
      </c>
      <c r="B552" s="696" t="s">
        <v>2039</v>
      </c>
      <c r="C552" s="804" t="s">
        <v>920</v>
      </c>
      <c r="D552" s="804" t="s">
        <v>922</v>
      </c>
      <c r="E552" s="804" t="s">
        <v>921</v>
      </c>
      <c r="F552" s="677">
        <v>6</v>
      </c>
      <c r="G552" s="677">
        <v>969</v>
      </c>
      <c r="H552" s="677">
        <v>0</v>
      </c>
      <c r="I552" s="677">
        <v>0</v>
      </c>
      <c r="J552" s="677">
        <v>178</v>
      </c>
      <c r="K552" s="677">
        <v>0</v>
      </c>
      <c r="L552" s="677">
        <v>178</v>
      </c>
      <c r="M552" s="677">
        <v>768</v>
      </c>
      <c r="N552" s="115">
        <v>0</v>
      </c>
      <c r="O552" s="115">
        <v>0</v>
      </c>
      <c r="P552" s="115">
        <v>0</v>
      </c>
      <c r="Q552" s="115">
        <v>127</v>
      </c>
    </row>
    <row r="553" spans="1:17" s="805" customFormat="1" ht="12.75" customHeight="1" x14ac:dyDescent="0.3">
      <c r="A553" s="696" t="s">
        <v>129</v>
      </c>
      <c r="B553" s="696" t="s">
        <v>607</v>
      </c>
      <c r="C553" s="804" t="s">
        <v>920</v>
      </c>
      <c r="D553" s="804" t="s">
        <v>922</v>
      </c>
      <c r="E553" s="804" t="s">
        <v>932</v>
      </c>
      <c r="F553" s="677">
        <v>352</v>
      </c>
      <c r="G553" s="677">
        <v>246</v>
      </c>
      <c r="H553" s="677">
        <v>19</v>
      </c>
      <c r="I553" s="677">
        <v>0</v>
      </c>
      <c r="J553" s="677">
        <v>24</v>
      </c>
      <c r="K553" s="677">
        <v>48</v>
      </c>
      <c r="L553" s="677">
        <v>91</v>
      </c>
      <c r="M553" s="677">
        <v>511</v>
      </c>
      <c r="N553" s="115">
        <v>0.44</v>
      </c>
      <c r="O553" s="115">
        <v>0.44</v>
      </c>
      <c r="P553" s="115">
        <v>0.53</v>
      </c>
      <c r="Q553" s="115">
        <v>0.45</v>
      </c>
    </row>
    <row r="554" spans="1:17" s="805" customFormat="1" x14ac:dyDescent="0.3">
      <c r="A554" s="696" t="s">
        <v>872</v>
      </c>
      <c r="B554" s="696" t="s">
        <v>62</v>
      </c>
      <c r="C554" s="804" t="s">
        <v>920</v>
      </c>
      <c r="D554" s="804" t="s">
        <v>922</v>
      </c>
      <c r="E554" s="804" t="s">
        <v>921</v>
      </c>
      <c r="F554" s="677">
        <v>456</v>
      </c>
      <c r="G554" s="677">
        <v>482</v>
      </c>
      <c r="H554" s="677">
        <v>39</v>
      </c>
      <c r="I554" s="677">
        <v>0</v>
      </c>
      <c r="J554" s="677">
        <v>0</v>
      </c>
      <c r="K554" s="677">
        <v>86</v>
      </c>
      <c r="L554" s="677">
        <v>125</v>
      </c>
      <c r="M554" s="677">
        <v>813</v>
      </c>
      <c r="N554" s="115">
        <v>1</v>
      </c>
      <c r="O554" s="115">
        <v>1</v>
      </c>
      <c r="P554" s="115">
        <v>0.69</v>
      </c>
      <c r="Q554" s="115">
        <v>0.78</v>
      </c>
    </row>
    <row r="555" spans="1:17" s="805" customFormat="1" ht="12.75" customHeight="1" x14ac:dyDescent="0.3">
      <c r="A555" s="696" t="s">
        <v>872</v>
      </c>
      <c r="B555" s="803" t="s">
        <v>1999</v>
      </c>
      <c r="C555" s="804" t="s">
        <v>916</v>
      </c>
      <c r="D555" s="804" t="s">
        <v>922</v>
      </c>
      <c r="E555" s="804" t="s">
        <v>919</v>
      </c>
      <c r="F555" s="677">
        <v>309</v>
      </c>
      <c r="G555" s="677">
        <v>123</v>
      </c>
      <c r="H555" s="677">
        <v>99</v>
      </c>
      <c r="I555" s="677">
        <v>0</v>
      </c>
      <c r="J555" s="677">
        <v>110</v>
      </c>
      <c r="K555" s="677">
        <v>16</v>
      </c>
      <c r="L555" s="677">
        <v>225</v>
      </c>
      <c r="M555" s="677">
        <v>208</v>
      </c>
      <c r="N555" s="115">
        <v>0.47</v>
      </c>
      <c r="O555" s="115">
        <v>0.47</v>
      </c>
      <c r="P555" s="115">
        <v>7.0000000000000007E-2</v>
      </c>
      <c r="Q555" s="115">
        <v>-0.33</v>
      </c>
    </row>
    <row r="556" spans="1:17" s="805" customFormat="1" ht="12.75" customHeight="1" x14ac:dyDescent="0.3">
      <c r="A556" s="696" t="s">
        <v>872</v>
      </c>
      <c r="B556" s="803" t="s">
        <v>1999</v>
      </c>
      <c r="C556" s="804" t="s">
        <v>920</v>
      </c>
      <c r="D556" s="804" t="s">
        <v>922</v>
      </c>
      <c r="E556" s="804" t="s">
        <v>921</v>
      </c>
      <c r="F556" s="677">
        <v>1208</v>
      </c>
      <c r="G556" s="677">
        <v>816</v>
      </c>
      <c r="H556" s="677">
        <v>303</v>
      </c>
      <c r="I556" s="677">
        <v>0</v>
      </c>
      <c r="J556" s="677">
        <v>130</v>
      </c>
      <c r="K556" s="677">
        <v>27</v>
      </c>
      <c r="L556" s="677">
        <v>460</v>
      </c>
      <c r="M556" s="677">
        <v>1341</v>
      </c>
      <c r="N556" s="115">
        <v>0.7</v>
      </c>
      <c r="O556" s="115">
        <v>0.7</v>
      </c>
      <c r="P556" s="115">
        <v>0.06</v>
      </c>
      <c r="Q556" s="115">
        <v>0.11</v>
      </c>
    </row>
    <row r="557" spans="1:17" s="805" customFormat="1" ht="12.75" customHeight="1" x14ac:dyDescent="0.3">
      <c r="A557" s="696" t="s">
        <v>872</v>
      </c>
      <c r="B557" s="696" t="s">
        <v>69</v>
      </c>
      <c r="C557" s="804" t="s">
        <v>920</v>
      </c>
      <c r="D557" s="804" t="s">
        <v>922</v>
      </c>
      <c r="E557" s="804" t="s">
        <v>928</v>
      </c>
      <c r="F557" s="677">
        <v>944</v>
      </c>
      <c r="G557" s="677">
        <v>3374</v>
      </c>
      <c r="H557" s="677">
        <v>436</v>
      </c>
      <c r="I557" s="677">
        <v>6</v>
      </c>
      <c r="J557" s="677">
        <v>155</v>
      </c>
      <c r="K557" s="677">
        <v>175</v>
      </c>
      <c r="L557" s="677">
        <v>772</v>
      </c>
      <c r="M557" s="677">
        <v>3520</v>
      </c>
      <c r="N557" s="115">
        <v>0.73</v>
      </c>
      <c r="O557" s="115">
        <v>0.74</v>
      </c>
      <c r="P557" s="115">
        <v>0.23</v>
      </c>
      <c r="Q557" s="115">
        <v>2.73</v>
      </c>
    </row>
    <row r="558" spans="1:17" s="805" customFormat="1" ht="12.75" customHeight="1" x14ac:dyDescent="0.3">
      <c r="A558" s="696" t="s">
        <v>872</v>
      </c>
      <c r="B558" s="696" t="s">
        <v>73</v>
      </c>
      <c r="C558" s="804" t="s">
        <v>920</v>
      </c>
      <c r="D558" s="804" t="s">
        <v>922</v>
      </c>
      <c r="E558" s="804" t="s">
        <v>921</v>
      </c>
      <c r="F558" s="677">
        <v>197</v>
      </c>
      <c r="G558" s="677">
        <v>450</v>
      </c>
      <c r="H558" s="677">
        <v>226</v>
      </c>
      <c r="I558" s="677" t="s">
        <v>873</v>
      </c>
      <c r="J558" s="677">
        <v>57</v>
      </c>
      <c r="K558" s="677">
        <v>29</v>
      </c>
      <c r="L558" s="677">
        <v>315</v>
      </c>
      <c r="M558" s="677">
        <v>215</v>
      </c>
      <c r="N558" s="115">
        <v>0.79</v>
      </c>
      <c r="O558" s="115">
        <v>0.8</v>
      </c>
      <c r="P558" s="115">
        <v>0.09</v>
      </c>
      <c r="Q558" s="115">
        <v>0.09</v>
      </c>
    </row>
    <row r="559" spans="1:17" s="805" customFormat="1" ht="12.75" customHeight="1" x14ac:dyDescent="0.3">
      <c r="A559" s="696" t="s">
        <v>872</v>
      </c>
      <c r="B559" s="696" t="s">
        <v>73</v>
      </c>
      <c r="C559" s="804" t="s">
        <v>923</v>
      </c>
      <c r="D559" s="804" t="s">
        <v>922</v>
      </c>
      <c r="E559" s="804" t="s">
        <v>924</v>
      </c>
      <c r="F559" s="677">
        <v>0</v>
      </c>
      <c r="G559" s="677">
        <v>180</v>
      </c>
      <c r="H559" s="677">
        <v>0</v>
      </c>
      <c r="I559" s="677">
        <v>0</v>
      </c>
      <c r="J559" s="677">
        <v>0</v>
      </c>
      <c r="K559" s="677">
        <v>26</v>
      </c>
      <c r="L559" s="677">
        <v>26</v>
      </c>
      <c r="M559" s="677">
        <v>0</v>
      </c>
      <c r="N559" s="115" t="s">
        <v>239</v>
      </c>
      <c r="O559" s="115" t="s">
        <v>239</v>
      </c>
      <c r="P559" s="115">
        <v>1</v>
      </c>
      <c r="Q559" s="115" t="s">
        <v>239</v>
      </c>
    </row>
    <row r="560" spans="1:17" s="805" customFormat="1" ht="12.75" customHeight="1" x14ac:dyDescent="0.3">
      <c r="A560" s="696" t="s">
        <v>872</v>
      </c>
      <c r="B560" s="696" t="s">
        <v>81</v>
      </c>
      <c r="C560" s="804" t="s">
        <v>920</v>
      </c>
      <c r="D560" s="804" t="s">
        <v>922</v>
      </c>
      <c r="E560" s="804" t="s">
        <v>921</v>
      </c>
      <c r="F560" s="677">
        <v>126</v>
      </c>
      <c r="G560" s="677">
        <v>169</v>
      </c>
      <c r="H560" s="677" t="s">
        <v>873</v>
      </c>
      <c r="I560" s="677" t="s">
        <v>873</v>
      </c>
      <c r="J560" s="677">
        <v>15</v>
      </c>
      <c r="K560" s="677">
        <v>205</v>
      </c>
      <c r="L560" s="677">
        <v>223</v>
      </c>
      <c r="M560" s="677">
        <v>132</v>
      </c>
      <c r="N560" s="115">
        <v>0.11</v>
      </c>
      <c r="O560" s="115">
        <v>0.17</v>
      </c>
      <c r="P560" s="115">
        <v>0.92</v>
      </c>
      <c r="Q560" s="115">
        <v>0.05</v>
      </c>
    </row>
    <row r="561" spans="1:17" s="805" customFormat="1" ht="12.75" customHeight="1" x14ac:dyDescent="0.3">
      <c r="A561" s="696" t="s">
        <v>872</v>
      </c>
      <c r="B561" s="696" t="s">
        <v>92</v>
      </c>
      <c r="C561" s="804" t="s">
        <v>920</v>
      </c>
      <c r="D561" s="804" t="s">
        <v>922</v>
      </c>
      <c r="E561" s="804" t="s">
        <v>921</v>
      </c>
      <c r="F561" s="677">
        <v>69</v>
      </c>
      <c r="G561" s="677">
        <v>156</v>
      </c>
      <c r="H561" s="677">
        <v>118</v>
      </c>
      <c r="I561" s="677">
        <v>0</v>
      </c>
      <c r="J561" s="677">
        <v>15</v>
      </c>
      <c r="K561" s="677">
        <v>7</v>
      </c>
      <c r="L561" s="677">
        <v>140</v>
      </c>
      <c r="M561" s="677">
        <v>100</v>
      </c>
      <c r="N561" s="115">
        <v>0.89</v>
      </c>
      <c r="O561" s="115">
        <v>0.89</v>
      </c>
      <c r="P561" s="115">
        <v>0.05</v>
      </c>
      <c r="Q561" s="115">
        <v>0.45</v>
      </c>
    </row>
    <row r="562" spans="1:17" s="805" customFormat="1" ht="12.75" customHeight="1" x14ac:dyDescent="0.3">
      <c r="A562" s="696" t="s">
        <v>872</v>
      </c>
      <c r="B562" s="696" t="s">
        <v>105</v>
      </c>
      <c r="C562" s="804" t="s">
        <v>916</v>
      </c>
      <c r="D562" s="804" t="s">
        <v>922</v>
      </c>
      <c r="E562" s="804" t="s">
        <v>921</v>
      </c>
      <c r="F562" s="677">
        <v>78</v>
      </c>
      <c r="G562" s="677">
        <v>2787</v>
      </c>
      <c r="H562" s="677">
        <v>96</v>
      </c>
      <c r="I562" s="677">
        <v>10</v>
      </c>
      <c r="J562" s="677">
        <v>40</v>
      </c>
      <c r="K562" s="677">
        <v>0</v>
      </c>
      <c r="L562" s="677">
        <v>146</v>
      </c>
      <c r="M562" s="677">
        <v>308</v>
      </c>
      <c r="N562" s="115">
        <v>0.66</v>
      </c>
      <c r="O562" s="115">
        <v>0.73</v>
      </c>
      <c r="P562" s="115">
        <v>0</v>
      </c>
      <c r="Q562" s="115">
        <v>2.95</v>
      </c>
    </row>
    <row r="563" spans="1:17" s="805" customFormat="1" ht="12.75" customHeight="1" x14ac:dyDescent="0.3">
      <c r="A563" s="696" t="s">
        <v>872</v>
      </c>
      <c r="B563" s="696" t="s">
        <v>111</v>
      </c>
      <c r="C563" s="804" t="s">
        <v>920</v>
      </c>
      <c r="D563" s="804" t="s">
        <v>922</v>
      </c>
      <c r="E563" s="804" t="s">
        <v>921</v>
      </c>
      <c r="F563" s="677">
        <v>44</v>
      </c>
      <c r="G563" s="677">
        <v>583</v>
      </c>
      <c r="H563" s="677">
        <v>41</v>
      </c>
      <c r="I563" s="677">
        <v>0</v>
      </c>
      <c r="J563" s="677">
        <v>7</v>
      </c>
      <c r="K563" s="677">
        <v>44</v>
      </c>
      <c r="L563" s="677">
        <v>92</v>
      </c>
      <c r="M563" s="677">
        <v>554</v>
      </c>
      <c r="N563" s="115">
        <v>0.85</v>
      </c>
      <c r="O563" s="115">
        <v>0.85</v>
      </c>
      <c r="P563" s="115">
        <v>0.48</v>
      </c>
      <c r="Q563" s="115">
        <v>11.59</v>
      </c>
    </row>
    <row r="564" spans="1:17" s="805" customFormat="1" ht="12.75" customHeight="1" x14ac:dyDescent="0.3">
      <c r="A564" s="696" t="s">
        <v>872</v>
      </c>
      <c r="B564" s="696" t="s">
        <v>112</v>
      </c>
      <c r="C564" s="804" t="s">
        <v>920</v>
      </c>
      <c r="D564" s="804" t="s">
        <v>922</v>
      </c>
      <c r="E564" s="804" t="s">
        <v>921</v>
      </c>
      <c r="F564" s="677">
        <v>92</v>
      </c>
      <c r="G564" s="677">
        <v>270</v>
      </c>
      <c r="H564" s="677">
        <v>106</v>
      </c>
      <c r="I564" s="677" t="s">
        <v>873</v>
      </c>
      <c r="J564" s="677">
        <v>76</v>
      </c>
      <c r="K564" s="677">
        <v>0</v>
      </c>
      <c r="L564" s="677">
        <v>184</v>
      </c>
      <c r="M564" s="677">
        <v>168</v>
      </c>
      <c r="N564" s="115">
        <v>0.57999999999999996</v>
      </c>
      <c r="O564" s="115">
        <v>0.59</v>
      </c>
      <c r="P564" s="115">
        <v>0</v>
      </c>
      <c r="Q564" s="115">
        <v>0.83</v>
      </c>
    </row>
    <row r="565" spans="1:17" s="805" customFormat="1" ht="12.75" customHeight="1" x14ac:dyDescent="0.3">
      <c r="A565" s="696" t="s">
        <v>872</v>
      </c>
      <c r="B565" s="696" t="s">
        <v>117</v>
      </c>
      <c r="C565" s="804" t="s">
        <v>920</v>
      </c>
      <c r="D565" s="804" t="s">
        <v>922</v>
      </c>
      <c r="E565" s="804" t="s">
        <v>929</v>
      </c>
      <c r="F565" s="677">
        <v>4788</v>
      </c>
      <c r="G565" s="677">
        <v>5394</v>
      </c>
      <c r="H565" s="677">
        <v>1424</v>
      </c>
      <c r="I565" s="677">
        <v>37</v>
      </c>
      <c r="J565" s="677">
        <v>260</v>
      </c>
      <c r="K565" s="677">
        <v>737</v>
      </c>
      <c r="L565" s="677">
        <v>2458</v>
      </c>
      <c r="M565" s="677">
        <v>7731</v>
      </c>
      <c r="N565" s="115">
        <v>0.83</v>
      </c>
      <c r="O565" s="115">
        <v>0.85</v>
      </c>
      <c r="P565" s="115">
        <v>0.3</v>
      </c>
      <c r="Q565" s="115">
        <v>0.61</v>
      </c>
    </row>
    <row r="566" spans="1:17" s="805" customFormat="1" ht="12.75" customHeight="1" x14ac:dyDescent="0.3">
      <c r="A566" s="696" t="s">
        <v>872</v>
      </c>
      <c r="B566" s="696" t="s">
        <v>117</v>
      </c>
      <c r="C566" s="804" t="s">
        <v>923</v>
      </c>
      <c r="D566" s="804" t="s">
        <v>922</v>
      </c>
      <c r="E566" s="804" t="s">
        <v>924</v>
      </c>
      <c r="F566" s="677">
        <v>446</v>
      </c>
      <c r="G566" s="677">
        <v>338</v>
      </c>
      <c r="H566" s="677">
        <v>109</v>
      </c>
      <c r="I566" s="677">
        <v>17</v>
      </c>
      <c r="J566" s="677">
        <v>18</v>
      </c>
      <c r="K566" s="677">
        <v>62</v>
      </c>
      <c r="L566" s="677">
        <v>206</v>
      </c>
      <c r="M566" s="677">
        <v>610</v>
      </c>
      <c r="N566" s="115">
        <v>0.76</v>
      </c>
      <c r="O566" s="115">
        <v>0.88</v>
      </c>
      <c r="P566" s="115">
        <v>0.3</v>
      </c>
      <c r="Q566" s="115">
        <v>0.37</v>
      </c>
    </row>
    <row r="567" spans="1:17" s="805" customFormat="1" ht="12.75" customHeight="1" x14ac:dyDescent="0.3">
      <c r="A567" s="696" t="s">
        <v>872</v>
      </c>
      <c r="B567" s="696" t="s">
        <v>120</v>
      </c>
      <c r="C567" s="804" t="s">
        <v>920</v>
      </c>
      <c r="D567" s="804" t="s">
        <v>922</v>
      </c>
      <c r="E567" s="804" t="s">
        <v>921</v>
      </c>
      <c r="F567" s="677">
        <v>132</v>
      </c>
      <c r="G567" s="677">
        <v>190</v>
      </c>
      <c r="H567" s="677">
        <v>51</v>
      </c>
      <c r="I567" s="677" t="s">
        <v>873</v>
      </c>
      <c r="J567" s="677">
        <v>84</v>
      </c>
      <c r="K567" s="677">
        <v>132</v>
      </c>
      <c r="L567" s="677">
        <v>269</v>
      </c>
      <c r="M567" s="677">
        <v>98</v>
      </c>
      <c r="N567" s="115">
        <v>0.37</v>
      </c>
      <c r="O567" s="115">
        <v>0.39</v>
      </c>
      <c r="P567" s="115">
        <v>0.49</v>
      </c>
      <c r="Q567" s="115">
        <v>-0.26</v>
      </c>
    </row>
    <row r="568" spans="1:17" s="805" customFormat="1" ht="12.75" customHeight="1" x14ac:dyDescent="0.3">
      <c r="A568" s="696" t="s">
        <v>872</v>
      </c>
      <c r="B568" s="696" t="s">
        <v>125</v>
      </c>
      <c r="C568" s="804" t="s">
        <v>920</v>
      </c>
      <c r="D568" s="804" t="s">
        <v>922</v>
      </c>
      <c r="E568" s="804" t="s">
        <v>921</v>
      </c>
      <c r="F568" s="677">
        <v>83</v>
      </c>
      <c r="G568" s="677">
        <v>1792</v>
      </c>
      <c r="H568" s="677">
        <v>15</v>
      </c>
      <c r="I568" s="677">
        <v>7</v>
      </c>
      <c r="J568" s="677">
        <v>36</v>
      </c>
      <c r="K568" s="677">
        <v>1442</v>
      </c>
      <c r="L568" s="677">
        <v>1500</v>
      </c>
      <c r="M568" s="677">
        <v>354</v>
      </c>
      <c r="N568" s="115">
        <v>0.26</v>
      </c>
      <c r="O568" s="115">
        <v>0.38</v>
      </c>
      <c r="P568" s="115">
        <v>0.96</v>
      </c>
      <c r="Q568" s="115">
        <v>3.27</v>
      </c>
    </row>
    <row r="569" spans="1:17" s="805" customFormat="1" ht="12.75" customHeight="1" x14ac:dyDescent="0.3">
      <c r="A569" s="696" t="s">
        <v>872</v>
      </c>
      <c r="B569" s="696" t="s">
        <v>125</v>
      </c>
      <c r="C569" s="804" t="s">
        <v>923</v>
      </c>
      <c r="D569" s="804" t="s">
        <v>922</v>
      </c>
      <c r="E569" s="804" t="s">
        <v>924</v>
      </c>
      <c r="F569" s="677">
        <v>0</v>
      </c>
      <c r="G569" s="677">
        <v>1784</v>
      </c>
      <c r="H569" s="677">
        <v>0</v>
      </c>
      <c r="I569" s="677">
        <v>0</v>
      </c>
      <c r="J569" s="677">
        <v>0</v>
      </c>
      <c r="K569" s="677">
        <v>0</v>
      </c>
      <c r="L569" s="677">
        <v>0</v>
      </c>
      <c r="M569" s="677">
        <v>0</v>
      </c>
      <c r="N569" s="115" t="s">
        <v>239</v>
      </c>
      <c r="O569" s="115" t="s">
        <v>239</v>
      </c>
      <c r="P569" s="115" t="s">
        <v>239</v>
      </c>
      <c r="Q569" s="115" t="s">
        <v>239</v>
      </c>
    </row>
    <row r="570" spans="1:17" s="805" customFormat="1" ht="12.75" customHeight="1" x14ac:dyDescent="0.3">
      <c r="A570" s="696" t="s">
        <v>872</v>
      </c>
      <c r="B570" s="696" t="s">
        <v>131</v>
      </c>
      <c r="C570" s="804" t="s">
        <v>920</v>
      </c>
      <c r="D570" s="804" t="s">
        <v>918</v>
      </c>
      <c r="E570" s="804" t="s">
        <v>921</v>
      </c>
      <c r="F570" s="677">
        <v>4248</v>
      </c>
      <c r="G570" s="677">
        <v>114</v>
      </c>
      <c r="H570" s="677" t="s">
        <v>873</v>
      </c>
      <c r="I570" s="677">
        <v>6</v>
      </c>
      <c r="J570" s="677">
        <v>0</v>
      </c>
      <c r="K570" s="677">
        <v>78</v>
      </c>
      <c r="L570" s="677">
        <v>86</v>
      </c>
      <c r="M570" s="677">
        <v>4276</v>
      </c>
      <c r="N570" s="115">
        <v>0.25</v>
      </c>
      <c r="O570" s="115">
        <v>1</v>
      </c>
      <c r="P570" s="115">
        <v>0.91</v>
      </c>
      <c r="Q570" s="115">
        <v>0.01</v>
      </c>
    </row>
    <row r="571" spans="1:17" s="805" customFormat="1" ht="12.75" customHeight="1" x14ac:dyDescent="0.3">
      <c r="A571" s="696" t="s">
        <v>872</v>
      </c>
      <c r="B571" s="696" t="s">
        <v>133</v>
      </c>
      <c r="C571" s="804" t="s">
        <v>920</v>
      </c>
      <c r="D571" s="804" t="s">
        <v>922</v>
      </c>
      <c r="E571" s="804" t="s">
        <v>921</v>
      </c>
      <c r="F571" s="677">
        <v>229</v>
      </c>
      <c r="G571" s="677">
        <v>261</v>
      </c>
      <c r="H571" s="677">
        <v>129</v>
      </c>
      <c r="I571" s="677">
        <v>96</v>
      </c>
      <c r="J571" s="677">
        <v>120</v>
      </c>
      <c r="K571" s="677" t="s">
        <v>873</v>
      </c>
      <c r="L571" s="677">
        <v>347</v>
      </c>
      <c r="M571" s="677">
        <v>314</v>
      </c>
      <c r="N571" s="115">
        <v>0.37</v>
      </c>
      <c r="O571" s="115">
        <v>0.65</v>
      </c>
      <c r="P571" s="115">
        <v>0.01</v>
      </c>
      <c r="Q571" s="115">
        <v>0.37</v>
      </c>
    </row>
    <row r="572" spans="1:17" s="805" customFormat="1" ht="12.75" customHeight="1" x14ac:dyDescent="0.3">
      <c r="A572" s="696" t="s">
        <v>872</v>
      </c>
      <c r="B572" s="696" t="s">
        <v>182</v>
      </c>
      <c r="C572" s="804" t="s">
        <v>920</v>
      </c>
      <c r="D572" s="804" t="s">
        <v>922</v>
      </c>
      <c r="E572" s="804" t="s">
        <v>921</v>
      </c>
      <c r="F572" s="677">
        <v>213</v>
      </c>
      <c r="G572" s="677">
        <v>1884</v>
      </c>
      <c r="H572" s="677">
        <v>205</v>
      </c>
      <c r="I572" s="677">
        <v>5</v>
      </c>
      <c r="J572" s="677">
        <v>147</v>
      </c>
      <c r="K572" s="677">
        <v>66</v>
      </c>
      <c r="L572" s="677">
        <v>423</v>
      </c>
      <c r="M572" s="677">
        <v>1674</v>
      </c>
      <c r="N572" s="115">
        <v>0.56999999999999995</v>
      </c>
      <c r="O572" s="115">
        <v>0.59</v>
      </c>
      <c r="P572" s="115">
        <v>0.16</v>
      </c>
      <c r="Q572" s="115">
        <v>6.86</v>
      </c>
    </row>
    <row r="573" spans="1:17" s="805" customFormat="1" ht="12.75" customHeight="1" x14ac:dyDescent="0.3">
      <c r="A573" s="696" t="s">
        <v>872</v>
      </c>
      <c r="B573" s="696" t="s">
        <v>182</v>
      </c>
      <c r="C573" s="804" t="s">
        <v>923</v>
      </c>
      <c r="D573" s="804" t="s">
        <v>922</v>
      </c>
      <c r="E573" s="804" t="s">
        <v>924</v>
      </c>
      <c r="F573" s="677">
        <v>33</v>
      </c>
      <c r="G573" s="677">
        <v>148</v>
      </c>
      <c r="H573" s="677">
        <v>52</v>
      </c>
      <c r="I573" s="677">
        <v>0</v>
      </c>
      <c r="J573" s="677">
        <v>55</v>
      </c>
      <c r="K573" s="677">
        <v>0</v>
      </c>
      <c r="L573" s="677">
        <v>107</v>
      </c>
      <c r="M573" s="677">
        <v>18</v>
      </c>
      <c r="N573" s="115">
        <v>0.49</v>
      </c>
      <c r="O573" s="115">
        <v>0.49</v>
      </c>
      <c r="P573" s="115">
        <v>0</v>
      </c>
      <c r="Q573" s="115">
        <v>-0.45</v>
      </c>
    </row>
    <row r="574" spans="1:17" s="805" customFormat="1" ht="12.75" customHeight="1" x14ac:dyDescent="0.3">
      <c r="A574" s="696" t="s">
        <v>872</v>
      </c>
      <c r="B574" s="696" t="s">
        <v>186</v>
      </c>
      <c r="C574" s="804" t="s">
        <v>916</v>
      </c>
      <c r="D574" s="804" t="s">
        <v>922</v>
      </c>
      <c r="E574" s="804" t="s">
        <v>919</v>
      </c>
      <c r="F574" s="677">
        <v>195</v>
      </c>
      <c r="G574" s="677">
        <v>319</v>
      </c>
      <c r="H574" s="677">
        <v>29</v>
      </c>
      <c r="I574" s="677">
        <v>0</v>
      </c>
      <c r="J574" s="677">
        <v>250</v>
      </c>
      <c r="K574" s="677">
        <v>11</v>
      </c>
      <c r="L574" s="677">
        <v>290</v>
      </c>
      <c r="M574" s="677">
        <v>151</v>
      </c>
      <c r="N574" s="115">
        <v>0.1</v>
      </c>
      <c r="O574" s="115">
        <v>0.1</v>
      </c>
      <c r="P574" s="115">
        <v>0.04</v>
      </c>
      <c r="Q574" s="115">
        <v>-0.23</v>
      </c>
    </row>
    <row r="575" spans="1:17" s="805" customFormat="1" ht="12.75" customHeight="1" x14ac:dyDescent="0.3">
      <c r="A575" s="696" t="s">
        <v>872</v>
      </c>
      <c r="B575" s="696" t="s">
        <v>186</v>
      </c>
      <c r="C575" s="804" t="s">
        <v>920</v>
      </c>
      <c r="D575" s="804" t="s">
        <v>922</v>
      </c>
      <c r="E575" s="804" t="s">
        <v>921</v>
      </c>
      <c r="F575" s="677">
        <v>43</v>
      </c>
      <c r="G575" s="677">
        <v>1311</v>
      </c>
      <c r="H575" s="677">
        <v>41</v>
      </c>
      <c r="I575" s="677" t="s">
        <v>873</v>
      </c>
      <c r="J575" s="677">
        <v>32</v>
      </c>
      <c r="K575" s="677">
        <v>97</v>
      </c>
      <c r="L575" s="677">
        <v>171</v>
      </c>
      <c r="M575" s="677">
        <v>1178</v>
      </c>
      <c r="N575" s="115">
        <v>0.55000000000000004</v>
      </c>
      <c r="O575" s="115">
        <v>0.56999999999999995</v>
      </c>
      <c r="P575" s="115">
        <v>0.56999999999999995</v>
      </c>
      <c r="Q575" s="115">
        <v>26.4</v>
      </c>
    </row>
    <row r="576" spans="1:17" s="805" customFormat="1" ht="12.75" customHeight="1" x14ac:dyDescent="0.3">
      <c r="A576" s="696" t="s">
        <v>872</v>
      </c>
      <c r="B576" s="696" t="s">
        <v>1886</v>
      </c>
      <c r="C576" s="804" t="s">
        <v>920</v>
      </c>
      <c r="D576" s="804" t="s">
        <v>922</v>
      </c>
      <c r="E576" s="804" t="s">
        <v>921</v>
      </c>
      <c r="F576" s="677">
        <v>0</v>
      </c>
      <c r="G576" s="677">
        <v>11579</v>
      </c>
      <c r="H576" s="677">
        <v>0</v>
      </c>
      <c r="I576" s="677">
        <v>0</v>
      </c>
      <c r="J576" s="677">
        <v>0</v>
      </c>
      <c r="K576" s="677">
        <v>11579</v>
      </c>
      <c r="L576" s="677">
        <v>11579</v>
      </c>
      <c r="M576" s="677">
        <v>0</v>
      </c>
      <c r="N576" s="115" t="s">
        <v>239</v>
      </c>
      <c r="O576" s="115" t="s">
        <v>239</v>
      </c>
      <c r="P576" s="115">
        <v>1</v>
      </c>
      <c r="Q576" s="115" t="s">
        <v>239</v>
      </c>
    </row>
    <row r="577" spans="1:17" s="805" customFormat="1" ht="12.75" customHeight="1" x14ac:dyDescent="0.3">
      <c r="A577" s="696" t="s">
        <v>872</v>
      </c>
      <c r="B577" s="696" t="s">
        <v>216</v>
      </c>
      <c r="C577" s="804" t="s">
        <v>923</v>
      </c>
      <c r="D577" s="804" t="s">
        <v>922</v>
      </c>
      <c r="E577" s="804" t="s">
        <v>924</v>
      </c>
      <c r="F577" s="677">
        <v>65</v>
      </c>
      <c r="G577" s="677">
        <v>286</v>
      </c>
      <c r="H577" s="677">
        <v>38</v>
      </c>
      <c r="I577" s="677">
        <v>13</v>
      </c>
      <c r="J577" s="677">
        <v>24</v>
      </c>
      <c r="K577" s="677">
        <v>22</v>
      </c>
      <c r="L577" s="677">
        <v>97</v>
      </c>
      <c r="M577" s="677">
        <v>358</v>
      </c>
      <c r="N577" s="115">
        <v>0.51</v>
      </c>
      <c r="O577" s="115">
        <v>0.68</v>
      </c>
      <c r="P577" s="115">
        <v>0.23</v>
      </c>
      <c r="Q577" s="115">
        <v>4.51</v>
      </c>
    </row>
    <row r="578" spans="1:17" s="805" customFormat="1" ht="12.75" customHeight="1" x14ac:dyDescent="0.3">
      <c r="A578" s="696" t="s">
        <v>872</v>
      </c>
      <c r="B578" s="696" t="s">
        <v>216</v>
      </c>
      <c r="C578" s="804" t="s">
        <v>916</v>
      </c>
      <c r="D578" s="804" t="s">
        <v>922</v>
      </c>
      <c r="E578" s="804" t="s">
        <v>919</v>
      </c>
      <c r="F578" s="677">
        <v>77</v>
      </c>
      <c r="G578" s="677">
        <v>203</v>
      </c>
      <c r="H578" s="677">
        <v>32</v>
      </c>
      <c r="I578" s="677">
        <v>9</v>
      </c>
      <c r="J578" s="677">
        <v>169</v>
      </c>
      <c r="K578" s="677">
        <v>18</v>
      </c>
      <c r="L578" s="677">
        <v>228</v>
      </c>
      <c r="M578" s="677">
        <v>52</v>
      </c>
      <c r="N578" s="115">
        <v>0.15</v>
      </c>
      <c r="O578" s="115">
        <v>0.2</v>
      </c>
      <c r="P578" s="115">
        <v>0.08</v>
      </c>
      <c r="Q578" s="115">
        <v>-0.32</v>
      </c>
    </row>
    <row r="579" spans="1:17" s="805" customFormat="1" ht="12.75" customHeight="1" x14ac:dyDescent="0.3">
      <c r="A579" s="696" t="s">
        <v>872</v>
      </c>
      <c r="B579" s="696" t="s">
        <v>216</v>
      </c>
      <c r="C579" s="804" t="s">
        <v>920</v>
      </c>
      <c r="D579" s="804" t="s">
        <v>922</v>
      </c>
      <c r="E579" s="804" t="s">
        <v>921</v>
      </c>
      <c r="F579" s="677">
        <v>777</v>
      </c>
      <c r="G579" s="677">
        <v>4267</v>
      </c>
      <c r="H579" s="677">
        <v>122</v>
      </c>
      <c r="I579" s="677">
        <v>9</v>
      </c>
      <c r="J579" s="677">
        <v>92</v>
      </c>
      <c r="K579" s="677">
        <v>341</v>
      </c>
      <c r="L579" s="677">
        <v>564</v>
      </c>
      <c r="M579" s="677">
        <v>4321</v>
      </c>
      <c r="N579" s="115">
        <v>0.55000000000000004</v>
      </c>
      <c r="O579" s="115">
        <v>0.59</v>
      </c>
      <c r="P579" s="115">
        <v>0.6</v>
      </c>
      <c r="Q579" s="115">
        <v>4.5599999999999996</v>
      </c>
    </row>
    <row r="580" spans="1:17" s="805" customFormat="1" ht="12.75" customHeight="1" x14ac:dyDescent="0.3">
      <c r="A580" s="696" t="s">
        <v>872</v>
      </c>
      <c r="B580" s="696" t="s">
        <v>217</v>
      </c>
      <c r="C580" s="804" t="s">
        <v>920</v>
      </c>
      <c r="D580" s="804" t="s">
        <v>922</v>
      </c>
      <c r="E580" s="804" t="s">
        <v>921</v>
      </c>
      <c r="F580" s="677">
        <v>388</v>
      </c>
      <c r="G580" s="677">
        <v>623</v>
      </c>
      <c r="H580" s="677">
        <v>117</v>
      </c>
      <c r="I580" s="677">
        <v>79</v>
      </c>
      <c r="J580" s="677">
        <v>199</v>
      </c>
      <c r="K580" s="677">
        <v>20</v>
      </c>
      <c r="L580" s="677">
        <v>415</v>
      </c>
      <c r="M580" s="677">
        <v>694</v>
      </c>
      <c r="N580" s="115">
        <v>0.3</v>
      </c>
      <c r="O580" s="115">
        <v>0.5</v>
      </c>
      <c r="P580" s="115">
        <v>0.05</v>
      </c>
      <c r="Q580" s="115">
        <v>0.79</v>
      </c>
    </row>
    <row r="581" spans="1:17" s="805" customFormat="1" ht="12.75" customHeight="1" x14ac:dyDescent="0.3">
      <c r="A581" s="696" t="s">
        <v>872</v>
      </c>
      <c r="B581" s="696" t="s">
        <v>218</v>
      </c>
      <c r="C581" s="804" t="s">
        <v>920</v>
      </c>
      <c r="D581" s="804" t="s">
        <v>918</v>
      </c>
      <c r="E581" s="804" t="s">
        <v>921</v>
      </c>
      <c r="F581" s="677">
        <v>142</v>
      </c>
      <c r="G581" s="677">
        <v>427</v>
      </c>
      <c r="H581" s="677">
        <v>7</v>
      </c>
      <c r="I581" s="677">
        <v>0</v>
      </c>
      <c r="J581" s="677">
        <v>205</v>
      </c>
      <c r="K581" s="677">
        <v>10</v>
      </c>
      <c r="L581" s="677">
        <v>222</v>
      </c>
      <c r="M581" s="677">
        <v>347</v>
      </c>
      <c r="N581" s="115">
        <v>0.03</v>
      </c>
      <c r="O581" s="115">
        <v>0.03</v>
      </c>
      <c r="P581" s="115">
        <v>0.05</v>
      </c>
      <c r="Q581" s="115">
        <v>1.44</v>
      </c>
    </row>
    <row r="582" spans="1:17" s="805" customFormat="1" ht="12.75" customHeight="1" x14ac:dyDescent="0.3">
      <c r="A582" s="696" t="s">
        <v>872</v>
      </c>
      <c r="B582" s="696" t="s">
        <v>218</v>
      </c>
      <c r="C582" s="804" t="s">
        <v>916</v>
      </c>
      <c r="D582" s="804" t="s">
        <v>918</v>
      </c>
      <c r="E582" s="804" t="s">
        <v>919</v>
      </c>
      <c r="F582" s="677">
        <v>45</v>
      </c>
      <c r="G582" s="677">
        <v>177</v>
      </c>
      <c r="H582" s="677">
        <v>0</v>
      </c>
      <c r="I582" s="677">
        <v>0</v>
      </c>
      <c r="J582" s="677">
        <v>84</v>
      </c>
      <c r="K582" s="677">
        <v>0</v>
      </c>
      <c r="L582" s="677">
        <v>84</v>
      </c>
      <c r="M582" s="677">
        <v>138</v>
      </c>
      <c r="N582" s="115">
        <v>0</v>
      </c>
      <c r="O582" s="115">
        <v>0</v>
      </c>
      <c r="P582" s="115">
        <v>0</v>
      </c>
      <c r="Q582" s="115">
        <v>2.0699999999999998</v>
      </c>
    </row>
    <row r="583" spans="1:17" s="805" customFormat="1" ht="12.75" customHeight="1" x14ac:dyDescent="0.3">
      <c r="A583" s="696" t="s">
        <v>872</v>
      </c>
      <c r="B583" s="803" t="s">
        <v>2041</v>
      </c>
      <c r="C583" s="804" t="s">
        <v>916</v>
      </c>
      <c r="D583" s="804" t="s">
        <v>918</v>
      </c>
      <c r="E583" s="804" t="s">
        <v>919</v>
      </c>
      <c r="F583" s="677">
        <v>1117</v>
      </c>
      <c r="G583" s="677">
        <v>661</v>
      </c>
      <c r="H583" s="677">
        <v>355</v>
      </c>
      <c r="I583" s="677">
        <v>0</v>
      </c>
      <c r="J583" s="677">
        <v>313</v>
      </c>
      <c r="K583" s="677">
        <v>160</v>
      </c>
      <c r="L583" s="677">
        <v>828</v>
      </c>
      <c r="M583" s="677">
        <v>950</v>
      </c>
      <c r="N583" s="115">
        <v>0.53</v>
      </c>
      <c r="O583" s="115">
        <v>0.53</v>
      </c>
      <c r="P583" s="115">
        <v>0.19</v>
      </c>
      <c r="Q583" s="115">
        <v>-0.15</v>
      </c>
    </row>
    <row r="584" spans="1:17" s="805" customFormat="1" ht="12.75" customHeight="1" x14ac:dyDescent="0.3">
      <c r="A584" s="696" t="s">
        <v>872</v>
      </c>
      <c r="B584" s="803" t="s">
        <v>2041</v>
      </c>
      <c r="C584" s="804" t="s">
        <v>920</v>
      </c>
      <c r="D584" s="804" t="s">
        <v>918</v>
      </c>
      <c r="E584" s="804" t="s">
        <v>921</v>
      </c>
      <c r="F584" s="677">
        <v>12015</v>
      </c>
      <c r="G584" s="677">
        <v>11383</v>
      </c>
      <c r="H584" s="677">
        <v>3161</v>
      </c>
      <c r="I584" s="677">
        <v>0</v>
      </c>
      <c r="J584" s="677">
        <v>661</v>
      </c>
      <c r="K584" s="677">
        <v>1896</v>
      </c>
      <c r="L584" s="677">
        <v>5718</v>
      </c>
      <c r="M584" s="677">
        <v>17680</v>
      </c>
      <c r="N584" s="115">
        <v>0.83</v>
      </c>
      <c r="O584" s="115">
        <v>0.83</v>
      </c>
      <c r="P584" s="115">
        <v>0.33</v>
      </c>
      <c r="Q584" s="115">
        <v>0.47</v>
      </c>
    </row>
    <row r="585" spans="1:17" s="805" customFormat="1" ht="12.75" customHeight="1" x14ac:dyDescent="0.3">
      <c r="A585" s="696" t="s">
        <v>872</v>
      </c>
      <c r="B585" s="803" t="s">
        <v>2041</v>
      </c>
      <c r="C585" s="804" t="s">
        <v>923</v>
      </c>
      <c r="D585" s="804" t="s">
        <v>918</v>
      </c>
      <c r="E585" s="804" t="s">
        <v>924</v>
      </c>
      <c r="F585" s="677">
        <v>52</v>
      </c>
      <c r="G585" s="677">
        <v>213</v>
      </c>
      <c r="H585" s="677">
        <v>50</v>
      </c>
      <c r="I585" s="677">
        <v>0</v>
      </c>
      <c r="J585" s="677">
        <v>19</v>
      </c>
      <c r="K585" s="677">
        <v>91</v>
      </c>
      <c r="L585" s="677">
        <v>160</v>
      </c>
      <c r="M585" s="677">
        <v>105</v>
      </c>
      <c r="N585" s="115">
        <v>0.72</v>
      </c>
      <c r="O585" s="115">
        <v>0.72</v>
      </c>
      <c r="P585" s="115">
        <v>0.56999999999999995</v>
      </c>
      <c r="Q585" s="115">
        <v>1.02</v>
      </c>
    </row>
    <row r="586" spans="1:17" s="805" customFormat="1" ht="12.75" customHeight="1" x14ac:dyDescent="0.3">
      <c r="A586" s="696" t="s">
        <v>872</v>
      </c>
      <c r="B586" s="696" t="s">
        <v>115</v>
      </c>
      <c r="C586" s="804" t="s">
        <v>920</v>
      </c>
      <c r="D586" s="804" t="s">
        <v>922</v>
      </c>
      <c r="E586" s="804" t="s">
        <v>919</v>
      </c>
      <c r="F586" s="677">
        <v>0</v>
      </c>
      <c r="G586" s="677">
        <v>1092</v>
      </c>
      <c r="H586" s="677">
        <v>338</v>
      </c>
      <c r="I586" s="677">
        <v>0</v>
      </c>
      <c r="J586" s="677">
        <v>409</v>
      </c>
      <c r="K586" s="677">
        <v>49</v>
      </c>
      <c r="L586" s="677">
        <v>796</v>
      </c>
      <c r="M586" s="677">
        <v>0</v>
      </c>
      <c r="N586" s="115">
        <v>0.45</v>
      </c>
      <c r="O586" s="115">
        <v>0.45</v>
      </c>
      <c r="P586" s="115">
        <v>0.06</v>
      </c>
      <c r="Q586" s="115" t="s">
        <v>239</v>
      </c>
    </row>
    <row r="587" spans="1:17" s="805" customFormat="1" ht="12.75" customHeight="1" x14ac:dyDescent="0.3">
      <c r="A587" s="696" t="s">
        <v>872</v>
      </c>
      <c r="B587" s="696" t="s">
        <v>115</v>
      </c>
      <c r="C587" s="804" t="s">
        <v>920</v>
      </c>
      <c r="D587" s="804" t="s">
        <v>922</v>
      </c>
      <c r="E587" s="804" t="s">
        <v>921</v>
      </c>
      <c r="F587" s="677">
        <v>2714</v>
      </c>
      <c r="G587" s="677">
        <v>3694</v>
      </c>
      <c r="H587" s="677">
        <v>1946</v>
      </c>
      <c r="I587" s="677">
        <v>52</v>
      </c>
      <c r="J587" s="677">
        <v>1272</v>
      </c>
      <c r="K587" s="677">
        <v>368</v>
      </c>
      <c r="L587" s="677">
        <v>3638</v>
      </c>
      <c r="M587" s="677">
        <v>2844</v>
      </c>
      <c r="N587" s="115">
        <v>0.6</v>
      </c>
      <c r="O587" s="115">
        <v>0.61</v>
      </c>
      <c r="P587" s="115">
        <v>0.1</v>
      </c>
      <c r="Q587" s="115">
        <v>0.05</v>
      </c>
    </row>
    <row r="588" spans="1:17" s="805" customFormat="1" ht="12.75" customHeight="1" x14ac:dyDescent="0.3">
      <c r="A588" s="696" t="s">
        <v>872</v>
      </c>
      <c r="B588" s="696" t="s">
        <v>607</v>
      </c>
      <c r="C588" s="804" t="s">
        <v>920</v>
      </c>
      <c r="D588" s="804" t="s">
        <v>922</v>
      </c>
      <c r="E588" s="804" t="s">
        <v>932</v>
      </c>
      <c r="F588" s="677">
        <v>1292</v>
      </c>
      <c r="G588" s="677">
        <v>1011</v>
      </c>
      <c r="H588" s="677">
        <v>433</v>
      </c>
      <c r="I588" s="677">
        <v>0</v>
      </c>
      <c r="J588" s="677">
        <v>9</v>
      </c>
      <c r="K588" s="677">
        <v>136</v>
      </c>
      <c r="L588" s="677">
        <v>578</v>
      </c>
      <c r="M588" s="677">
        <v>1783</v>
      </c>
      <c r="N588" s="115">
        <v>0.98</v>
      </c>
      <c r="O588" s="115">
        <v>0.98</v>
      </c>
      <c r="P588" s="115">
        <v>0.24</v>
      </c>
      <c r="Q588" s="115">
        <v>0.38</v>
      </c>
    </row>
    <row r="589" spans="1:17" s="805" customFormat="1" ht="12.75" customHeight="1" x14ac:dyDescent="0.3">
      <c r="A589" s="696" t="s">
        <v>131</v>
      </c>
      <c r="B589" s="803" t="s">
        <v>1999</v>
      </c>
      <c r="C589" s="804" t="s">
        <v>920</v>
      </c>
      <c r="D589" s="804" t="s">
        <v>922</v>
      </c>
      <c r="E589" s="804" t="s">
        <v>921</v>
      </c>
      <c r="F589" s="677">
        <v>849</v>
      </c>
      <c r="G589" s="677">
        <v>1020</v>
      </c>
      <c r="H589" s="677">
        <v>387</v>
      </c>
      <c r="I589" s="677">
        <v>0</v>
      </c>
      <c r="J589" s="677">
        <v>29</v>
      </c>
      <c r="K589" s="677">
        <v>19</v>
      </c>
      <c r="L589" s="677">
        <v>435</v>
      </c>
      <c r="M589" s="677">
        <v>1281</v>
      </c>
      <c r="N589" s="115">
        <v>0.93</v>
      </c>
      <c r="O589" s="115">
        <v>0.93</v>
      </c>
      <c r="P589" s="115">
        <v>0.04</v>
      </c>
      <c r="Q589" s="115">
        <v>0.51</v>
      </c>
    </row>
    <row r="590" spans="1:17" s="805" customFormat="1" ht="12.75" customHeight="1" x14ac:dyDescent="0.3">
      <c r="A590" s="696" t="s">
        <v>131</v>
      </c>
      <c r="B590" s="696" t="s">
        <v>69</v>
      </c>
      <c r="C590" s="804" t="s">
        <v>920</v>
      </c>
      <c r="D590" s="804" t="s">
        <v>922</v>
      </c>
      <c r="E590" s="804" t="s">
        <v>928</v>
      </c>
      <c r="F590" s="677">
        <v>1172</v>
      </c>
      <c r="G590" s="677">
        <v>13319</v>
      </c>
      <c r="H590" s="677">
        <v>637</v>
      </c>
      <c r="I590" s="677">
        <v>266</v>
      </c>
      <c r="J590" s="677">
        <v>571</v>
      </c>
      <c r="K590" s="677">
        <v>1394</v>
      </c>
      <c r="L590" s="677">
        <v>2868</v>
      </c>
      <c r="M590" s="677">
        <v>11742</v>
      </c>
      <c r="N590" s="115">
        <v>0.43</v>
      </c>
      <c r="O590" s="115">
        <v>0.61</v>
      </c>
      <c r="P590" s="115">
        <v>0.49</v>
      </c>
      <c r="Q590" s="115">
        <v>9.02</v>
      </c>
    </row>
    <row r="591" spans="1:17" s="805" customFormat="1" ht="12.75" customHeight="1" x14ac:dyDescent="0.3">
      <c r="A591" s="696" t="s">
        <v>131</v>
      </c>
      <c r="B591" s="696" t="s">
        <v>69</v>
      </c>
      <c r="C591" s="804" t="s">
        <v>923</v>
      </c>
      <c r="D591" s="804" t="s">
        <v>922</v>
      </c>
      <c r="E591" s="804" t="s">
        <v>924</v>
      </c>
      <c r="F591" s="677">
        <v>0</v>
      </c>
      <c r="G591" s="677">
        <v>314</v>
      </c>
      <c r="H591" s="677">
        <v>0</v>
      </c>
      <c r="I591" s="677">
        <v>0</v>
      </c>
      <c r="J591" s="677">
        <v>0</v>
      </c>
      <c r="K591" s="677">
        <v>0</v>
      </c>
      <c r="L591" s="677">
        <v>0</v>
      </c>
      <c r="M591" s="677">
        <v>0</v>
      </c>
      <c r="N591" s="115" t="s">
        <v>239</v>
      </c>
      <c r="O591" s="115" t="s">
        <v>239</v>
      </c>
      <c r="P591" s="115" t="s">
        <v>239</v>
      </c>
      <c r="Q591" s="115" t="s">
        <v>239</v>
      </c>
    </row>
    <row r="592" spans="1:17" s="805" customFormat="1" ht="12.75" customHeight="1" x14ac:dyDescent="0.3">
      <c r="A592" s="696" t="s">
        <v>131</v>
      </c>
      <c r="B592" s="696" t="s">
        <v>73</v>
      </c>
      <c r="C592" s="804" t="s">
        <v>923</v>
      </c>
      <c r="D592" s="804" t="s">
        <v>922</v>
      </c>
      <c r="E592" s="804" t="s">
        <v>924</v>
      </c>
      <c r="F592" s="677">
        <v>0</v>
      </c>
      <c r="G592" s="677">
        <v>254</v>
      </c>
      <c r="H592" s="677">
        <v>0</v>
      </c>
      <c r="I592" s="677">
        <v>0</v>
      </c>
      <c r="J592" s="677">
        <v>0</v>
      </c>
      <c r="K592" s="677">
        <v>106</v>
      </c>
      <c r="L592" s="677">
        <v>106</v>
      </c>
      <c r="M592" s="677">
        <v>0</v>
      </c>
      <c r="N592" s="115" t="s">
        <v>239</v>
      </c>
      <c r="O592" s="115" t="s">
        <v>239</v>
      </c>
      <c r="P592" s="115">
        <v>1</v>
      </c>
      <c r="Q592" s="115" t="s">
        <v>239</v>
      </c>
    </row>
    <row r="593" spans="1:17" s="805" customFormat="1" ht="12.75" customHeight="1" x14ac:dyDescent="0.3">
      <c r="A593" s="696" t="s">
        <v>131</v>
      </c>
      <c r="B593" s="803" t="s">
        <v>73</v>
      </c>
      <c r="C593" s="804" t="s">
        <v>916</v>
      </c>
      <c r="D593" s="804" t="s">
        <v>922</v>
      </c>
      <c r="E593" s="804" t="s">
        <v>926</v>
      </c>
      <c r="F593" s="677">
        <v>0</v>
      </c>
      <c r="G593" s="677">
        <v>137</v>
      </c>
      <c r="H593" s="677" t="s">
        <v>873</v>
      </c>
      <c r="I593" s="677" t="s">
        <v>873</v>
      </c>
      <c r="J593" s="677">
        <v>83</v>
      </c>
      <c r="K593" s="677">
        <v>25</v>
      </c>
      <c r="L593" s="677">
        <v>115</v>
      </c>
      <c r="M593" s="677">
        <v>61</v>
      </c>
      <c r="N593" s="115">
        <v>0.03</v>
      </c>
      <c r="O593" s="115">
        <v>0.08</v>
      </c>
      <c r="P593" s="115">
        <v>0.22</v>
      </c>
      <c r="Q593" s="115" t="s">
        <v>239</v>
      </c>
    </row>
    <row r="594" spans="1:17" s="805" customFormat="1" ht="12.75" customHeight="1" x14ac:dyDescent="0.3">
      <c r="A594" s="696" t="s">
        <v>131</v>
      </c>
      <c r="B594" s="803" t="s">
        <v>73</v>
      </c>
      <c r="C594" s="804" t="s">
        <v>920</v>
      </c>
      <c r="D594" s="804" t="s">
        <v>922</v>
      </c>
      <c r="E594" s="804" t="s">
        <v>921</v>
      </c>
      <c r="F594" s="677">
        <v>420</v>
      </c>
      <c r="G594" s="677">
        <v>9215</v>
      </c>
      <c r="H594" s="677">
        <v>627</v>
      </c>
      <c r="I594" s="677">
        <v>336</v>
      </c>
      <c r="J594" s="677">
        <v>307</v>
      </c>
      <c r="K594" s="677">
        <v>66</v>
      </c>
      <c r="L594" s="677">
        <v>1336</v>
      </c>
      <c r="M594" s="677">
        <v>4708</v>
      </c>
      <c r="N594" s="115">
        <v>0.49</v>
      </c>
      <c r="O594" s="115">
        <v>0.76</v>
      </c>
      <c r="P594" s="115">
        <v>0.05</v>
      </c>
      <c r="Q594" s="115">
        <v>10.210000000000001</v>
      </c>
    </row>
    <row r="595" spans="1:17" s="805" customFormat="1" ht="12.75" customHeight="1" x14ac:dyDescent="0.3">
      <c r="A595" s="696" t="s">
        <v>131</v>
      </c>
      <c r="B595" s="696" t="s">
        <v>81</v>
      </c>
      <c r="C595" s="804" t="s">
        <v>920</v>
      </c>
      <c r="D595" s="804" t="s">
        <v>922</v>
      </c>
      <c r="E595" s="804" t="s">
        <v>921</v>
      </c>
      <c r="F595" s="677">
        <v>567</v>
      </c>
      <c r="G595" s="677">
        <v>6910</v>
      </c>
      <c r="H595" s="677">
        <v>107</v>
      </c>
      <c r="I595" s="677">
        <v>49</v>
      </c>
      <c r="J595" s="677">
        <v>180</v>
      </c>
      <c r="K595" s="677">
        <v>6240</v>
      </c>
      <c r="L595" s="677">
        <v>6576</v>
      </c>
      <c r="M595" s="677">
        <v>3511</v>
      </c>
      <c r="N595" s="115">
        <v>0.32</v>
      </c>
      <c r="O595" s="115">
        <v>0.46</v>
      </c>
      <c r="P595" s="115">
        <v>0.95</v>
      </c>
      <c r="Q595" s="115">
        <v>5.19</v>
      </c>
    </row>
    <row r="596" spans="1:17" s="805" customFormat="1" ht="12.75" customHeight="1" x14ac:dyDescent="0.3">
      <c r="A596" s="696" t="s">
        <v>131</v>
      </c>
      <c r="B596" s="696" t="s">
        <v>92</v>
      </c>
      <c r="C596" s="804" t="s">
        <v>920</v>
      </c>
      <c r="D596" s="804" t="s">
        <v>922</v>
      </c>
      <c r="E596" s="804" t="s">
        <v>921</v>
      </c>
      <c r="F596" s="677">
        <v>290</v>
      </c>
      <c r="G596" s="677">
        <v>580</v>
      </c>
      <c r="H596" s="677">
        <v>524</v>
      </c>
      <c r="I596" s="677">
        <v>0</v>
      </c>
      <c r="J596" s="677">
        <v>41</v>
      </c>
      <c r="K596" s="677">
        <v>24</v>
      </c>
      <c r="L596" s="677">
        <v>589</v>
      </c>
      <c r="M596" s="677">
        <v>346</v>
      </c>
      <c r="N596" s="115">
        <v>0.93</v>
      </c>
      <c r="O596" s="115">
        <v>0.93</v>
      </c>
      <c r="P596" s="115">
        <v>0.04</v>
      </c>
      <c r="Q596" s="115">
        <v>0.19</v>
      </c>
    </row>
    <row r="597" spans="1:17" s="805" customFormat="1" ht="12.75" customHeight="1" x14ac:dyDescent="0.3">
      <c r="A597" s="696" t="s">
        <v>131</v>
      </c>
      <c r="B597" s="696" t="s">
        <v>105</v>
      </c>
      <c r="C597" s="804" t="s">
        <v>916</v>
      </c>
      <c r="D597" s="804" t="s">
        <v>922</v>
      </c>
      <c r="E597" s="804" t="s">
        <v>921</v>
      </c>
      <c r="F597" s="677">
        <v>54</v>
      </c>
      <c r="G597" s="677">
        <v>1537</v>
      </c>
      <c r="H597" s="677" t="s">
        <v>873</v>
      </c>
      <c r="I597" s="677">
        <v>22</v>
      </c>
      <c r="J597" s="677">
        <v>43</v>
      </c>
      <c r="K597" s="677">
        <v>0</v>
      </c>
      <c r="L597" s="677">
        <v>68</v>
      </c>
      <c r="M597" s="677">
        <v>247</v>
      </c>
      <c r="N597" s="115">
        <v>0.04</v>
      </c>
      <c r="O597" s="115">
        <v>0.37</v>
      </c>
      <c r="P597" s="115">
        <v>0</v>
      </c>
      <c r="Q597" s="115">
        <v>3.57</v>
      </c>
    </row>
    <row r="598" spans="1:17" s="805" customFormat="1" ht="12.75" customHeight="1" x14ac:dyDescent="0.3">
      <c r="A598" s="696" t="s">
        <v>131</v>
      </c>
      <c r="B598" s="696" t="s">
        <v>65</v>
      </c>
      <c r="C598" s="804" t="s">
        <v>920</v>
      </c>
      <c r="D598" s="804" t="s">
        <v>918</v>
      </c>
      <c r="E598" s="804" t="s">
        <v>921</v>
      </c>
      <c r="F598" s="677">
        <v>1527</v>
      </c>
      <c r="G598" s="677">
        <v>1406</v>
      </c>
      <c r="H598" s="677">
        <v>196</v>
      </c>
      <c r="I598" s="677">
        <v>87</v>
      </c>
      <c r="J598" s="677">
        <v>6</v>
      </c>
      <c r="K598" s="677">
        <v>79</v>
      </c>
      <c r="L598" s="677">
        <v>368</v>
      </c>
      <c r="M598" s="677">
        <v>2565</v>
      </c>
      <c r="N598" s="115">
        <v>0.68</v>
      </c>
      <c r="O598" s="115">
        <v>0.98</v>
      </c>
      <c r="P598" s="115">
        <v>0.21</v>
      </c>
      <c r="Q598" s="115">
        <v>0.68</v>
      </c>
    </row>
    <row r="599" spans="1:17" s="805" customFormat="1" ht="12.75" customHeight="1" x14ac:dyDescent="0.3">
      <c r="A599" s="696" t="s">
        <v>131</v>
      </c>
      <c r="B599" s="696" t="s">
        <v>65</v>
      </c>
      <c r="C599" s="804" t="s">
        <v>923</v>
      </c>
      <c r="D599" s="804" t="s">
        <v>918</v>
      </c>
      <c r="E599" s="804" t="s">
        <v>924</v>
      </c>
      <c r="F599" s="677">
        <v>190</v>
      </c>
      <c r="G599" s="677">
        <v>117</v>
      </c>
      <c r="H599" s="677">
        <v>34</v>
      </c>
      <c r="I599" s="677">
        <v>0</v>
      </c>
      <c r="J599" s="677">
        <v>0</v>
      </c>
      <c r="K599" s="677">
        <v>0</v>
      </c>
      <c r="L599" s="677">
        <v>34</v>
      </c>
      <c r="M599" s="677">
        <v>273</v>
      </c>
      <c r="N599" s="115">
        <v>1</v>
      </c>
      <c r="O599" s="115">
        <v>1</v>
      </c>
      <c r="P599" s="115">
        <v>0</v>
      </c>
      <c r="Q599" s="115">
        <v>0.44</v>
      </c>
    </row>
    <row r="600" spans="1:17" s="805" customFormat="1" ht="12.75" customHeight="1" x14ac:dyDescent="0.3">
      <c r="A600" s="696" t="s">
        <v>131</v>
      </c>
      <c r="B600" s="696" t="s">
        <v>111</v>
      </c>
      <c r="C600" s="804" t="s">
        <v>920</v>
      </c>
      <c r="D600" s="804" t="s">
        <v>922</v>
      </c>
      <c r="E600" s="804" t="s">
        <v>921</v>
      </c>
      <c r="F600" s="677">
        <v>450</v>
      </c>
      <c r="G600" s="677">
        <v>19791</v>
      </c>
      <c r="H600" s="677">
        <v>426</v>
      </c>
      <c r="I600" s="677">
        <v>182</v>
      </c>
      <c r="J600" s="677">
        <v>110</v>
      </c>
      <c r="K600" s="677">
        <v>2890</v>
      </c>
      <c r="L600" s="677">
        <v>3608</v>
      </c>
      <c r="M600" s="677">
        <v>16865</v>
      </c>
      <c r="N600" s="115">
        <v>0.59</v>
      </c>
      <c r="O600" s="115">
        <v>0.85</v>
      </c>
      <c r="P600" s="115">
        <v>0.8</v>
      </c>
      <c r="Q600" s="115">
        <v>36.479999999999997</v>
      </c>
    </row>
    <row r="601" spans="1:17" s="805" customFormat="1" ht="12.75" customHeight="1" x14ac:dyDescent="0.3">
      <c r="A601" s="696" t="s">
        <v>131</v>
      </c>
      <c r="B601" s="696" t="s">
        <v>112</v>
      </c>
      <c r="C601" s="804" t="s">
        <v>920</v>
      </c>
      <c r="D601" s="804" t="s">
        <v>922</v>
      </c>
      <c r="E601" s="804" t="s">
        <v>921</v>
      </c>
      <c r="F601" s="677">
        <v>297</v>
      </c>
      <c r="G601" s="677">
        <v>3080</v>
      </c>
      <c r="H601" s="677">
        <v>1822</v>
      </c>
      <c r="I601" s="677">
        <v>52</v>
      </c>
      <c r="J601" s="677">
        <v>41</v>
      </c>
      <c r="K601" s="677">
        <v>0</v>
      </c>
      <c r="L601" s="677">
        <v>1915</v>
      </c>
      <c r="M601" s="677">
        <v>566</v>
      </c>
      <c r="N601" s="115">
        <v>0.95</v>
      </c>
      <c r="O601" s="115">
        <v>0.98</v>
      </c>
      <c r="P601" s="115">
        <v>0</v>
      </c>
      <c r="Q601" s="115">
        <v>0.91</v>
      </c>
    </row>
    <row r="602" spans="1:17" s="805" customFormat="1" ht="12.75" customHeight="1" x14ac:dyDescent="0.3">
      <c r="A602" s="696" t="s">
        <v>131</v>
      </c>
      <c r="B602" s="696" t="s">
        <v>116</v>
      </c>
      <c r="C602" s="804" t="s">
        <v>920</v>
      </c>
      <c r="D602" s="804" t="s">
        <v>922</v>
      </c>
      <c r="E602" s="804" t="s">
        <v>921</v>
      </c>
      <c r="F602" s="677">
        <v>691</v>
      </c>
      <c r="G602" s="677">
        <v>651</v>
      </c>
      <c r="H602" s="677">
        <v>60</v>
      </c>
      <c r="I602" s="677">
        <v>397</v>
      </c>
      <c r="J602" s="677">
        <v>59</v>
      </c>
      <c r="K602" s="677">
        <v>473</v>
      </c>
      <c r="L602" s="677">
        <v>989</v>
      </c>
      <c r="M602" s="677">
        <v>353</v>
      </c>
      <c r="N602" s="115">
        <v>0.12</v>
      </c>
      <c r="O602" s="115">
        <v>0.89</v>
      </c>
      <c r="P602" s="115">
        <v>0.48</v>
      </c>
      <c r="Q602" s="115">
        <v>-0.49</v>
      </c>
    </row>
    <row r="603" spans="1:17" s="805" customFormat="1" ht="12.75" customHeight="1" x14ac:dyDescent="0.3">
      <c r="A603" s="696" t="s">
        <v>131</v>
      </c>
      <c r="B603" s="696" t="s">
        <v>117</v>
      </c>
      <c r="C603" s="804" t="s">
        <v>920</v>
      </c>
      <c r="D603" s="804" t="s">
        <v>922</v>
      </c>
      <c r="E603" s="804" t="s">
        <v>929</v>
      </c>
      <c r="F603" s="677">
        <v>5025</v>
      </c>
      <c r="G603" s="677">
        <v>29784</v>
      </c>
      <c r="H603" s="677">
        <v>10732</v>
      </c>
      <c r="I603" s="677">
        <v>229</v>
      </c>
      <c r="J603" s="677">
        <v>111</v>
      </c>
      <c r="K603" s="677">
        <v>1667</v>
      </c>
      <c r="L603" s="677">
        <v>12739</v>
      </c>
      <c r="M603" s="677">
        <v>22091</v>
      </c>
      <c r="N603" s="115">
        <v>0.97</v>
      </c>
      <c r="O603" s="115">
        <v>0.99</v>
      </c>
      <c r="P603" s="115">
        <v>0.13</v>
      </c>
      <c r="Q603" s="115">
        <v>3.4</v>
      </c>
    </row>
    <row r="604" spans="1:17" s="805" customFormat="1" ht="12.75" customHeight="1" x14ac:dyDescent="0.3">
      <c r="A604" s="696" t="s">
        <v>131</v>
      </c>
      <c r="B604" s="696" t="s">
        <v>117</v>
      </c>
      <c r="C604" s="804" t="s">
        <v>923</v>
      </c>
      <c r="D604" s="804" t="s">
        <v>922</v>
      </c>
      <c r="E604" s="804" t="s">
        <v>924</v>
      </c>
      <c r="F604" s="677">
        <v>3686</v>
      </c>
      <c r="G604" s="677">
        <v>1595</v>
      </c>
      <c r="H604" s="677">
        <v>3778</v>
      </c>
      <c r="I604" s="677">
        <v>141</v>
      </c>
      <c r="J604" s="677">
        <v>17</v>
      </c>
      <c r="K604" s="677">
        <v>121</v>
      </c>
      <c r="L604" s="677">
        <v>4057</v>
      </c>
      <c r="M604" s="677">
        <v>1811</v>
      </c>
      <c r="N604" s="115">
        <v>0.96</v>
      </c>
      <c r="O604" s="115">
        <v>1</v>
      </c>
      <c r="P604" s="115">
        <v>0.03</v>
      </c>
      <c r="Q604" s="115">
        <v>-0.51</v>
      </c>
    </row>
    <row r="605" spans="1:17" s="805" customFormat="1" ht="12.75" customHeight="1" x14ac:dyDescent="0.3">
      <c r="A605" s="696" t="s">
        <v>131</v>
      </c>
      <c r="B605" s="696" t="s">
        <v>120</v>
      </c>
      <c r="C605" s="804" t="s">
        <v>920</v>
      </c>
      <c r="D605" s="804" t="s">
        <v>922</v>
      </c>
      <c r="E605" s="804" t="s">
        <v>921</v>
      </c>
      <c r="F605" s="677">
        <v>88</v>
      </c>
      <c r="G605" s="677">
        <v>578</v>
      </c>
      <c r="H605" s="677">
        <v>56</v>
      </c>
      <c r="I605" s="677">
        <v>51</v>
      </c>
      <c r="J605" s="677">
        <v>52</v>
      </c>
      <c r="K605" s="677">
        <v>139</v>
      </c>
      <c r="L605" s="677">
        <v>298</v>
      </c>
      <c r="M605" s="677">
        <v>376</v>
      </c>
      <c r="N605" s="115">
        <v>0.35</v>
      </c>
      <c r="O605" s="115">
        <v>0.67</v>
      </c>
      <c r="P605" s="115">
        <v>0.47</v>
      </c>
      <c r="Q605" s="115">
        <v>3.27</v>
      </c>
    </row>
    <row r="606" spans="1:17" s="805" customFormat="1" ht="12.75" customHeight="1" x14ac:dyDescent="0.3">
      <c r="A606" s="696" t="s">
        <v>131</v>
      </c>
      <c r="B606" s="696" t="s">
        <v>125</v>
      </c>
      <c r="C606" s="804" t="s">
        <v>920</v>
      </c>
      <c r="D606" s="804" t="s">
        <v>922</v>
      </c>
      <c r="E606" s="804" t="s">
        <v>921</v>
      </c>
      <c r="F606" s="677">
        <v>172</v>
      </c>
      <c r="G606" s="677">
        <v>9279</v>
      </c>
      <c r="H606" s="677">
        <v>6</v>
      </c>
      <c r="I606" s="677">
        <v>40</v>
      </c>
      <c r="J606" s="677">
        <v>72</v>
      </c>
      <c r="K606" s="677">
        <v>7247</v>
      </c>
      <c r="L606" s="677">
        <v>7365</v>
      </c>
      <c r="M606" s="677">
        <v>2265</v>
      </c>
      <c r="N606" s="115">
        <v>0.05</v>
      </c>
      <c r="O606" s="115">
        <v>0.39</v>
      </c>
      <c r="P606" s="115">
        <v>0.98</v>
      </c>
      <c r="Q606" s="115">
        <v>12.17</v>
      </c>
    </row>
    <row r="607" spans="1:17" s="805" customFormat="1" ht="12.75" customHeight="1" x14ac:dyDescent="0.3">
      <c r="A607" s="696" t="s">
        <v>131</v>
      </c>
      <c r="B607" s="803" t="s">
        <v>125</v>
      </c>
      <c r="C607" s="804" t="s">
        <v>923</v>
      </c>
      <c r="D607" s="804" t="s">
        <v>922</v>
      </c>
      <c r="E607" s="804" t="s">
        <v>924</v>
      </c>
      <c r="F607" s="677">
        <v>0</v>
      </c>
      <c r="G607" s="677">
        <v>9174</v>
      </c>
      <c r="H607" s="677">
        <v>0</v>
      </c>
      <c r="I607" s="677">
        <v>0</v>
      </c>
      <c r="J607" s="677">
        <v>0</v>
      </c>
      <c r="K607" s="677">
        <v>0</v>
      </c>
      <c r="L607" s="677">
        <v>0</v>
      </c>
      <c r="M607" s="677">
        <v>0</v>
      </c>
      <c r="N607" s="115" t="s">
        <v>239</v>
      </c>
      <c r="O607" s="115" t="s">
        <v>239</v>
      </c>
      <c r="P607" s="115" t="s">
        <v>239</v>
      </c>
      <c r="Q607" s="115" t="s">
        <v>239</v>
      </c>
    </row>
    <row r="608" spans="1:17" s="805" customFormat="1" ht="12.75" customHeight="1" x14ac:dyDescent="0.3">
      <c r="A608" s="696" t="s">
        <v>131</v>
      </c>
      <c r="B608" s="696" t="s">
        <v>128</v>
      </c>
      <c r="C608" s="804" t="s">
        <v>920</v>
      </c>
      <c r="D608" s="804" t="s">
        <v>918</v>
      </c>
      <c r="E608" s="804" t="s">
        <v>921</v>
      </c>
      <c r="F608" s="677">
        <v>172</v>
      </c>
      <c r="G608" s="677">
        <v>251</v>
      </c>
      <c r="H608" s="677">
        <v>198</v>
      </c>
      <c r="I608" s="677">
        <v>0</v>
      </c>
      <c r="J608" s="677" t="s">
        <v>873</v>
      </c>
      <c r="K608" s="677">
        <v>55</v>
      </c>
      <c r="L608" s="677">
        <v>256</v>
      </c>
      <c r="M608" s="677">
        <v>167</v>
      </c>
      <c r="N608" s="115">
        <v>0.99</v>
      </c>
      <c r="O608" s="115">
        <v>0.99</v>
      </c>
      <c r="P608" s="115">
        <v>0.21</v>
      </c>
      <c r="Q608" s="115">
        <v>-0.03</v>
      </c>
    </row>
    <row r="609" spans="1:17" s="805" customFormat="1" ht="12.75" customHeight="1" x14ac:dyDescent="0.3">
      <c r="A609" s="696" t="s">
        <v>131</v>
      </c>
      <c r="B609" s="696" t="s">
        <v>129</v>
      </c>
      <c r="C609" s="804" t="s">
        <v>920</v>
      </c>
      <c r="D609" s="804" t="s">
        <v>918</v>
      </c>
      <c r="E609" s="804" t="s">
        <v>921</v>
      </c>
      <c r="F609" s="677">
        <v>455</v>
      </c>
      <c r="G609" s="677">
        <v>440</v>
      </c>
      <c r="H609" s="677">
        <v>108</v>
      </c>
      <c r="I609" s="677">
        <v>0</v>
      </c>
      <c r="J609" s="677">
        <v>0</v>
      </c>
      <c r="K609" s="677">
        <v>133</v>
      </c>
      <c r="L609" s="677">
        <v>241</v>
      </c>
      <c r="M609" s="677">
        <v>654</v>
      </c>
      <c r="N609" s="115">
        <v>1</v>
      </c>
      <c r="O609" s="115">
        <v>1</v>
      </c>
      <c r="P609" s="115">
        <v>0.55000000000000004</v>
      </c>
      <c r="Q609" s="115">
        <v>0.44</v>
      </c>
    </row>
    <row r="610" spans="1:17" s="805" customFormat="1" ht="12.75" customHeight="1" x14ac:dyDescent="0.3">
      <c r="A610" s="696" t="s">
        <v>131</v>
      </c>
      <c r="B610" s="696" t="s">
        <v>133</v>
      </c>
      <c r="C610" s="804" t="s">
        <v>920</v>
      </c>
      <c r="D610" s="804" t="s">
        <v>922</v>
      </c>
      <c r="E610" s="804" t="s">
        <v>921</v>
      </c>
      <c r="F610" s="677">
        <v>313</v>
      </c>
      <c r="G610" s="677">
        <v>505</v>
      </c>
      <c r="H610" s="677">
        <v>130</v>
      </c>
      <c r="I610" s="677">
        <v>456</v>
      </c>
      <c r="J610" s="677">
        <v>67</v>
      </c>
      <c r="K610" s="677" t="s">
        <v>873</v>
      </c>
      <c r="L610" s="677">
        <v>656</v>
      </c>
      <c r="M610" s="677">
        <v>165</v>
      </c>
      <c r="N610" s="115">
        <v>0.2</v>
      </c>
      <c r="O610" s="115">
        <v>0.9</v>
      </c>
      <c r="P610" s="115">
        <v>0</v>
      </c>
      <c r="Q610" s="115">
        <v>-0.47</v>
      </c>
    </row>
    <row r="611" spans="1:17" s="805" customFormat="1" ht="12.75" customHeight="1" x14ac:dyDescent="0.3">
      <c r="A611" s="696" t="s">
        <v>131</v>
      </c>
      <c r="B611" s="803" t="s">
        <v>134</v>
      </c>
      <c r="C611" s="804" t="s">
        <v>916</v>
      </c>
      <c r="D611" s="804" t="s">
        <v>918</v>
      </c>
      <c r="E611" s="804" t="s">
        <v>919</v>
      </c>
      <c r="F611" s="677">
        <v>40</v>
      </c>
      <c r="G611" s="677">
        <v>134</v>
      </c>
      <c r="H611" s="677">
        <v>123</v>
      </c>
      <c r="I611" s="677">
        <v>0</v>
      </c>
      <c r="J611" s="677" t="s">
        <v>873</v>
      </c>
      <c r="K611" s="677">
        <v>0</v>
      </c>
      <c r="L611" s="677">
        <v>124</v>
      </c>
      <c r="M611" s="677">
        <v>50</v>
      </c>
      <c r="N611" s="115">
        <v>0.99</v>
      </c>
      <c r="O611" s="115">
        <v>0.99</v>
      </c>
      <c r="P611" s="115">
        <v>0</v>
      </c>
      <c r="Q611" s="115">
        <v>0.25</v>
      </c>
    </row>
    <row r="612" spans="1:17" s="805" customFormat="1" ht="12.75" customHeight="1" x14ac:dyDescent="0.3">
      <c r="A612" s="696" t="s">
        <v>131</v>
      </c>
      <c r="B612" s="803" t="s">
        <v>134</v>
      </c>
      <c r="C612" s="804" t="s">
        <v>920</v>
      </c>
      <c r="D612" s="804" t="s">
        <v>918</v>
      </c>
      <c r="E612" s="804" t="s">
        <v>921</v>
      </c>
      <c r="F612" s="677">
        <v>15268</v>
      </c>
      <c r="G612" s="677">
        <v>8628</v>
      </c>
      <c r="H612" s="677">
        <v>4449</v>
      </c>
      <c r="I612" s="677">
        <v>0</v>
      </c>
      <c r="J612" s="677">
        <v>15</v>
      </c>
      <c r="K612" s="677">
        <v>9</v>
      </c>
      <c r="L612" s="677">
        <v>4473</v>
      </c>
      <c r="M612" s="677">
        <v>19423</v>
      </c>
      <c r="N612" s="115">
        <v>1</v>
      </c>
      <c r="O612" s="115">
        <v>1</v>
      </c>
      <c r="P612" s="115">
        <v>0</v>
      </c>
      <c r="Q612" s="115">
        <v>0.27</v>
      </c>
    </row>
    <row r="613" spans="1:17" s="805" customFormat="1" ht="12.75" customHeight="1" x14ac:dyDescent="0.3">
      <c r="A613" s="696" t="s">
        <v>131</v>
      </c>
      <c r="B613" s="696" t="s">
        <v>143</v>
      </c>
      <c r="C613" s="804" t="s">
        <v>916</v>
      </c>
      <c r="D613" s="804" t="s">
        <v>918</v>
      </c>
      <c r="E613" s="804" t="s">
        <v>919</v>
      </c>
      <c r="F613" s="677">
        <v>86</v>
      </c>
      <c r="G613" s="677">
        <v>118</v>
      </c>
      <c r="H613" s="677">
        <v>24</v>
      </c>
      <c r="I613" s="677">
        <v>0</v>
      </c>
      <c r="J613" s="677" t="s">
        <v>873</v>
      </c>
      <c r="K613" s="677" t="s">
        <v>873</v>
      </c>
      <c r="L613" s="677">
        <v>28</v>
      </c>
      <c r="M613" s="677">
        <v>176</v>
      </c>
      <c r="N613" s="115">
        <v>0.96</v>
      </c>
      <c r="O613" s="115">
        <v>0.96</v>
      </c>
      <c r="P613" s="115">
        <v>0.11</v>
      </c>
      <c r="Q613" s="115">
        <v>1.05</v>
      </c>
    </row>
    <row r="614" spans="1:17" s="805" customFormat="1" ht="12.75" customHeight="1" x14ac:dyDescent="0.3">
      <c r="A614" s="696" t="s">
        <v>131</v>
      </c>
      <c r="B614" s="696" t="s">
        <v>143</v>
      </c>
      <c r="C614" s="804" t="s">
        <v>920</v>
      </c>
      <c r="D614" s="804" t="s">
        <v>918</v>
      </c>
      <c r="E614" s="804" t="s">
        <v>921</v>
      </c>
      <c r="F614" s="677">
        <v>5332</v>
      </c>
      <c r="G614" s="677">
        <v>7068</v>
      </c>
      <c r="H614" s="677">
        <v>1465</v>
      </c>
      <c r="I614" s="677">
        <v>0</v>
      </c>
      <c r="J614" s="677">
        <v>17</v>
      </c>
      <c r="K614" s="677">
        <v>1165</v>
      </c>
      <c r="L614" s="677">
        <v>2647</v>
      </c>
      <c r="M614" s="677">
        <v>9753</v>
      </c>
      <c r="N614" s="115">
        <v>0.99</v>
      </c>
      <c r="O614" s="115">
        <v>0.99</v>
      </c>
      <c r="P614" s="115">
        <v>0.44</v>
      </c>
      <c r="Q614" s="115">
        <v>0.83</v>
      </c>
    </row>
    <row r="615" spans="1:17" s="805" customFormat="1" ht="12.75" customHeight="1" x14ac:dyDescent="0.3">
      <c r="A615" s="696" t="s">
        <v>131</v>
      </c>
      <c r="B615" s="696" t="s">
        <v>148</v>
      </c>
      <c r="C615" s="804" t="s">
        <v>920</v>
      </c>
      <c r="D615" s="804" t="s">
        <v>922</v>
      </c>
      <c r="E615" s="804" t="s">
        <v>921</v>
      </c>
      <c r="F615" s="677">
        <v>41</v>
      </c>
      <c r="G615" s="677">
        <v>537</v>
      </c>
      <c r="H615" s="677">
        <v>15</v>
      </c>
      <c r="I615" s="677">
        <v>6</v>
      </c>
      <c r="J615" s="677">
        <v>0</v>
      </c>
      <c r="K615" s="677">
        <v>49</v>
      </c>
      <c r="L615" s="677">
        <v>70</v>
      </c>
      <c r="M615" s="677">
        <v>521</v>
      </c>
      <c r="N615" s="115">
        <v>0.71</v>
      </c>
      <c r="O615" s="115">
        <v>1</v>
      </c>
      <c r="P615" s="115">
        <v>0.7</v>
      </c>
      <c r="Q615" s="115">
        <v>11.71</v>
      </c>
    </row>
    <row r="616" spans="1:17" s="805" customFormat="1" ht="12.75" customHeight="1" x14ac:dyDescent="0.3">
      <c r="A616" s="696" t="s">
        <v>131</v>
      </c>
      <c r="B616" s="696" t="s">
        <v>172</v>
      </c>
      <c r="C616" s="804" t="s">
        <v>920</v>
      </c>
      <c r="D616" s="804" t="s">
        <v>918</v>
      </c>
      <c r="E616" s="804" t="s">
        <v>921</v>
      </c>
      <c r="F616" s="677">
        <v>290</v>
      </c>
      <c r="G616" s="677">
        <v>477</v>
      </c>
      <c r="H616" s="677">
        <v>41</v>
      </c>
      <c r="I616" s="677">
        <v>0</v>
      </c>
      <c r="J616" s="677">
        <v>0</v>
      </c>
      <c r="K616" s="677">
        <v>78</v>
      </c>
      <c r="L616" s="677">
        <v>119</v>
      </c>
      <c r="M616" s="677">
        <v>648</v>
      </c>
      <c r="N616" s="115">
        <v>1</v>
      </c>
      <c r="O616" s="115">
        <v>1</v>
      </c>
      <c r="P616" s="115">
        <v>0.66</v>
      </c>
      <c r="Q616" s="115">
        <v>1.23</v>
      </c>
    </row>
    <row r="617" spans="1:17" s="805" customFormat="1" ht="12.75" customHeight="1" x14ac:dyDescent="0.3">
      <c r="A617" s="696" t="s">
        <v>131</v>
      </c>
      <c r="B617" s="696" t="s">
        <v>182</v>
      </c>
      <c r="C617" s="804" t="s">
        <v>923</v>
      </c>
      <c r="D617" s="804" t="s">
        <v>922</v>
      </c>
      <c r="E617" s="804" t="s">
        <v>924</v>
      </c>
      <c r="F617" s="677">
        <v>394</v>
      </c>
      <c r="G617" s="677">
        <v>236</v>
      </c>
      <c r="H617" s="677">
        <v>64</v>
      </c>
      <c r="I617" s="677">
        <v>7</v>
      </c>
      <c r="J617" s="677">
        <v>101</v>
      </c>
      <c r="K617" s="677">
        <v>0</v>
      </c>
      <c r="L617" s="677">
        <v>172</v>
      </c>
      <c r="M617" s="677">
        <v>353</v>
      </c>
      <c r="N617" s="115">
        <v>0.37</v>
      </c>
      <c r="O617" s="115">
        <v>0.41</v>
      </c>
      <c r="P617" s="115">
        <v>0</v>
      </c>
      <c r="Q617" s="115">
        <v>-0.1</v>
      </c>
    </row>
    <row r="618" spans="1:17" s="805" customFormat="1" ht="12.75" customHeight="1" x14ac:dyDescent="0.3">
      <c r="A618" s="696" t="s">
        <v>131</v>
      </c>
      <c r="B618" s="696" t="s">
        <v>182</v>
      </c>
      <c r="C618" s="804" t="s">
        <v>920</v>
      </c>
      <c r="D618" s="804" t="s">
        <v>922</v>
      </c>
      <c r="E618" s="804" t="s">
        <v>921</v>
      </c>
      <c r="F618" s="677">
        <v>311</v>
      </c>
      <c r="G618" s="677">
        <v>3009</v>
      </c>
      <c r="H618" s="677">
        <v>171</v>
      </c>
      <c r="I618" s="677" t="s">
        <v>873</v>
      </c>
      <c r="J618" s="677">
        <v>159</v>
      </c>
      <c r="K618" s="677">
        <v>148</v>
      </c>
      <c r="L618" s="677">
        <v>480</v>
      </c>
      <c r="M618" s="677">
        <v>2874</v>
      </c>
      <c r="N618" s="115">
        <v>0.52</v>
      </c>
      <c r="O618" s="115">
        <v>0.52</v>
      </c>
      <c r="P618" s="115">
        <v>0.31</v>
      </c>
      <c r="Q618" s="115">
        <v>8.24</v>
      </c>
    </row>
    <row r="619" spans="1:17" s="805" customFormat="1" ht="12.75" customHeight="1" x14ac:dyDescent="0.3">
      <c r="A619" s="696" t="s">
        <v>131</v>
      </c>
      <c r="B619" s="696" t="s">
        <v>186</v>
      </c>
      <c r="C619" s="804" t="s">
        <v>916</v>
      </c>
      <c r="D619" s="804" t="s">
        <v>922</v>
      </c>
      <c r="E619" s="804" t="s">
        <v>919</v>
      </c>
      <c r="F619" s="677">
        <v>314</v>
      </c>
      <c r="G619" s="677">
        <v>341</v>
      </c>
      <c r="H619" s="677">
        <v>18</v>
      </c>
      <c r="I619" s="677">
        <v>10</v>
      </c>
      <c r="J619" s="677">
        <v>424</v>
      </c>
      <c r="K619" s="677">
        <v>27</v>
      </c>
      <c r="L619" s="677">
        <v>479</v>
      </c>
      <c r="M619" s="677">
        <v>131</v>
      </c>
      <c r="N619" s="115">
        <v>0.04</v>
      </c>
      <c r="O619" s="115">
        <v>0.06</v>
      </c>
      <c r="P619" s="115">
        <v>0.06</v>
      </c>
      <c r="Q619" s="115">
        <v>-0.57999999999999996</v>
      </c>
    </row>
    <row r="620" spans="1:17" s="805" customFormat="1" ht="12.75" customHeight="1" x14ac:dyDescent="0.3">
      <c r="A620" s="696" t="s">
        <v>131</v>
      </c>
      <c r="B620" s="696" t="s">
        <v>186</v>
      </c>
      <c r="C620" s="804" t="s">
        <v>920</v>
      </c>
      <c r="D620" s="804" t="s">
        <v>922</v>
      </c>
      <c r="E620" s="804" t="s">
        <v>921</v>
      </c>
      <c r="F620" s="677">
        <v>78</v>
      </c>
      <c r="G620" s="677">
        <v>2929</v>
      </c>
      <c r="H620" s="677">
        <v>20</v>
      </c>
      <c r="I620" s="677" t="s">
        <v>873</v>
      </c>
      <c r="J620" s="677">
        <v>51</v>
      </c>
      <c r="K620" s="677">
        <v>281</v>
      </c>
      <c r="L620" s="677">
        <v>356</v>
      </c>
      <c r="M620" s="677">
        <v>2657</v>
      </c>
      <c r="N620" s="115">
        <v>0.27</v>
      </c>
      <c r="O620" s="115">
        <v>0.32</v>
      </c>
      <c r="P620" s="115">
        <v>0.79</v>
      </c>
      <c r="Q620" s="115">
        <v>33.06</v>
      </c>
    </row>
    <row r="621" spans="1:17" s="805" customFormat="1" ht="12.75" customHeight="1" x14ac:dyDescent="0.3">
      <c r="A621" s="696" t="s">
        <v>131</v>
      </c>
      <c r="B621" s="696" t="s">
        <v>198</v>
      </c>
      <c r="C621" s="804" t="s">
        <v>920</v>
      </c>
      <c r="D621" s="804" t="s">
        <v>922</v>
      </c>
      <c r="E621" s="804" t="s">
        <v>921</v>
      </c>
      <c r="F621" s="677">
        <v>19</v>
      </c>
      <c r="G621" s="677">
        <v>214</v>
      </c>
      <c r="H621" s="677">
        <v>39</v>
      </c>
      <c r="I621" s="677">
        <v>22</v>
      </c>
      <c r="J621" s="677">
        <v>141</v>
      </c>
      <c r="K621" s="677">
        <v>11</v>
      </c>
      <c r="L621" s="677">
        <v>213</v>
      </c>
      <c r="M621" s="677">
        <v>68</v>
      </c>
      <c r="N621" s="115">
        <v>0.19</v>
      </c>
      <c r="O621" s="115">
        <v>0.3</v>
      </c>
      <c r="P621" s="115">
        <v>0.05</v>
      </c>
      <c r="Q621" s="115">
        <v>2.58</v>
      </c>
    </row>
    <row r="622" spans="1:17" s="805" customFormat="1" ht="12.75" customHeight="1" x14ac:dyDescent="0.3">
      <c r="A622" s="696" t="s">
        <v>131</v>
      </c>
      <c r="B622" s="696" t="s">
        <v>1886</v>
      </c>
      <c r="C622" s="804" t="s">
        <v>920</v>
      </c>
      <c r="D622" s="804" t="s">
        <v>922</v>
      </c>
      <c r="E622" s="804" t="s">
        <v>921</v>
      </c>
      <c r="F622" s="677">
        <v>5</v>
      </c>
      <c r="G622" s="677">
        <v>76009</v>
      </c>
      <c r="H622" s="677" t="s">
        <v>873</v>
      </c>
      <c r="I622" s="677" t="s">
        <v>873</v>
      </c>
      <c r="J622" s="677" t="s">
        <v>873</v>
      </c>
      <c r="K622" s="677">
        <v>76004</v>
      </c>
      <c r="L622" s="677">
        <v>76009</v>
      </c>
      <c r="M622" s="677">
        <v>5</v>
      </c>
      <c r="N622" s="115">
        <v>0.6</v>
      </c>
      <c r="O622" s="115">
        <v>0.8</v>
      </c>
      <c r="P622" s="115">
        <v>1</v>
      </c>
      <c r="Q622" s="115">
        <v>0</v>
      </c>
    </row>
    <row r="623" spans="1:17" s="805" customFormat="1" ht="12.75" customHeight="1" x14ac:dyDescent="0.3">
      <c r="A623" s="696" t="s">
        <v>131</v>
      </c>
      <c r="B623" s="696" t="s">
        <v>213</v>
      </c>
      <c r="C623" s="804" t="s">
        <v>920</v>
      </c>
      <c r="D623" s="804" t="s">
        <v>922</v>
      </c>
      <c r="E623" s="804" t="s">
        <v>921</v>
      </c>
      <c r="F623" s="677">
        <v>0</v>
      </c>
      <c r="G623" s="677">
        <v>172</v>
      </c>
      <c r="H623" s="677" t="s">
        <v>873</v>
      </c>
      <c r="I623" s="677">
        <v>9</v>
      </c>
      <c r="J623" s="677">
        <v>0</v>
      </c>
      <c r="K623" s="677">
        <v>10</v>
      </c>
      <c r="L623" s="677">
        <v>20</v>
      </c>
      <c r="M623" s="677">
        <v>0</v>
      </c>
      <c r="N623" s="115">
        <v>0.1</v>
      </c>
      <c r="O623" s="115">
        <v>1</v>
      </c>
      <c r="P623" s="115">
        <v>0.5</v>
      </c>
      <c r="Q623" s="115" t="s">
        <v>239</v>
      </c>
    </row>
    <row r="624" spans="1:17" s="805" customFormat="1" ht="12.75" customHeight="1" x14ac:dyDescent="0.3">
      <c r="A624" s="696" t="s">
        <v>131</v>
      </c>
      <c r="B624" s="696" t="s">
        <v>208</v>
      </c>
      <c r="C624" s="804" t="s">
        <v>920</v>
      </c>
      <c r="D624" s="804" t="s">
        <v>922</v>
      </c>
      <c r="E624" s="804" t="s">
        <v>921</v>
      </c>
      <c r="F624" s="677">
        <v>150</v>
      </c>
      <c r="G624" s="677">
        <v>135</v>
      </c>
      <c r="H624" s="677">
        <v>0</v>
      </c>
      <c r="I624" s="677">
        <v>0</v>
      </c>
      <c r="J624" s="677">
        <v>0</v>
      </c>
      <c r="K624" s="677">
        <v>0</v>
      </c>
      <c r="L624" s="677">
        <v>0</v>
      </c>
      <c r="M624" s="677">
        <v>225</v>
      </c>
      <c r="N624" s="115" t="s">
        <v>239</v>
      </c>
      <c r="O624" s="115" t="s">
        <v>239</v>
      </c>
      <c r="P624" s="115" t="s">
        <v>239</v>
      </c>
      <c r="Q624" s="115">
        <v>0.5</v>
      </c>
    </row>
    <row r="625" spans="1:17" s="805" customFormat="1" ht="12.75" customHeight="1" x14ac:dyDescent="0.3">
      <c r="A625" s="696" t="s">
        <v>131</v>
      </c>
      <c r="B625" s="696" t="s">
        <v>216</v>
      </c>
      <c r="C625" s="804" t="s">
        <v>916</v>
      </c>
      <c r="D625" s="804" t="s">
        <v>922</v>
      </c>
      <c r="E625" s="804" t="s">
        <v>919</v>
      </c>
      <c r="F625" s="677">
        <v>216</v>
      </c>
      <c r="G625" s="677">
        <v>622</v>
      </c>
      <c r="H625" s="677">
        <v>42</v>
      </c>
      <c r="I625" s="677">
        <v>31</v>
      </c>
      <c r="J625" s="677">
        <v>549</v>
      </c>
      <c r="K625" s="677">
        <v>59</v>
      </c>
      <c r="L625" s="677">
        <v>681</v>
      </c>
      <c r="M625" s="677">
        <v>158</v>
      </c>
      <c r="N625" s="115">
        <v>7.0000000000000007E-2</v>
      </c>
      <c r="O625" s="115">
        <v>0.12</v>
      </c>
      <c r="P625" s="115">
        <v>0.09</v>
      </c>
      <c r="Q625" s="115">
        <v>-0.27</v>
      </c>
    </row>
    <row r="626" spans="1:17" s="805" customFormat="1" ht="12.75" customHeight="1" x14ac:dyDescent="0.3">
      <c r="A626" s="696" t="s">
        <v>131</v>
      </c>
      <c r="B626" s="696" t="s">
        <v>216</v>
      </c>
      <c r="C626" s="804" t="s">
        <v>920</v>
      </c>
      <c r="D626" s="804" t="s">
        <v>922</v>
      </c>
      <c r="E626" s="804" t="s">
        <v>921</v>
      </c>
      <c r="F626" s="677">
        <v>2032</v>
      </c>
      <c r="G626" s="677">
        <v>20257</v>
      </c>
      <c r="H626" s="677">
        <v>176</v>
      </c>
      <c r="I626" s="677">
        <v>124</v>
      </c>
      <c r="J626" s="677">
        <v>200</v>
      </c>
      <c r="K626" s="677">
        <v>1746</v>
      </c>
      <c r="L626" s="677">
        <v>2246</v>
      </c>
      <c r="M626" s="677">
        <v>19283</v>
      </c>
      <c r="N626" s="115">
        <v>0.35</v>
      </c>
      <c r="O626" s="115">
        <v>0.6</v>
      </c>
      <c r="P626" s="115">
        <v>0.78</v>
      </c>
      <c r="Q626" s="115">
        <v>8.49</v>
      </c>
    </row>
    <row r="627" spans="1:17" s="805" customFormat="1" ht="12.75" customHeight="1" x14ac:dyDescent="0.3">
      <c r="A627" s="696" t="s">
        <v>131</v>
      </c>
      <c r="B627" s="696" t="s">
        <v>216</v>
      </c>
      <c r="C627" s="804" t="s">
        <v>923</v>
      </c>
      <c r="D627" s="804" t="s">
        <v>922</v>
      </c>
      <c r="E627" s="804" t="s">
        <v>924</v>
      </c>
      <c r="F627" s="677">
        <v>417</v>
      </c>
      <c r="G627" s="677">
        <v>614</v>
      </c>
      <c r="H627" s="677">
        <v>102</v>
      </c>
      <c r="I627" s="677">
        <v>147</v>
      </c>
      <c r="J627" s="677">
        <v>197</v>
      </c>
      <c r="K627" s="677">
        <v>109</v>
      </c>
      <c r="L627" s="677">
        <v>555</v>
      </c>
      <c r="M627" s="677">
        <v>782</v>
      </c>
      <c r="N627" s="115">
        <v>0.23</v>
      </c>
      <c r="O627" s="115">
        <v>0.56000000000000005</v>
      </c>
      <c r="P627" s="115">
        <v>0.2</v>
      </c>
      <c r="Q627" s="115">
        <v>0.88</v>
      </c>
    </row>
    <row r="628" spans="1:17" s="805" customFormat="1" ht="12.75" customHeight="1" x14ac:dyDescent="0.3">
      <c r="A628" s="696" t="s">
        <v>131</v>
      </c>
      <c r="B628" s="696" t="s">
        <v>217</v>
      </c>
      <c r="C628" s="804" t="s">
        <v>920</v>
      </c>
      <c r="D628" s="804" t="s">
        <v>922</v>
      </c>
      <c r="E628" s="804" t="s">
        <v>921</v>
      </c>
      <c r="F628" s="677">
        <v>229</v>
      </c>
      <c r="G628" s="677">
        <v>2388</v>
      </c>
      <c r="H628" s="677">
        <v>62</v>
      </c>
      <c r="I628" s="677">
        <v>137</v>
      </c>
      <c r="J628" s="677">
        <v>377</v>
      </c>
      <c r="K628" s="677">
        <v>112</v>
      </c>
      <c r="L628" s="677">
        <v>688</v>
      </c>
      <c r="M628" s="677">
        <v>2120</v>
      </c>
      <c r="N628" s="115">
        <v>0.11</v>
      </c>
      <c r="O628" s="115">
        <v>0.35</v>
      </c>
      <c r="P628" s="115">
        <v>0.16</v>
      </c>
      <c r="Q628" s="115">
        <v>8.26</v>
      </c>
    </row>
    <row r="629" spans="1:17" s="805" customFormat="1" ht="12.75" customHeight="1" x14ac:dyDescent="0.3">
      <c r="A629" s="696" t="s">
        <v>131</v>
      </c>
      <c r="B629" s="696" t="s">
        <v>218</v>
      </c>
      <c r="C629" s="804" t="s">
        <v>920</v>
      </c>
      <c r="D629" s="804" t="s">
        <v>918</v>
      </c>
      <c r="E629" s="804" t="s">
        <v>921</v>
      </c>
      <c r="F629" s="677">
        <v>1106</v>
      </c>
      <c r="G629" s="677">
        <v>3495</v>
      </c>
      <c r="H629" s="677">
        <v>987</v>
      </c>
      <c r="I629" s="677">
        <v>0</v>
      </c>
      <c r="J629" s="677">
        <v>10</v>
      </c>
      <c r="K629" s="677">
        <v>193</v>
      </c>
      <c r="L629" s="677">
        <v>1190</v>
      </c>
      <c r="M629" s="677">
        <v>3411</v>
      </c>
      <c r="N629" s="115">
        <v>0.99</v>
      </c>
      <c r="O629" s="115">
        <v>0.99</v>
      </c>
      <c r="P629" s="115">
        <v>0.16</v>
      </c>
      <c r="Q629" s="115">
        <v>2.08</v>
      </c>
    </row>
    <row r="630" spans="1:17" s="805" customFormat="1" ht="12.75" customHeight="1" x14ac:dyDescent="0.3">
      <c r="A630" s="696" t="s">
        <v>131</v>
      </c>
      <c r="B630" s="696" t="s">
        <v>220</v>
      </c>
      <c r="C630" s="804" t="s">
        <v>920</v>
      </c>
      <c r="D630" s="804" t="s">
        <v>918</v>
      </c>
      <c r="E630" s="804" t="s">
        <v>921</v>
      </c>
      <c r="F630" s="677">
        <v>151</v>
      </c>
      <c r="G630" s="677">
        <v>149</v>
      </c>
      <c r="H630" s="677">
        <v>22</v>
      </c>
      <c r="I630" s="677">
        <v>0</v>
      </c>
      <c r="J630" s="677">
        <v>0</v>
      </c>
      <c r="K630" s="677">
        <v>65</v>
      </c>
      <c r="L630" s="677">
        <v>87</v>
      </c>
      <c r="M630" s="677">
        <v>213</v>
      </c>
      <c r="N630" s="115">
        <v>1</v>
      </c>
      <c r="O630" s="115">
        <v>1</v>
      </c>
      <c r="P630" s="115">
        <v>0.75</v>
      </c>
      <c r="Q630" s="115">
        <v>0.41</v>
      </c>
    </row>
    <row r="631" spans="1:17" s="805" customFormat="1" ht="12.75" customHeight="1" x14ac:dyDescent="0.3">
      <c r="A631" s="696" t="s">
        <v>131</v>
      </c>
      <c r="B631" s="696" t="s">
        <v>485</v>
      </c>
      <c r="C631" s="804" t="s">
        <v>920</v>
      </c>
      <c r="D631" s="804" t="s">
        <v>922</v>
      </c>
      <c r="E631" s="804" t="s">
        <v>928</v>
      </c>
      <c r="F631" s="677">
        <v>8</v>
      </c>
      <c r="G631" s="677">
        <v>172</v>
      </c>
      <c r="H631" s="677" t="s">
        <v>873</v>
      </c>
      <c r="I631" s="677">
        <v>0</v>
      </c>
      <c r="J631" s="677">
        <v>0</v>
      </c>
      <c r="K631" s="677">
        <v>179</v>
      </c>
      <c r="L631" s="677">
        <v>180</v>
      </c>
      <c r="M631" s="677">
        <v>0</v>
      </c>
      <c r="N631" s="115">
        <v>1</v>
      </c>
      <c r="O631" s="115">
        <v>1</v>
      </c>
      <c r="P631" s="115">
        <v>0.99</v>
      </c>
      <c r="Q631" s="115">
        <v>-1</v>
      </c>
    </row>
    <row r="632" spans="1:17" s="805" customFormat="1" ht="12.75" customHeight="1" x14ac:dyDescent="0.3">
      <c r="A632" s="696" t="s">
        <v>131</v>
      </c>
      <c r="B632" s="803" t="s">
        <v>2041</v>
      </c>
      <c r="C632" s="804" t="s">
        <v>920</v>
      </c>
      <c r="D632" s="804" t="s">
        <v>918</v>
      </c>
      <c r="E632" s="804" t="s">
        <v>921</v>
      </c>
      <c r="F632" s="677">
        <v>59635</v>
      </c>
      <c r="G632" s="677">
        <v>55574</v>
      </c>
      <c r="H632" s="677">
        <v>10628</v>
      </c>
      <c r="I632" s="677">
        <v>0</v>
      </c>
      <c r="J632" s="677">
        <v>18</v>
      </c>
      <c r="K632" s="677">
        <v>10188</v>
      </c>
      <c r="L632" s="677">
        <v>20834</v>
      </c>
      <c r="M632" s="677">
        <v>94375</v>
      </c>
      <c r="N632" s="115">
        <v>1</v>
      </c>
      <c r="O632" s="115">
        <v>1</v>
      </c>
      <c r="P632" s="115">
        <v>0.49</v>
      </c>
      <c r="Q632" s="115">
        <v>0.57999999999999996</v>
      </c>
    </row>
    <row r="633" spans="1:17" s="805" customFormat="1" ht="12.75" customHeight="1" x14ac:dyDescent="0.3">
      <c r="A633" s="696" t="s">
        <v>131</v>
      </c>
      <c r="B633" s="803" t="s">
        <v>2041</v>
      </c>
      <c r="C633" s="804" t="s">
        <v>923</v>
      </c>
      <c r="D633" s="804" t="s">
        <v>918</v>
      </c>
      <c r="E633" s="804" t="s">
        <v>924</v>
      </c>
      <c r="F633" s="677">
        <v>9</v>
      </c>
      <c r="G633" s="677">
        <v>408</v>
      </c>
      <c r="H633" s="677">
        <v>10</v>
      </c>
      <c r="I633" s="677">
        <v>0</v>
      </c>
      <c r="J633" s="677">
        <v>0</v>
      </c>
      <c r="K633" s="677">
        <v>359</v>
      </c>
      <c r="L633" s="677">
        <v>369</v>
      </c>
      <c r="M633" s="677">
        <v>48</v>
      </c>
      <c r="N633" s="115">
        <v>1</v>
      </c>
      <c r="O633" s="115">
        <v>1</v>
      </c>
      <c r="P633" s="115">
        <v>0.97</v>
      </c>
      <c r="Q633" s="115">
        <v>4.33</v>
      </c>
    </row>
    <row r="634" spans="1:17" s="805" customFormat="1" ht="12.75" customHeight="1" x14ac:dyDescent="0.3">
      <c r="A634" s="696" t="s">
        <v>131</v>
      </c>
      <c r="B634" s="696" t="s">
        <v>227</v>
      </c>
      <c r="C634" s="804" t="s">
        <v>916</v>
      </c>
      <c r="D634" s="804" t="s">
        <v>918</v>
      </c>
      <c r="E634" s="804" t="s">
        <v>919</v>
      </c>
      <c r="F634" s="677">
        <v>200</v>
      </c>
      <c r="G634" s="677">
        <v>418</v>
      </c>
      <c r="H634" s="677">
        <v>335</v>
      </c>
      <c r="I634" s="677">
        <v>0</v>
      </c>
      <c r="J634" s="677">
        <v>0</v>
      </c>
      <c r="K634" s="677">
        <v>9</v>
      </c>
      <c r="L634" s="677">
        <v>344</v>
      </c>
      <c r="M634" s="677">
        <v>274</v>
      </c>
      <c r="N634" s="115">
        <v>1</v>
      </c>
      <c r="O634" s="115">
        <v>1</v>
      </c>
      <c r="P634" s="115">
        <v>0.03</v>
      </c>
      <c r="Q634" s="115">
        <v>0.37</v>
      </c>
    </row>
    <row r="635" spans="1:17" s="805" customFormat="1" ht="12.75" customHeight="1" x14ac:dyDescent="0.3">
      <c r="A635" s="696" t="s">
        <v>131</v>
      </c>
      <c r="B635" s="696" t="s">
        <v>115</v>
      </c>
      <c r="C635" s="804" t="s">
        <v>920</v>
      </c>
      <c r="D635" s="804" t="s">
        <v>922</v>
      </c>
      <c r="E635" s="804" t="s">
        <v>919</v>
      </c>
      <c r="F635" s="677">
        <v>0</v>
      </c>
      <c r="G635" s="677">
        <v>621</v>
      </c>
      <c r="H635" s="677">
        <v>100</v>
      </c>
      <c r="I635" s="677">
        <v>0</v>
      </c>
      <c r="J635" s="677">
        <v>155</v>
      </c>
      <c r="K635" s="677">
        <v>17</v>
      </c>
      <c r="L635" s="677">
        <v>272</v>
      </c>
      <c r="M635" s="677">
        <v>0</v>
      </c>
      <c r="N635" s="115">
        <v>0.39</v>
      </c>
      <c r="O635" s="115">
        <v>0.39</v>
      </c>
      <c r="P635" s="115">
        <v>0.06</v>
      </c>
      <c r="Q635" s="115" t="s">
        <v>239</v>
      </c>
    </row>
    <row r="636" spans="1:17" s="805" customFormat="1" ht="12.75" customHeight="1" x14ac:dyDescent="0.3">
      <c r="A636" s="696" t="s">
        <v>131</v>
      </c>
      <c r="B636" s="696" t="s">
        <v>115</v>
      </c>
      <c r="C636" s="804" t="s">
        <v>920</v>
      </c>
      <c r="D636" s="804" t="s">
        <v>922</v>
      </c>
      <c r="E636" s="804" t="s">
        <v>921</v>
      </c>
      <c r="F636" s="677">
        <v>986</v>
      </c>
      <c r="G636" s="677">
        <v>2609</v>
      </c>
      <c r="H636" s="677">
        <v>215</v>
      </c>
      <c r="I636" s="677">
        <v>92</v>
      </c>
      <c r="J636" s="677">
        <v>896</v>
      </c>
      <c r="K636" s="677">
        <v>337</v>
      </c>
      <c r="L636" s="677">
        <v>1540</v>
      </c>
      <c r="M636" s="677">
        <v>2375</v>
      </c>
      <c r="N636" s="115">
        <v>0.18</v>
      </c>
      <c r="O636" s="115">
        <v>0.26</v>
      </c>
      <c r="P636" s="115">
        <v>0.22</v>
      </c>
      <c r="Q636" s="115">
        <v>1.41</v>
      </c>
    </row>
    <row r="637" spans="1:17" s="805" customFormat="1" ht="12.75" customHeight="1" x14ac:dyDescent="0.3">
      <c r="A637" s="696" t="s">
        <v>131</v>
      </c>
      <c r="B637" s="696" t="s">
        <v>607</v>
      </c>
      <c r="C637" s="804" t="s">
        <v>920</v>
      </c>
      <c r="D637" s="804" t="s">
        <v>922</v>
      </c>
      <c r="E637" s="804" t="s">
        <v>932</v>
      </c>
      <c r="F637" s="677">
        <v>1691</v>
      </c>
      <c r="G637" s="677">
        <v>1203</v>
      </c>
      <c r="H637" s="677">
        <v>484</v>
      </c>
      <c r="I637" s="677">
        <v>0</v>
      </c>
      <c r="J637" s="677">
        <v>11</v>
      </c>
      <c r="K637" s="677">
        <v>173</v>
      </c>
      <c r="L637" s="677">
        <v>668</v>
      </c>
      <c r="M637" s="677">
        <v>2318</v>
      </c>
      <c r="N637" s="115">
        <v>0.98</v>
      </c>
      <c r="O637" s="115">
        <v>0.98</v>
      </c>
      <c r="P637" s="115">
        <v>0.26</v>
      </c>
      <c r="Q637" s="115">
        <v>0.37</v>
      </c>
    </row>
    <row r="638" spans="1:17" s="805" customFormat="1" ht="12.75" customHeight="1" x14ac:dyDescent="0.3">
      <c r="A638" s="696" t="s">
        <v>384</v>
      </c>
      <c r="B638" s="696" t="s">
        <v>92</v>
      </c>
      <c r="C638" s="804" t="s">
        <v>920</v>
      </c>
      <c r="D638" s="804" t="s">
        <v>922</v>
      </c>
      <c r="E638" s="804" t="s">
        <v>921</v>
      </c>
      <c r="F638" s="677">
        <v>67</v>
      </c>
      <c r="G638" s="677">
        <v>181</v>
      </c>
      <c r="H638" s="677">
        <v>81</v>
      </c>
      <c r="I638" s="677">
        <v>0</v>
      </c>
      <c r="J638" s="677">
        <v>75</v>
      </c>
      <c r="K638" s="677" t="s">
        <v>873</v>
      </c>
      <c r="L638" s="677">
        <v>157</v>
      </c>
      <c r="M638" s="677">
        <v>102</v>
      </c>
      <c r="N638" s="115">
        <v>0.52</v>
      </c>
      <c r="O638" s="115">
        <v>0.52</v>
      </c>
      <c r="P638" s="115">
        <v>0.01</v>
      </c>
      <c r="Q638" s="115">
        <v>0.52</v>
      </c>
    </row>
    <row r="639" spans="1:17" s="805" customFormat="1" ht="12.75" customHeight="1" x14ac:dyDescent="0.3">
      <c r="A639" s="696" t="s">
        <v>384</v>
      </c>
      <c r="B639" s="696" t="s">
        <v>115</v>
      </c>
      <c r="C639" s="804" t="s">
        <v>920</v>
      </c>
      <c r="D639" s="804" t="s">
        <v>922</v>
      </c>
      <c r="E639" s="804" t="s">
        <v>921</v>
      </c>
      <c r="F639" s="677">
        <v>131</v>
      </c>
      <c r="G639" s="677">
        <v>155</v>
      </c>
      <c r="H639" s="677">
        <v>18</v>
      </c>
      <c r="I639" s="677">
        <v>5</v>
      </c>
      <c r="J639" s="677">
        <v>146</v>
      </c>
      <c r="K639" s="677">
        <v>12</v>
      </c>
      <c r="L639" s="677">
        <v>181</v>
      </c>
      <c r="M639" s="677">
        <v>131</v>
      </c>
      <c r="N639" s="115">
        <v>0.11</v>
      </c>
      <c r="O639" s="115">
        <v>0.14000000000000001</v>
      </c>
      <c r="P639" s="115">
        <v>7.0000000000000007E-2</v>
      </c>
      <c r="Q639" s="115">
        <v>0</v>
      </c>
    </row>
    <row r="640" spans="1:17" s="805" customFormat="1" ht="12.75" customHeight="1" x14ac:dyDescent="0.3">
      <c r="A640" s="696" t="s">
        <v>384</v>
      </c>
      <c r="B640" s="696" t="s">
        <v>607</v>
      </c>
      <c r="C640" s="804" t="s">
        <v>920</v>
      </c>
      <c r="D640" s="804" t="s">
        <v>922</v>
      </c>
      <c r="E640" s="804" t="s">
        <v>933</v>
      </c>
      <c r="F640" s="677">
        <v>199</v>
      </c>
      <c r="G640" s="677">
        <v>126</v>
      </c>
      <c r="H640" s="677">
        <v>5</v>
      </c>
      <c r="I640" s="677">
        <v>0</v>
      </c>
      <c r="J640" s="677">
        <v>55</v>
      </c>
      <c r="K640" s="677">
        <v>59</v>
      </c>
      <c r="L640" s="677">
        <v>119</v>
      </c>
      <c r="M640" s="677">
        <v>267</v>
      </c>
      <c r="N640" s="115">
        <v>0.08</v>
      </c>
      <c r="O640" s="115">
        <v>0.08</v>
      </c>
      <c r="P640" s="115">
        <v>0.5</v>
      </c>
      <c r="Q640" s="115">
        <v>0.34</v>
      </c>
    </row>
    <row r="641" spans="1:17" s="805" customFormat="1" ht="12.75" customHeight="1" x14ac:dyDescent="0.3">
      <c r="A641" s="696" t="s">
        <v>384</v>
      </c>
      <c r="B641" s="696" t="s">
        <v>607</v>
      </c>
      <c r="C641" s="804" t="s">
        <v>920</v>
      </c>
      <c r="D641" s="804" t="s">
        <v>922</v>
      </c>
      <c r="E641" s="804" t="s">
        <v>932</v>
      </c>
      <c r="F641" s="677">
        <v>156</v>
      </c>
      <c r="G641" s="677">
        <v>141</v>
      </c>
      <c r="H641" s="677">
        <v>45</v>
      </c>
      <c r="I641" s="677">
        <v>0</v>
      </c>
      <c r="J641" s="677">
        <v>9</v>
      </c>
      <c r="K641" s="677">
        <v>11</v>
      </c>
      <c r="L641" s="677">
        <v>65</v>
      </c>
      <c r="M641" s="677">
        <v>237</v>
      </c>
      <c r="N641" s="115">
        <v>0.83</v>
      </c>
      <c r="O641" s="115">
        <v>0.83</v>
      </c>
      <c r="P641" s="115">
        <v>0.17</v>
      </c>
      <c r="Q641" s="115">
        <v>0.52</v>
      </c>
    </row>
    <row r="642" spans="1:17" s="805" customFormat="1" ht="12.75" customHeight="1" x14ac:dyDescent="0.3">
      <c r="A642" s="696" t="s">
        <v>134</v>
      </c>
      <c r="B642" s="696" t="s">
        <v>117</v>
      </c>
      <c r="C642" s="804" t="s">
        <v>920</v>
      </c>
      <c r="D642" s="804" t="s">
        <v>922</v>
      </c>
      <c r="E642" s="804" t="s">
        <v>929</v>
      </c>
      <c r="F642" s="677">
        <v>124</v>
      </c>
      <c r="G642" s="677">
        <v>136</v>
      </c>
      <c r="H642" s="677">
        <v>22</v>
      </c>
      <c r="I642" s="677" t="s">
        <v>873</v>
      </c>
      <c r="J642" s="677">
        <v>5</v>
      </c>
      <c r="K642" s="677">
        <v>23</v>
      </c>
      <c r="L642" s="677">
        <v>51</v>
      </c>
      <c r="M642" s="677">
        <v>211</v>
      </c>
      <c r="N642" s="115">
        <v>0.79</v>
      </c>
      <c r="O642" s="115">
        <v>0.82</v>
      </c>
      <c r="P642" s="115">
        <v>0.45</v>
      </c>
      <c r="Q642" s="115">
        <v>0.7</v>
      </c>
    </row>
    <row r="643" spans="1:17" s="805" customFormat="1" ht="12.75" customHeight="1" x14ac:dyDescent="0.3">
      <c r="A643" s="696" t="s">
        <v>134</v>
      </c>
      <c r="B643" s="696" t="s">
        <v>216</v>
      </c>
      <c r="C643" s="804" t="s">
        <v>920</v>
      </c>
      <c r="D643" s="804" t="s">
        <v>922</v>
      </c>
      <c r="E643" s="804" t="s">
        <v>921</v>
      </c>
      <c r="F643" s="677">
        <v>141</v>
      </c>
      <c r="G643" s="677">
        <v>213</v>
      </c>
      <c r="H643" s="677">
        <v>15</v>
      </c>
      <c r="I643" s="677">
        <v>14</v>
      </c>
      <c r="J643" s="677">
        <v>51</v>
      </c>
      <c r="K643" s="677">
        <v>65</v>
      </c>
      <c r="L643" s="677">
        <v>145</v>
      </c>
      <c r="M643" s="677">
        <v>198</v>
      </c>
      <c r="N643" s="115">
        <v>0.19</v>
      </c>
      <c r="O643" s="115">
        <v>0.36</v>
      </c>
      <c r="P643" s="115">
        <v>0.45</v>
      </c>
      <c r="Q643" s="115">
        <v>0.4</v>
      </c>
    </row>
    <row r="644" spans="1:17" s="805" customFormat="1" ht="12.75" customHeight="1" x14ac:dyDescent="0.3">
      <c r="A644" s="696" t="s">
        <v>134</v>
      </c>
      <c r="B644" s="696" t="s">
        <v>607</v>
      </c>
      <c r="C644" s="804" t="s">
        <v>920</v>
      </c>
      <c r="D644" s="804" t="s">
        <v>922</v>
      </c>
      <c r="E644" s="804" t="s">
        <v>932</v>
      </c>
      <c r="F644" s="677">
        <v>199</v>
      </c>
      <c r="G644" s="677">
        <v>331</v>
      </c>
      <c r="H644" s="677">
        <v>34</v>
      </c>
      <c r="I644" s="677">
        <v>0</v>
      </c>
      <c r="J644" s="677">
        <v>8</v>
      </c>
      <c r="K644" s="677">
        <v>25</v>
      </c>
      <c r="L644" s="677">
        <v>67</v>
      </c>
      <c r="M644" s="677">
        <v>469</v>
      </c>
      <c r="N644" s="115">
        <v>0.81</v>
      </c>
      <c r="O644" s="115">
        <v>0.81</v>
      </c>
      <c r="P644" s="115">
        <v>0.37</v>
      </c>
      <c r="Q644" s="115">
        <v>1.36</v>
      </c>
    </row>
    <row r="645" spans="1:17" s="805" customFormat="1" ht="12.75" customHeight="1" x14ac:dyDescent="0.3">
      <c r="A645" s="696" t="s">
        <v>136</v>
      </c>
      <c r="B645" s="696" t="s">
        <v>112</v>
      </c>
      <c r="C645" s="804" t="s">
        <v>920</v>
      </c>
      <c r="D645" s="804" t="s">
        <v>922</v>
      </c>
      <c r="E645" s="804" t="s">
        <v>921</v>
      </c>
      <c r="F645" s="677">
        <v>86</v>
      </c>
      <c r="G645" s="677">
        <v>162</v>
      </c>
      <c r="H645" s="677">
        <v>12</v>
      </c>
      <c r="I645" s="677">
        <v>5</v>
      </c>
      <c r="J645" s="677">
        <v>105</v>
      </c>
      <c r="K645" s="677">
        <v>0</v>
      </c>
      <c r="L645" s="677">
        <v>122</v>
      </c>
      <c r="M645" s="677">
        <v>72</v>
      </c>
      <c r="N645" s="115">
        <v>0.1</v>
      </c>
      <c r="O645" s="115">
        <v>0.14000000000000001</v>
      </c>
      <c r="P645" s="115">
        <v>0</v>
      </c>
      <c r="Q645" s="115">
        <v>-0.16</v>
      </c>
    </row>
    <row r="646" spans="1:17" s="805" customFormat="1" ht="12.75" customHeight="1" x14ac:dyDescent="0.3">
      <c r="A646" s="696" t="s">
        <v>136</v>
      </c>
      <c r="B646" s="696" t="s">
        <v>117</v>
      </c>
      <c r="C646" s="804" t="s">
        <v>920</v>
      </c>
      <c r="D646" s="804" t="s">
        <v>922</v>
      </c>
      <c r="E646" s="804" t="s">
        <v>929</v>
      </c>
      <c r="F646" s="677">
        <v>112</v>
      </c>
      <c r="G646" s="677">
        <v>100</v>
      </c>
      <c r="H646" s="677" t="s">
        <v>873</v>
      </c>
      <c r="I646" s="677">
        <v>0</v>
      </c>
      <c r="J646" s="677">
        <v>14</v>
      </c>
      <c r="K646" s="677">
        <v>57</v>
      </c>
      <c r="L646" s="677">
        <v>73</v>
      </c>
      <c r="M646" s="677">
        <v>132</v>
      </c>
      <c r="N646" s="115">
        <v>0.13</v>
      </c>
      <c r="O646" s="115">
        <v>0.13</v>
      </c>
      <c r="P646" s="115">
        <v>0.78</v>
      </c>
      <c r="Q646" s="115">
        <v>0.18</v>
      </c>
    </row>
    <row r="647" spans="1:17" s="805" customFormat="1" ht="12.75" customHeight="1" x14ac:dyDescent="0.3">
      <c r="A647" s="696" t="s">
        <v>136</v>
      </c>
      <c r="B647" s="696" t="s">
        <v>216</v>
      </c>
      <c r="C647" s="804" t="s">
        <v>920</v>
      </c>
      <c r="D647" s="804" t="s">
        <v>922</v>
      </c>
      <c r="E647" s="804" t="s">
        <v>921</v>
      </c>
      <c r="F647" s="677">
        <v>137</v>
      </c>
      <c r="G647" s="677">
        <v>185</v>
      </c>
      <c r="H647" s="677">
        <v>0</v>
      </c>
      <c r="I647" s="677" t="s">
        <v>873</v>
      </c>
      <c r="J647" s="677">
        <v>52</v>
      </c>
      <c r="K647" s="677">
        <v>77</v>
      </c>
      <c r="L647" s="677">
        <v>130</v>
      </c>
      <c r="M647" s="677">
        <v>153</v>
      </c>
      <c r="N647" s="115">
        <v>0</v>
      </c>
      <c r="O647" s="115">
        <v>0.02</v>
      </c>
      <c r="P647" s="115">
        <v>0.59</v>
      </c>
      <c r="Q647" s="115">
        <v>0.12</v>
      </c>
    </row>
    <row r="648" spans="1:17" s="805" customFormat="1" ht="12.75" customHeight="1" x14ac:dyDescent="0.3">
      <c r="A648" s="696" t="s">
        <v>136</v>
      </c>
      <c r="B648" s="803" t="s">
        <v>607</v>
      </c>
      <c r="C648" s="804" t="s">
        <v>920</v>
      </c>
      <c r="D648" s="804" t="s">
        <v>922</v>
      </c>
      <c r="E648" s="804" t="s">
        <v>932</v>
      </c>
      <c r="F648" s="677">
        <v>319</v>
      </c>
      <c r="G648" s="677">
        <v>225</v>
      </c>
      <c r="H648" s="677">
        <v>34</v>
      </c>
      <c r="I648" s="677">
        <v>0</v>
      </c>
      <c r="J648" s="677">
        <v>5</v>
      </c>
      <c r="K648" s="677">
        <v>74</v>
      </c>
      <c r="L648" s="677">
        <v>113</v>
      </c>
      <c r="M648" s="677">
        <v>438</v>
      </c>
      <c r="N648" s="115">
        <v>0.87</v>
      </c>
      <c r="O648" s="115">
        <v>0.87</v>
      </c>
      <c r="P648" s="115">
        <v>0.65</v>
      </c>
      <c r="Q648" s="115">
        <v>0.37</v>
      </c>
    </row>
    <row r="649" spans="1:17" s="805" customFormat="1" ht="12.75" customHeight="1" x14ac:dyDescent="0.3">
      <c r="A649" s="696" t="s">
        <v>137</v>
      </c>
      <c r="B649" s="803" t="s">
        <v>117</v>
      </c>
      <c r="C649" s="804" t="s">
        <v>920</v>
      </c>
      <c r="D649" s="804" t="s">
        <v>922</v>
      </c>
      <c r="E649" s="804" t="s">
        <v>929</v>
      </c>
      <c r="F649" s="677">
        <v>174</v>
      </c>
      <c r="G649" s="677">
        <v>137</v>
      </c>
      <c r="H649" s="677" t="s">
        <v>873</v>
      </c>
      <c r="I649" s="677">
        <v>0</v>
      </c>
      <c r="J649" s="677">
        <v>109</v>
      </c>
      <c r="K649" s="677">
        <v>53</v>
      </c>
      <c r="L649" s="677">
        <v>163</v>
      </c>
      <c r="M649" s="677">
        <v>147</v>
      </c>
      <c r="N649" s="115">
        <v>0.01</v>
      </c>
      <c r="O649" s="115">
        <v>0.01</v>
      </c>
      <c r="P649" s="115">
        <v>0.33</v>
      </c>
      <c r="Q649" s="115">
        <v>-0.16</v>
      </c>
    </row>
    <row r="650" spans="1:17" s="805" customFormat="1" ht="12.75" customHeight="1" x14ac:dyDescent="0.3">
      <c r="A650" s="696" t="s">
        <v>137</v>
      </c>
      <c r="B650" s="696" t="s">
        <v>199</v>
      </c>
      <c r="C650" s="804" t="s">
        <v>916</v>
      </c>
      <c r="D650" s="804" t="s">
        <v>922</v>
      </c>
      <c r="E650" s="804" t="s">
        <v>919</v>
      </c>
      <c r="F650" s="677">
        <v>301</v>
      </c>
      <c r="G650" s="677">
        <v>234</v>
      </c>
      <c r="H650" s="677">
        <v>0</v>
      </c>
      <c r="I650" s="677">
        <v>0</v>
      </c>
      <c r="J650" s="677">
        <v>49</v>
      </c>
      <c r="K650" s="677">
        <v>22</v>
      </c>
      <c r="L650" s="677">
        <v>71</v>
      </c>
      <c r="M650" s="677">
        <v>464</v>
      </c>
      <c r="N650" s="115">
        <v>0</v>
      </c>
      <c r="O650" s="115">
        <v>0</v>
      </c>
      <c r="P650" s="115">
        <v>0.31</v>
      </c>
      <c r="Q650" s="115">
        <v>0.54</v>
      </c>
    </row>
    <row r="651" spans="1:17" s="805" customFormat="1" ht="12.75" customHeight="1" x14ac:dyDescent="0.3">
      <c r="A651" s="696" t="s">
        <v>137</v>
      </c>
      <c r="B651" s="696" t="s">
        <v>199</v>
      </c>
      <c r="C651" s="804" t="s">
        <v>920</v>
      </c>
      <c r="D651" s="804" t="s">
        <v>922</v>
      </c>
      <c r="E651" s="804" t="s">
        <v>921</v>
      </c>
      <c r="F651" s="677">
        <v>142</v>
      </c>
      <c r="G651" s="677">
        <v>227</v>
      </c>
      <c r="H651" s="677" t="s">
        <v>873</v>
      </c>
      <c r="I651" s="677">
        <v>0</v>
      </c>
      <c r="J651" s="677">
        <v>232</v>
      </c>
      <c r="K651" s="677">
        <v>0</v>
      </c>
      <c r="L651" s="677">
        <v>234</v>
      </c>
      <c r="M651" s="677">
        <v>135</v>
      </c>
      <c r="N651" s="115">
        <v>0.01</v>
      </c>
      <c r="O651" s="115">
        <v>0.01</v>
      </c>
      <c r="P651" s="115">
        <v>0</v>
      </c>
      <c r="Q651" s="115">
        <v>-0.05</v>
      </c>
    </row>
    <row r="652" spans="1:17" s="805" customFormat="1" ht="12.75" customHeight="1" x14ac:dyDescent="0.3">
      <c r="A652" s="696" t="s">
        <v>137</v>
      </c>
      <c r="B652" s="696" t="s">
        <v>115</v>
      </c>
      <c r="C652" s="804" t="s">
        <v>920</v>
      </c>
      <c r="D652" s="804" t="s">
        <v>922</v>
      </c>
      <c r="E652" s="804" t="s">
        <v>921</v>
      </c>
      <c r="F652" s="677">
        <v>96</v>
      </c>
      <c r="G652" s="677">
        <v>101</v>
      </c>
      <c r="H652" s="677">
        <v>8</v>
      </c>
      <c r="I652" s="677">
        <v>7</v>
      </c>
      <c r="J652" s="677">
        <v>97</v>
      </c>
      <c r="K652" s="677">
        <v>7</v>
      </c>
      <c r="L652" s="677">
        <v>119</v>
      </c>
      <c r="M652" s="677">
        <v>100</v>
      </c>
      <c r="N652" s="115">
        <v>7.0000000000000007E-2</v>
      </c>
      <c r="O652" s="115">
        <v>0.13</v>
      </c>
      <c r="P652" s="115">
        <v>0.06</v>
      </c>
      <c r="Q652" s="115">
        <v>0.04</v>
      </c>
    </row>
    <row r="653" spans="1:17" s="805" customFormat="1" ht="12.75" customHeight="1" x14ac:dyDescent="0.3">
      <c r="A653" s="696" t="s">
        <v>137</v>
      </c>
      <c r="B653" s="696" t="s">
        <v>607</v>
      </c>
      <c r="C653" s="804" t="s">
        <v>920</v>
      </c>
      <c r="D653" s="804" t="s">
        <v>922</v>
      </c>
      <c r="E653" s="804" t="s">
        <v>932</v>
      </c>
      <c r="F653" s="677">
        <v>629</v>
      </c>
      <c r="G653" s="677">
        <v>348</v>
      </c>
      <c r="H653" s="677">
        <v>78</v>
      </c>
      <c r="I653" s="677">
        <v>0</v>
      </c>
      <c r="J653" s="677">
        <v>24</v>
      </c>
      <c r="K653" s="677">
        <v>53</v>
      </c>
      <c r="L653" s="677">
        <v>155</v>
      </c>
      <c r="M653" s="677">
        <v>849</v>
      </c>
      <c r="N653" s="115">
        <v>0.76</v>
      </c>
      <c r="O653" s="115">
        <v>0.76</v>
      </c>
      <c r="P653" s="115">
        <v>0.34</v>
      </c>
      <c r="Q653" s="115">
        <v>0.35</v>
      </c>
    </row>
    <row r="654" spans="1:17" s="805" customFormat="1" ht="12.75" customHeight="1" x14ac:dyDescent="0.3">
      <c r="A654" s="696" t="s">
        <v>140</v>
      </c>
      <c r="B654" s="696" t="s">
        <v>105</v>
      </c>
      <c r="C654" s="804" t="s">
        <v>916</v>
      </c>
      <c r="D654" s="804" t="s">
        <v>922</v>
      </c>
      <c r="E654" s="804" t="s">
        <v>921</v>
      </c>
      <c r="F654" s="677" t="s">
        <v>873</v>
      </c>
      <c r="G654" s="677">
        <v>123</v>
      </c>
      <c r="H654" s="677">
        <v>0</v>
      </c>
      <c r="I654" s="677">
        <v>0</v>
      </c>
      <c r="J654" s="677" t="s">
        <v>873</v>
      </c>
      <c r="K654" s="677">
        <v>0</v>
      </c>
      <c r="L654" s="677" t="s">
        <v>873</v>
      </c>
      <c r="M654" s="677">
        <v>9</v>
      </c>
      <c r="N654" s="115">
        <v>0</v>
      </c>
      <c r="O654" s="115">
        <v>0</v>
      </c>
      <c r="P654" s="115">
        <v>0</v>
      </c>
      <c r="Q654" s="115">
        <v>8</v>
      </c>
    </row>
    <row r="655" spans="1:17" s="805" customFormat="1" ht="12.75" customHeight="1" x14ac:dyDescent="0.3">
      <c r="A655" s="696" t="s">
        <v>140</v>
      </c>
      <c r="B655" s="696" t="s">
        <v>216</v>
      </c>
      <c r="C655" s="804" t="s">
        <v>920</v>
      </c>
      <c r="D655" s="804" t="s">
        <v>922</v>
      </c>
      <c r="E655" s="804" t="s">
        <v>921</v>
      </c>
      <c r="F655" s="677">
        <v>5</v>
      </c>
      <c r="G655" s="677">
        <v>140</v>
      </c>
      <c r="H655" s="677">
        <v>0</v>
      </c>
      <c r="I655" s="677" t="s">
        <v>873</v>
      </c>
      <c r="J655" s="677" t="s">
        <v>873</v>
      </c>
      <c r="K655" s="677" t="s">
        <v>873</v>
      </c>
      <c r="L655" s="677">
        <v>6</v>
      </c>
      <c r="M655" s="677">
        <v>138</v>
      </c>
      <c r="N655" s="115">
        <v>0</v>
      </c>
      <c r="O655" s="115">
        <v>0.25</v>
      </c>
      <c r="P655" s="115">
        <v>0.33</v>
      </c>
      <c r="Q655" s="115">
        <v>26.6</v>
      </c>
    </row>
    <row r="656" spans="1:17" s="805" customFormat="1" ht="12.75" customHeight="1" x14ac:dyDescent="0.3">
      <c r="A656" s="696" t="s">
        <v>140</v>
      </c>
      <c r="B656" s="696" t="s">
        <v>115</v>
      </c>
      <c r="C656" s="804" t="s">
        <v>920</v>
      </c>
      <c r="D656" s="804" t="s">
        <v>922</v>
      </c>
      <c r="E656" s="804" t="s">
        <v>921</v>
      </c>
      <c r="F656" s="677">
        <v>105</v>
      </c>
      <c r="G656" s="677">
        <v>157</v>
      </c>
      <c r="H656" s="677">
        <v>102</v>
      </c>
      <c r="I656" s="677" t="s">
        <v>873</v>
      </c>
      <c r="J656" s="677">
        <v>32</v>
      </c>
      <c r="K656" s="677">
        <v>10</v>
      </c>
      <c r="L656" s="677">
        <v>145</v>
      </c>
      <c r="M656" s="677">
        <v>85</v>
      </c>
      <c r="N656" s="115">
        <v>0.76</v>
      </c>
      <c r="O656" s="115">
        <v>0.76</v>
      </c>
      <c r="P656" s="115">
        <v>7.0000000000000007E-2</v>
      </c>
      <c r="Q656" s="115">
        <v>-0.19</v>
      </c>
    </row>
    <row r="657" spans="1:17" s="805" customFormat="1" ht="12.75" customHeight="1" x14ac:dyDescent="0.3">
      <c r="A657" s="696" t="s">
        <v>138</v>
      </c>
      <c r="B657" s="696" t="s">
        <v>195</v>
      </c>
      <c r="C657" s="804" t="s">
        <v>920</v>
      </c>
      <c r="D657" s="804" t="s">
        <v>922</v>
      </c>
      <c r="E657" s="804" t="s">
        <v>921</v>
      </c>
      <c r="F657" s="677">
        <v>38</v>
      </c>
      <c r="G657" s="677">
        <v>116</v>
      </c>
      <c r="H657" s="677">
        <v>5</v>
      </c>
      <c r="I657" s="677">
        <v>0</v>
      </c>
      <c r="J657" s="677">
        <v>90</v>
      </c>
      <c r="K657" s="677">
        <v>87</v>
      </c>
      <c r="L657" s="677">
        <v>182</v>
      </c>
      <c r="M657" s="677">
        <v>61</v>
      </c>
      <c r="N657" s="115">
        <v>0.05</v>
      </c>
      <c r="O657" s="115">
        <v>0.05</v>
      </c>
      <c r="P657" s="115">
        <v>0.48</v>
      </c>
      <c r="Q657" s="115">
        <v>0.61</v>
      </c>
    </row>
    <row r="658" spans="1:17" s="805" customFormat="1" ht="12.75" customHeight="1" x14ac:dyDescent="0.3">
      <c r="A658" s="696" t="s">
        <v>138</v>
      </c>
      <c r="B658" s="696" t="s">
        <v>216</v>
      </c>
      <c r="C658" s="804" t="s">
        <v>920</v>
      </c>
      <c r="D658" s="804" t="s">
        <v>922</v>
      </c>
      <c r="E658" s="804" t="s">
        <v>921</v>
      </c>
      <c r="F658" s="677">
        <v>87</v>
      </c>
      <c r="G658" s="677">
        <v>122</v>
      </c>
      <c r="H658" s="677" t="s">
        <v>873</v>
      </c>
      <c r="I658" s="677" t="s">
        <v>873</v>
      </c>
      <c r="J658" s="677">
        <v>25</v>
      </c>
      <c r="K658" s="677">
        <v>51</v>
      </c>
      <c r="L658" s="677">
        <v>83</v>
      </c>
      <c r="M658" s="677">
        <v>108</v>
      </c>
      <c r="N658" s="115">
        <v>0.09</v>
      </c>
      <c r="O658" s="115">
        <v>0.22</v>
      </c>
      <c r="P658" s="115">
        <v>0.61</v>
      </c>
      <c r="Q658" s="115">
        <v>0.24</v>
      </c>
    </row>
    <row r="659" spans="1:17" s="805" customFormat="1" ht="12.75" customHeight="1" x14ac:dyDescent="0.3">
      <c r="A659" s="696" t="s">
        <v>138</v>
      </c>
      <c r="B659" s="696" t="s">
        <v>607</v>
      </c>
      <c r="C659" s="804" t="s">
        <v>920</v>
      </c>
      <c r="D659" s="804" t="s">
        <v>922</v>
      </c>
      <c r="E659" s="804" t="s">
        <v>932</v>
      </c>
      <c r="F659" s="677">
        <v>767</v>
      </c>
      <c r="G659" s="677">
        <v>323</v>
      </c>
      <c r="H659" s="677">
        <v>95</v>
      </c>
      <c r="I659" s="677">
        <v>0</v>
      </c>
      <c r="J659" s="677">
        <v>12</v>
      </c>
      <c r="K659" s="677">
        <v>161</v>
      </c>
      <c r="L659" s="677">
        <v>268</v>
      </c>
      <c r="M659" s="677">
        <v>848</v>
      </c>
      <c r="N659" s="115">
        <v>0.89</v>
      </c>
      <c r="O659" s="115">
        <v>0.89</v>
      </c>
      <c r="P659" s="115">
        <v>0.6</v>
      </c>
      <c r="Q659" s="115">
        <v>0.11</v>
      </c>
    </row>
    <row r="660" spans="1:17" s="805" customFormat="1" ht="12.75" customHeight="1" x14ac:dyDescent="0.3">
      <c r="A660" s="696" t="s">
        <v>143</v>
      </c>
      <c r="B660" s="803" t="s">
        <v>1999</v>
      </c>
      <c r="C660" s="804" t="s">
        <v>920</v>
      </c>
      <c r="D660" s="804" t="s">
        <v>922</v>
      </c>
      <c r="E660" s="804" t="s">
        <v>921</v>
      </c>
      <c r="F660" s="677">
        <v>401</v>
      </c>
      <c r="G660" s="677">
        <v>157</v>
      </c>
      <c r="H660" s="677">
        <v>92</v>
      </c>
      <c r="I660" s="677">
        <v>0</v>
      </c>
      <c r="J660" s="677">
        <v>8</v>
      </c>
      <c r="K660" s="677">
        <v>10</v>
      </c>
      <c r="L660" s="677">
        <v>110</v>
      </c>
      <c r="M660" s="677">
        <v>182</v>
      </c>
      <c r="N660" s="115">
        <v>0.92</v>
      </c>
      <c r="O660" s="115">
        <v>0.92</v>
      </c>
      <c r="P660" s="115">
        <v>0.09</v>
      </c>
      <c r="Q660" s="115">
        <v>-0.55000000000000004</v>
      </c>
    </row>
    <row r="661" spans="1:17" s="805" customFormat="1" ht="12.75" customHeight="1" x14ac:dyDescent="0.3">
      <c r="A661" s="696" t="s">
        <v>143</v>
      </c>
      <c r="B661" s="803" t="s">
        <v>1999</v>
      </c>
      <c r="C661" s="804" t="s">
        <v>916</v>
      </c>
      <c r="D661" s="804" t="s">
        <v>922</v>
      </c>
      <c r="E661" s="804" t="s">
        <v>919</v>
      </c>
      <c r="F661" s="677">
        <v>133</v>
      </c>
      <c r="G661" s="677">
        <v>105</v>
      </c>
      <c r="H661" s="677">
        <v>14</v>
      </c>
      <c r="I661" s="677">
        <v>0</v>
      </c>
      <c r="J661" s="677">
        <v>73</v>
      </c>
      <c r="K661" s="677">
        <v>8</v>
      </c>
      <c r="L661" s="677">
        <v>95</v>
      </c>
      <c r="M661" s="677">
        <v>143</v>
      </c>
      <c r="N661" s="115">
        <v>0.16</v>
      </c>
      <c r="O661" s="115">
        <v>0.16</v>
      </c>
      <c r="P661" s="115">
        <v>0.08</v>
      </c>
      <c r="Q661" s="115">
        <v>0.08</v>
      </c>
    </row>
    <row r="662" spans="1:17" s="805" customFormat="1" ht="12.75" customHeight="1" x14ac:dyDescent="0.3">
      <c r="A662" s="696" t="s">
        <v>143</v>
      </c>
      <c r="B662" s="696" t="s">
        <v>69</v>
      </c>
      <c r="C662" s="804" t="s">
        <v>920</v>
      </c>
      <c r="D662" s="804" t="s">
        <v>922</v>
      </c>
      <c r="E662" s="804" t="s">
        <v>928</v>
      </c>
      <c r="F662" s="677">
        <v>76</v>
      </c>
      <c r="G662" s="677">
        <v>179</v>
      </c>
      <c r="H662" s="677">
        <v>10</v>
      </c>
      <c r="I662" s="677" t="s">
        <v>873</v>
      </c>
      <c r="J662" s="677">
        <v>23</v>
      </c>
      <c r="K662" s="677">
        <v>5</v>
      </c>
      <c r="L662" s="677">
        <v>40</v>
      </c>
      <c r="M662" s="677">
        <v>218</v>
      </c>
      <c r="N662" s="115">
        <v>0.28999999999999998</v>
      </c>
      <c r="O662" s="115">
        <v>0.34</v>
      </c>
      <c r="P662" s="115">
        <v>0.13</v>
      </c>
      <c r="Q662" s="115">
        <v>1.87</v>
      </c>
    </row>
    <row r="663" spans="1:17" s="805" customFormat="1" ht="12.75" customHeight="1" x14ac:dyDescent="0.3">
      <c r="A663" s="696" t="s">
        <v>143</v>
      </c>
      <c r="B663" s="696" t="s">
        <v>73</v>
      </c>
      <c r="C663" s="804" t="s">
        <v>920</v>
      </c>
      <c r="D663" s="804" t="s">
        <v>922</v>
      </c>
      <c r="E663" s="804" t="s">
        <v>921</v>
      </c>
      <c r="F663" s="677">
        <v>87</v>
      </c>
      <c r="G663" s="677">
        <v>158</v>
      </c>
      <c r="H663" s="677">
        <v>27</v>
      </c>
      <c r="I663" s="677">
        <v>7</v>
      </c>
      <c r="J663" s="677">
        <v>45</v>
      </c>
      <c r="K663" s="677">
        <v>9</v>
      </c>
      <c r="L663" s="677">
        <v>88</v>
      </c>
      <c r="M663" s="677">
        <v>121</v>
      </c>
      <c r="N663" s="115">
        <v>0.34</v>
      </c>
      <c r="O663" s="115">
        <v>0.43</v>
      </c>
      <c r="P663" s="115">
        <v>0.1</v>
      </c>
      <c r="Q663" s="115">
        <v>0.39</v>
      </c>
    </row>
    <row r="664" spans="1:17" s="805" customFormat="1" ht="12.75" customHeight="1" x14ac:dyDescent="0.3">
      <c r="A664" s="696" t="s">
        <v>143</v>
      </c>
      <c r="B664" s="696" t="s">
        <v>79</v>
      </c>
      <c r="C664" s="804" t="s">
        <v>920</v>
      </c>
      <c r="D664" s="804" t="s">
        <v>922</v>
      </c>
      <c r="E664" s="804" t="s">
        <v>921</v>
      </c>
      <c r="F664" s="677">
        <v>481</v>
      </c>
      <c r="G664" s="677">
        <v>407</v>
      </c>
      <c r="H664" s="677">
        <v>5</v>
      </c>
      <c r="I664" s="677">
        <v>0</v>
      </c>
      <c r="J664" s="677">
        <v>7</v>
      </c>
      <c r="K664" s="677">
        <v>0</v>
      </c>
      <c r="L664" s="677">
        <v>12</v>
      </c>
      <c r="M664" s="677">
        <v>876</v>
      </c>
      <c r="N664" s="115">
        <v>0.42</v>
      </c>
      <c r="O664" s="115">
        <v>0.42</v>
      </c>
      <c r="P664" s="115">
        <v>0</v>
      </c>
      <c r="Q664" s="115">
        <v>0.82</v>
      </c>
    </row>
    <row r="665" spans="1:17" s="805" customFormat="1" ht="12.75" customHeight="1" x14ac:dyDescent="0.3">
      <c r="A665" s="696" t="s">
        <v>143</v>
      </c>
      <c r="B665" s="696" t="s">
        <v>92</v>
      </c>
      <c r="C665" s="804" t="s">
        <v>920</v>
      </c>
      <c r="D665" s="804" t="s">
        <v>922</v>
      </c>
      <c r="E665" s="804" t="s">
        <v>921</v>
      </c>
      <c r="F665" s="677">
        <v>54</v>
      </c>
      <c r="G665" s="677">
        <v>166</v>
      </c>
      <c r="H665" s="677">
        <v>58</v>
      </c>
      <c r="I665" s="677">
        <v>0</v>
      </c>
      <c r="J665" s="677">
        <v>72</v>
      </c>
      <c r="K665" s="677" t="s">
        <v>873</v>
      </c>
      <c r="L665" s="677">
        <v>132</v>
      </c>
      <c r="M665" s="677">
        <v>111</v>
      </c>
      <c r="N665" s="115">
        <v>0.45</v>
      </c>
      <c r="O665" s="115">
        <v>0.45</v>
      </c>
      <c r="P665" s="115">
        <v>0.02</v>
      </c>
      <c r="Q665" s="115">
        <v>1.06</v>
      </c>
    </row>
    <row r="666" spans="1:17" s="805" customFormat="1" ht="12.75" customHeight="1" x14ac:dyDescent="0.3">
      <c r="A666" s="696" t="s">
        <v>143</v>
      </c>
      <c r="B666" s="696" t="s">
        <v>117</v>
      </c>
      <c r="C666" s="804" t="s">
        <v>923</v>
      </c>
      <c r="D666" s="804" t="s">
        <v>922</v>
      </c>
      <c r="E666" s="804" t="s">
        <v>924</v>
      </c>
      <c r="F666" s="677">
        <v>120</v>
      </c>
      <c r="G666" s="677">
        <v>137</v>
      </c>
      <c r="H666" s="677" t="s">
        <v>873</v>
      </c>
      <c r="I666" s="677" t="s">
        <v>873</v>
      </c>
      <c r="J666" s="677">
        <v>20</v>
      </c>
      <c r="K666" s="677">
        <v>42</v>
      </c>
      <c r="L666" s="677">
        <v>66</v>
      </c>
      <c r="M666" s="677">
        <v>205</v>
      </c>
      <c r="N666" s="115">
        <v>0.04</v>
      </c>
      <c r="O666" s="115">
        <v>0.17</v>
      </c>
      <c r="P666" s="115">
        <v>0.64</v>
      </c>
      <c r="Q666" s="115">
        <v>0.71</v>
      </c>
    </row>
    <row r="667" spans="1:17" s="805" customFormat="1" ht="12.75" customHeight="1" x14ac:dyDescent="0.3">
      <c r="A667" s="696" t="s">
        <v>143</v>
      </c>
      <c r="B667" s="696" t="s">
        <v>117</v>
      </c>
      <c r="C667" s="804" t="s">
        <v>920</v>
      </c>
      <c r="D667" s="804" t="s">
        <v>922</v>
      </c>
      <c r="E667" s="804" t="s">
        <v>929</v>
      </c>
      <c r="F667" s="677">
        <v>722</v>
      </c>
      <c r="G667" s="677">
        <v>1284</v>
      </c>
      <c r="H667" s="677">
        <v>33</v>
      </c>
      <c r="I667" s="677">
        <v>8</v>
      </c>
      <c r="J667" s="677">
        <v>136</v>
      </c>
      <c r="K667" s="677">
        <v>205</v>
      </c>
      <c r="L667" s="677">
        <v>382</v>
      </c>
      <c r="M667" s="677">
        <v>1619</v>
      </c>
      <c r="N667" s="115">
        <v>0.19</v>
      </c>
      <c r="O667" s="115">
        <v>0.23</v>
      </c>
      <c r="P667" s="115">
        <v>0.54</v>
      </c>
      <c r="Q667" s="115">
        <v>1.24</v>
      </c>
    </row>
    <row r="668" spans="1:17" s="805" customFormat="1" ht="12.75" customHeight="1" x14ac:dyDescent="0.3">
      <c r="A668" s="696" t="s">
        <v>143</v>
      </c>
      <c r="B668" s="696" t="s">
        <v>186</v>
      </c>
      <c r="C668" s="804" t="s">
        <v>920</v>
      </c>
      <c r="D668" s="804" t="s">
        <v>922</v>
      </c>
      <c r="E668" s="804" t="s">
        <v>921</v>
      </c>
      <c r="F668" s="677">
        <v>12</v>
      </c>
      <c r="G668" s="677">
        <v>151</v>
      </c>
      <c r="H668" s="677" t="s">
        <v>873</v>
      </c>
      <c r="I668" s="677">
        <v>0</v>
      </c>
      <c r="J668" s="677">
        <v>13</v>
      </c>
      <c r="K668" s="677">
        <v>43</v>
      </c>
      <c r="L668" s="677">
        <v>57</v>
      </c>
      <c r="M668" s="677">
        <v>106</v>
      </c>
      <c r="N668" s="115">
        <v>7.0000000000000007E-2</v>
      </c>
      <c r="O668" s="115">
        <v>7.0000000000000007E-2</v>
      </c>
      <c r="P668" s="115">
        <v>0.75</v>
      </c>
      <c r="Q668" s="115">
        <v>7.83</v>
      </c>
    </row>
    <row r="669" spans="1:17" s="805" customFormat="1" ht="12.75" customHeight="1" x14ac:dyDescent="0.3">
      <c r="A669" s="696" t="s">
        <v>143</v>
      </c>
      <c r="B669" s="696" t="s">
        <v>1886</v>
      </c>
      <c r="C669" s="804" t="s">
        <v>920</v>
      </c>
      <c r="D669" s="804" t="s">
        <v>922</v>
      </c>
      <c r="E669" s="804" t="s">
        <v>921</v>
      </c>
      <c r="F669" s="677">
        <v>0</v>
      </c>
      <c r="G669" s="677">
        <v>917</v>
      </c>
      <c r="H669" s="677" t="s">
        <v>873</v>
      </c>
      <c r="I669" s="677" t="s">
        <v>873</v>
      </c>
      <c r="J669" s="677">
        <v>0</v>
      </c>
      <c r="K669" s="677">
        <v>915</v>
      </c>
      <c r="L669" s="677">
        <v>917</v>
      </c>
      <c r="M669" s="677">
        <v>0</v>
      </c>
      <c r="N669" s="115">
        <v>0.5</v>
      </c>
      <c r="O669" s="115">
        <v>1</v>
      </c>
      <c r="P669" s="115">
        <v>1</v>
      </c>
      <c r="Q669" s="115" t="s">
        <v>239</v>
      </c>
    </row>
    <row r="670" spans="1:17" s="805" customFormat="1" ht="12.75" customHeight="1" x14ac:dyDescent="0.3">
      <c r="A670" s="696" t="s">
        <v>143</v>
      </c>
      <c r="B670" s="696" t="s">
        <v>216</v>
      </c>
      <c r="C670" s="804" t="s">
        <v>916</v>
      </c>
      <c r="D670" s="804" t="s">
        <v>922</v>
      </c>
      <c r="E670" s="804" t="s">
        <v>919</v>
      </c>
      <c r="F670" s="677">
        <v>97</v>
      </c>
      <c r="G670" s="677">
        <v>219</v>
      </c>
      <c r="H670" s="677" t="s">
        <v>873</v>
      </c>
      <c r="I670" s="677">
        <v>18</v>
      </c>
      <c r="J670" s="677">
        <v>230</v>
      </c>
      <c r="K670" s="677">
        <v>20</v>
      </c>
      <c r="L670" s="677">
        <v>270</v>
      </c>
      <c r="M670" s="677">
        <v>48</v>
      </c>
      <c r="N670" s="115">
        <v>0.01</v>
      </c>
      <c r="O670" s="115">
        <v>0.08</v>
      </c>
      <c r="P670" s="115">
        <v>7.0000000000000007E-2</v>
      </c>
      <c r="Q670" s="115">
        <v>-0.51</v>
      </c>
    </row>
    <row r="671" spans="1:17" s="805" customFormat="1" ht="12.75" customHeight="1" x14ac:dyDescent="0.3">
      <c r="A671" s="696" t="s">
        <v>143</v>
      </c>
      <c r="B671" s="696" t="s">
        <v>216</v>
      </c>
      <c r="C671" s="804" t="s">
        <v>920</v>
      </c>
      <c r="D671" s="804" t="s">
        <v>922</v>
      </c>
      <c r="E671" s="804" t="s">
        <v>921</v>
      </c>
      <c r="F671" s="677">
        <v>328</v>
      </c>
      <c r="G671" s="677">
        <v>732</v>
      </c>
      <c r="H671" s="677">
        <v>19</v>
      </c>
      <c r="I671" s="677">
        <v>9</v>
      </c>
      <c r="J671" s="677">
        <v>116</v>
      </c>
      <c r="K671" s="677">
        <v>185</v>
      </c>
      <c r="L671" s="677">
        <v>329</v>
      </c>
      <c r="M671" s="677">
        <v>661</v>
      </c>
      <c r="N671" s="115">
        <v>0.13</v>
      </c>
      <c r="O671" s="115">
        <v>0.19</v>
      </c>
      <c r="P671" s="115">
        <v>0.56000000000000005</v>
      </c>
      <c r="Q671" s="115">
        <v>1.02</v>
      </c>
    </row>
    <row r="672" spans="1:17" s="805" customFormat="1" ht="12.75" customHeight="1" x14ac:dyDescent="0.3">
      <c r="A672" s="696" t="s">
        <v>143</v>
      </c>
      <c r="B672" s="696" t="s">
        <v>216</v>
      </c>
      <c r="C672" s="804" t="s">
        <v>923</v>
      </c>
      <c r="D672" s="804" t="s">
        <v>922</v>
      </c>
      <c r="E672" s="804" t="s">
        <v>924</v>
      </c>
      <c r="F672" s="677">
        <v>47</v>
      </c>
      <c r="G672" s="677">
        <v>101</v>
      </c>
      <c r="H672" s="677" t="s">
        <v>873</v>
      </c>
      <c r="I672" s="677">
        <v>22</v>
      </c>
      <c r="J672" s="677">
        <v>41</v>
      </c>
      <c r="K672" s="677">
        <v>6</v>
      </c>
      <c r="L672" s="677">
        <v>70</v>
      </c>
      <c r="M672" s="677">
        <v>122</v>
      </c>
      <c r="N672" s="115">
        <v>0.02</v>
      </c>
      <c r="O672" s="115">
        <v>0.36</v>
      </c>
      <c r="P672" s="115">
        <v>0.09</v>
      </c>
      <c r="Q672" s="115">
        <v>1.6</v>
      </c>
    </row>
    <row r="673" spans="1:17" s="805" customFormat="1" ht="12.75" customHeight="1" x14ac:dyDescent="0.3">
      <c r="A673" s="696" t="s">
        <v>143</v>
      </c>
      <c r="B673" s="696" t="s">
        <v>218</v>
      </c>
      <c r="C673" s="804" t="s">
        <v>920</v>
      </c>
      <c r="D673" s="804" t="s">
        <v>918</v>
      </c>
      <c r="E673" s="804" t="s">
        <v>921</v>
      </c>
      <c r="F673" s="677">
        <v>91</v>
      </c>
      <c r="G673" s="677">
        <v>148</v>
      </c>
      <c r="H673" s="677" t="s">
        <v>873</v>
      </c>
      <c r="I673" s="677">
        <v>0</v>
      </c>
      <c r="J673" s="677">
        <v>126</v>
      </c>
      <c r="K673" s="677">
        <v>27</v>
      </c>
      <c r="L673" s="677">
        <v>157</v>
      </c>
      <c r="M673" s="677">
        <v>82</v>
      </c>
      <c r="N673" s="115">
        <v>0.03</v>
      </c>
      <c r="O673" s="115">
        <v>0.03</v>
      </c>
      <c r="P673" s="115">
        <v>0.17</v>
      </c>
      <c r="Q673" s="115">
        <v>-0.1</v>
      </c>
    </row>
    <row r="674" spans="1:17" s="805" customFormat="1" ht="12.75" customHeight="1" x14ac:dyDescent="0.3">
      <c r="A674" s="696" t="s">
        <v>143</v>
      </c>
      <c r="B674" s="696" t="s">
        <v>607</v>
      </c>
      <c r="C674" s="804" t="s">
        <v>920</v>
      </c>
      <c r="D674" s="804" t="s">
        <v>922</v>
      </c>
      <c r="E674" s="804" t="s">
        <v>932</v>
      </c>
      <c r="F674" s="677">
        <v>159</v>
      </c>
      <c r="G674" s="677">
        <v>158</v>
      </c>
      <c r="H674" s="677">
        <v>13</v>
      </c>
      <c r="I674" s="677">
        <v>0</v>
      </c>
      <c r="J674" s="677">
        <v>5</v>
      </c>
      <c r="K674" s="677">
        <v>19</v>
      </c>
      <c r="L674" s="677">
        <v>37</v>
      </c>
      <c r="M674" s="677">
        <v>285</v>
      </c>
      <c r="N674" s="115">
        <v>0.72</v>
      </c>
      <c r="O674" s="115">
        <v>0.72</v>
      </c>
      <c r="P674" s="115">
        <v>0.51</v>
      </c>
      <c r="Q674" s="115">
        <v>0.79</v>
      </c>
    </row>
    <row r="675" spans="1:17" s="805" customFormat="1" ht="12.75" customHeight="1" x14ac:dyDescent="0.3">
      <c r="A675" s="696" t="s">
        <v>144</v>
      </c>
      <c r="B675" s="696" t="s">
        <v>199</v>
      </c>
      <c r="C675" s="804" t="s">
        <v>920</v>
      </c>
      <c r="D675" s="804" t="s">
        <v>922</v>
      </c>
      <c r="E675" s="804" t="s">
        <v>921</v>
      </c>
      <c r="F675" s="677">
        <v>650</v>
      </c>
      <c r="G675" s="677">
        <v>510</v>
      </c>
      <c r="H675" s="677">
        <v>0</v>
      </c>
      <c r="I675" s="677">
        <v>0</v>
      </c>
      <c r="J675" s="677">
        <v>478</v>
      </c>
      <c r="K675" s="677">
        <v>0</v>
      </c>
      <c r="L675" s="677">
        <v>478</v>
      </c>
      <c r="M675" s="677">
        <v>682</v>
      </c>
      <c r="N675" s="115">
        <v>0</v>
      </c>
      <c r="O675" s="115">
        <v>0</v>
      </c>
      <c r="P675" s="115">
        <v>0</v>
      </c>
      <c r="Q675" s="115">
        <v>0.05</v>
      </c>
    </row>
    <row r="676" spans="1:17" s="805" customFormat="1" ht="12.75" customHeight="1" x14ac:dyDescent="0.3">
      <c r="A676" s="696" t="s">
        <v>144</v>
      </c>
      <c r="B676" s="696" t="s">
        <v>199</v>
      </c>
      <c r="C676" s="804" t="s">
        <v>916</v>
      </c>
      <c r="D676" s="804" t="s">
        <v>922</v>
      </c>
      <c r="E676" s="804" t="s">
        <v>919</v>
      </c>
      <c r="F676" s="677">
        <v>269</v>
      </c>
      <c r="G676" s="677">
        <v>476</v>
      </c>
      <c r="H676" s="677">
        <v>0</v>
      </c>
      <c r="I676" s="677">
        <v>0</v>
      </c>
      <c r="J676" s="677">
        <v>341</v>
      </c>
      <c r="K676" s="677">
        <v>5</v>
      </c>
      <c r="L676" s="677">
        <v>346</v>
      </c>
      <c r="M676" s="677">
        <v>399</v>
      </c>
      <c r="N676" s="115">
        <v>0</v>
      </c>
      <c r="O676" s="115">
        <v>0</v>
      </c>
      <c r="P676" s="115">
        <v>0.01</v>
      </c>
      <c r="Q676" s="115">
        <v>0.48</v>
      </c>
    </row>
    <row r="677" spans="1:17" s="805" customFormat="1" ht="12.75" customHeight="1" x14ac:dyDescent="0.3">
      <c r="A677" s="696" t="s">
        <v>142</v>
      </c>
      <c r="B677" s="696" t="s">
        <v>607</v>
      </c>
      <c r="C677" s="804" t="s">
        <v>920</v>
      </c>
      <c r="D677" s="804" t="s">
        <v>922</v>
      </c>
      <c r="E677" s="804" t="s">
        <v>932</v>
      </c>
      <c r="F677" s="677">
        <v>269</v>
      </c>
      <c r="G677" s="677">
        <v>169</v>
      </c>
      <c r="H677" s="677">
        <v>90</v>
      </c>
      <c r="I677" s="677">
        <v>0</v>
      </c>
      <c r="J677" s="677">
        <v>5</v>
      </c>
      <c r="K677" s="677">
        <v>15</v>
      </c>
      <c r="L677" s="677">
        <v>110</v>
      </c>
      <c r="M677" s="677">
        <v>335</v>
      </c>
      <c r="N677" s="115">
        <v>0.95</v>
      </c>
      <c r="O677" s="115">
        <v>0.95</v>
      </c>
      <c r="P677" s="115">
        <v>0.14000000000000001</v>
      </c>
      <c r="Q677" s="115">
        <v>0.25</v>
      </c>
    </row>
    <row r="678" spans="1:17" s="805" customFormat="1" ht="12.75" customHeight="1" x14ac:dyDescent="0.3">
      <c r="A678" s="696" t="s">
        <v>193</v>
      </c>
      <c r="B678" s="803" t="s">
        <v>1999</v>
      </c>
      <c r="C678" s="804" t="s">
        <v>920</v>
      </c>
      <c r="D678" s="804" t="s">
        <v>922</v>
      </c>
      <c r="E678" s="804" t="s">
        <v>921</v>
      </c>
      <c r="F678" s="677">
        <v>414</v>
      </c>
      <c r="G678" s="677">
        <v>177</v>
      </c>
      <c r="H678" s="677">
        <v>142</v>
      </c>
      <c r="I678" s="677">
        <v>0</v>
      </c>
      <c r="J678" s="677" t="s">
        <v>873</v>
      </c>
      <c r="K678" s="677">
        <v>7</v>
      </c>
      <c r="L678" s="677">
        <v>152</v>
      </c>
      <c r="M678" s="677">
        <v>384</v>
      </c>
      <c r="N678" s="115">
        <v>0.98</v>
      </c>
      <c r="O678" s="115">
        <v>0.98</v>
      </c>
      <c r="P678" s="115">
        <v>0.05</v>
      </c>
      <c r="Q678" s="115">
        <v>-7.0000000000000007E-2</v>
      </c>
    </row>
    <row r="679" spans="1:17" s="805" customFormat="1" ht="12.75" customHeight="1" x14ac:dyDescent="0.3">
      <c r="A679" s="696" t="s">
        <v>193</v>
      </c>
      <c r="B679" s="696" t="s">
        <v>69</v>
      </c>
      <c r="C679" s="804" t="s">
        <v>920</v>
      </c>
      <c r="D679" s="804" t="s">
        <v>922</v>
      </c>
      <c r="E679" s="804" t="s">
        <v>928</v>
      </c>
      <c r="F679" s="677">
        <v>86</v>
      </c>
      <c r="G679" s="677">
        <v>121</v>
      </c>
      <c r="H679" s="677">
        <v>13</v>
      </c>
      <c r="I679" s="677" t="s">
        <v>873</v>
      </c>
      <c r="J679" s="677">
        <v>53</v>
      </c>
      <c r="K679" s="677">
        <v>30</v>
      </c>
      <c r="L679" s="677">
        <v>99</v>
      </c>
      <c r="M679" s="677">
        <v>124</v>
      </c>
      <c r="N679" s="115">
        <v>0.19</v>
      </c>
      <c r="O679" s="115">
        <v>0.23</v>
      </c>
      <c r="P679" s="115">
        <v>0.3</v>
      </c>
      <c r="Q679" s="115">
        <v>0.44</v>
      </c>
    </row>
    <row r="680" spans="1:17" s="805" customFormat="1" ht="12.75" customHeight="1" x14ac:dyDescent="0.3">
      <c r="A680" s="696" t="s">
        <v>193</v>
      </c>
      <c r="B680" s="696" t="s">
        <v>92</v>
      </c>
      <c r="C680" s="804" t="s">
        <v>920</v>
      </c>
      <c r="D680" s="804" t="s">
        <v>922</v>
      </c>
      <c r="E680" s="804" t="s">
        <v>921</v>
      </c>
      <c r="F680" s="677">
        <v>89</v>
      </c>
      <c r="G680" s="677">
        <v>530</v>
      </c>
      <c r="H680" s="677">
        <v>361</v>
      </c>
      <c r="I680" s="677">
        <v>0</v>
      </c>
      <c r="J680" s="677">
        <v>52</v>
      </c>
      <c r="K680" s="677" t="s">
        <v>873</v>
      </c>
      <c r="L680" s="677">
        <v>414</v>
      </c>
      <c r="M680" s="677">
        <v>235</v>
      </c>
      <c r="N680" s="115">
        <v>0.87</v>
      </c>
      <c r="O680" s="115">
        <v>0.87</v>
      </c>
      <c r="P680" s="115">
        <v>0</v>
      </c>
      <c r="Q680" s="115">
        <v>1.64</v>
      </c>
    </row>
    <row r="681" spans="1:17" s="805" customFormat="1" x14ac:dyDescent="0.3">
      <c r="A681" s="696" t="s">
        <v>193</v>
      </c>
      <c r="B681" s="696" t="s">
        <v>112</v>
      </c>
      <c r="C681" s="804" t="s">
        <v>920</v>
      </c>
      <c r="D681" s="804" t="s">
        <v>922</v>
      </c>
      <c r="E681" s="804" t="s">
        <v>921</v>
      </c>
      <c r="F681" s="677">
        <v>238</v>
      </c>
      <c r="G681" s="677">
        <v>683</v>
      </c>
      <c r="H681" s="677">
        <v>57</v>
      </c>
      <c r="I681" s="677">
        <v>6</v>
      </c>
      <c r="J681" s="677">
        <v>133</v>
      </c>
      <c r="K681" s="677">
        <v>0</v>
      </c>
      <c r="L681" s="677">
        <v>196</v>
      </c>
      <c r="M681" s="677">
        <v>648</v>
      </c>
      <c r="N681" s="115">
        <v>0.28999999999999998</v>
      </c>
      <c r="O681" s="115">
        <v>0.32</v>
      </c>
      <c r="P681" s="115">
        <v>0</v>
      </c>
      <c r="Q681" s="115">
        <v>1.72</v>
      </c>
    </row>
    <row r="682" spans="1:17" s="805" customFormat="1" ht="12.75" customHeight="1" x14ac:dyDescent="0.3">
      <c r="A682" s="696" t="s">
        <v>193</v>
      </c>
      <c r="B682" s="696" t="s">
        <v>117</v>
      </c>
      <c r="C682" s="804" t="s">
        <v>920</v>
      </c>
      <c r="D682" s="804" t="s">
        <v>922</v>
      </c>
      <c r="E682" s="804" t="s">
        <v>929</v>
      </c>
      <c r="F682" s="677">
        <v>643</v>
      </c>
      <c r="G682" s="677">
        <v>1127</v>
      </c>
      <c r="H682" s="677">
        <v>112</v>
      </c>
      <c r="I682" s="677">
        <v>9</v>
      </c>
      <c r="J682" s="677">
        <v>33</v>
      </c>
      <c r="K682" s="677">
        <v>186</v>
      </c>
      <c r="L682" s="677">
        <v>340</v>
      </c>
      <c r="M682" s="677">
        <v>1422</v>
      </c>
      <c r="N682" s="115">
        <v>0.73</v>
      </c>
      <c r="O682" s="115">
        <v>0.79</v>
      </c>
      <c r="P682" s="115">
        <v>0.55000000000000004</v>
      </c>
      <c r="Q682" s="115">
        <v>1.21</v>
      </c>
    </row>
    <row r="683" spans="1:17" s="805" customFormat="1" ht="12.75" customHeight="1" x14ac:dyDescent="0.3">
      <c r="A683" s="696" t="s">
        <v>193</v>
      </c>
      <c r="B683" s="696" t="s">
        <v>133</v>
      </c>
      <c r="C683" s="804" t="s">
        <v>920</v>
      </c>
      <c r="D683" s="804" t="s">
        <v>922</v>
      </c>
      <c r="E683" s="804" t="s">
        <v>921</v>
      </c>
      <c r="F683" s="677">
        <v>80</v>
      </c>
      <c r="G683" s="677">
        <v>278</v>
      </c>
      <c r="H683" s="677">
        <v>34</v>
      </c>
      <c r="I683" s="677">
        <v>131</v>
      </c>
      <c r="J683" s="677">
        <v>43</v>
      </c>
      <c r="K683" s="677">
        <v>0</v>
      </c>
      <c r="L683" s="677">
        <v>208</v>
      </c>
      <c r="M683" s="677">
        <v>151</v>
      </c>
      <c r="N683" s="115">
        <v>0.16</v>
      </c>
      <c r="O683" s="115">
        <v>0.79</v>
      </c>
      <c r="P683" s="115">
        <v>0</v>
      </c>
      <c r="Q683" s="115">
        <v>0.89</v>
      </c>
    </row>
    <row r="684" spans="1:17" s="805" customFormat="1" ht="12.75" customHeight="1" x14ac:dyDescent="0.3">
      <c r="A684" s="696" t="s">
        <v>193</v>
      </c>
      <c r="B684" s="696" t="s">
        <v>177</v>
      </c>
      <c r="C684" s="804" t="s">
        <v>920</v>
      </c>
      <c r="D684" s="804" t="s">
        <v>922</v>
      </c>
      <c r="E684" s="804" t="s">
        <v>921</v>
      </c>
      <c r="F684" s="677">
        <v>68</v>
      </c>
      <c r="G684" s="677">
        <v>890</v>
      </c>
      <c r="H684" s="677">
        <v>244</v>
      </c>
      <c r="I684" s="677">
        <v>761</v>
      </c>
      <c r="J684" s="677">
        <v>0</v>
      </c>
      <c r="K684" s="677">
        <v>32</v>
      </c>
      <c r="L684" s="677">
        <v>1037</v>
      </c>
      <c r="M684" s="677">
        <v>167</v>
      </c>
      <c r="N684" s="115">
        <v>0.24</v>
      </c>
      <c r="O684" s="115">
        <v>1</v>
      </c>
      <c r="P684" s="115">
        <v>0.03</v>
      </c>
      <c r="Q684" s="115">
        <v>1.46</v>
      </c>
    </row>
    <row r="685" spans="1:17" s="805" customFormat="1" ht="12.75" customHeight="1" x14ac:dyDescent="0.3">
      <c r="A685" s="696" t="s">
        <v>193</v>
      </c>
      <c r="B685" s="696" t="s">
        <v>1886</v>
      </c>
      <c r="C685" s="804" t="s">
        <v>920</v>
      </c>
      <c r="D685" s="804" t="s">
        <v>922</v>
      </c>
      <c r="E685" s="804" t="s">
        <v>921</v>
      </c>
      <c r="F685" s="677">
        <v>0</v>
      </c>
      <c r="G685" s="677">
        <v>148</v>
      </c>
      <c r="H685" s="677">
        <v>0</v>
      </c>
      <c r="I685" s="677">
        <v>8</v>
      </c>
      <c r="J685" s="677">
        <v>0</v>
      </c>
      <c r="K685" s="677">
        <v>140</v>
      </c>
      <c r="L685" s="677">
        <v>148</v>
      </c>
      <c r="M685" s="677">
        <v>0</v>
      </c>
      <c r="N685" s="115">
        <v>0</v>
      </c>
      <c r="O685" s="115">
        <v>1</v>
      </c>
      <c r="P685" s="115">
        <v>0.95</v>
      </c>
      <c r="Q685" s="115" t="s">
        <v>239</v>
      </c>
    </row>
    <row r="686" spans="1:17" s="805" customFormat="1" ht="12.75" customHeight="1" x14ac:dyDescent="0.3">
      <c r="A686" s="696" t="s">
        <v>193</v>
      </c>
      <c r="B686" s="696" t="s">
        <v>216</v>
      </c>
      <c r="C686" s="804" t="s">
        <v>920</v>
      </c>
      <c r="D686" s="804" t="s">
        <v>922</v>
      </c>
      <c r="E686" s="804" t="s">
        <v>921</v>
      </c>
      <c r="F686" s="677">
        <v>286</v>
      </c>
      <c r="G686" s="677">
        <v>309</v>
      </c>
      <c r="H686" s="677">
        <v>11</v>
      </c>
      <c r="I686" s="677">
        <v>7</v>
      </c>
      <c r="J686" s="677">
        <v>30</v>
      </c>
      <c r="K686" s="677">
        <v>254</v>
      </c>
      <c r="L686" s="677">
        <v>302</v>
      </c>
      <c r="M686" s="677">
        <v>222</v>
      </c>
      <c r="N686" s="115">
        <v>0.23</v>
      </c>
      <c r="O686" s="115">
        <v>0.38</v>
      </c>
      <c r="P686" s="115">
        <v>0.84</v>
      </c>
      <c r="Q686" s="115">
        <v>-0.22</v>
      </c>
    </row>
    <row r="687" spans="1:17" s="805" customFormat="1" ht="12.75" customHeight="1" x14ac:dyDescent="0.3">
      <c r="A687" s="696" t="s">
        <v>193</v>
      </c>
      <c r="B687" s="696" t="s">
        <v>217</v>
      </c>
      <c r="C687" s="804" t="s">
        <v>920</v>
      </c>
      <c r="D687" s="804" t="s">
        <v>922</v>
      </c>
      <c r="E687" s="804" t="s">
        <v>921</v>
      </c>
      <c r="F687" s="677">
        <v>131</v>
      </c>
      <c r="G687" s="677">
        <v>140</v>
      </c>
      <c r="H687" s="677">
        <v>16</v>
      </c>
      <c r="I687" s="677">
        <v>38</v>
      </c>
      <c r="J687" s="677">
        <v>79</v>
      </c>
      <c r="K687" s="677">
        <v>46</v>
      </c>
      <c r="L687" s="677">
        <v>179</v>
      </c>
      <c r="M687" s="677">
        <v>101</v>
      </c>
      <c r="N687" s="115">
        <v>0.12</v>
      </c>
      <c r="O687" s="115">
        <v>0.41</v>
      </c>
      <c r="P687" s="115">
        <v>0.26</v>
      </c>
      <c r="Q687" s="115">
        <v>-0.23</v>
      </c>
    </row>
    <row r="688" spans="1:17" s="805" customFormat="1" ht="12.75" customHeight="1" x14ac:dyDescent="0.3">
      <c r="A688" s="696" t="s">
        <v>193</v>
      </c>
      <c r="B688" s="696" t="s">
        <v>115</v>
      </c>
      <c r="C688" s="804" t="s">
        <v>920</v>
      </c>
      <c r="D688" s="804" t="s">
        <v>922</v>
      </c>
      <c r="E688" s="804" t="s">
        <v>921</v>
      </c>
      <c r="F688" s="677">
        <v>895</v>
      </c>
      <c r="G688" s="677">
        <v>948</v>
      </c>
      <c r="H688" s="677">
        <v>150</v>
      </c>
      <c r="I688" s="677">
        <v>45</v>
      </c>
      <c r="J688" s="677">
        <v>835</v>
      </c>
      <c r="K688" s="677">
        <v>60</v>
      </c>
      <c r="L688" s="677">
        <v>1090</v>
      </c>
      <c r="M688" s="677">
        <v>1021</v>
      </c>
      <c r="N688" s="115">
        <v>0.15</v>
      </c>
      <c r="O688" s="115">
        <v>0.19</v>
      </c>
      <c r="P688" s="115">
        <v>0.06</v>
      </c>
      <c r="Q688" s="115">
        <v>0.14000000000000001</v>
      </c>
    </row>
    <row r="689" spans="1:17" s="805" customFormat="1" ht="12.75" customHeight="1" x14ac:dyDescent="0.3">
      <c r="A689" s="696" t="s">
        <v>193</v>
      </c>
      <c r="B689" s="696" t="s">
        <v>115</v>
      </c>
      <c r="C689" s="804" t="s">
        <v>920</v>
      </c>
      <c r="D689" s="804" t="s">
        <v>922</v>
      </c>
      <c r="E689" s="804" t="s">
        <v>919</v>
      </c>
      <c r="F689" s="677">
        <v>0</v>
      </c>
      <c r="G689" s="677">
        <v>382</v>
      </c>
      <c r="H689" s="677">
        <v>80</v>
      </c>
      <c r="I689" s="677">
        <v>0</v>
      </c>
      <c r="J689" s="677">
        <v>95</v>
      </c>
      <c r="K689" s="677">
        <v>12</v>
      </c>
      <c r="L689" s="677">
        <v>187</v>
      </c>
      <c r="M689" s="677">
        <v>0</v>
      </c>
      <c r="N689" s="115">
        <v>0.46</v>
      </c>
      <c r="O689" s="115">
        <v>0.46</v>
      </c>
      <c r="P689" s="115">
        <v>0.06</v>
      </c>
      <c r="Q689" s="115" t="s">
        <v>239</v>
      </c>
    </row>
    <row r="690" spans="1:17" s="805" customFormat="1" ht="12.75" customHeight="1" x14ac:dyDescent="0.3">
      <c r="A690" s="696" t="s">
        <v>193</v>
      </c>
      <c r="B690" s="696" t="s">
        <v>607</v>
      </c>
      <c r="C690" s="804" t="s">
        <v>920</v>
      </c>
      <c r="D690" s="804" t="s">
        <v>922</v>
      </c>
      <c r="E690" s="804" t="s">
        <v>932</v>
      </c>
      <c r="F690" s="677">
        <v>212</v>
      </c>
      <c r="G690" s="677">
        <v>264</v>
      </c>
      <c r="H690" s="677">
        <v>21</v>
      </c>
      <c r="I690" s="677">
        <v>0</v>
      </c>
      <c r="J690" s="677">
        <v>11</v>
      </c>
      <c r="K690" s="677">
        <v>10</v>
      </c>
      <c r="L690" s="677">
        <v>42</v>
      </c>
      <c r="M690" s="677">
        <v>443</v>
      </c>
      <c r="N690" s="115">
        <v>0.66</v>
      </c>
      <c r="O690" s="115">
        <v>0.66</v>
      </c>
      <c r="P690" s="115">
        <v>0.24</v>
      </c>
      <c r="Q690" s="115">
        <v>1.0900000000000001</v>
      </c>
    </row>
    <row r="691" spans="1:17" s="805" customFormat="1" ht="12.75" customHeight="1" x14ac:dyDescent="0.3">
      <c r="A691" s="696" t="s">
        <v>173</v>
      </c>
      <c r="B691" s="696" t="s">
        <v>199</v>
      </c>
      <c r="C691" s="804" t="s">
        <v>916</v>
      </c>
      <c r="D691" s="804" t="s">
        <v>922</v>
      </c>
      <c r="E691" s="804" t="s">
        <v>919</v>
      </c>
      <c r="F691" s="677">
        <v>940</v>
      </c>
      <c r="G691" s="677">
        <v>2362</v>
      </c>
      <c r="H691" s="677">
        <v>0</v>
      </c>
      <c r="I691" s="677">
        <v>0</v>
      </c>
      <c r="J691" s="677">
        <v>1151</v>
      </c>
      <c r="K691" s="677">
        <v>190</v>
      </c>
      <c r="L691" s="677">
        <v>1341</v>
      </c>
      <c r="M691" s="677">
        <v>1961</v>
      </c>
      <c r="N691" s="115">
        <v>0</v>
      </c>
      <c r="O691" s="115">
        <v>0</v>
      </c>
      <c r="P691" s="115">
        <v>0.14000000000000001</v>
      </c>
      <c r="Q691" s="115">
        <v>1.0900000000000001</v>
      </c>
    </row>
    <row r="692" spans="1:17" s="805" customFormat="1" ht="12.75" customHeight="1" x14ac:dyDescent="0.3">
      <c r="A692" s="696" t="s">
        <v>173</v>
      </c>
      <c r="B692" s="696" t="s">
        <v>199</v>
      </c>
      <c r="C692" s="804" t="s">
        <v>920</v>
      </c>
      <c r="D692" s="804" t="s">
        <v>922</v>
      </c>
      <c r="E692" s="804" t="s">
        <v>921</v>
      </c>
      <c r="F692" s="677">
        <v>3402</v>
      </c>
      <c r="G692" s="677">
        <v>2372</v>
      </c>
      <c r="H692" s="677">
        <v>0</v>
      </c>
      <c r="I692" s="677">
        <v>0</v>
      </c>
      <c r="J692" s="677">
        <v>2378</v>
      </c>
      <c r="K692" s="677">
        <v>0</v>
      </c>
      <c r="L692" s="677">
        <v>2378</v>
      </c>
      <c r="M692" s="677">
        <v>3396</v>
      </c>
      <c r="N692" s="115">
        <v>0</v>
      </c>
      <c r="O692" s="115">
        <v>0</v>
      </c>
      <c r="P692" s="115">
        <v>0</v>
      </c>
      <c r="Q692" s="115">
        <v>0</v>
      </c>
    </row>
    <row r="693" spans="1:17" s="805" customFormat="1" ht="12.75" customHeight="1" x14ac:dyDescent="0.3">
      <c r="A693" s="696" t="s">
        <v>173</v>
      </c>
      <c r="B693" s="696" t="s">
        <v>115</v>
      </c>
      <c r="C693" s="804" t="s">
        <v>920</v>
      </c>
      <c r="D693" s="804" t="s">
        <v>922</v>
      </c>
      <c r="E693" s="804" t="s">
        <v>921</v>
      </c>
      <c r="F693" s="677">
        <v>179</v>
      </c>
      <c r="G693" s="677">
        <v>120</v>
      </c>
      <c r="H693" s="677">
        <v>10</v>
      </c>
      <c r="I693" s="677">
        <v>38</v>
      </c>
      <c r="J693" s="677">
        <v>138</v>
      </c>
      <c r="K693" s="677">
        <v>10</v>
      </c>
      <c r="L693" s="677">
        <v>196</v>
      </c>
      <c r="M693" s="677">
        <v>119</v>
      </c>
      <c r="N693" s="115">
        <v>0.05</v>
      </c>
      <c r="O693" s="115">
        <v>0.26</v>
      </c>
      <c r="P693" s="115">
        <v>0.05</v>
      </c>
      <c r="Q693" s="115">
        <v>-0.34</v>
      </c>
    </row>
    <row r="694" spans="1:17" s="805" customFormat="1" ht="12.75" customHeight="1" x14ac:dyDescent="0.3">
      <c r="A694" s="696" t="s">
        <v>172</v>
      </c>
      <c r="B694" s="803" t="s">
        <v>1999</v>
      </c>
      <c r="C694" s="804" t="s">
        <v>920</v>
      </c>
      <c r="D694" s="804" t="s">
        <v>922</v>
      </c>
      <c r="E694" s="804" t="s">
        <v>921</v>
      </c>
      <c r="F694" s="677">
        <v>784</v>
      </c>
      <c r="G694" s="677">
        <v>2771</v>
      </c>
      <c r="H694" s="677">
        <v>18</v>
      </c>
      <c r="I694" s="677">
        <v>0</v>
      </c>
      <c r="J694" s="677">
        <v>303</v>
      </c>
      <c r="K694" s="677">
        <v>216</v>
      </c>
      <c r="L694" s="677">
        <v>537</v>
      </c>
      <c r="M694" s="677">
        <v>1955</v>
      </c>
      <c r="N694" s="115">
        <v>0.06</v>
      </c>
      <c r="O694" s="115">
        <v>0.06</v>
      </c>
      <c r="P694" s="115">
        <v>0.4</v>
      </c>
      <c r="Q694" s="115">
        <v>1.49</v>
      </c>
    </row>
    <row r="695" spans="1:17" s="805" customFormat="1" ht="12.75" customHeight="1" x14ac:dyDescent="0.3">
      <c r="A695" s="696" t="s">
        <v>172</v>
      </c>
      <c r="B695" s="803" t="s">
        <v>1999</v>
      </c>
      <c r="C695" s="804" t="s">
        <v>916</v>
      </c>
      <c r="D695" s="804" t="s">
        <v>922</v>
      </c>
      <c r="E695" s="804" t="s">
        <v>919</v>
      </c>
      <c r="F695" s="677">
        <v>72</v>
      </c>
      <c r="G695" s="677">
        <v>759</v>
      </c>
      <c r="H695" s="677" t="s">
        <v>873</v>
      </c>
      <c r="I695" s="677">
        <v>0</v>
      </c>
      <c r="J695" s="677">
        <v>187</v>
      </c>
      <c r="K695" s="677">
        <v>47</v>
      </c>
      <c r="L695" s="677">
        <v>238</v>
      </c>
      <c r="M695" s="677">
        <v>594</v>
      </c>
      <c r="N695" s="115">
        <v>0.02</v>
      </c>
      <c r="O695" s="115">
        <v>0.02</v>
      </c>
      <c r="P695" s="115">
        <v>0.2</v>
      </c>
      <c r="Q695" s="115">
        <v>7.25</v>
      </c>
    </row>
    <row r="696" spans="1:17" s="805" customFormat="1" ht="12.75" customHeight="1" x14ac:dyDescent="0.3">
      <c r="A696" s="696" t="s">
        <v>171</v>
      </c>
      <c r="B696" s="696" t="s">
        <v>63</v>
      </c>
      <c r="C696" s="804" t="s">
        <v>920</v>
      </c>
      <c r="D696" s="804" t="s">
        <v>918</v>
      </c>
      <c r="E696" s="804" t="s">
        <v>921</v>
      </c>
      <c r="F696" s="677">
        <v>97</v>
      </c>
      <c r="G696" s="677">
        <v>162</v>
      </c>
      <c r="H696" s="677">
        <v>14</v>
      </c>
      <c r="I696" s="677">
        <v>0</v>
      </c>
      <c r="J696" s="677">
        <v>135</v>
      </c>
      <c r="K696" s="677">
        <v>63</v>
      </c>
      <c r="L696" s="677">
        <v>212</v>
      </c>
      <c r="M696" s="677">
        <v>47</v>
      </c>
      <c r="N696" s="115">
        <v>0.09</v>
      </c>
      <c r="O696" s="115">
        <v>0.09</v>
      </c>
      <c r="P696" s="115">
        <v>0.3</v>
      </c>
      <c r="Q696" s="115">
        <v>-0.52</v>
      </c>
    </row>
    <row r="697" spans="1:17" s="805" customFormat="1" ht="12.75" customHeight="1" x14ac:dyDescent="0.3">
      <c r="A697" s="696" t="s">
        <v>171</v>
      </c>
      <c r="B697" s="696" t="s">
        <v>79</v>
      </c>
      <c r="C697" s="804" t="s">
        <v>920</v>
      </c>
      <c r="D697" s="804" t="s">
        <v>922</v>
      </c>
      <c r="E697" s="804" t="s">
        <v>921</v>
      </c>
      <c r="F697" s="677">
        <v>122</v>
      </c>
      <c r="G697" s="677">
        <v>132</v>
      </c>
      <c r="H697" s="677" t="s">
        <v>873</v>
      </c>
      <c r="I697" s="677">
        <v>0</v>
      </c>
      <c r="J697" s="677">
        <v>0</v>
      </c>
      <c r="K697" s="677">
        <v>0</v>
      </c>
      <c r="L697" s="677" t="s">
        <v>873</v>
      </c>
      <c r="M697" s="677">
        <v>252</v>
      </c>
      <c r="N697" s="115">
        <v>1</v>
      </c>
      <c r="O697" s="115">
        <v>1</v>
      </c>
      <c r="P697" s="115">
        <v>0</v>
      </c>
      <c r="Q697" s="115">
        <v>1.07</v>
      </c>
    </row>
    <row r="698" spans="1:17" s="805" customFormat="1" ht="12.75" customHeight="1" x14ac:dyDescent="0.3">
      <c r="A698" s="696" t="s">
        <v>171</v>
      </c>
      <c r="B698" s="696" t="s">
        <v>112</v>
      </c>
      <c r="C698" s="804" t="s">
        <v>920</v>
      </c>
      <c r="D698" s="804" t="s">
        <v>922</v>
      </c>
      <c r="E698" s="804" t="s">
        <v>921</v>
      </c>
      <c r="F698" s="677">
        <v>516</v>
      </c>
      <c r="G698" s="677">
        <v>1555</v>
      </c>
      <c r="H698" s="677">
        <v>184</v>
      </c>
      <c r="I698" s="677">
        <v>12</v>
      </c>
      <c r="J698" s="677">
        <v>974</v>
      </c>
      <c r="K698" s="677">
        <v>0</v>
      </c>
      <c r="L698" s="677">
        <v>1170</v>
      </c>
      <c r="M698" s="677">
        <v>819</v>
      </c>
      <c r="N698" s="115">
        <v>0.16</v>
      </c>
      <c r="O698" s="115">
        <v>0.17</v>
      </c>
      <c r="P698" s="115">
        <v>0</v>
      </c>
      <c r="Q698" s="115">
        <v>0.59</v>
      </c>
    </row>
    <row r="699" spans="1:17" s="805" customFormat="1" ht="12.75" customHeight="1" x14ac:dyDescent="0.3">
      <c r="A699" s="696" t="s">
        <v>171</v>
      </c>
      <c r="B699" s="696" t="s">
        <v>112</v>
      </c>
      <c r="C699" s="804" t="s">
        <v>916</v>
      </c>
      <c r="D699" s="804" t="s">
        <v>922</v>
      </c>
      <c r="E699" s="804" t="s">
        <v>919</v>
      </c>
      <c r="F699" s="677">
        <v>415</v>
      </c>
      <c r="G699" s="677">
        <v>718</v>
      </c>
      <c r="H699" s="677">
        <v>29</v>
      </c>
      <c r="I699" s="677">
        <v>16</v>
      </c>
      <c r="J699" s="677">
        <v>785</v>
      </c>
      <c r="K699" s="677">
        <v>81</v>
      </c>
      <c r="L699" s="677">
        <v>911</v>
      </c>
      <c r="M699" s="677">
        <v>305</v>
      </c>
      <c r="N699" s="115">
        <v>0.03</v>
      </c>
      <c r="O699" s="115">
        <v>0.05</v>
      </c>
      <c r="P699" s="115">
        <v>0.09</v>
      </c>
      <c r="Q699" s="115">
        <v>-0.27</v>
      </c>
    </row>
    <row r="700" spans="1:17" s="805" customFormat="1" ht="12.75" customHeight="1" x14ac:dyDescent="0.3">
      <c r="A700" s="696" t="s">
        <v>171</v>
      </c>
      <c r="B700" s="696" t="s">
        <v>117</v>
      </c>
      <c r="C700" s="804" t="s">
        <v>920</v>
      </c>
      <c r="D700" s="804" t="s">
        <v>922</v>
      </c>
      <c r="E700" s="804" t="s">
        <v>929</v>
      </c>
      <c r="F700" s="677">
        <v>596</v>
      </c>
      <c r="G700" s="677">
        <v>527</v>
      </c>
      <c r="H700" s="677">
        <v>7</v>
      </c>
      <c r="I700" s="677">
        <v>6</v>
      </c>
      <c r="J700" s="677">
        <v>58</v>
      </c>
      <c r="K700" s="677">
        <v>243</v>
      </c>
      <c r="L700" s="677">
        <v>314</v>
      </c>
      <c r="M700" s="677">
        <v>798</v>
      </c>
      <c r="N700" s="115">
        <v>0.1</v>
      </c>
      <c r="O700" s="115">
        <v>0.18</v>
      </c>
      <c r="P700" s="115">
        <v>0.77</v>
      </c>
      <c r="Q700" s="115">
        <v>0.34</v>
      </c>
    </row>
    <row r="701" spans="1:17" s="805" customFormat="1" ht="12.75" customHeight="1" x14ac:dyDescent="0.3">
      <c r="A701" s="696" t="s">
        <v>171</v>
      </c>
      <c r="B701" s="696" t="s">
        <v>125</v>
      </c>
      <c r="C701" s="804" t="s">
        <v>923</v>
      </c>
      <c r="D701" s="804" t="s">
        <v>922</v>
      </c>
      <c r="E701" s="804" t="s">
        <v>924</v>
      </c>
      <c r="F701" s="677">
        <v>0</v>
      </c>
      <c r="G701" s="677">
        <v>289</v>
      </c>
      <c r="H701" s="677">
        <v>0</v>
      </c>
      <c r="I701" s="677">
        <v>0</v>
      </c>
      <c r="J701" s="677">
        <v>0</v>
      </c>
      <c r="K701" s="677">
        <v>0</v>
      </c>
      <c r="L701" s="677">
        <v>0</v>
      </c>
      <c r="M701" s="677">
        <v>0</v>
      </c>
      <c r="N701" s="115" t="s">
        <v>239</v>
      </c>
      <c r="O701" s="115" t="s">
        <v>239</v>
      </c>
      <c r="P701" s="115" t="s">
        <v>239</v>
      </c>
      <c r="Q701" s="115" t="s">
        <v>239</v>
      </c>
    </row>
    <row r="702" spans="1:17" s="805" customFormat="1" ht="12.75" customHeight="1" x14ac:dyDescent="0.3">
      <c r="A702" s="696" t="s">
        <v>171</v>
      </c>
      <c r="B702" s="696" t="s">
        <v>125</v>
      </c>
      <c r="C702" s="804" t="s">
        <v>920</v>
      </c>
      <c r="D702" s="804" t="s">
        <v>922</v>
      </c>
      <c r="E702" s="804" t="s">
        <v>921</v>
      </c>
      <c r="F702" s="677">
        <v>17</v>
      </c>
      <c r="G702" s="677">
        <v>291</v>
      </c>
      <c r="H702" s="677">
        <v>0</v>
      </c>
      <c r="I702" s="677" t="s">
        <v>873</v>
      </c>
      <c r="J702" s="677">
        <v>8</v>
      </c>
      <c r="K702" s="677">
        <v>252</v>
      </c>
      <c r="L702" s="677">
        <v>262</v>
      </c>
      <c r="M702" s="677">
        <v>47</v>
      </c>
      <c r="N702" s="115">
        <v>0</v>
      </c>
      <c r="O702" s="115">
        <v>0.2</v>
      </c>
      <c r="P702" s="115">
        <v>0.96</v>
      </c>
      <c r="Q702" s="115">
        <v>1.76</v>
      </c>
    </row>
    <row r="703" spans="1:17" s="805" customFormat="1" ht="12.75" customHeight="1" x14ac:dyDescent="0.3">
      <c r="A703" s="696" t="s">
        <v>171</v>
      </c>
      <c r="B703" s="696" t="s">
        <v>133</v>
      </c>
      <c r="C703" s="804" t="s">
        <v>920</v>
      </c>
      <c r="D703" s="804" t="s">
        <v>922</v>
      </c>
      <c r="E703" s="804" t="s">
        <v>921</v>
      </c>
      <c r="F703" s="677">
        <v>6469</v>
      </c>
      <c r="G703" s="677">
        <v>5446</v>
      </c>
      <c r="H703" s="677">
        <v>61</v>
      </c>
      <c r="I703" s="677">
        <v>2723</v>
      </c>
      <c r="J703" s="677">
        <v>5814</v>
      </c>
      <c r="K703" s="677">
        <v>0</v>
      </c>
      <c r="L703" s="677">
        <v>8598</v>
      </c>
      <c r="M703" s="677">
        <v>3903</v>
      </c>
      <c r="N703" s="115">
        <v>0.01</v>
      </c>
      <c r="O703" s="115">
        <v>0.32</v>
      </c>
      <c r="P703" s="115">
        <v>0</v>
      </c>
      <c r="Q703" s="115">
        <v>-0.4</v>
      </c>
    </row>
    <row r="704" spans="1:17" s="805" customFormat="1" ht="12.75" customHeight="1" x14ac:dyDescent="0.3">
      <c r="A704" s="696" t="s">
        <v>171</v>
      </c>
      <c r="B704" s="696" t="s">
        <v>1886</v>
      </c>
      <c r="C704" s="804" t="s">
        <v>920</v>
      </c>
      <c r="D704" s="804" t="s">
        <v>922</v>
      </c>
      <c r="E704" s="804" t="s">
        <v>921</v>
      </c>
      <c r="F704" s="677" t="s">
        <v>873</v>
      </c>
      <c r="G704" s="677">
        <v>340</v>
      </c>
      <c r="H704" s="677">
        <v>0</v>
      </c>
      <c r="I704" s="677">
        <v>0</v>
      </c>
      <c r="J704" s="677">
        <v>0</v>
      </c>
      <c r="K704" s="677">
        <v>343</v>
      </c>
      <c r="L704" s="677">
        <v>343</v>
      </c>
      <c r="M704" s="677">
        <v>0</v>
      </c>
      <c r="N704" s="115" t="s">
        <v>239</v>
      </c>
      <c r="O704" s="115" t="s">
        <v>239</v>
      </c>
      <c r="P704" s="115">
        <v>1</v>
      </c>
      <c r="Q704" s="115">
        <v>-1</v>
      </c>
    </row>
    <row r="705" spans="1:17" s="805" customFormat="1" ht="12.75" customHeight="1" x14ac:dyDescent="0.3">
      <c r="A705" s="696" t="s">
        <v>171</v>
      </c>
      <c r="B705" s="696" t="s">
        <v>208</v>
      </c>
      <c r="C705" s="804" t="s">
        <v>920</v>
      </c>
      <c r="D705" s="804" t="s">
        <v>922</v>
      </c>
      <c r="E705" s="804" t="s">
        <v>921</v>
      </c>
      <c r="F705" s="677">
        <v>1854</v>
      </c>
      <c r="G705" s="677">
        <v>225</v>
      </c>
      <c r="H705" s="677">
        <v>0</v>
      </c>
      <c r="I705" s="677">
        <v>0</v>
      </c>
      <c r="J705" s="677">
        <v>0</v>
      </c>
      <c r="K705" s="677">
        <v>0</v>
      </c>
      <c r="L705" s="677">
        <v>0</v>
      </c>
      <c r="M705" s="677">
        <v>1825</v>
      </c>
      <c r="N705" s="115" t="s">
        <v>239</v>
      </c>
      <c r="O705" s="115" t="s">
        <v>239</v>
      </c>
      <c r="P705" s="115" t="s">
        <v>239</v>
      </c>
      <c r="Q705" s="115">
        <v>-0.02</v>
      </c>
    </row>
    <row r="706" spans="1:17" s="805" customFormat="1" ht="12.75" customHeight="1" x14ac:dyDescent="0.3">
      <c r="A706" s="696" t="s">
        <v>171</v>
      </c>
      <c r="B706" s="696" t="s">
        <v>217</v>
      </c>
      <c r="C706" s="804" t="s">
        <v>920</v>
      </c>
      <c r="D706" s="804" t="s">
        <v>922</v>
      </c>
      <c r="E706" s="804" t="s">
        <v>921</v>
      </c>
      <c r="F706" s="677">
        <v>101</v>
      </c>
      <c r="G706" s="677">
        <v>151</v>
      </c>
      <c r="H706" s="677" t="s">
        <v>873</v>
      </c>
      <c r="I706" s="677" t="s">
        <v>873</v>
      </c>
      <c r="J706" s="677">
        <v>121</v>
      </c>
      <c r="K706" s="677">
        <v>42</v>
      </c>
      <c r="L706" s="677">
        <v>169</v>
      </c>
      <c r="M706" s="677">
        <v>60</v>
      </c>
      <c r="N706" s="115">
        <v>0.02</v>
      </c>
      <c r="O706" s="115">
        <v>0.05</v>
      </c>
      <c r="P706" s="115">
        <v>0.25</v>
      </c>
      <c r="Q706" s="115">
        <v>-0.41</v>
      </c>
    </row>
    <row r="707" spans="1:17" s="805" customFormat="1" ht="12.75" customHeight="1" x14ac:dyDescent="0.3">
      <c r="A707" s="696" t="s">
        <v>151</v>
      </c>
      <c r="B707" s="696" t="s">
        <v>112</v>
      </c>
      <c r="C707" s="804" t="s">
        <v>916</v>
      </c>
      <c r="D707" s="804" t="s">
        <v>922</v>
      </c>
      <c r="E707" s="804" t="s">
        <v>919</v>
      </c>
      <c r="F707" s="677">
        <v>272</v>
      </c>
      <c r="G707" s="677">
        <v>480</v>
      </c>
      <c r="H707" s="677">
        <v>72</v>
      </c>
      <c r="I707" s="677" t="s">
        <v>873</v>
      </c>
      <c r="J707" s="677">
        <v>467</v>
      </c>
      <c r="K707" s="677">
        <v>133</v>
      </c>
      <c r="L707" s="677">
        <v>676</v>
      </c>
      <c r="M707" s="677">
        <v>353</v>
      </c>
      <c r="N707" s="115">
        <v>0.13</v>
      </c>
      <c r="O707" s="115">
        <v>0.14000000000000001</v>
      </c>
      <c r="P707" s="115">
        <v>0.2</v>
      </c>
      <c r="Q707" s="115">
        <v>0.3</v>
      </c>
    </row>
    <row r="708" spans="1:17" s="805" customFormat="1" ht="12.75" customHeight="1" x14ac:dyDescent="0.3">
      <c r="A708" s="696" t="s">
        <v>151</v>
      </c>
      <c r="B708" s="696" t="s">
        <v>112</v>
      </c>
      <c r="C708" s="804" t="s">
        <v>916</v>
      </c>
      <c r="D708" s="804" t="s">
        <v>922</v>
      </c>
      <c r="E708" s="804" t="s">
        <v>924</v>
      </c>
      <c r="F708" s="677">
        <v>0</v>
      </c>
      <c r="G708" s="677">
        <v>143</v>
      </c>
      <c r="H708" s="677">
        <v>0</v>
      </c>
      <c r="I708" s="677">
        <v>0</v>
      </c>
      <c r="J708" s="677">
        <v>0</v>
      </c>
      <c r="K708" s="677">
        <v>0</v>
      </c>
      <c r="L708" s="677">
        <v>0</v>
      </c>
      <c r="M708" s="677">
        <v>0</v>
      </c>
      <c r="N708" s="115" t="s">
        <v>239</v>
      </c>
      <c r="O708" s="115" t="s">
        <v>239</v>
      </c>
      <c r="P708" s="115" t="s">
        <v>239</v>
      </c>
      <c r="Q708" s="115" t="s">
        <v>239</v>
      </c>
    </row>
    <row r="709" spans="1:17" s="805" customFormat="1" ht="12.75" customHeight="1" x14ac:dyDescent="0.3">
      <c r="A709" s="696" t="s">
        <v>151</v>
      </c>
      <c r="B709" s="696" t="s">
        <v>112</v>
      </c>
      <c r="C709" s="804" t="s">
        <v>920</v>
      </c>
      <c r="D709" s="804" t="s">
        <v>922</v>
      </c>
      <c r="E709" s="804" t="s">
        <v>921</v>
      </c>
      <c r="F709" s="677">
        <v>315</v>
      </c>
      <c r="G709" s="677">
        <v>913</v>
      </c>
      <c r="H709" s="677">
        <v>76</v>
      </c>
      <c r="I709" s="677" t="s">
        <v>873</v>
      </c>
      <c r="J709" s="677">
        <v>786</v>
      </c>
      <c r="K709" s="677">
        <v>0</v>
      </c>
      <c r="L709" s="677">
        <v>864</v>
      </c>
      <c r="M709" s="677">
        <v>451</v>
      </c>
      <c r="N709" s="115">
        <v>0.09</v>
      </c>
      <c r="O709" s="115">
        <v>0.09</v>
      </c>
      <c r="P709" s="115">
        <v>0</v>
      </c>
      <c r="Q709" s="115">
        <v>0.43</v>
      </c>
    </row>
    <row r="710" spans="1:17" s="805" customFormat="1" ht="12.75" customHeight="1" x14ac:dyDescent="0.3">
      <c r="A710" s="696" t="s">
        <v>151</v>
      </c>
      <c r="B710" s="696" t="s">
        <v>112</v>
      </c>
      <c r="C710" s="804" t="s">
        <v>923</v>
      </c>
      <c r="D710" s="804" t="s">
        <v>922</v>
      </c>
      <c r="E710" s="804" t="s">
        <v>924</v>
      </c>
      <c r="F710" s="677">
        <v>0</v>
      </c>
      <c r="G710" s="677">
        <v>176</v>
      </c>
      <c r="H710" s="677">
        <v>0</v>
      </c>
      <c r="I710" s="677">
        <v>0</v>
      </c>
      <c r="J710" s="677">
        <v>0</v>
      </c>
      <c r="K710" s="677">
        <v>0</v>
      </c>
      <c r="L710" s="677">
        <v>0</v>
      </c>
      <c r="M710" s="677">
        <v>0</v>
      </c>
      <c r="N710" s="115" t="s">
        <v>239</v>
      </c>
      <c r="O710" s="115" t="s">
        <v>239</v>
      </c>
      <c r="P710" s="115" t="s">
        <v>239</v>
      </c>
      <c r="Q710" s="115" t="s">
        <v>239</v>
      </c>
    </row>
    <row r="711" spans="1:17" s="805" customFormat="1" ht="12.75" customHeight="1" x14ac:dyDescent="0.3">
      <c r="A711" s="696" t="s">
        <v>151</v>
      </c>
      <c r="B711" s="696" t="s">
        <v>117</v>
      </c>
      <c r="C711" s="804" t="s">
        <v>920</v>
      </c>
      <c r="D711" s="804" t="s">
        <v>922</v>
      </c>
      <c r="E711" s="804" t="s">
        <v>929</v>
      </c>
      <c r="F711" s="677">
        <v>38</v>
      </c>
      <c r="G711" s="677">
        <v>144</v>
      </c>
      <c r="H711" s="677" t="s">
        <v>873</v>
      </c>
      <c r="I711" s="677">
        <v>0</v>
      </c>
      <c r="J711" s="677">
        <v>15</v>
      </c>
      <c r="K711" s="677">
        <v>54</v>
      </c>
      <c r="L711" s="677">
        <v>70</v>
      </c>
      <c r="M711" s="677">
        <v>104</v>
      </c>
      <c r="N711" s="115">
        <v>0.06</v>
      </c>
      <c r="O711" s="115">
        <v>0.06</v>
      </c>
      <c r="P711" s="115">
        <v>0.77</v>
      </c>
      <c r="Q711" s="115">
        <v>1.74</v>
      </c>
    </row>
    <row r="712" spans="1:17" s="805" customFormat="1" ht="12.75" customHeight="1" x14ac:dyDescent="0.3">
      <c r="A712" s="696" t="s">
        <v>151</v>
      </c>
      <c r="B712" s="696" t="s">
        <v>607</v>
      </c>
      <c r="C712" s="804" t="s">
        <v>920</v>
      </c>
      <c r="D712" s="804" t="s">
        <v>922</v>
      </c>
      <c r="E712" s="804" t="s">
        <v>932</v>
      </c>
      <c r="F712" s="677">
        <v>284</v>
      </c>
      <c r="G712" s="677">
        <v>289</v>
      </c>
      <c r="H712" s="677">
        <v>60</v>
      </c>
      <c r="I712" s="677">
        <v>0</v>
      </c>
      <c r="J712" s="677" t="s">
        <v>873</v>
      </c>
      <c r="K712" s="677">
        <v>51</v>
      </c>
      <c r="L712" s="677">
        <v>114</v>
      </c>
      <c r="M712" s="677">
        <v>474</v>
      </c>
      <c r="N712" s="115">
        <v>0.95</v>
      </c>
      <c r="O712" s="115">
        <v>0.95</v>
      </c>
      <c r="P712" s="115">
        <v>0.45</v>
      </c>
      <c r="Q712" s="115">
        <v>0.67</v>
      </c>
    </row>
    <row r="713" spans="1:17" s="805" customFormat="1" ht="12.75" customHeight="1" x14ac:dyDescent="0.3">
      <c r="A713" s="696" t="s">
        <v>170</v>
      </c>
      <c r="B713" s="696" t="s">
        <v>607</v>
      </c>
      <c r="C713" s="804" t="s">
        <v>920</v>
      </c>
      <c r="D713" s="804" t="s">
        <v>922</v>
      </c>
      <c r="E713" s="804" t="s">
        <v>932</v>
      </c>
      <c r="F713" s="677">
        <v>7795</v>
      </c>
      <c r="G713" s="677">
        <v>9987</v>
      </c>
      <c r="H713" s="677">
        <v>610</v>
      </c>
      <c r="I713" s="677">
        <v>0</v>
      </c>
      <c r="J713" s="677">
        <v>1223</v>
      </c>
      <c r="K713" s="677">
        <v>1495</v>
      </c>
      <c r="L713" s="677">
        <v>3328</v>
      </c>
      <c r="M713" s="677">
        <v>14575</v>
      </c>
      <c r="N713" s="115">
        <v>0.33</v>
      </c>
      <c r="O713" s="115">
        <v>0.33</v>
      </c>
      <c r="P713" s="115">
        <v>0.45</v>
      </c>
      <c r="Q713" s="115">
        <v>0.87</v>
      </c>
    </row>
    <row r="714" spans="1:17" s="805" customFormat="1" ht="12.75" customHeight="1" x14ac:dyDescent="0.3">
      <c r="A714" s="696" t="s">
        <v>170</v>
      </c>
      <c r="B714" s="696" t="s">
        <v>607</v>
      </c>
      <c r="C714" s="804" t="s">
        <v>920</v>
      </c>
      <c r="D714" s="804" t="s">
        <v>922</v>
      </c>
      <c r="E714" s="804" t="s">
        <v>933</v>
      </c>
      <c r="F714" s="677">
        <v>21458</v>
      </c>
      <c r="G714" s="677">
        <v>9307</v>
      </c>
      <c r="H714" s="677">
        <v>268</v>
      </c>
      <c r="I714" s="677">
        <v>0</v>
      </c>
      <c r="J714" s="677">
        <v>1846</v>
      </c>
      <c r="K714" s="677">
        <v>5686</v>
      </c>
      <c r="L714" s="677">
        <v>7800</v>
      </c>
      <c r="M714" s="677">
        <v>31482</v>
      </c>
      <c r="N714" s="115">
        <v>0.13</v>
      </c>
      <c r="O714" s="115">
        <v>0.13</v>
      </c>
      <c r="P714" s="115">
        <v>0.73</v>
      </c>
      <c r="Q714" s="115">
        <v>0.47</v>
      </c>
    </row>
    <row r="715" spans="1:17" s="805" customFormat="1" ht="12.75" customHeight="1" x14ac:dyDescent="0.3">
      <c r="A715" s="696" t="s">
        <v>174</v>
      </c>
      <c r="B715" s="803" t="s">
        <v>69</v>
      </c>
      <c r="C715" s="804" t="s">
        <v>920</v>
      </c>
      <c r="D715" s="804" t="s">
        <v>922</v>
      </c>
      <c r="E715" s="804" t="s">
        <v>928</v>
      </c>
      <c r="F715" s="677">
        <v>272</v>
      </c>
      <c r="G715" s="677">
        <v>163</v>
      </c>
      <c r="H715" s="677" t="s">
        <v>873</v>
      </c>
      <c r="I715" s="677">
        <v>7</v>
      </c>
      <c r="J715" s="677">
        <v>67</v>
      </c>
      <c r="K715" s="677">
        <v>21</v>
      </c>
      <c r="L715" s="677">
        <v>99</v>
      </c>
      <c r="M715" s="677">
        <v>340</v>
      </c>
      <c r="N715" s="115">
        <v>0.05</v>
      </c>
      <c r="O715" s="115">
        <v>0.14000000000000001</v>
      </c>
      <c r="P715" s="115">
        <v>0.21</v>
      </c>
      <c r="Q715" s="115">
        <v>0.25</v>
      </c>
    </row>
    <row r="716" spans="1:17" s="805" customFormat="1" ht="12.75" customHeight="1" x14ac:dyDescent="0.3">
      <c r="A716" s="696" t="s">
        <v>174</v>
      </c>
      <c r="B716" s="803" t="s">
        <v>112</v>
      </c>
      <c r="C716" s="804" t="s">
        <v>920</v>
      </c>
      <c r="D716" s="804" t="s">
        <v>922</v>
      </c>
      <c r="E716" s="804" t="s">
        <v>921</v>
      </c>
      <c r="F716" s="677">
        <v>32</v>
      </c>
      <c r="G716" s="677">
        <v>212</v>
      </c>
      <c r="H716" s="677">
        <v>21</v>
      </c>
      <c r="I716" s="677">
        <v>9</v>
      </c>
      <c r="J716" s="677">
        <v>138</v>
      </c>
      <c r="K716" s="677">
        <v>0</v>
      </c>
      <c r="L716" s="677">
        <v>168</v>
      </c>
      <c r="M716" s="677">
        <v>77</v>
      </c>
      <c r="N716" s="115">
        <v>0.13</v>
      </c>
      <c r="O716" s="115">
        <v>0.18</v>
      </c>
      <c r="P716" s="115">
        <v>0</v>
      </c>
      <c r="Q716" s="115">
        <v>1.41</v>
      </c>
    </row>
    <row r="717" spans="1:17" s="805" customFormat="1" ht="12.75" customHeight="1" x14ac:dyDescent="0.3">
      <c r="A717" s="696" t="s">
        <v>174</v>
      </c>
      <c r="B717" s="696" t="s">
        <v>117</v>
      </c>
      <c r="C717" s="804" t="s">
        <v>920</v>
      </c>
      <c r="D717" s="804" t="s">
        <v>922</v>
      </c>
      <c r="E717" s="804" t="s">
        <v>929</v>
      </c>
      <c r="F717" s="677">
        <v>458</v>
      </c>
      <c r="G717" s="677">
        <v>340</v>
      </c>
      <c r="H717" s="677" t="s">
        <v>873</v>
      </c>
      <c r="I717" s="677">
        <v>0</v>
      </c>
      <c r="J717" s="677">
        <v>51</v>
      </c>
      <c r="K717" s="677">
        <v>129</v>
      </c>
      <c r="L717" s="677">
        <v>181</v>
      </c>
      <c r="M717" s="677">
        <v>596</v>
      </c>
      <c r="N717" s="115">
        <v>0.02</v>
      </c>
      <c r="O717" s="115">
        <v>0.02</v>
      </c>
      <c r="P717" s="115">
        <v>0.71</v>
      </c>
      <c r="Q717" s="115">
        <v>0.3</v>
      </c>
    </row>
    <row r="718" spans="1:17" s="805" customFormat="1" ht="12.75" customHeight="1" x14ac:dyDescent="0.3">
      <c r="A718" s="696" t="s">
        <v>174</v>
      </c>
      <c r="B718" s="696" t="s">
        <v>125</v>
      </c>
      <c r="C718" s="804" t="s">
        <v>920</v>
      </c>
      <c r="D718" s="804" t="s">
        <v>922</v>
      </c>
      <c r="E718" s="804" t="s">
        <v>921</v>
      </c>
      <c r="F718" s="677">
        <v>0</v>
      </c>
      <c r="G718" s="677">
        <v>102</v>
      </c>
      <c r="H718" s="677">
        <v>0</v>
      </c>
      <c r="I718" s="677">
        <v>0</v>
      </c>
      <c r="J718" s="677">
        <v>0</v>
      </c>
      <c r="K718" s="677">
        <v>98</v>
      </c>
      <c r="L718" s="677">
        <v>98</v>
      </c>
      <c r="M718" s="677" t="s">
        <v>873</v>
      </c>
      <c r="N718" s="115" t="s">
        <v>239</v>
      </c>
      <c r="O718" s="115" t="s">
        <v>239</v>
      </c>
      <c r="P718" s="115">
        <v>1</v>
      </c>
      <c r="Q718" s="115" t="s">
        <v>239</v>
      </c>
    </row>
    <row r="719" spans="1:17" s="805" customFormat="1" ht="12.75" customHeight="1" x14ac:dyDescent="0.3">
      <c r="A719" s="696" t="s">
        <v>174</v>
      </c>
      <c r="B719" s="696" t="s">
        <v>182</v>
      </c>
      <c r="C719" s="804" t="s">
        <v>920</v>
      </c>
      <c r="D719" s="804" t="s">
        <v>922</v>
      </c>
      <c r="E719" s="804" t="s">
        <v>921</v>
      </c>
      <c r="F719" s="677">
        <v>157</v>
      </c>
      <c r="G719" s="677">
        <v>363</v>
      </c>
      <c r="H719" s="677" t="s">
        <v>873</v>
      </c>
      <c r="I719" s="677">
        <v>0</v>
      </c>
      <c r="J719" s="677">
        <v>315</v>
      </c>
      <c r="K719" s="677">
        <v>51</v>
      </c>
      <c r="L719" s="677">
        <v>369</v>
      </c>
      <c r="M719" s="677">
        <v>81</v>
      </c>
      <c r="N719" s="115">
        <v>0.01</v>
      </c>
      <c r="O719" s="115">
        <v>0.01</v>
      </c>
      <c r="P719" s="115">
        <v>0.14000000000000001</v>
      </c>
      <c r="Q719" s="115">
        <v>-0.48</v>
      </c>
    </row>
    <row r="720" spans="1:17" s="805" customFormat="1" ht="12.75" customHeight="1" x14ac:dyDescent="0.3">
      <c r="A720" s="696" t="s">
        <v>174</v>
      </c>
      <c r="B720" s="696" t="s">
        <v>216</v>
      </c>
      <c r="C720" s="804" t="s">
        <v>916</v>
      </c>
      <c r="D720" s="804" t="s">
        <v>922</v>
      </c>
      <c r="E720" s="804" t="s">
        <v>919</v>
      </c>
      <c r="F720" s="677">
        <v>65</v>
      </c>
      <c r="G720" s="677">
        <v>285</v>
      </c>
      <c r="H720" s="677">
        <v>0</v>
      </c>
      <c r="I720" s="677">
        <v>8</v>
      </c>
      <c r="J720" s="677">
        <v>237</v>
      </c>
      <c r="K720" s="677">
        <v>7</v>
      </c>
      <c r="L720" s="677">
        <v>252</v>
      </c>
      <c r="M720" s="677">
        <v>96</v>
      </c>
      <c r="N720" s="115">
        <v>0</v>
      </c>
      <c r="O720" s="115">
        <v>0.03</v>
      </c>
      <c r="P720" s="115">
        <v>0.03</v>
      </c>
      <c r="Q720" s="115">
        <v>0.48</v>
      </c>
    </row>
    <row r="721" spans="1:17" s="805" customFormat="1" ht="12.75" customHeight="1" x14ac:dyDescent="0.3">
      <c r="A721" s="696" t="s">
        <v>174</v>
      </c>
      <c r="B721" s="696" t="s">
        <v>216</v>
      </c>
      <c r="C721" s="804" t="s">
        <v>920</v>
      </c>
      <c r="D721" s="804" t="s">
        <v>922</v>
      </c>
      <c r="E721" s="804" t="s">
        <v>921</v>
      </c>
      <c r="F721" s="677">
        <v>448</v>
      </c>
      <c r="G721" s="677">
        <v>972</v>
      </c>
      <c r="H721" s="677" t="s">
        <v>873</v>
      </c>
      <c r="I721" s="677">
        <v>14</v>
      </c>
      <c r="J721" s="677">
        <v>294</v>
      </c>
      <c r="K721" s="677">
        <v>84</v>
      </c>
      <c r="L721" s="677">
        <v>393</v>
      </c>
      <c r="M721" s="677">
        <v>924</v>
      </c>
      <c r="N721" s="115">
        <v>0</v>
      </c>
      <c r="O721" s="115">
        <v>0.05</v>
      </c>
      <c r="P721" s="115">
        <v>0.21</v>
      </c>
      <c r="Q721" s="115">
        <v>1.06</v>
      </c>
    </row>
    <row r="722" spans="1:17" s="805" customFormat="1" ht="12.75" customHeight="1" x14ac:dyDescent="0.3">
      <c r="A722" s="696" t="s">
        <v>174</v>
      </c>
      <c r="B722" s="696" t="s">
        <v>216</v>
      </c>
      <c r="C722" s="804" t="s">
        <v>923</v>
      </c>
      <c r="D722" s="804" t="s">
        <v>922</v>
      </c>
      <c r="E722" s="804" t="s">
        <v>924</v>
      </c>
      <c r="F722" s="677">
        <v>51</v>
      </c>
      <c r="G722" s="677">
        <v>180</v>
      </c>
      <c r="H722" s="677">
        <v>0</v>
      </c>
      <c r="I722" s="677">
        <v>23</v>
      </c>
      <c r="J722" s="677">
        <v>51</v>
      </c>
      <c r="K722" s="677">
        <v>14</v>
      </c>
      <c r="L722" s="677">
        <v>88</v>
      </c>
      <c r="M722" s="677">
        <v>188</v>
      </c>
      <c r="N722" s="115">
        <v>0</v>
      </c>
      <c r="O722" s="115">
        <v>0.31</v>
      </c>
      <c r="P722" s="115">
        <v>0.16</v>
      </c>
      <c r="Q722" s="115">
        <v>2.69</v>
      </c>
    </row>
    <row r="723" spans="1:17" s="805" customFormat="1" ht="12.75" customHeight="1" x14ac:dyDescent="0.3">
      <c r="A723" s="696" t="s">
        <v>174</v>
      </c>
      <c r="B723" s="696" t="s">
        <v>217</v>
      </c>
      <c r="C723" s="804" t="s">
        <v>920</v>
      </c>
      <c r="D723" s="804" t="s">
        <v>922</v>
      </c>
      <c r="E723" s="804" t="s">
        <v>921</v>
      </c>
      <c r="F723" s="677">
        <v>51</v>
      </c>
      <c r="G723" s="677">
        <v>132</v>
      </c>
      <c r="H723" s="677" t="s">
        <v>873</v>
      </c>
      <c r="I723" s="677">
        <v>11</v>
      </c>
      <c r="J723" s="677">
        <v>83</v>
      </c>
      <c r="K723" s="677">
        <v>11</v>
      </c>
      <c r="L723" s="677">
        <v>106</v>
      </c>
      <c r="M723" s="677">
        <v>86</v>
      </c>
      <c r="N723" s="115">
        <v>0.01</v>
      </c>
      <c r="O723" s="115">
        <v>0.13</v>
      </c>
      <c r="P723" s="115">
        <v>0.1</v>
      </c>
      <c r="Q723" s="115">
        <v>0.69</v>
      </c>
    </row>
    <row r="724" spans="1:17" s="805" customFormat="1" ht="12.75" customHeight="1" x14ac:dyDescent="0.3">
      <c r="A724" s="696" t="s">
        <v>174</v>
      </c>
      <c r="B724" s="696" t="s">
        <v>607</v>
      </c>
      <c r="C724" s="804" t="s">
        <v>920</v>
      </c>
      <c r="D724" s="804" t="s">
        <v>922</v>
      </c>
      <c r="E724" s="804" t="s">
        <v>932</v>
      </c>
      <c r="F724" s="677">
        <v>187</v>
      </c>
      <c r="G724" s="677">
        <v>245</v>
      </c>
      <c r="H724" s="677">
        <v>24</v>
      </c>
      <c r="I724" s="677">
        <v>0</v>
      </c>
      <c r="J724" s="677">
        <v>9</v>
      </c>
      <c r="K724" s="677">
        <v>24</v>
      </c>
      <c r="L724" s="677">
        <v>57</v>
      </c>
      <c r="M724" s="677">
        <v>378</v>
      </c>
      <c r="N724" s="115">
        <v>0.73</v>
      </c>
      <c r="O724" s="115">
        <v>0.73</v>
      </c>
      <c r="P724" s="115">
        <v>0.42</v>
      </c>
      <c r="Q724" s="115">
        <v>1.02</v>
      </c>
    </row>
    <row r="725" spans="1:17" s="805" customFormat="1" ht="12.75" customHeight="1" x14ac:dyDescent="0.3">
      <c r="A725" s="696" t="s">
        <v>10</v>
      </c>
      <c r="B725" s="696" t="s">
        <v>112</v>
      </c>
      <c r="C725" s="804" t="s">
        <v>920</v>
      </c>
      <c r="D725" s="804" t="s">
        <v>922</v>
      </c>
      <c r="E725" s="804" t="s">
        <v>921</v>
      </c>
      <c r="F725" s="677">
        <v>13</v>
      </c>
      <c r="G725" s="677">
        <v>189</v>
      </c>
      <c r="H725" s="677" t="s">
        <v>873</v>
      </c>
      <c r="I725" s="677">
        <v>0</v>
      </c>
      <c r="J725" s="677">
        <v>97</v>
      </c>
      <c r="K725" s="677">
        <v>0</v>
      </c>
      <c r="L725" s="677">
        <v>98</v>
      </c>
      <c r="M725" s="677">
        <v>55</v>
      </c>
      <c r="N725" s="115">
        <v>0.01</v>
      </c>
      <c r="O725" s="115">
        <v>0.01</v>
      </c>
      <c r="P725" s="115">
        <v>0</v>
      </c>
      <c r="Q725" s="115">
        <v>3.23</v>
      </c>
    </row>
    <row r="726" spans="1:17" s="805" customFormat="1" ht="12.75" customHeight="1" x14ac:dyDescent="0.3">
      <c r="A726" s="696" t="s">
        <v>10</v>
      </c>
      <c r="B726" s="696" t="s">
        <v>117</v>
      </c>
      <c r="C726" s="804" t="s">
        <v>923</v>
      </c>
      <c r="D726" s="804" t="s">
        <v>922</v>
      </c>
      <c r="E726" s="804" t="s">
        <v>924</v>
      </c>
      <c r="F726" s="677">
        <v>166</v>
      </c>
      <c r="G726" s="677">
        <v>402</v>
      </c>
      <c r="H726" s="677">
        <v>0</v>
      </c>
      <c r="I726" s="677" t="s">
        <v>873</v>
      </c>
      <c r="J726" s="677">
        <v>80</v>
      </c>
      <c r="K726" s="677">
        <v>247</v>
      </c>
      <c r="L726" s="677">
        <v>328</v>
      </c>
      <c r="M726" s="677">
        <v>247</v>
      </c>
      <c r="N726" s="115">
        <v>0</v>
      </c>
      <c r="O726" s="115">
        <v>0.01</v>
      </c>
      <c r="P726" s="115">
        <v>0.75</v>
      </c>
      <c r="Q726" s="115">
        <v>0.49</v>
      </c>
    </row>
    <row r="727" spans="1:17" s="805" customFormat="1" ht="12.75" customHeight="1" x14ac:dyDescent="0.3">
      <c r="A727" s="696" t="s">
        <v>10</v>
      </c>
      <c r="B727" s="696" t="s">
        <v>117</v>
      </c>
      <c r="C727" s="804" t="s">
        <v>920</v>
      </c>
      <c r="D727" s="804" t="s">
        <v>922</v>
      </c>
      <c r="E727" s="804" t="s">
        <v>929</v>
      </c>
      <c r="F727" s="677">
        <v>425</v>
      </c>
      <c r="G727" s="677">
        <v>3233</v>
      </c>
      <c r="H727" s="677">
        <v>0</v>
      </c>
      <c r="I727" s="677">
        <v>6</v>
      </c>
      <c r="J727" s="677">
        <v>1775</v>
      </c>
      <c r="K727" s="677">
        <v>188</v>
      </c>
      <c r="L727" s="677">
        <v>1969</v>
      </c>
      <c r="M727" s="677">
        <v>1681</v>
      </c>
      <c r="N727" s="115">
        <v>0</v>
      </c>
      <c r="O727" s="115">
        <v>0</v>
      </c>
      <c r="P727" s="115">
        <v>0.1</v>
      </c>
      <c r="Q727" s="115">
        <v>2.96</v>
      </c>
    </row>
    <row r="728" spans="1:17" s="805" customFormat="1" ht="12.75" customHeight="1" x14ac:dyDescent="0.3">
      <c r="A728" s="696" t="s">
        <v>10</v>
      </c>
      <c r="B728" s="696" t="s">
        <v>216</v>
      </c>
      <c r="C728" s="804" t="s">
        <v>920</v>
      </c>
      <c r="D728" s="804" t="s">
        <v>922</v>
      </c>
      <c r="E728" s="804" t="s">
        <v>921</v>
      </c>
      <c r="F728" s="677">
        <v>51</v>
      </c>
      <c r="G728" s="677">
        <v>109</v>
      </c>
      <c r="H728" s="677">
        <v>0</v>
      </c>
      <c r="I728" s="677">
        <v>0</v>
      </c>
      <c r="J728" s="677">
        <v>76</v>
      </c>
      <c r="K728" s="677">
        <v>58</v>
      </c>
      <c r="L728" s="677">
        <v>134</v>
      </c>
      <c r="M728" s="677">
        <v>15</v>
      </c>
      <c r="N728" s="115">
        <v>0</v>
      </c>
      <c r="O728" s="115">
        <v>0</v>
      </c>
      <c r="P728" s="115">
        <v>0.43</v>
      </c>
      <c r="Q728" s="115">
        <v>-0.71</v>
      </c>
    </row>
    <row r="729" spans="1:17" s="805" customFormat="1" ht="12.75" customHeight="1" x14ac:dyDescent="0.3">
      <c r="A729" s="696" t="s">
        <v>175</v>
      </c>
      <c r="B729" s="696" t="s">
        <v>69</v>
      </c>
      <c r="C729" s="804" t="s">
        <v>920</v>
      </c>
      <c r="D729" s="804" t="s">
        <v>922</v>
      </c>
      <c r="E729" s="804" t="s">
        <v>928</v>
      </c>
      <c r="F729" s="677">
        <v>249</v>
      </c>
      <c r="G729" s="677">
        <v>666</v>
      </c>
      <c r="H729" s="677" t="s">
        <v>873</v>
      </c>
      <c r="I729" s="677" t="s">
        <v>873</v>
      </c>
      <c r="J729" s="677">
        <v>258</v>
      </c>
      <c r="K729" s="677">
        <v>92</v>
      </c>
      <c r="L729" s="677">
        <v>354</v>
      </c>
      <c r="M729" s="677">
        <v>605</v>
      </c>
      <c r="N729" s="115">
        <v>0.01</v>
      </c>
      <c r="O729" s="115">
        <v>0.02</v>
      </c>
      <c r="P729" s="115">
        <v>0.26</v>
      </c>
      <c r="Q729" s="115">
        <v>1.43</v>
      </c>
    </row>
    <row r="730" spans="1:17" s="805" customFormat="1" ht="12.75" customHeight="1" x14ac:dyDescent="0.3">
      <c r="A730" s="696" t="s">
        <v>175</v>
      </c>
      <c r="B730" s="803" t="s">
        <v>73</v>
      </c>
      <c r="C730" s="804" t="s">
        <v>920</v>
      </c>
      <c r="D730" s="804" t="s">
        <v>922</v>
      </c>
      <c r="E730" s="804" t="s">
        <v>921</v>
      </c>
      <c r="F730" s="677">
        <v>52</v>
      </c>
      <c r="G730" s="677">
        <v>184</v>
      </c>
      <c r="H730" s="677">
        <v>20</v>
      </c>
      <c r="I730" s="677">
        <v>0</v>
      </c>
      <c r="J730" s="677">
        <v>99</v>
      </c>
      <c r="K730" s="677">
        <v>14</v>
      </c>
      <c r="L730" s="677">
        <v>133</v>
      </c>
      <c r="M730" s="677">
        <v>77</v>
      </c>
      <c r="N730" s="115">
        <v>0.17</v>
      </c>
      <c r="O730" s="115">
        <v>0.17</v>
      </c>
      <c r="P730" s="115">
        <v>0.11</v>
      </c>
      <c r="Q730" s="115">
        <v>0.48</v>
      </c>
    </row>
    <row r="731" spans="1:17" s="805" customFormat="1" ht="12.75" customHeight="1" x14ac:dyDescent="0.3">
      <c r="A731" s="696" t="s">
        <v>175</v>
      </c>
      <c r="B731" s="696" t="s">
        <v>105</v>
      </c>
      <c r="C731" s="804" t="s">
        <v>916</v>
      </c>
      <c r="D731" s="804" t="s">
        <v>922</v>
      </c>
      <c r="E731" s="804" t="s">
        <v>921</v>
      </c>
      <c r="F731" s="677">
        <v>7</v>
      </c>
      <c r="G731" s="677">
        <v>187</v>
      </c>
      <c r="H731" s="677">
        <v>0</v>
      </c>
      <c r="I731" s="677">
        <v>0</v>
      </c>
      <c r="J731" s="677">
        <v>30</v>
      </c>
      <c r="K731" s="677">
        <v>0</v>
      </c>
      <c r="L731" s="677">
        <v>30</v>
      </c>
      <c r="M731" s="677">
        <v>8</v>
      </c>
      <c r="N731" s="115">
        <v>0</v>
      </c>
      <c r="O731" s="115">
        <v>0</v>
      </c>
      <c r="P731" s="115">
        <v>0</v>
      </c>
      <c r="Q731" s="115">
        <v>0.14000000000000001</v>
      </c>
    </row>
    <row r="732" spans="1:17" s="805" customFormat="1" ht="12.75" customHeight="1" x14ac:dyDescent="0.3">
      <c r="A732" s="696" t="s">
        <v>175</v>
      </c>
      <c r="B732" s="696" t="s">
        <v>111</v>
      </c>
      <c r="C732" s="804" t="s">
        <v>920</v>
      </c>
      <c r="D732" s="804" t="s">
        <v>922</v>
      </c>
      <c r="E732" s="804" t="s">
        <v>921</v>
      </c>
      <c r="F732" s="677">
        <v>27</v>
      </c>
      <c r="G732" s="677">
        <v>100</v>
      </c>
      <c r="H732" s="677" t="s">
        <v>873</v>
      </c>
      <c r="I732" s="677">
        <v>0</v>
      </c>
      <c r="J732" s="677">
        <v>23</v>
      </c>
      <c r="K732" s="677">
        <v>55</v>
      </c>
      <c r="L732" s="677">
        <v>81</v>
      </c>
      <c r="M732" s="677">
        <v>44</v>
      </c>
      <c r="N732" s="115">
        <v>0.12</v>
      </c>
      <c r="O732" s="115">
        <v>0.12</v>
      </c>
      <c r="P732" s="115">
        <v>0.68</v>
      </c>
      <c r="Q732" s="115">
        <v>0.63</v>
      </c>
    </row>
    <row r="733" spans="1:17" s="805" customFormat="1" ht="12.75" customHeight="1" x14ac:dyDescent="0.3">
      <c r="A733" s="696" t="s">
        <v>175</v>
      </c>
      <c r="B733" s="696" t="s">
        <v>112</v>
      </c>
      <c r="C733" s="804" t="s">
        <v>920</v>
      </c>
      <c r="D733" s="804" t="s">
        <v>922</v>
      </c>
      <c r="E733" s="804" t="s">
        <v>921</v>
      </c>
      <c r="F733" s="677">
        <v>174</v>
      </c>
      <c r="G733" s="677">
        <v>362</v>
      </c>
      <c r="H733" s="677">
        <v>19</v>
      </c>
      <c r="I733" s="677" t="s">
        <v>873</v>
      </c>
      <c r="J733" s="677">
        <v>145</v>
      </c>
      <c r="K733" s="677">
        <v>0</v>
      </c>
      <c r="L733" s="677">
        <v>166</v>
      </c>
      <c r="M733" s="677">
        <v>342</v>
      </c>
      <c r="N733" s="115">
        <v>0.11</v>
      </c>
      <c r="O733" s="115">
        <v>0.13</v>
      </c>
      <c r="P733" s="115">
        <v>0</v>
      </c>
      <c r="Q733" s="115">
        <v>0.97</v>
      </c>
    </row>
    <row r="734" spans="1:17" s="805" customFormat="1" ht="12.75" customHeight="1" x14ac:dyDescent="0.3">
      <c r="A734" s="696" t="s">
        <v>175</v>
      </c>
      <c r="B734" s="696" t="s">
        <v>117</v>
      </c>
      <c r="C734" s="804" t="s">
        <v>920</v>
      </c>
      <c r="D734" s="804" t="s">
        <v>922</v>
      </c>
      <c r="E734" s="804" t="s">
        <v>929</v>
      </c>
      <c r="F734" s="677">
        <v>1383</v>
      </c>
      <c r="G734" s="677">
        <v>1630</v>
      </c>
      <c r="H734" s="677">
        <v>21</v>
      </c>
      <c r="I734" s="677">
        <v>14</v>
      </c>
      <c r="J734" s="677">
        <v>394</v>
      </c>
      <c r="K734" s="677">
        <v>442</v>
      </c>
      <c r="L734" s="677">
        <v>871</v>
      </c>
      <c r="M734" s="677">
        <v>2137</v>
      </c>
      <c r="N734" s="115">
        <v>0.05</v>
      </c>
      <c r="O734" s="115">
        <v>0.08</v>
      </c>
      <c r="P734" s="115">
        <v>0.51</v>
      </c>
      <c r="Q734" s="115">
        <v>0.55000000000000004</v>
      </c>
    </row>
    <row r="735" spans="1:17" s="805" customFormat="1" ht="12.75" customHeight="1" x14ac:dyDescent="0.3">
      <c r="A735" s="696" t="s">
        <v>175</v>
      </c>
      <c r="B735" s="696" t="s">
        <v>117</v>
      </c>
      <c r="C735" s="804" t="s">
        <v>923</v>
      </c>
      <c r="D735" s="804" t="s">
        <v>922</v>
      </c>
      <c r="E735" s="804" t="s">
        <v>924</v>
      </c>
      <c r="F735" s="677">
        <v>51</v>
      </c>
      <c r="G735" s="677">
        <v>117</v>
      </c>
      <c r="H735" s="677" t="s">
        <v>873</v>
      </c>
      <c r="I735" s="677">
        <v>0</v>
      </c>
      <c r="J735" s="677">
        <v>7</v>
      </c>
      <c r="K735" s="677">
        <v>83</v>
      </c>
      <c r="L735" s="677">
        <v>91</v>
      </c>
      <c r="M735" s="677">
        <v>94</v>
      </c>
      <c r="N735" s="115">
        <v>0.13</v>
      </c>
      <c r="O735" s="115">
        <v>0.13</v>
      </c>
      <c r="P735" s="115">
        <v>0.91</v>
      </c>
      <c r="Q735" s="115">
        <v>0.84</v>
      </c>
    </row>
    <row r="736" spans="1:17" s="805" customFormat="1" ht="12.75" customHeight="1" x14ac:dyDescent="0.3">
      <c r="A736" s="696" t="s">
        <v>175</v>
      </c>
      <c r="B736" s="696" t="s">
        <v>125</v>
      </c>
      <c r="C736" s="804" t="s">
        <v>920</v>
      </c>
      <c r="D736" s="804" t="s">
        <v>922</v>
      </c>
      <c r="E736" s="804" t="s">
        <v>921</v>
      </c>
      <c r="F736" s="677" t="s">
        <v>873</v>
      </c>
      <c r="G736" s="677">
        <v>267</v>
      </c>
      <c r="H736" s="677">
        <v>0</v>
      </c>
      <c r="I736" s="677">
        <v>0</v>
      </c>
      <c r="J736" s="677">
        <v>41</v>
      </c>
      <c r="K736" s="677">
        <v>212</v>
      </c>
      <c r="L736" s="677">
        <v>253</v>
      </c>
      <c r="M736" s="677">
        <v>24</v>
      </c>
      <c r="N736" s="115">
        <v>0</v>
      </c>
      <c r="O736" s="115">
        <v>0</v>
      </c>
      <c r="P736" s="115">
        <v>0.84</v>
      </c>
      <c r="Q736" s="115">
        <v>7</v>
      </c>
    </row>
    <row r="737" spans="1:17" s="805" customFormat="1" ht="12.75" customHeight="1" x14ac:dyDescent="0.3">
      <c r="A737" s="696" t="s">
        <v>175</v>
      </c>
      <c r="B737" s="696" t="s">
        <v>125</v>
      </c>
      <c r="C737" s="804" t="s">
        <v>923</v>
      </c>
      <c r="D737" s="804" t="s">
        <v>922</v>
      </c>
      <c r="E737" s="804" t="s">
        <v>924</v>
      </c>
      <c r="F737" s="677">
        <v>0</v>
      </c>
      <c r="G737" s="677">
        <v>249</v>
      </c>
      <c r="H737" s="677">
        <v>0</v>
      </c>
      <c r="I737" s="677">
        <v>0</v>
      </c>
      <c r="J737" s="677">
        <v>0</v>
      </c>
      <c r="K737" s="677">
        <v>0</v>
      </c>
      <c r="L737" s="677">
        <v>0</v>
      </c>
      <c r="M737" s="677">
        <v>0</v>
      </c>
      <c r="N737" s="115" t="s">
        <v>239</v>
      </c>
      <c r="O737" s="115" t="s">
        <v>239</v>
      </c>
      <c r="P737" s="115" t="s">
        <v>239</v>
      </c>
      <c r="Q737" s="115" t="s">
        <v>239</v>
      </c>
    </row>
    <row r="738" spans="1:17" s="805" customFormat="1" ht="12.75" customHeight="1" x14ac:dyDescent="0.3">
      <c r="A738" s="696" t="s">
        <v>175</v>
      </c>
      <c r="B738" s="696" t="s">
        <v>133</v>
      </c>
      <c r="C738" s="804" t="s">
        <v>920</v>
      </c>
      <c r="D738" s="804" t="s">
        <v>922</v>
      </c>
      <c r="E738" s="804" t="s">
        <v>921</v>
      </c>
      <c r="F738" s="677">
        <v>155</v>
      </c>
      <c r="G738" s="677">
        <v>576</v>
      </c>
      <c r="H738" s="677">
        <v>9</v>
      </c>
      <c r="I738" s="677">
        <v>84</v>
      </c>
      <c r="J738" s="677">
        <v>233</v>
      </c>
      <c r="K738" s="677" t="s">
        <v>873</v>
      </c>
      <c r="L738" s="677">
        <v>327</v>
      </c>
      <c r="M738" s="677">
        <v>388</v>
      </c>
      <c r="N738" s="115">
        <v>0.03</v>
      </c>
      <c r="O738" s="115">
        <v>0.28999999999999998</v>
      </c>
      <c r="P738" s="115">
        <v>0</v>
      </c>
      <c r="Q738" s="115">
        <v>1.5</v>
      </c>
    </row>
    <row r="739" spans="1:17" s="805" customFormat="1" ht="12.75" customHeight="1" x14ac:dyDescent="0.3">
      <c r="A739" s="696" t="s">
        <v>175</v>
      </c>
      <c r="B739" s="696" t="s">
        <v>186</v>
      </c>
      <c r="C739" s="804" t="s">
        <v>920</v>
      </c>
      <c r="D739" s="804" t="s">
        <v>922</v>
      </c>
      <c r="E739" s="804" t="s">
        <v>921</v>
      </c>
      <c r="F739" s="677">
        <v>23</v>
      </c>
      <c r="G739" s="677">
        <v>138</v>
      </c>
      <c r="H739" s="677" t="s">
        <v>873</v>
      </c>
      <c r="I739" s="677">
        <v>0</v>
      </c>
      <c r="J739" s="677">
        <v>51</v>
      </c>
      <c r="K739" s="677">
        <v>72</v>
      </c>
      <c r="L739" s="677">
        <v>126</v>
      </c>
      <c r="M739" s="677">
        <v>37</v>
      </c>
      <c r="N739" s="115">
        <v>0.06</v>
      </c>
      <c r="O739" s="115">
        <v>0.06</v>
      </c>
      <c r="P739" s="115">
        <v>0.56999999999999995</v>
      </c>
      <c r="Q739" s="115">
        <v>0.61</v>
      </c>
    </row>
    <row r="740" spans="1:17" s="805" customFormat="1" ht="12.75" customHeight="1" x14ac:dyDescent="0.3">
      <c r="A740" s="696" t="s">
        <v>175</v>
      </c>
      <c r="B740" s="696" t="s">
        <v>1886</v>
      </c>
      <c r="C740" s="804" t="s">
        <v>920</v>
      </c>
      <c r="D740" s="804" t="s">
        <v>922</v>
      </c>
      <c r="E740" s="804" t="s">
        <v>921</v>
      </c>
      <c r="F740" s="677">
        <v>0</v>
      </c>
      <c r="G740" s="677">
        <v>2516</v>
      </c>
      <c r="H740" s="677">
        <v>0</v>
      </c>
      <c r="I740" s="677">
        <v>0</v>
      </c>
      <c r="J740" s="677">
        <v>0</v>
      </c>
      <c r="K740" s="677">
        <v>2516</v>
      </c>
      <c r="L740" s="677">
        <v>2516</v>
      </c>
      <c r="M740" s="677">
        <v>0</v>
      </c>
      <c r="N740" s="115" t="s">
        <v>239</v>
      </c>
      <c r="O740" s="115" t="s">
        <v>239</v>
      </c>
      <c r="P740" s="115">
        <v>1</v>
      </c>
      <c r="Q740" s="115" t="s">
        <v>239</v>
      </c>
    </row>
    <row r="741" spans="1:17" s="805" customFormat="1" ht="12.75" customHeight="1" x14ac:dyDescent="0.3">
      <c r="A741" s="696" t="s">
        <v>175</v>
      </c>
      <c r="B741" s="696" t="s">
        <v>208</v>
      </c>
      <c r="C741" s="804" t="s">
        <v>920</v>
      </c>
      <c r="D741" s="804" t="s">
        <v>922</v>
      </c>
      <c r="E741" s="804" t="s">
        <v>921</v>
      </c>
      <c r="F741" s="677">
        <v>26</v>
      </c>
      <c r="G741" s="677">
        <v>409</v>
      </c>
      <c r="H741" s="677">
        <v>0</v>
      </c>
      <c r="I741" s="677">
        <v>0</v>
      </c>
      <c r="J741" s="677">
        <v>0</v>
      </c>
      <c r="K741" s="677">
        <v>0</v>
      </c>
      <c r="L741" s="677">
        <v>0</v>
      </c>
      <c r="M741" s="677">
        <v>115</v>
      </c>
      <c r="N741" s="115" t="s">
        <v>239</v>
      </c>
      <c r="O741" s="115" t="s">
        <v>239</v>
      </c>
      <c r="P741" s="115" t="s">
        <v>239</v>
      </c>
      <c r="Q741" s="115">
        <v>3.42</v>
      </c>
    </row>
    <row r="742" spans="1:17" s="805" customFormat="1" ht="12.75" customHeight="1" x14ac:dyDescent="0.3">
      <c r="A742" s="696" t="s">
        <v>175</v>
      </c>
      <c r="B742" s="696" t="s">
        <v>216</v>
      </c>
      <c r="C742" s="804" t="s">
        <v>916</v>
      </c>
      <c r="D742" s="804" t="s">
        <v>922</v>
      </c>
      <c r="E742" s="804" t="s">
        <v>919</v>
      </c>
      <c r="F742" s="677">
        <v>58</v>
      </c>
      <c r="G742" s="677">
        <v>214</v>
      </c>
      <c r="H742" s="677" t="s">
        <v>873</v>
      </c>
      <c r="I742" s="677">
        <v>0</v>
      </c>
      <c r="J742" s="677">
        <v>206</v>
      </c>
      <c r="K742" s="677">
        <v>25</v>
      </c>
      <c r="L742" s="677">
        <v>232</v>
      </c>
      <c r="M742" s="677">
        <v>50</v>
      </c>
      <c r="N742" s="115">
        <v>0</v>
      </c>
      <c r="O742" s="115">
        <v>0</v>
      </c>
      <c r="P742" s="115">
        <v>0.11</v>
      </c>
      <c r="Q742" s="115">
        <v>-0.14000000000000001</v>
      </c>
    </row>
    <row r="743" spans="1:17" s="805" customFormat="1" ht="12.75" customHeight="1" x14ac:dyDescent="0.3">
      <c r="A743" s="696" t="s">
        <v>175</v>
      </c>
      <c r="B743" s="696" t="s">
        <v>216</v>
      </c>
      <c r="C743" s="804" t="s">
        <v>920</v>
      </c>
      <c r="D743" s="804" t="s">
        <v>922</v>
      </c>
      <c r="E743" s="804" t="s">
        <v>921</v>
      </c>
      <c r="F743" s="677">
        <v>349</v>
      </c>
      <c r="G743" s="677">
        <v>791</v>
      </c>
      <c r="H743" s="677">
        <v>13</v>
      </c>
      <c r="I743" s="677">
        <v>12</v>
      </c>
      <c r="J743" s="677">
        <v>155</v>
      </c>
      <c r="K743" s="677">
        <v>408</v>
      </c>
      <c r="L743" s="677">
        <v>588</v>
      </c>
      <c r="M743" s="677">
        <v>513</v>
      </c>
      <c r="N743" s="115">
        <v>7.0000000000000007E-2</v>
      </c>
      <c r="O743" s="115">
        <v>0.14000000000000001</v>
      </c>
      <c r="P743" s="115">
        <v>0.69</v>
      </c>
      <c r="Q743" s="115">
        <v>0.47</v>
      </c>
    </row>
    <row r="744" spans="1:17" s="805" customFormat="1" ht="12.75" customHeight="1" x14ac:dyDescent="0.3">
      <c r="A744" s="696" t="s">
        <v>175</v>
      </c>
      <c r="B744" s="803" t="s">
        <v>216</v>
      </c>
      <c r="C744" s="804" t="s">
        <v>923</v>
      </c>
      <c r="D744" s="804" t="s">
        <v>922</v>
      </c>
      <c r="E744" s="804" t="s">
        <v>924</v>
      </c>
      <c r="F744" s="677">
        <v>34</v>
      </c>
      <c r="G744" s="677">
        <v>116</v>
      </c>
      <c r="H744" s="677">
        <v>0</v>
      </c>
      <c r="I744" s="677">
        <v>7</v>
      </c>
      <c r="J744" s="677">
        <v>33</v>
      </c>
      <c r="K744" s="677">
        <v>84</v>
      </c>
      <c r="L744" s="677">
        <v>124</v>
      </c>
      <c r="M744" s="677">
        <v>46</v>
      </c>
      <c r="N744" s="115">
        <v>0</v>
      </c>
      <c r="O744" s="115">
        <v>0.18</v>
      </c>
      <c r="P744" s="115">
        <v>0.68</v>
      </c>
      <c r="Q744" s="115">
        <v>0.35</v>
      </c>
    </row>
    <row r="745" spans="1:17" s="805" customFormat="1" ht="12.75" customHeight="1" x14ac:dyDescent="0.3">
      <c r="A745" s="696" t="s">
        <v>175</v>
      </c>
      <c r="B745" s="803" t="s">
        <v>217</v>
      </c>
      <c r="C745" s="804" t="s">
        <v>920</v>
      </c>
      <c r="D745" s="804" t="s">
        <v>922</v>
      </c>
      <c r="E745" s="804" t="s">
        <v>921</v>
      </c>
      <c r="F745" s="677">
        <v>156</v>
      </c>
      <c r="G745" s="677">
        <v>419</v>
      </c>
      <c r="H745" s="677" t="s">
        <v>873</v>
      </c>
      <c r="I745" s="677" t="s">
        <v>873</v>
      </c>
      <c r="J745" s="677">
        <v>288</v>
      </c>
      <c r="K745" s="677">
        <v>171</v>
      </c>
      <c r="L745" s="677">
        <v>464</v>
      </c>
      <c r="M745" s="677">
        <v>105</v>
      </c>
      <c r="N745" s="115">
        <v>0.01</v>
      </c>
      <c r="O745" s="115">
        <v>0.02</v>
      </c>
      <c r="P745" s="115">
        <v>0.37</v>
      </c>
      <c r="Q745" s="115">
        <v>-0.33</v>
      </c>
    </row>
    <row r="746" spans="1:17" s="805" customFormat="1" ht="12.75" customHeight="1" x14ac:dyDescent="0.3">
      <c r="A746" s="696" t="s">
        <v>176</v>
      </c>
      <c r="B746" s="696" t="s">
        <v>199</v>
      </c>
      <c r="C746" s="804" t="s">
        <v>916</v>
      </c>
      <c r="D746" s="804" t="s">
        <v>922</v>
      </c>
      <c r="E746" s="804" t="s">
        <v>919</v>
      </c>
      <c r="F746" s="677">
        <v>241</v>
      </c>
      <c r="G746" s="677">
        <v>935</v>
      </c>
      <c r="H746" s="677">
        <v>0</v>
      </c>
      <c r="I746" s="677">
        <v>0</v>
      </c>
      <c r="J746" s="677">
        <v>339</v>
      </c>
      <c r="K746" s="677">
        <v>90</v>
      </c>
      <c r="L746" s="677">
        <v>429</v>
      </c>
      <c r="M746" s="677">
        <v>747</v>
      </c>
      <c r="N746" s="115">
        <v>0</v>
      </c>
      <c r="O746" s="115">
        <v>0</v>
      </c>
      <c r="P746" s="115">
        <v>0.21</v>
      </c>
      <c r="Q746" s="115">
        <v>2.1</v>
      </c>
    </row>
    <row r="747" spans="1:17" s="805" customFormat="1" ht="12.75" customHeight="1" x14ac:dyDescent="0.3">
      <c r="A747" s="696" t="s">
        <v>176</v>
      </c>
      <c r="B747" s="696" t="s">
        <v>199</v>
      </c>
      <c r="C747" s="804" t="s">
        <v>920</v>
      </c>
      <c r="D747" s="804" t="s">
        <v>922</v>
      </c>
      <c r="E747" s="804" t="s">
        <v>921</v>
      </c>
      <c r="F747" s="677">
        <v>1356</v>
      </c>
      <c r="G747" s="677">
        <v>954</v>
      </c>
      <c r="H747" s="677">
        <v>0</v>
      </c>
      <c r="I747" s="677">
        <v>0</v>
      </c>
      <c r="J747" s="677">
        <v>931</v>
      </c>
      <c r="K747" s="677">
        <v>0</v>
      </c>
      <c r="L747" s="677">
        <v>931</v>
      </c>
      <c r="M747" s="677">
        <v>1379</v>
      </c>
      <c r="N747" s="115">
        <v>0</v>
      </c>
      <c r="O747" s="115">
        <v>0</v>
      </c>
      <c r="P747" s="115">
        <v>0</v>
      </c>
      <c r="Q747" s="115">
        <v>0.02</v>
      </c>
    </row>
    <row r="748" spans="1:17" s="805" customFormat="1" ht="12.75" customHeight="1" x14ac:dyDescent="0.3">
      <c r="A748" s="696" t="s">
        <v>179</v>
      </c>
      <c r="B748" s="696" t="s">
        <v>128</v>
      </c>
      <c r="C748" s="804" t="s">
        <v>920</v>
      </c>
      <c r="D748" s="804" t="s">
        <v>918</v>
      </c>
      <c r="E748" s="804" t="s">
        <v>921</v>
      </c>
      <c r="F748" s="677">
        <v>2958</v>
      </c>
      <c r="G748" s="677">
        <v>2847</v>
      </c>
      <c r="H748" s="677">
        <v>2141</v>
      </c>
      <c r="I748" s="677">
        <v>0</v>
      </c>
      <c r="J748" s="677">
        <v>126</v>
      </c>
      <c r="K748" s="677">
        <v>681</v>
      </c>
      <c r="L748" s="677">
        <v>2948</v>
      </c>
      <c r="M748" s="677">
        <v>2857</v>
      </c>
      <c r="N748" s="115">
        <v>0.94</v>
      </c>
      <c r="O748" s="115">
        <v>0.94</v>
      </c>
      <c r="P748" s="115">
        <v>0.23</v>
      </c>
      <c r="Q748" s="115">
        <v>-0.03</v>
      </c>
    </row>
    <row r="749" spans="1:17" s="805" customFormat="1" ht="12.75" customHeight="1" x14ac:dyDescent="0.3">
      <c r="A749" s="696" t="s">
        <v>179</v>
      </c>
      <c r="B749" s="696" t="s">
        <v>128</v>
      </c>
      <c r="C749" s="804" t="s">
        <v>916</v>
      </c>
      <c r="D749" s="804" t="s">
        <v>918</v>
      </c>
      <c r="E749" s="804" t="s">
        <v>919</v>
      </c>
      <c r="F749" s="677">
        <v>12</v>
      </c>
      <c r="G749" s="677">
        <v>108</v>
      </c>
      <c r="H749" s="677" t="s">
        <v>873</v>
      </c>
      <c r="I749" s="677">
        <v>0</v>
      </c>
      <c r="J749" s="677">
        <v>83</v>
      </c>
      <c r="K749" s="677">
        <v>0</v>
      </c>
      <c r="L749" s="677">
        <v>86</v>
      </c>
      <c r="M749" s="677">
        <v>34</v>
      </c>
      <c r="N749" s="115">
        <v>0.03</v>
      </c>
      <c r="O749" s="115">
        <v>0.03</v>
      </c>
      <c r="P749" s="115">
        <v>0</v>
      </c>
      <c r="Q749" s="115">
        <v>1.83</v>
      </c>
    </row>
    <row r="750" spans="1:17" s="805" customFormat="1" ht="12.75" customHeight="1" x14ac:dyDescent="0.3">
      <c r="A750" s="696" t="s">
        <v>179</v>
      </c>
      <c r="B750" s="696" t="s">
        <v>129</v>
      </c>
      <c r="C750" s="804" t="s">
        <v>920</v>
      </c>
      <c r="D750" s="804" t="s">
        <v>918</v>
      </c>
      <c r="E750" s="804" t="s">
        <v>921</v>
      </c>
      <c r="F750" s="677">
        <v>51</v>
      </c>
      <c r="G750" s="677">
        <v>1034</v>
      </c>
      <c r="H750" s="677">
        <v>58</v>
      </c>
      <c r="I750" s="677">
        <v>0</v>
      </c>
      <c r="J750" s="677">
        <v>0</v>
      </c>
      <c r="K750" s="677">
        <v>608</v>
      </c>
      <c r="L750" s="677">
        <v>666</v>
      </c>
      <c r="M750" s="677">
        <v>419</v>
      </c>
      <c r="N750" s="115">
        <v>1</v>
      </c>
      <c r="O750" s="115">
        <v>1</v>
      </c>
      <c r="P750" s="115">
        <v>0.91</v>
      </c>
      <c r="Q750" s="115">
        <v>7.22</v>
      </c>
    </row>
    <row r="751" spans="1:17" s="805" customFormat="1" ht="12.75" customHeight="1" x14ac:dyDescent="0.3">
      <c r="A751" s="696" t="s">
        <v>179</v>
      </c>
      <c r="B751" s="696" t="s">
        <v>2039</v>
      </c>
      <c r="C751" s="804" t="s">
        <v>920</v>
      </c>
      <c r="D751" s="804" t="s">
        <v>922</v>
      </c>
      <c r="E751" s="804" t="s">
        <v>921</v>
      </c>
      <c r="F751" s="677">
        <v>400</v>
      </c>
      <c r="G751" s="677">
        <v>808</v>
      </c>
      <c r="H751" s="677" t="s">
        <v>873</v>
      </c>
      <c r="I751" s="677" t="s">
        <v>873</v>
      </c>
      <c r="J751" s="677">
        <v>226</v>
      </c>
      <c r="K751" s="677">
        <v>0</v>
      </c>
      <c r="L751" s="677">
        <v>230</v>
      </c>
      <c r="M751" s="677">
        <v>945</v>
      </c>
      <c r="N751" s="115">
        <v>0</v>
      </c>
      <c r="O751" s="115">
        <v>0.02</v>
      </c>
      <c r="P751" s="115">
        <v>0</v>
      </c>
      <c r="Q751" s="115">
        <v>1.36</v>
      </c>
    </row>
    <row r="752" spans="1:17" s="805" customFormat="1" ht="12.75" customHeight="1" x14ac:dyDescent="0.3">
      <c r="A752" s="696" t="s">
        <v>179</v>
      </c>
      <c r="B752" s="696" t="s">
        <v>2039</v>
      </c>
      <c r="C752" s="804" t="s">
        <v>916</v>
      </c>
      <c r="D752" s="804" t="s">
        <v>922</v>
      </c>
      <c r="E752" s="804" t="s">
        <v>919</v>
      </c>
      <c r="F752" s="677">
        <v>629</v>
      </c>
      <c r="G752" s="677">
        <v>198</v>
      </c>
      <c r="H752" s="677">
        <v>0</v>
      </c>
      <c r="I752" s="677">
        <v>0</v>
      </c>
      <c r="J752" s="677">
        <v>0</v>
      </c>
      <c r="K752" s="677">
        <v>0</v>
      </c>
      <c r="L752" s="677">
        <v>0</v>
      </c>
      <c r="M752" s="677">
        <v>547</v>
      </c>
      <c r="N752" s="115" t="s">
        <v>239</v>
      </c>
      <c r="O752" s="115" t="s">
        <v>239</v>
      </c>
      <c r="P752" s="115" t="s">
        <v>239</v>
      </c>
      <c r="Q752" s="115">
        <v>-0.13</v>
      </c>
    </row>
    <row r="753" spans="1:17" s="805" customFormat="1" ht="12.75" customHeight="1" x14ac:dyDescent="0.3">
      <c r="A753" s="696" t="s">
        <v>179</v>
      </c>
      <c r="B753" s="696" t="s">
        <v>172</v>
      </c>
      <c r="C753" s="804" t="s">
        <v>920</v>
      </c>
      <c r="D753" s="804" t="s">
        <v>918</v>
      </c>
      <c r="E753" s="804" t="s">
        <v>921</v>
      </c>
      <c r="F753" s="677">
        <v>45357</v>
      </c>
      <c r="G753" s="677">
        <v>18141</v>
      </c>
      <c r="H753" s="677">
        <v>7983</v>
      </c>
      <c r="I753" s="677">
        <v>0</v>
      </c>
      <c r="J753" s="677">
        <v>225</v>
      </c>
      <c r="K753" s="677">
        <v>2034</v>
      </c>
      <c r="L753" s="677">
        <v>10242</v>
      </c>
      <c r="M753" s="677">
        <v>53256</v>
      </c>
      <c r="N753" s="115">
        <v>0.97</v>
      </c>
      <c r="O753" s="115">
        <v>0.97</v>
      </c>
      <c r="P753" s="115">
        <v>0.2</v>
      </c>
      <c r="Q753" s="115">
        <v>0.17</v>
      </c>
    </row>
    <row r="754" spans="1:17" s="805" customFormat="1" ht="12.75" customHeight="1" x14ac:dyDescent="0.3">
      <c r="A754" s="696" t="s">
        <v>179</v>
      </c>
      <c r="B754" s="696" t="s">
        <v>172</v>
      </c>
      <c r="C754" s="804" t="s">
        <v>916</v>
      </c>
      <c r="D754" s="804" t="s">
        <v>918</v>
      </c>
      <c r="E754" s="804" t="s">
        <v>919</v>
      </c>
      <c r="F754" s="677">
        <v>386</v>
      </c>
      <c r="G754" s="677">
        <v>144</v>
      </c>
      <c r="H754" s="677" t="s">
        <v>873</v>
      </c>
      <c r="I754" s="677">
        <v>0</v>
      </c>
      <c r="J754" s="677">
        <v>185</v>
      </c>
      <c r="K754" s="677">
        <v>0</v>
      </c>
      <c r="L754" s="677">
        <v>188</v>
      </c>
      <c r="M754" s="677">
        <v>342</v>
      </c>
      <c r="N754" s="115">
        <v>0.02</v>
      </c>
      <c r="O754" s="115">
        <v>0.02</v>
      </c>
      <c r="P754" s="115">
        <v>0</v>
      </c>
      <c r="Q754" s="115">
        <v>-0.11</v>
      </c>
    </row>
    <row r="755" spans="1:17" s="805" customFormat="1" x14ac:dyDescent="0.3">
      <c r="A755" s="696" t="s">
        <v>179</v>
      </c>
      <c r="B755" s="696" t="s">
        <v>220</v>
      </c>
      <c r="C755" s="804" t="s">
        <v>920</v>
      </c>
      <c r="D755" s="804" t="s">
        <v>922</v>
      </c>
      <c r="E755" s="804" t="s">
        <v>921</v>
      </c>
      <c r="F755" s="677">
        <v>746</v>
      </c>
      <c r="G755" s="677">
        <v>356</v>
      </c>
      <c r="H755" s="677">
        <v>152</v>
      </c>
      <c r="I755" s="677">
        <v>0</v>
      </c>
      <c r="J755" s="677">
        <v>15</v>
      </c>
      <c r="K755" s="677">
        <v>0</v>
      </c>
      <c r="L755" s="677">
        <v>167</v>
      </c>
      <c r="M755" s="677">
        <v>935</v>
      </c>
      <c r="N755" s="115">
        <v>0.91</v>
      </c>
      <c r="O755" s="115">
        <v>0.91</v>
      </c>
      <c r="P755" s="115">
        <v>0</v>
      </c>
      <c r="Q755" s="115">
        <v>0.25</v>
      </c>
    </row>
    <row r="756" spans="1:17" s="805" customFormat="1" ht="12.75" customHeight="1" x14ac:dyDescent="0.3">
      <c r="A756" s="696" t="s">
        <v>179</v>
      </c>
      <c r="B756" s="696" t="s">
        <v>115</v>
      </c>
      <c r="C756" s="804" t="s">
        <v>920</v>
      </c>
      <c r="D756" s="804" t="s">
        <v>922</v>
      </c>
      <c r="E756" s="804" t="s">
        <v>921</v>
      </c>
      <c r="F756" s="677">
        <v>165</v>
      </c>
      <c r="G756" s="677">
        <v>175</v>
      </c>
      <c r="H756" s="677">
        <v>56</v>
      </c>
      <c r="I756" s="677">
        <v>0</v>
      </c>
      <c r="J756" s="677">
        <v>136</v>
      </c>
      <c r="K756" s="677">
        <v>13</v>
      </c>
      <c r="L756" s="677">
        <v>205</v>
      </c>
      <c r="M756" s="677">
        <v>159</v>
      </c>
      <c r="N756" s="115">
        <v>0.28999999999999998</v>
      </c>
      <c r="O756" s="115">
        <v>0.28999999999999998</v>
      </c>
      <c r="P756" s="115">
        <v>0.06</v>
      </c>
      <c r="Q756" s="115">
        <v>-0.04</v>
      </c>
    </row>
    <row r="757" spans="1:17" s="805" customFormat="1" ht="12.75" customHeight="1" x14ac:dyDescent="0.3">
      <c r="A757" s="696" t="s">
        <v>179</v>
      </c>
      <c r="B757" s="696" t="s">
        <v>115</v>
      </c>
      <c r="C757" s="804" t="s">
        <v>920</v>
      </c>
      <c r="D757" s="804" t="s">
        <v>922</v>
      </c>
      <c r="E757" s="804" t="s">
        <v>919</v>
      </c>
      <c r="F757" s="677">
        <v>0</v>
      </c>
      <c r="G757" s="677">
        <v>132</v>
      </c>
      <c r="H757" s="677">
        <v>24</v>
      </c>
      <c r="I757" s="677">
        <v>0</v>
      </c>
      <c r="J757" s="677">
        <v>32</v>
      </c>
      <c r="K757" s="677" t="s">
        <v>873</v>
      </c>
      <c r="L757" s="677">
        <v>58</v>
      </c>
      <c r="M757" s="677">
        <v>0</v>
      </c>
      <c r="N757" s="115">
        <v>0.43</v>
      </c>
      <c r="O757" s="115">
        <v>0.43</v>
      </c>
      <c r="P757" s="115">
        <v>0.03</v>
      </c>
      <c r="Q757" s="115" t="s">
        <v>239</v>
      </c>
    </row>
    <row r="758" spans="1:17" s="805" customFormat="1" ht="12.75" customHeight="1" x14ac:dyDescent="0.3">
      <c r="A758" s="696" t="s">
        <v>179</v>
      </c>
      <c r="B758" s="696" t="s">
        <v>607</v>
      </c>
      <c r="C758" s="804" t="s">
        <v>920</v>
      </c>
      <c r="D758" s="804" t="s">
        <v>922</v>
      </c>
      <c r="E758" s="804" t="s">
        <v>932</v>
      </c>
      <c r="F758" s="677">
        <v>105</v>
      </c>
      <c r="G758" s="677">
        <v>155</v>
      </c>
      <c r="H758" s="677">
        <v>39</v>
      </c>
      <c r="I758" s="677">
        <v>0</v>
      </c>
      <c r="J758" s="677">
        <v>6</v>
      </c>
      <c r="K758" s="677">
        <v>14</v>
      </c>
      <c r="L758" s="677">
        <v>59</v>
      </c>
      <c r="M758" s="677">
        <v>211</v>
      </c>
      <c r="N758" s="115">
        <v>0.87</v>
      </c>
      <c r="O758" s="115">
        <v>0.87</v>
      </c>
      <c r="P758" s="115">
        <v>0.24</v>
      </c>
      <c r="Q758" s="115">
        <v>1.01</v>
      </c>
    </row>
    <row r="759" spans="1:17" s="805" customFormat="1" ht="12.75" customHeight="1" x14ac:dyDescent="0.3">
      <c r="A759" s="696" t="s">
        <v>181</v>
      </c>
      <c r="B759" s="803" t="s">
        <v>1999</v>
      </c>
      <c r="C759" s="804" t="s">
        <v>916</v>
      </c>
      <c r="D759" s="804" t="s">
        <v>922</v>
      </c>
      <c r="E759" s="804" t="s">
        <v>919</v>
      </c>
      <c r="F759" s="677">
        <v>131</v>
      </c>
      <c r="G759" s="677">
        <v>145</v>
      </c>
      <c r="H759" s="677" t="s">
        <v>873</v>
      </c>
      <c r="I759" s="677">
        <v>0</v>
      </c>
      <c r="J759" s="677">
        <v>77</v>
      </c>
      <c r="K759" s="677">
        <v>12</v>
      </c>
      <c r="L759" s="677">
        <v>92</v>
      </c>
      <c r="M759" s="677">
        <v>184</v>
      </c>
      <c r="N759" s="115">
        <v>0.04</v>
      </c>
      <c r="O759" s="115">
        <v>0.04</v>
      </c>
      <c r="P759" s="115">
        <v>0.13</v>
      </c>
      <c r="Q759" s="115">
        <v>0.4</v>
      </c>
    </row>
    <row r="760" spans="1:17" s="805" customFormat="1" ht="12.75" customHeight="1" x14ac:dyDescent="0.3">
      <c r="A760" s="696" t="s">
        <v>181</v>
      </c>
      <c r="B760" s="803" t="s">
        <v>1999</v>
      </c>
      <c r="C760" s="804" t="s">
        <v>920</v>
      </c>
      <c r="D760" s="804" t="s">
        <v>922</v>
      </c>
      <c r="E760" s="804" t="s">
        <v>921</v>
      </c>
      <c r="F760" s="677">
        <v>352</v>
      </c>
      <c r="G760" s="677">
        <v>154</v>
      </c>
      <c r="H760" s="677">
        <v>10</v>
      </c>
      <c r="I760" s="677">
        <v>0</v>
      </c>
      <c r="J760" s="677">
        <v>18</v>
      </c>
      <c r="K760" s="677">
        <v>22</v>
      </c>
      <c r="L760" s="677">
        <v>50</v>
      </c>
      <c r="M760" s="677">
        <v>145</v>
      </c>
      <c r="N760" s="115">
        <v>0.36</v>
      </c>
      <c r="O760" s="115">
        <v>0.36</v>
      </c>
      <c r="P760" s="115">
        <v>0.44</v>
      </c>
      <c r="Q760" s="115">
        <v>-0.59</v>
      </c>
    </row>
    <row r="761" spans="1:17" s="805" customFormat="1" ht="12.75" customHeight="1" x14ac:dyDescent="0.3">
      <c r="A761" s="696" t="s">
        <v>181</v>
      </c>
      <c r="B761" s="696" t="s">
        <v>2039</v>
      </c>
      <c r="C761" s="804" t="s">
        <v>916</v>
      </c>
      <c r="D761" s="804" t="s">
        <v>922</v>
      </c>
      <c r="E761" s="804" t="s">
        <v>919</v>
      </c>
      <c r="F761" s="677">
        <v>1079</v>
      </c>
      <c r="G761" s="677">
        <v>887</v>
      </c>
      <c r="H761" s="677" t="s">
        <v>873</v>
      </c>
      <c r="I761" s="677">
        <v>0</v>
      </c>
      <c r="J761" s="677">
        <v>0</v>
      </c>
      <c r="K761" s="677">
        <v>0</v>
      </c>
      <c r="L761" s="677" t="s">
        <v>873</v>
      </c>
      <c r="M761" s="677">
        <v>1571</v>
      </c>
      <c r="N761" s="115">
        <v>1</v>
      </c>
      <c r="O761" s="115">
        <v>1</v>
      </c>
      <c r="P761" s="115">
        <v>0</v>
      </c>
      <c r="Q761" s="115">
        <v>0.46</v>
      </c>
    </row>
    <row r="762" spans="1:17" s="805" customFormat="1" ht="12.75" customHeight="1" x14ac:dyDescent="0.3">
      <c r="A762" s="696" t="s">
        <v>181</v>
      </c>
      <c r="B762" s="696" t="s">
        <v>2039</v>
      </c>
      <c r="C762" s="804" t="s">
        <v>920</v>
      </c>
      <c r="D762" s="804" t="s">
        <v>922</v>
      </c>
      <c r="E762" s="804" t="s">
        <v>921</v>
      </c>
      <c r="F762" s="677">
        <v>815</v>
      </c>
      <c r="G762" s="677">
        <v>1768</v>
      </c>
      <c r="H762" s="677">
        <v>0</v>
      </c>
      <c r="I762" s="677">
        <v>0</v>
      </c>
      <c r="J762" s="677">
        <v>1007</v>
      </c>
      <c r="K762" s="677">
        <v>0</v>
      </c>
      <c r="L762" s="677">
        <v>1007</v>
      </c>
      <c r="M762" s="677">
        <v>1525</v>
      </c>
      <c r="N762" s="115">
        <v>0</v>
      </c>
      <c r="O762" s="115">
        <v>0</v>
      </c>
      <c r="P762" s="115">
        <v>0</v>
      </c>
      <c r="Q762" s="115">
        <v>0.87</v>
      </c>
    </row>
    <row r="763" spans="1:17" s="805" customFormat="1" ht="12.75" customHeight="1" x14ac:dyDescent="0.3">
      <c r="A763" s="696" t="s">
        <v>181</v>
      </c>
      <c r="B763" s="696" t="s">
        <v>139</v>
      </c>
      <c r="C763" s="804" t="s">
        <v>920</v>
      </c>
      <c r="D763" s="804" t="s">
        <v>922</v>
      </c>
      <c r="E763" s="804" t="s">
        <v>928</v>
      </c>
      <c r="F763" s="677">
        <v>96</v>
      </c>
      <c r="G763" s="677">
        <v>236</v>
      </c>
      <c r="H763" s="677">
        <v>0</v>
      </c>
      <c r="I763" s="677">
        <v>0</v>
      </c>
      <c r="J763" s="677">
        <v>201</v>
      </c>
      <c r="K763" s="677" t="s">
        <v>873</v>
      </c>
      <c r="L763" s="677">
        <v>205</v>
      </c>
      <c r="M763" s="677">
        <v>127</v>
      </c>
      <c r="N763" s="115">
        <v>0</v>
      </c>
      <c r="O763" s="115">
        <v>0</v>
      </c>
      <c r="P763" s="115">
        <v>0.02</v>
      </c>
      <c r="Q763" s="115">
        <v>0.32</v>
      </c>
    </row>
    <row r="764" spans="1:17" s="805" customFormat="1" ht="12.75" customHeight="1" x14ac:dyDescent="0.3">
      <c r="A764" s="696" t="s">
        <v>181</v>
      </c>
      <c r="B764" s="696" t="s">
        <v>1886</v>
      </c>
      <c r="C764" s="804" t="s">
        <v>920</v>
      </c>
      <c r="D764" s="804" t="s">
        <v>922</v>
      </c>
      <c r="E764" s="804" t="s">
        <v>921</v>
      </c>
      <c r="F764" s="677">
        <v>0</v>
      </c>
      <c r="G764" s="677">
        <v>134</v>
      </c>
      <c r="H764" s="677">
        <v>0</v>
      </c>
      <c r="I764" s="677">
        <v>0</v>
      </c>
      <c r="J764" s="677">
        <v>0</v>
      </c>
      <c r="K764" s="677">
        <v>134</v>
      </c>
      <c r="L764" s="677">
        <v>134</v>
      </c>
      <c r="M764" s="677">
        <v>0</v>
      </c>
      <c r="N764" s="115" t="s">
        <v>239</v>
      </c>
      <c r="O764" s="115" t="s">
        <v>239</v>
      </c>
      <c r="P764" s="115">
        <v>1</v>
      </c>
      <c r="Q764" s="115" t="s">
        <v>239</v>
      </c>
    </row>
    <row r="765" spans="1:17" s="805" customFormat="1" ht="12.75" customHeight="1" x14ac:dyDescent="0.3">
      <c r="A765" s="696" t="s">
        <v>181</v>
      </c>
      <c r="B765" s="696" t="s">
        <v>607</v>
      </c>
      <c r="C765" s="804" t="s">
        <v>920</v>
      </c>
      <c r="D765" s="804" t="s">
        <v>922</v>
      </c>
      <c r="E765" s="804" t="s">
        <v>933</v>
      </c>
      <c r="F765" s="677">
        <v>1740</v>
      </c>
      <c r="G765" s="677">
        <v>243</v>
      </c>
      <c r="H765" s="677">
        <v>239</v>
      </c>
      <c r="I765" s="677">
        <v>0</v>
      </c>
      <c r="J765" s="677">
        <v>79</v>
      </c>
      <c r="K765" s="677">
        <v>172</v>
      </c>
      <c r="L765" s="677">
        <v>490</v>
      </c>
      <c r="M765" s="677">
        <v>2384</v>
      </c>
      <c r="N765" s="115">
        <v>0.75</v>
      </c>
      <c r="O765" s="115">
        <v>0.75</v>
      </c>
      <c r="P765" s="115">
        <v>0.35</v>
      </c>
      <c r="Q765" s="115">
        <v>0.37</v>
      </c>
    </row>
    <row r="766" spans="1:17" s="805" customFormat="1" ht="12.75" customHeight="1" x14ac:dyDescent="0.3">
      <c r="A766" s="696" t="s">
        <v>181</v>
      </c>
      <c r="B766" s="696" t="s">
        <v>607</v>
      </c>
      <c r="C766" s="804" t="s">
        <v>920</v>
      </c>
      <c r="D766" s="804" t="s">
        <v>922</v>
      </c>
      <c r="E766" s="804" t="s">
        <v>932</v>
      </c>
      <c r="F766" s="677">
        <v>1808</v>
      </c>
      <c r="G766" s="677">
        <v>1051</v>
      </c>
      <c r="H766" s="677">
        <v>350</v>
      </c>
      <c r="I766" s="677">
        <v>0</v>
      </c>
      <c r="J766" s="677">
        <v>213</v>
      </c>
      <c r="K766" s="677">
        <v>430</v>
      </c>
      <c r="L766" s="677">
        <v>993</v>
      </c>
      <c r="M766" s="677">
        <v>1909</v>
      </c>
      <c r="N766" s="115">
        <v>0.62</v>
      </c>
      <c r="O766" s="115">
        <v>0.62</v>
      </c>
      <c r="P766" s="115">
        <v>0.43</v>
      </c>
      <c r="Q766" s="115">
        <v>0.06</v>
      </c>
    </row>
    <row r="767" spans="1:17" s="805" customFormat="1" ht="12.75" customHeight="1" x14ac:dyDescent="0.3">
      <c r="A767" s="696" t="s">
        <v>184</v>
      </c>
      <c r="B767" s="696" t="s">
        <v>189</v>
      </c>
      <c r="C767" s="804" t="s">
        <v>920</v>
      </c>
      <c r="D767" s="804" t="s">
        <v>922</v>
      </c>
      <c r="E767" s="804" t="s">
        <v>921</v>
      </c>
      <c r="F767" s="677">
        <v>28</v>
      </c>
      <c r="G767" s="677">
        <v>273</v>
      </c>
      <c r="H767" s="677">
        <v>0</v>
      </c>
      <c r="I767" s="677">
        <v>0</v>
      </c>
      <c r="J767" s="677">
        <v>0</v>
      </c>
      <c r="K767" s="677">
        <v>14</v>
      </c>
      <c r="L767" s="677">
        <v>14</v>
      </c>
      <c r="M767" s="677">
        <v>287</v>
      </c>
      <c r="N767" s="115" t="s">
        <v>239</v>
      </c>
      <c r="O767" s="115" t="s">
        <v>239</v>
      </c>
      <c r="P767" s="115">
        <v>1</v>
      </c>
      <c r="Q767" s="115">
        <v>9.25</v>
      </c>
    </row>
    <row r="768" spans="1:17" s="805" customFormat="1" ht="12.75" customHeight="1" x14ac:dyDescent="0.3">
      <c r="A768" s="696" t="s">
        <v>184</v>
      </c>
      <c r="B768" s="696" t="s">
        <v>607</v>
      </c>
      <c r="C768" s="804" t="s">
        <v>920</v>
      </c>
      <c r="D768" s="804" t="s">
        <v>922</v>
      </c>
      <c r="E768" s="804" t="s">
        <v>933</v>
      </c>
      <c r="F768" s="677">
        <v>464</v>
      </c>
      <c r="G768" s="677">
        <v>257</v>
      </c>
      <c r="H768" s="677">
        <v>13</v>
      </c>
      <c r="I768" s="677">
        <v>0</v>
      </c>
      <c r="J768" s="677">
        <v>55</v>
      </c>
      <c r="K768" s="677">
        <v>102</v>
      </c>
      <c r="L768" s="677">
        <v>170</v>
      </c>
      <c r="M768" s="677">
        <v>660</v>
      </c>
      <c r="N768" s="115">
        <v>0.19</v>
      </c>
      <c r="O768" s="115">
        <v>0.19</v>
      </c>
      <c r="P768" s="115">
        <v>0.6</v>
      </c>
      <c r="Q768" s="115">
        <v>0.42</v>
      </c>
    </row>
    <row r="769" spans="1:17" s="805" customFormat="1" ht="12.75" customHeight="1" x14ac:dyDescent="0.3">
      <c r="A769" s="696" t="s">
        <v>184</v>
      </c>
      <c r="B769" s="696" t="s">
        <v>607</v>
      </c>
      <c r="C769" s="804" t="s">
        <v>920</v>
      </c>
      <c r="D769" s="804" t="s">
        <v>922</v>
      </c>
      <c r="E769" s="804" t="s">
        <v>932</v>
      </c>
      <c r="F769" s="677">
        <v>124</v>
      </c>
      <c r="G769" s="677">
        <v>130</v>
      </c>
      <c r="H769" s="677">
        <v>35</v>
      </c>
      <c r="I769" s="677">
        <v>0</v>
      </c>
      <c r="J769" s="677">
        <v>8</v>
      </c>
      <c r="K769" s="677">
        <v>41</v>
      </c>
      <c r="L769" s="677">
        <v>84</v>
      </c>
      <c r="M769" s="677">
        <v>184</v>
      </c>
      <c r="N769" s="115">
        <v>0.81</v>
      </c>
      <c r="O769" s="115">
        <v>0.81</v>
      </c>
      <c r="P769" s="115">
        <v>0.49</v>
      </c>
      <c r="Q769" s="115">
        <v>0.48</v>
      </c>
    </row>
    <row r="770" spans="1:17" s="805" customFormat="1" ht="12.75" customHeight="1" x14ac:dyDescent="0.3">
      <c r="A770" s="696" t="s">
        <v>183</v>
      </c>
      <c r="B770" s="696" t="s">
        <v>117</v>
      </c>
      <c r="C770" s="804" t="s">
        <v>920</v>
      </c>
      <c r="D770" s="804" t="s">
        <v>922</v>
      </c>
      <c r="E770" s="804" t="s">
        <v>929</v>
      </c>
      <c r="F770" s="677">
        <v>89</v>
      </c>
      <c r="G770" s="677">
        <v>160</v>
      </c>
      <c r="H770" s="677">
        <v>0</v>
      </c>
      <c r="I770" s="677" t="s">
        <v>873</v>
      </c>
      <c r="J770" s="677">
        <v>13</v>
      </c>
      <c r="K770" s="677">
        <v>74</v>
      </c>
      <c r="L770" s="677">
        <v>89</v>
      </c>
      <c r="M770" s="677">
        <v>158</v>
      </c>
      <c r="N770" s="115">
        <v>0</v>
      </c>
      <c r="O770" s="115">
        <v>0.13</v>
      </c>
      <c r="P770" s="115">
        <v>0.83</v>
      </c>
      <c r="Q770" s="115">
        <v>0.78</v>
      </c>
    </row>
    <row r="771" spans="1:17" s="805" customFormat="1" ht="12.75" customHeight="1" x14ac:dyDescent="0.3">
      <c r="A771" s="696" t="s">
        <v>183</v>
      </c>
      <c r="B771" s="696" t="s">
        <v>133</v>
      </c>
      <c r="C771" s="804" t="s">
        <v>920</v>
      </c>
      <c r="D771" s="804" t="s">
        <v>922</v>
      </c>
      <c r="E771" s="804" t="s">
        <v>921</v>
      </c>
      <c r="F771" s="677">
        <v>66</v>
      </c>
      <c r="G771" s="677">
        <v>143</v>
      </c>
      <c r="H771" s="677" t="s">
        <v>873</v>
      </c>
      <c r="I771" s="677">
        <v>59</v>
      </c>
      <c r="J771" s="677">
        <v>79</v>
      </c>
      <c r="K771" s="677">
        <v>0</v>
      </c>
      <c r="L771" s="677">
        <v>142</v>
      </c>
      <c r="M771" s="677">
        <v>99</v>
      </c>
      <c r="N771" s="115">
        <v>0.03</v>
      </c>
      <c r="O771" s="115">
        <v>0.44</v>
      </c>
      <c r="P771" s="115">
        <v>0</v>
      </c>
      <c r="Q771" s="115">
        <v>0.5</v>
      </c>
    </row>
    <row r="772" spans="1:17" s="805" customFormat="1" ht="12.75" customHeight="1" x14ac:dyDescent="0.3">
      <c r="A772" s="696" t="s">
        <v>185</v>
      </c>
      <c r="B772" s="696" t="s">
        <v>69</v>
      </c>
      <c r="C772" s="804" t="s">
        <v>920</v>
      </c>
      <c r="D772" s="804" t="s">
        <v>922</v>
      </c>
      <c r="E772" s="804" t="s">
        <v>928</v>
      </c>
      <c r="F772" s="677">
        <v>1142</v>
      </c>
      <c r="G772" s="677">
        <v>1242</v>
      </c>
      <c r="H772" s="677">
        <v>12</v>
      </c>
      <c r="I772" s="677">
        <v>27</v>
      </c>
      <c r="J772" s="677">
        <v>637</v>
      </c>
      <c r="K772" s="677">
        <v>125</v>
      </c>
      <c r="L772" s="677">
        <v>801</v>
      </c>
      <c r="M772" s="677">
        <v>1638</v>
      </c>
      <c r="N772" s="115">
        <v>0.02</v>
      </c>
      <c r="O772" s="115">
        <v>0.06</v>
      </c>
      <c r="P772" s="115">
        <v>0.16</v>
      </c>
      <c r="Q772" s="115">
        <v>0.43</v>
      </c>
    </row>
    <row r="773" spans="1:17" s="805" customFormat="1" ht="12.75" customHeight="1" x14ac:dyDescent="0.3">
      <c r="A773" s="696" t="s">
        <v>185</v>
      </c>
      <c r="B773" s="696" t="s">
        <v>69</v>
      </c>
      <c r="C773" s="804" t="s">
        <v>923</v>
      </c>
      <c r="D773" s="804" t="s">
        <v>922</v>
      </c>
      <c r="E773" s="804" t="s">
        <v>924</v>
      </c>
      <c r="F773" s="677">
        <v>0</v>
      </c>
      <c r="G773" s="677">
        <v>143</v>
      </c>
      <c r="H773" s="677">
        <v>0</v>
      </c>
      <c r="I773" s="677">
        <v>0</v>
      </c>
      <c r="J773" s="677">
        <v>0</v>
      </c>
      <c r="K773" s="677">
        <v>0</v>
      </c>
      <c r="L773" s="677">
        <v>0</v>
      </c>
      <c r="M773" s="677">
        <v>0</v>
      </c>
      <c r="N773" s="115" t="s">
        <v>239</v>
      </c>
      <c r="O773" s="115" t="s">
        <v>239</v>
      </c>
      <c r="P773" s="115" t="s">
        <v>239</v>
      </c>
      <c r="Q773" s="115" t="s">
        <v>239</v>
      </c>
    </row>
    <row r="774" spans="1:17" s="805" customFormat="1" ht="12.75" customHeight="1" x14ac:dyDescent="0.3">
      <c r="A774" s="696" t="s">
        <v>185</v>
      </c>
      <c r="B774" s="696" t="s">
        <v>73</v>
      </c>
      <c r="C774" s="804" t="s">
        <v>920</v>
      </c>
      <c r="D774" s="804" t="s">
        <v>922</v>
      </c>
      <c r="E774" s="804" t="s">
        <v>921</v>
      </c>
      <c r="F774" s="677">
        <v>24</v>
      </c>
      <c r="G774" s="677">
        <v>115</v>
      </c>
      <c r="H774" s="677">
        <v>5</v>
      </c>
      <c r="I774" s="677" t="s">
        <v>873</v>
      </c>
      <c r="J774" s="677">
        <v>55</v>
      </c>
      <c r="K774" s="677" t="s">
        <v>873</v>
      </c>
      <c r="L774" s="677">
        <v>63</v>
      </c>
      <c r="M774" s="677">
        <v>60</v>
      </c>
      <c r="N774" s="115">
        <v>0.08</v>
      </c>
      <c r="O774" s="115">
        <v>0.1</v>
      </c>
      <c r="P774" s="115">
        <v>0.03</v>
      </c>
      <c r="Q774" s="115">
        <v>1.5</v>
      </c>
    </row>
    <row r="775" spans="1:17" s="805" customFormat="1" ht="12.75" customHeight="1" x14ac:dyDescent="0.3">
      <c r="A775" s="696" t="s">
        <v>185</v>
      </c>
      <c r="B775" s="696" t="s">
        <v>79</v>
      </c>
      <c r="C775" s="804" t="s">
        <v>920</v>
      </c>
      <c r="D775" s="804" t="s">
        <v>922</v>
      </c>
      <c r="E775" s="804" t="s">
        <v>921</v>
      </c>
      <c r="F775" s="677">
        <v>1232</v>
      </c>
      <c r="G775" s="677">
        <v>939</v>
      </c>
      <c r="H775" s="677">
        <v>11</v>
      </c>
      <c r="I775" s="677">
        <v>0</v>
      </c>
      <c r="J775" s="677">
        <v>79</v>
      </c>
      <c r="K775" s="677">
        <v>0</v>
      </c>
      <c r="L775" s="677">
        <v>90</v>
      </c>
      <c r="M775" s="677">
        <v>2081</v>
      </c>
      <c r="N775" s="115">
        <v>0.12</v>
      </c>
      <c r="O775" s="115">
        <v>0.12</v>
      </c>
      <c r="P775" s="115">
        <v>0</v>
      </c>
      <c r="Q775" s="115">
        <v>0.69</v>
      </c>
    </row>
    <row r="776" spans="1:17" s="805" customFormat="1" ht="12.75" customHeight="1" x14ac:dyDescent="0.3">
      <c r="A776" s="696" t="s">
        <v>185</v>
      </c>
      <c r="B776" s="696" t="s">
        <v>92</v>
      </c>
      <c r="C776" s="804" t="s">
        <v>920</v>
      </c>
      <c r="D776" s="804" t="s">
        <v>922</v>
      </c>
      <c r="E776" s="804" t="s">
        <v>921</v>
      </c>
      <c r="F776" s="677">
        <v>293</v>
      </c>
      <c r="G776" s="677">
        <v>820</v>
      </c>
      <c r="H776" s="677">
        <v>392</v>
      </c>
      <c r="I776" s="677">
        <v>0</v>
      </c>
      <c r="J776" s="677">
        <v>238</v>
      </c>
      <c r="K776" s="677">
        <v>12</v>
      </c>
      <c r="L776" s="677">
        <v>642</v>
      </c>
      <c r="M776" s="677">
        <v>555</v>
      </c>
      <c r="N776" s="115">
        <v>0.62</v>
      </c>
      <c r="O776" s="115">
        <v>0.62</v>
      </c>
      <c r="P776" s="115">
        <v>0.02</v>
      </c>
      <c r="Q776" s="115">
        <v>0.89</v>
      </c>
    </row>
    <row r="777" spans="1:17" s="805" customFormat="1" ht="12.75" customHeight="1" x14ac:dyDescent="0.3">
      <c r="A777" s="696" t="s">
        <v>185</v>
      </c>
      <c r="B777" s="696" t="s">
        <v>92</v>
      </c>
      <c r="C777" s="804" t="s">
        <v>916</v>
      </c>
      <c r="D777" s="804" t="s">
        <v>922</v>
      </c>
      <c r="E777" s="804" t="s">
        <v>919</v>
      </c>
      <c r="F777" s="677">
        <v>69</v>
      </c>
      <c r="G777" s="677">
        <v>231</v>
      </c>
      <c r="H777" s="677">
        <v>61</v>
      </c>
      <c r="I777" s="677">
        <v>0</v>
      </c>
      <c r="J777" s="677">
        <v>164</v>
      </c>
      <c r="K777" s="677" t="s">
        <v>873</v>
      </c>
      <c r="L777" s="677">
        <v>226</v>
      </c>
      <c r="M777" s="677">
        <v>68</v>
      </c>
      <c r="N777" s="115">
        <v>0.27</v>
      </c>
      <c r="O777" s="115">
        <v>0.27</v>
      </c>
      <c r="P777" s="115">
        <v>0</v>
      </c>
      <c r="Q777" s="115">
        <v>-0.01</v>
      </c>
    </row>
    <row r="778" spans="1:17" s="805" customFormat="1" ht="12.75" customHeight="1" x14ac:dyDescent="0.3">
      <c r="A778" s="696" t="s">
        <v>185</v>
      </c>
      <c r="B778" s="696" t="s">
        <v>94</v>
      </c>
      <c r="C778" s="804" t="s">
        <v>920</v>
      </c>
      <c r="D778" s="804" t="s">
        <v>922</v>
      </c>
      <c r="E778" s="804" t="s">
        <v>928</v>
      </c>
      <c r="F778" s="677">
        <v>23</v>
      </c>
      <c r="G778" s="677">
        <v>820</v>
      </c>
      <c r="H778" s="677" t="s">
        <v>873</v>
      </c>
      <c r="I778" s="677">
        <v>0</v>
      </c>
      <c r="J778" s="677">
        <v>0</v>
      </c>
      <c r="K778" s="677">
        <v>0</v>
      </c>
      <c r="L778" s="677" t="s">
        <v>873</v>
      </c>
      <c r="M778" s="677">
        <v>842</v>
      </c>
      <c r="N778" s="115">
        <v>1</v>
      </c>
      <c r="O778" s="115">
        <v>1</v>
      </c>
      <c r="P778" s="115">
        <v>0</v>
      </c>
      <c r="Q778" s="115">
        <v>35.61</v>
      </c>
    </row>
    <row r="779" spans="1:17" s="805" customFormat="1" ht="12.75" customHeight="1" x14ac:dyDescent="0.3">
      <c r="A779" s="696" t="s">
        <v>185</v>
      </c>
      <c r="B779" s="696" t="s">
        <v>105</v>
      </c>
      <c r="C779" s="804" t="s">
        <v>916</v>
      </c>
      <c r="D779" s="804" t="s">
        <v>922</v>
      </c>
      <c r="E779" s="804" t="s">
        <v>921</v>
      </c>
      <c r="F779" s="677">
        <v>12</v>
      </c>
      <c r="G779" s="677">
        <v>114</v>
      </c>
      <c r="H779" s="677">
        <v>0</v>
      </c>
      <c r="I779" s="677">
        <v>0</v>
      </c>
      <c r="J779" s="677">
        <v>24</v>
      </c>
      <c r="K779" s="677">
        <v>0</v>
      </c>
      <c r="L779" s="677">
        <v>24</v>
      </c>
      <c r="M779" s="677">
        <v>21</v>
      </c>
      <c r="N779" s="115">
        <v>0</v>
      </c>
      <c r="O779" s="115">
        <v>0</v>
      </c>
      <c r="P779" s="115">
        <v>0</v>
      </c>
      <c r="Q779" s="115">
        <v>0.75</v>
      </c>
    </row>
    <row r="780" spans="1:17" s="805" customFormat="1" ht="12.75" customHeight="1" x14ac:dyDescent="0.3">
      <c r="A780" s="696" t="s">
        <v>185</v>
      </c>
      <c r="B780" s="696" t="s">
        <v>65</v>
      </c>
      <c r="C780" s="804" t="s">
        <v>920</v>
      </c>
      <c r="D780" s="804" t="s">
        <v>918</v>
      </c>
      <c r="E780" s="804" t="s">
        <v>921</v>
      </c>
      <c r="F780" s="677">
        <v>761</v>
      </c>
      <c r="G780" s="677">
        <v>1189</v>
      </c>
      <c r="H780" s="677">
        <v>0</v>
      </c>
      <c r="I780" s="677" t="s">
        <v>873</v>
      </c>
      <c r="J780" s="677">
        <v>39</v>
      </c>
      <c r="K780" s="677">
        <v>0</v>
      </c>
      <c r="L780" s="677">
        <v>40</v>
      </c>
      <c r="M780" s="677">
        <v>1910</v>
      </c>
      <c r="N780" s="115">
        <v>0</v>
      </c>
      <c r="O780" s="115">
        <v>0.03</v>
      </c>
      <c r="P780" s="115">
        <v>0</v>
      </c>
      <c r="Q780" s="115">
        <v>1.51</v>
      </c>
    </row>
    <row r="781" spans="1:17" s="805" customFormat="1" ht="12.75" customHeight="1" x14ac:dyDescent="0.3">
      <c r="A781" s="696" t="s">
        <v>185</v>
      </c>
      <c r="B781" s="696" t="s">
        <v>111</v>
      </c>
      <c r="C781" s="804" t="s">
        <v>920</v>
      </c>
      <c r="D781" s="804" t="s">
        <v>922</v>
      </c>
      <c r="E781" s="804" t="s">
        <v>921</v>
      </c>
      <c r="F781" s="677">
        <v>56</v>
      </c>
      <c r="G781" s="677">
        <v>152</v>
      </c>
      <c r="H781" s="677" t="s">
        <v>873</v>
      </c>
      <c r="I781" s="677">
        <v>0</v>
      </c>
      <c r="J781" s="677">
        <v>55</v>
      </c>
      <c r="K781" s="677">
        <v>59</v>
      </c>
      <c r="L781" s="677">
        <v>115</v>
      </c>
      <c r="M781" s="677">
        <v>90</v>
      </c>
      <c r="N781" s="115">
        <v>0.02</v>
      </c>
      <c r="O781" s="115">
        <v>0.02</v>
      </c>
      <c r="P781" s="115">
        <v>0.51</v>
      </c>
      <c r="Q781" s="115">
        <v>0.61</v>
      </c>
    </row>
    <row r="782" spans="1:17" s="805" customFormat="1" ht="12.75" customHeight="1" x14ac:dyDescent="0.3">
      <c r="A782" s="696" t="s">
        <v>185</v>
      </c>
      <c r="B782" s="696" t="s">
        <v>112</v>
      </c>
      <c r="C782" s="804" t="s">
        <v>916</v>
      </c>
      <c r="D782" s="804" t="s">
        <v>922</v>
      </c>
      <c r="E782" s="804" t="s">
        <v>919</v>
      </c>
      <c r="F782" s="677">
        <v>455</v>
      </c>
      <c r="G782" s="677">
        <v>973</v>
      </c>
      <c r="H782" s="677">
        <v>96</v>
      </c>
      <c r="I782" s="677">
        <v>42</v>
      </c>
      <c r="J782" s="677">
        <v>773</v>
      </c>
      <c r="K782" s="677">
        <v>73</v>
      </c>
      <c r="L782" s="677">
        <v>984</v>
      </c>
      <c r="M782" s="677">
        <v>620</v>
      </c>
      <c r="N782" s="115">
        <v>0.11</v>
      </c>
      <c r="O782" s="115">
        <v>0.15</v>
      </c>
      <c r="P782" s="115">
        <v>7.0000000000000007E-2</v>
      </c>
      <c r="Q782" s="115">
        <v>0.36</v>
      </c>
    </row>
    <row r="783" spans="1:17" s="805" customFormat="1" ht="12.75" customHeight="1" x14ac:dyDescent="0.3">
      <c r="A783" s="696" t="s">
        <v>185</v>
      </c>
      <c r="B783" s="696" t="s">
        <v>112</v>
      </c>
      <c r="C783" s="804" t="s">
        <v>920</v>
      </c>
      <c r="D783" s="804" t="s">
        <v>922</v>
      </c>
      <c r="E783" s="804" t="s">
        <v>921</v>
      </c>
      <c r="F783" s="677">
        <v>1412</v>
      </c>
      <c r="G783" s="677">
        <v>1594</v>
      </c>
      <c r="H783" s="677">
        <v>75</v>
      </c>
      <c r="I783" s="677">
        <v>27</v>
      </c>
      <c r="J783" s="677">
        <v>1385</v>
      </c>
      <c r="K783" s="677">
        <v>0</v>
      </c>
      <c r="L783" s="677">
        <v>1487</v>
      </c>
      <c r="M783" s="677">
        <v>1302</v>
      </c>
      <c r="N783" s="115">
        <v>0.05</v>
      </c>
      <c r="O783" s="115">
        <v>7.0000000000000007E-2</v>
      </c>
      <c r="P783" s="115">
        <v>0</v>
      </c>
      <c r="Q783" s="115">
        <v>-0.08</v>
      </c>
    </row>
    <row r="784" spans="1:17" s="805" customFormat="1" ht="12.75" customHeight="1" x14ac:dyDescent="0.3">
      <c r="A784" s="696" t="s">
        <v>185</v>
      </c>
      <c r="B784" s="696" t="s">
        <v>112</v>
      </c>
      <c r="C784" s="804" t="s">
        <v>923</v>
      </c>
      <c r="D784" s="804" t="s">
        <v>922</v>
      </c>
      <c r="E784" s="804" t="s">
        <v>924</v>
      </c>
      <c r="F784" s="677">
        <v>0</v>
      </c>
      <c r="G784" s="677">
        <v>128</v>
      </c>
      <c r="H784" s="677">
        <v>0</v>
      </c>
      <c r="I784" s="677">
        <v>0</v>
      </c>
      <c r="J784" s="677">
        <v>0</v>
      </c>
      <c r="K784" s="677">
        <v>0</v>
      </c>
      <c r="L784" s="677">
        <v>0</v>
      </c>
      <c r="M784" s="677">
        <v>0</v>
      </c>
      <c r="N784" s="115" t="s">
        <v>239</v>
      </c>
      <c r="O784" s="115" t="s">
        <v>239</v>
      </c>
      <c r="P784" s="115" t="s">
        <v>239</v>
      </c>
      <c r="Q784" s="115" t="s">
        <v>239</v>
      </c>
    </row>
    <row r="785" spans="1:17" s="805" customFormat="1" ht="12.75" customHeight="1" x14ac:dyDescent="0.3">
      <c r="A785" s="696" t="s">
        <v>185</v>
      </c>
      <c r="B785" s="696" t="s">
        <v>117</v>
      </c>
      <c r="C785" s="804" t="s">
        <v>920</v>
      </c>
      <c r="D785" s="804" t="s">
        <v>922</v>
      </c>
      <c r="E785" s="804" t="s">
        <v>929</v>
      </c>
      <c r="F785" s="677">
        <v>4855</v>
      </c>
      <c r="G785" s="677">
        <v>5207</v>
      </c>
      <c r="H785" s="677">
        <v>31</v>
      </c>
      <c r="I785" s="677">
        <v>40</v>
      </c>
      <c r="J785" s="677">
        <v>176</v>
      </c>
      <c r="K785" s="677">
        <v>867</v>
      </c>
      <c r="L785" s="677">
        <v>1114</v>
      </c>
      <c r="M785" s="677">
        <v>8904</v>
      </c>
      <c r="N785" s="115">
        <v>0.13</v>
      </c>
      <c r="O785" s="115">
        <v>0.28999999999999998</v>
      </c>
      <c r="P785" s="115">
        <v>0.78</v>
      </c>
      <c r="Q785" s="115">
        <v>0.83</v>
      </c>
    </row>
    <row r="786" spans="1:17" s="805" customFormat="1" ht="12.75" customHeight="1" x14ac:dyDescent="0.3">
      <c r="A786" s="696" t="s">
        <v>185</v>
      </c>
      <c r="B786" s="696" t="s">
        <v>120</v>
      </c>
      <c r="C786" s="804" t="s">
        <v>920</v>
      </c>
      <c r="D786" s="804" t="s">
        <v>922</v>
      </c>
      <c r="E786" s="804" t="s">
        <v>921</v>
      </c>
      <c r="F786" s="677">
        <v>129</v>
      </c>
      <c r="G786" s="677">
        <v>190</v>
      </c>
      <c r="H786" s="677">
        <v>22</v>
      </c>
      <c r="I786" s="677">
        <v>0</v>
      </c>
      <c r="J786" s="677">
        <v>313</v>
      </c>
      <c r="K786" s="677">
        <v>60</v>
      </c>
      <c r="L786" s="677">
        <v>395</v>
      </c>
      <c r="M786" s="677">
        <v>112</v>
      </c>
      <c r="N786" s="115">
        <v>7.0000000000000007E-2</v>
      </c>
      <c r="O786" s="115">
        <v>7.0000000000000007E-2</v>
      </c>
      <c r="P786" s="115">
        <v>0.15</v>
      </c>
      <c r="Q786" s="115">
        <v>-0.13</v>
      </c>
    </row>
    <row r="787" spans="1:17" s="805" customFormat="1" ht="12.75" customHeight="1" x14ac:dyDescent="0.3">
      <c r="A787" s="696" t="s">
        <v>185</v>
      </c>
      <c r="B787" s="696" t="s">
        <v>120</v>
      </c>
      <c r="C787" s="804" t="s">
        <v>923</v>
      </c>
      <c r="D787" s="804" t="s">
        <v>922</v>
      </c>
      <c r="E787" s="804" t="s">
        <v>924</v>
      </c>
      <c r="F787" s="677">
        <v>0</v>
      </c>
      <c r="G787" s="677">
        <v>178</v>
      </c>
      <c r="H787" s="677">
        <v>0</v>
      </c>
      <c r="I787" s="677">
        <v>0</v>
      </c>
      <c r="J787" s="677">
        <v>0</v>
      </c>
      <c r="K787" s="677">
        <v>0</v>
      </c>
      <c r="L787" s="677">
        <v>0</v>
      </c>
      <c r="M787" s="677">
        <v>0</v>
      </c>
      <c r="N787" s="115" t="s">
        <v>239</v>
      </c>
      <c r="O787" s="115" t="s">
        <v>239</v>
      </c>
      <c r="P787" s="115" t="s">
        <v>239</v>
      </c>
      <c r="Q787" s="115" t="s">
        <v>239</v>
      </c>
    </row>
    <row r="788" spans="1:17" s="805" customFormat="1" ht="12.75" customHeight="1" x14ac:dyDescent="0.3">
      <c r="A788" s="696" t="s">
        <v>185</v>
      </c>
      <c r="B788" s="696" t="s">
        <v>120</v>
      </c>
      <c r="C788" s="804" t="s">
        <v>916</v>
      </c>
      <c r="D788" s="804" t="s">
        <v>922</v>
      </c>
      <c r="E788" s="804" t="s">
        <v>919</v>
      </c>
      <c r="F788" s="677">
        <v>125</v>
      </c>
      <c r="G788" s="677">
        <v>245</v>
      </c>
      <c r="H788" s="677">
        <v>27</v>
      </c>
      <c r="I788" s="677" t="s">
        <v>873</v>
      </c>
      <c r="J788" s="677">
        <v>157</v>
      </c>
      <c r="K788" s="677">
        <v>7</v>
      </c>
      <c r="L788" s="677">
        <v>193</v>
      </c>
      <c r="M788" s="677">
        <v>120</v>
      </c>
      <c r="N788" s="115">
        <v>0.15</v>
      </c>
      <c r="O788" s="115">
        <v>0.16</v>
      </c>
      <c r="P788" s="115">
        <v>0.04</v>
      </c>
      <c r="Q788" s="115">
        <v>-0.04</v>
      </c>
    </row>
    <row r="789" spans="1:17" s="805" customFormat="1" ht="12.75" customHeight="1" x14ac:dyDescent="0.3">
      <c r="A789" s="696" t="s">
        <v>185</v>
      </c>
      <c r="B789" s="696" t="s">
        <v>125</v>
      </c>
      <c r="C789" s="804" t="s">
        <v>920</v>
      </c>
      <c r="D789" s="804" t="s">
        <v>922</v>
      </c>
      <c r="E789" s="804" t="s">
        <v>921</v>
      </c>
      <c r="F789" s="677">
        <v>58</v>
      </c>
      <c r="G789" s="677">
        <v>1005</v>
      </c>
      <c r="H789" s="677" t="s">
        <v>873</v>
      </c>
      <c r="I789" s="677">
        <v>0</v>
      </c>
      <c r="J789" s="677">
        <v>126</v>
      </c>
      <c r="K789" s="677">
        <v>753</v>
      </c>
      <c r="L789" s="677">
        <v>882</v>
      </c>
      <c r="M789" s="677">
        <v>206</v>
      </c>
      <c r="N789" s="115">
        <v>0.02</v>
      </c>
      <c r="O789" s="115">
        <v>0.02</v>
      </c>
      <c r="P789" s="115">
        <v>0.85</v>
      </c>
      <c r="Q789" s="115">
        <v>2.5499999999999998</v>
      </c>
    </row>
    <row r="790" spans="1:17" s="805" customFormat="1" ht="12.75" customHeight="1" x14ac:dyDescent="0.3">
      <c r="A790" s="696" t="s">
        <v>185</v>
      </c>
      <c r="B790" s="696" t="s">
        <v>125</v>
      </c>
      <c r="C790" s="804" t="s">
        <v>923</v>
      </c>
      <c r="D790" s="804" t="s">
        <v>922</v>
      </c>
      <c r="E790" s="804" t="s">
        <v>924</v>
      </c>
      <c r="F790" s="677">
        <v>0</v>
      </c>
      <c r="G790" s="677">
        <v>940</v>
      </c>
      <c r="H790" s="677">
        <v>0</v>
      </c>
      <c r="I790" s="677">
        <v>0</v>
      </c>
      <c r="J790" s="677">
        <v>0</v>
      </c>
      <c r="K790" s="677">
        <v>0</v>
      </c>
      <c r="L790" s="677">
        <v>0</v>
      </c>
      <c r="M790" s="677">
        <v>0</v>
      </c>
      <c r="N790" s="115" t="s">
        <v>239</v>
      </c>
      <c r="O790" s="115" t="s">
        <v>239</v>
      </c>
      <c r="P790" s="115" t="s">
        <v>239</v>
      </c>
      <c r="Q790" s="115" t="s">
        <v>239</v>
      </c>
    </row>
    <row r="791" spans="1:17" s="805" customFormat="1" ht="12.75" customHeight="1" x14ac:dyDescent="0.3">
      <c r="A791" s="696" t="s">
        <v>185</v>
      </c>
      <c r="B791" s="696" t="s">
        <v>128</v>
      </c>
      <c r="C791" s="804" t="s">
        <v>920</v>
      </c>
      <c r="D791" s="804" t="s">
        <v>918</v>
      </c>
      <c r="E791" s="804" t="s">
        <v>921</v>
      </c>
      <c r="F791" s="677">
        <v>321</v>
      </c>
      <c r="G791" s="677">
        <v>168</v>
      </c>
      <c r="H791" s="677">
        <v>0</v>
      </c>
      <c r="I791" s="677">
        <v>0</v>
      </c>
      <c r="J791" s="677">
        <v>222</v>
      </c>
      <c r="K791" s="677">
        <v>156</v>
      </c>
      <c r="L791" s="677">
        <v>378</v>
      </c>
      <c r="M791" s="677">
        <v>111</v>
      </c>
      <c r="N791" s="115">
        <v>0</v>
      </c>
      <c r="O791" s="115">
        <v>0</v>
      </c>
      <c r="P791" s="115">
        <v>0.41</v>
      </c>
      <c r="Q791" s="115">
        <v>-0.65</v>
      </c>
    </row>
    <row r="792" spans="1:17" s="805" customFormat="1" ht="12.75" customHeight="1" x14ac:dyDescent="0.3">
      <c r="A792" s="696" t="s">
        <v>185</v>
      </c>
      <c r="B792" s="696" t="s">
        <v>129</v>
      </c>
      <c r="C792" s="804" t="s">
        <v>920</v>
      </c>
      <c r="D792" s="804" t="s">
        <v>918</v>
      </c>
      <c r="E792" s="804" t="s">
        <v>921</v>
      </c>
      <c r="F792" s="677">
        <v>52</v>
      </c>
      <c r="G792" s="677">
        <v>106</v>
      </c>
      <c r="H792" s="677">
        <v>0</v>
      </c>
      <c r="I792" s="677">
        <v>0</v>
      </c>
      <c r="J792" s="677" t="s">
        <v>873</v>
      </c>
      <c r="K792" s="677">
        <v>10</v>
      </c>
      <c r="L792" s="677">
        <v>11</v>
      </c>
      <c r="M792" s="677">
        <v>147</v>
      </c>
      <c r="N792" s="115">
        <v>0</v>
      </c>
      <c r="O792" s="115">
        <v>0</v>
      </c>
      <c r="P792" s="115">
        <v>0.91</v>
      </c>
      <c r="Q792" s="115">
        <v>1.83</v>
      </c>
    </row>
    <row r="793" spans="1:17" s="805" customFormat="1" ht="12.75" customHeight="1" x14ac:dyDescent="0.3">
      <c r="A793" s="696" t="s">
        <v>185</v>
      </c>
      <c r="B793" s="696" t="s">
        <v>130</v>
      </c>
      <c r="C793" s="804" t="s">
        <v>916</v>
      </c>
      <c r="D793" s="804" t="s">
        <v>922</v>
      </c>
      <c r="E793" s="804" t="s">
        <v>919</v>
      </c>
      <c r="F793" s="677">
        <v>233</v>
      </c>
      <c r="G793" s="677">
        <v>149</v>
      </c>
      <c r="H793" s="677">
        <v>13</v>
      </c>
      <c r="I793" s="677">
        <v>0</v>
      </c>
      <c r="J793" s="677">
        <v>78</v>
      </c>
      <c r="K793" s="677">
        <v>86</v>
      </c>
      <c r="L793" s="677">
        <v>177</v>
      </c>
      <c r="M793" s="677">
        <v>205</v>
      </c>
      <c r="N793" s="115">
        <v>0.14000000000000001</v>
      </c>
      <c r="O793" s="115">
        <v>0.14000000000000001</v>
      </c>
      <c r="P793" s="115">
        <v>0.49</v>
      </c>
      <c r="Q793" s="115">
        <v>-0.12</v>
      </c>
    </row>
    <row r="794" spans="1:17" s="805" customFormat="1" ht="12.75" customHeight="1" x14ac:dyDescent="0.3">
      <c r="A794" s="696" t="s">
        <v>185</v>
      </c>
      <c r="B794" s="696" t="s">
        <v>130</v>
      </c>
      <c r="C794" s="804" t="s">
        <v>920</v>
      </c>
      <c r="D794" s="804" t="s">
        <v>922</v>
      </c>
      <c r="E794" s="804" t="s">
        <v>921</v>
      </c>
      <c r="F794" s="677">
        <v>69</v>
      </c>
      <c r="G794" s="677">
        <v>186</v>
      </c>
      <c r="H794" s="677" t="s">
        <v>873</v>
      </c>
      <c r="I794" s="677">
        <v>0</v>
      </c>
      <c r="J794" s="677">
        <v>87</v>
      </c>
      <c r="K794" s="677">
        <v>36</v>
      </c>
      <c r="L794" s="677">
        <v>124</v>
      </c>
      <c r="M794" s="677">
        <v>151</v>
      </c>
      <c r="N794" s="115">
        <v>0.01</v>
      </c>
      <c r="O794" s="115">
        <v>0.01</v>
      </c>
      <c r="P794" s="115">
        <v>0.28999999999999998</v>
      </c>
      <c r="Q794" s="115">
        <v>1.19</v>
      </c>
    </row>
    <row r="795" spans="1:17" s="805" customFormat="1" ht="12.75" customHeight="1" x14ac:dyDescent="0.3">
      <c r="A795" s="696" t="s">
        <v>185</v>
      </c>
      <c r="B795" s="696" t="s">
        <v>133</v>
      </c>
      <c r="C795" s="804" t="s">
        <v>920</v>
      </c>
      <c r="D795" s="804" t="s">
        <v>922</v>
      </c>
      <c r="E795" s="804" t="s">
        <v>921</v>
      </c>
      <c r="F795" s="677">
        <v>7766</v>
      </c>
      <c r="G795" s="677">
        <v>17779</v>
      </c>
      <c r="H795" s="677">
        <v>342</v>
      </c>
      <c r="I795" s="677">
        <v>3399</v>
      </c>
      <c r="J795" s="677">
        <v>8852</v>
      </c>
      <c r="K795" s="677" t="s">
        <v>873</v>
      </c>
      <c r="L795" s="677">
        <v>12595</v>
      </c>
      <c r="M795" s="677">
        <v>13678</v>
      </c>
      <c r="N795" s="115">
        <v>0.03</v>
      </c>
      <c r="O795" s="115">
        <v>0.3</v>
      </c>
      <c r="P795" s="115">
        <v>0</v>
      </c>
      <c r="Q795" s="115">
        <v>0.76</v>
      </c>
    </row>
    <row r="796" spans="1:17" s="805" customFormat="1" ht="12.75" customHeight="1" x14ac:dyDescent="0.3">
      <c r="A796" s="696" t="s">
        <v>185</v>
      </c>
      <c r="B796" s="696" t="s">
        <v>2039</v>
      </c>
      <c r="C796" s="804" t="s">
        <v>920</v>
      </c>
      <c r="D796" s="804" t="s">
        <v>922</v>
      </c>
      <c r="E796" s="804" t="s">
        <v>921</v>
      </c>
      <c r="F796" s="677">
        <v>52</v>
      </c>
      <c r="G796" s="677">
        <v>154</v>
      </c>
      <c r="H796" s="677">
        <v>0</v>
      </c>
      <c r="I796" s="677" t="s">
        <v>873</v>
      </c>
      <c r="J796" s="677">
        <v>67</v>
      </c>
      <c r="K796" s="677">
        <v>0</v>
      </c>
      <c r="L796" s="677">
        <v>69</v>
      </c>
      <c r="M796" s="677">
        <v>127</v>
      </c>
      <c r="N796" s="115">
        <v>0</v>
      </c>
      <c r="O796" s="115">
        <v>0.03</v>
      </c>
      <c r="P796" s="115">
        <v>0</v>
      </c>
      <c r="Q796" s="115">
        <v>1.44</v>
      </c>
    </row>
    <row r="797" spans="1:17" s="805" customFormat="1" ht="12.75" customHeight="1" x14ac:dyDescent="0.3">
      <c r="A797" s="696" t="s">
        <v>185</v>
      </c>
      <c r="B797" s="696" t="s">
        <v>182</v>
      </c>
      <c r="C797" s="804" t="s">
        <v>920</v>
      </c>
      <c r="D797" s="804" t="s">
        <v>922</v>
      </c>
      <c r="E797" s="804" t="s">
        <v>921</v>
      </c>
      <c r="F797" s="677">
        <v>95</v>
      </c>
      <c r="G797" s="677">
        <v>212</v>
      </c>
      <c r="H797" s="677">
        <v>58</v>
      </c>
      <c r="I797" s="677" t="s">
        <v>873</v>
      </c>
      <c r="J797" s="677">
        <v>121</v>
      </c>
      <c r="K797" s="677">
        <v>16</v>
      </c>
      <c r="L797" s="677">
        <v>197</v>
      </c>
      <c r="M797" s="677">
        <v>125</v>
      </c>
      <c r="N797" s="115">
        <v>0.32</v>
      </c>
      <c r="O797" s="115">
        <v>0.33</v>
      </c>
      <c r="P797" s="115">
        <v>0.08</v>
      </c>
      <c r="Q797" s="115">
        <v>0.32</v>
      </c>
    </row>
    <row r="798" spans="1:17" s="805" customFormat="1" ht="12.75" customHeight="1" x14ac:dyDescent="0.3">
      <c r="A798" s="696" t="s">
        <v>185</v>
      </c>
      <c r="B798" s="696" t="s">
        <v>186</v>
      </c>
      <c r="C798" s="804" t="s">
        <v>920</v>
      </c>
      <c r="D798" s="804" t="s">
        <v>922</v>
      </c>
      <c r="E798" s="804" t="s">
        <v>921</v>
      </c>
      <c r="F798" s="677">
        <v>35</v>
      </c>
      <c r="G798" s="677">
        <v>113</v>
      </c>
      <c r="H798" s="677" t="s">
        <v>873</v>
      </c>
      <c r="I798" s="677">
        <v>0</v>
      </c>
      <c r="J798" s="677">
        <v>58</v>
      </c>
      <c r="K798" s="677">
        <v>75</v>
      </c>
      <c r="L798" s="677">
        <v>136</v>
      </c>
      <c r="M798" s="677">
        <v>16</v>
      </c>
      <c r="N798" s="115">
        <v>0.05</v>
      </c>
      <c r="O798" s="115">
        <v>0.05</v>
      </c>
      <c r="P798" s="115">
        <v>0.55000000000000004</v>
      </c>
      <c r="Q798" s="115">
        <v>-0.54</v>
      </c>
    </row>
    <row r="799" spans="1:17" s="805" customFormat="1" ht="12.75" customHeight="1" x14ac:dyDescent="0.3">
      <c r="A799" s="696" t="s">
        <v>185</v>
      </c>
      <c r="B799" s="696" t="s">
        <v>186</v>
      </c>
      <c r="C799" s="804" t="s">
        <v>916</v>
      </c>
      <c r="D799" s="804" t="s">
        <v>922</v>
      </c>
      <c r="E799" s="804" t="s">
        <v>919</v>
      </c>
      <c r="F799" s="677">
        <v>69</v>
      </c>
      <c r="G799" s="677">
        <v>201</v>
      </c>
      <c r="H799" s="677" t="s">
        <v>873</v>
      </c>
      <c r="I799" s="677">
        <v>0</v>
      </c>
      <c r="J799" s="677">
        <v>223</v>
      </c>
      <c r="K799" s="677">
        <v>13</v>
      </c>
      <c r="L799" s="677">
        <v>240</v>
      </c>
      <c r="M799" s="677">
        <v>17</v>
      </c>
      <c r="N799" s="115">
        <v>0.02</v>
      </c>
      <c r="O799" s="115">
        <v>0.02</v>
      </c>
      <c r="P799" s="115">
        <v>0.05</v>
      </c>
      <c r="Q799" s="115">
        <v>-0.75</v>
      </c>
    </row>
    <row r="800" spans="1:17" s="805" customFormat="1" ht="12.75" customHeight="1" x14ac:dyDescent="0.3">
      <c r="A800" s="696" t="s">
        <v>185</v>
      </c>
      <c r="B800" s="696" t="s">
        <v>139</v>
      </c>
      <c r="C800" s="804" t="s">
        <v>920</v>
      </c>
      <c r="D800" s="804" t="s">
        <v>922</v>
      </c>
      <c r="E800" s="804" t="s">
        <v>928</v>
      </c>
      <c r="F800" s="677">
        <v>350</v>
      </c>
      <c r="G800" s="677">
        <v>264</v>
      </c>
      <c r="H800" s="677">
        <v>0</v>
      </c>
      <c r="I800" s="677">
        <v>0</v>
      </c>
      <c r="J800" s="677">
        <v>335</v>
      </c>
      <c r="K800" s="677">
        <v>11</v>
      </c>
      <c r="L800" s="677">
        <v>346</v>
      </c>
      <c r="M800" s="677">
        <v>269</v>
      </c>
      <c r="N800" s="115">
        <v>0</v>
      </c>
      <c r="O800" s="115">
        <v>0</v>
      </c>
      <c r="P800" s="115">
        <v>0.03</v>
      </c>
      <c r="Q800" s="115">
        <v>-0.23</v>
      </c>
    </row>
    <row r="801" spans="1:17" s="805" customFormat="1" ht="12.75" customHeight="1" x14ac:dyDescent="0.3">
      <c r="A801" s="696" t="s">
        <v>185</v>
      </c>
      <c r="B801" s="696" t="s">
        <v>1886</v>
      </c>
      <c r="C801" s="804" t="s">
        <v>920</v>
      </c>
      <c r="D801" s="804" t="s">
        <v>922</v>
      </c>
      <c r="E801" s="804" t="s">
        <v>921</v>
      </c>
      <c r="F801" s="677" t="s">
        <v>873</v>
      </c>
      <c r="G801" s="677">
        <v>715</v>
      </c>
      <c r="H801" s="677">
        <v>0</v>
      </c>
      <c r="I801" s="677">
        <v>0</v>
      </c>
      <c r="J801" s="677">
        <v>0</v>
      </c>
      <c r="K801" s="677">
        <v>708</v>
      </c>
      <c r="L801" s="677">
        <v>708</v>
      </c>
      <c r="M801" s="677">
        <v>10</v>
      </c>
      <c r="N801" s="115" t="s">
        <v>239</v>
      </c>
      <c r="O801" s="115" t="s">
        <v>239</v>
      </c>
      <c r="P801" s="115">
        <v>1</v>
      </c>
      <c r="Q801" s="115">
        <v>2.33</v>
      </c>
    </row>
    <row r="802" spans="1:17" s="805" customFormat="1" ht="12.75" customHeight="1" x14ac:dyDescent="0.3">
      <c r="A802" s="696" t="s">
        <v>185</v>
      </c>
      <c r="B802" s="696" t="s">
        <v>199</v>
      </c>
      <c r="C802" s="804" t="s">
        <v>916</v>
      </c>
      <c r="D802" s="804" t="s">
        <v>922</v>
      </c>
      <c r="E802" s="804" t="s">
        <v>919</v>
      </c>
      <c r="F802" s="677">
        <v>3834</v>
      </c>
      <c r="G802" s="677">
        <v>6893</v>
      </c>
      <c r="H802" s="677">
        <v>0</v>
      </c>
      <c r="I802" s="677">
        <v>0</v>
      </c>
      <c r="J802" s="677">
        <v>2895</v>
      </c>
      <c r="K802" s="677">
        <v>312</v>
      </c>
      <c r="L802" s="677">
        <v>3207</v>
      </c>
      <c r="M802" s="677">
        <v>7520</v>
      </c>
      <c r="N802" s="115">
        <v>0</v>
      </c>
      <c r="O802" s="115">
        <v>0</v>
      </c>
      <c r="P802" s="115">
        <v>0.1</v>
      </c>
      <c r="Q802" s="115">
        <v>0.96</v>
      </c>
    </row>
    <row r="803" spans="1:17" s="805" customFormat="1" ht="12.75" customHeight="1" x14ac:dyDescent="0.3">
      <c r="A803" s="696" t="s">
        <v>185</v>
      </c>
      <c r="B803" s="696" t="s">
        <v>199</v>
      </c>
      <c r="C803" s="804" t="s">
        <v>920</v>
      </c>
      <c r="D803" s="804" t="s">
        <v>922</v>
      </c>
      <c r="E803" s="804" t="s">
        <v>921</v>
      </c>
      <c r="F803" s="677">
        <v>3304</v>
      </c>
      <c r="G803" s="677">
        <v>6554</v>
      </c>
      <c r="H803" s="677">
        <v>0</v>
      </c>
      <c r="I803" s="677">
        <v>0</v>
      </c>
      <c r="J803" s="677">
        <v>6592</v>
      </c>
      <c r="K803" s="677">
        <v>0</v>
      </c>
      <c r="L803" s="677">
        <v>6592</v>
      </c>
      <c r="M803" s="677">
        <v>3266</v>
      </c>
      <c r="N803" s="115">
        <v>0</v>
      </c>
      <c r="O803" s="115">
        <v>0</v>
      </c>
      <c r="P803" s="115">
        <v>0</v>
      </c>
      <c r="Q803" s="115">
        <v>-0.01</v>
      </c>
    </row>
    <row r="804" spans="1:17" s="805" customFormat="1" ht="12.75" customHeight="1" x14ac:dyDescent="0.3">
      <c r="A804" s="696" t="s">
        <v>185</v>
      </c>
      <c r="B804" s="803" t="s">
        <v>208</v>
      </c>
      <c r="C804" s="804" t="s">
        <v>920</v>
      </c>
      <c r="D804" s="804" t="s">
        <v>922</v>
      </c>
      <c r="E804" s="804" t="s">
        <v>921</v>
      </c>
      <c r="F804" s="677">
        <v>88</v>
      </c>
      <c r="G804" s="677">
        <v>217</v>
      </c>
      <c r="H804" s="677">
        <v>0</v>
      </c>
      <c r="I804" s="677">
        <v>0</v>
      </c>
      <c r="J804" s="677">
        <v>0</v>
      </c>
      <c r="K804" s="677">
        <v>0</v>
      </c>
      <c r="L804" s="677">
        <v>0</v>
      </c>
      <c r="M804" s="677">
        <v>445</v>
      </c>
      <c r="N804" s="115" t="s">
        <v>239</v>
      </c>
      <c r="O804" s="115" t="s">
        <v>239</v>
      </c>
      <c r="P804" s="115" t="s">
        <v>239</v>
      </c>
      <c r="Q804" s="115">
        <v>4.0599999999999996</v>
      </c>
    </row>
    <row r="805" spans="1:17" s="805" customFormat="1" ht="12.75" customHeight="1" x14ac:dyDescent="0.3">
      <c r="A805" s="696" t="s">
        <v>185</v>
      </c>
      <c r="B805" s="803" t="s">
        <v>216</v>
      </c>
      <c r="C805" s="804" t="s">
        <v>920</v>
      </c>
      <c r="D805" s="804" t="s">
        <v>922</v>
      </c>
      <c r="E805" s="804" t="s">
        <v>921</v>
      </c>
      <c r="F805" s="677">
        <v>291</v>
      </c>
      <c r="G805" s="677">
        <v>409</v>
      </c>
      <c r="H805" s="677">
        <v>35</v>
      </c>
      <c r="I805" s="677">
        <v>5</v>
      </c>
      <c r="J805" s="677">
        <v>47</v>
      </c>
      <c r="K805" s="677">
        <v>164</v>
      </c>
      <c r="L805" s="677">
        <v>251</v>
      </c>
      <c r="M805" s="677">
        <v>426</v>
      </c>
      <c r="N805" s="115">
        <v>0.4</v>
      </c>
      <c r="O805" s="115">
        <v>0.46</v>
      </c>
      <c r="P805" s="115">
        <v>0.65</v>
      </c>
      <c r="Q805" s="115">
        <v>0.46</v>
      </c>
    </row>
    <row r="806" spans="1:17" s="805" customFormat="1" ht="12.75" customHeight="1" x14ac:dyDescent="0.3">
      <c r="A806" s="696" t="s">
        <v>185</v>
      </c>
      <c r="B806" s="696" t="s">
        <v>216</v>
      </c>
      <c r="C806" s="804" t="s">
        <v>916</v>
      </c>
      <c r="D806" s="804" t="s">
        <v>922</v>
      </c>
      <c r="E806" s="804" t="s">
        <v>919</v>
      </c>
      <c r="F806" s="677">
        <v>71</v>
      </c>
      <c r="G806" s="677">
        <v>124</v>
      </c>
      <c r="H806" s="677" t="s">
        <v>873</v>
      </c>
      <c r="I806" s="677" t="s">
        <v>873</v>
      </c>
      <c r="J806" s="677">
        <v>157</v>
      </c>
      <c r="K806" s="677">
        <v>17</v>
      </c>
      <c r="L806" s="677">
        <v>176</v>
      </c>
      <c r="M806" s="677">
        <v>21</v>
      </c>
      <c r="N806" s="115">
        <v>0.01</v>
      </c>
      <c r="O806" s="115">
        <v>0.01</v>
      </c>
      <c r="P806" s="115">
        <v>0.1</v>
      </c>
      <c r="Q806" s="115">
        <v>-0.7</v>
      </c>
    </row>
    <row r="807" spans="1:17" s="805" customFormat="1" ht="12.75" customHeight="1" x14ac:dyDescent="0.3">
      <c r="A807" s="696" t="s">
        <v>185</v>
      </c>
      <c r="B807" s="696" t="s">
        <v>217</v>
      </c>
      <c r="C807" s="804" t="s">
        <v>920</v>
      </c>
      <c r="D807" s="804" t="s">
        <v>922</v>
      </c>
      <c r="E807" s="804" t="s">
        <v>921</v>
      </c>
      <c r="F807" s="677">
        <v>252</v>
      </c>
      <c r="G807" s="677">
        <v>970</v>
      </c>
      <c r="H807" s="677">
        <v>0</v>
      </c>
      <c r="I807" s="677">
        <v>25</v>
      </c>
      <c r="J807" s="677">
        <v>782</v>
      </c>
      <c r="K807" s="677">
        <v>158</v>
      </c>
      <c r="L807" s="677">
        <v>965</v>
      </c>
      <c r="M807" s="677">
        <v>321</v>
      </c>
      <c r="N807" s="115">
        <v>0</v>
      </c>
      <c r="O807" s="115">
        <v>0.03</v>
      </c>
      <c r="P807" s="115">
        <v>0.16</v>
      </c>
      <c r="Q807" s="115">
        <v>0.27</v>
      </c>
    </row>
    <row r="808" spans="1:17" s="805" customFormat="1" ht="12.75" customHeight="1" x14ac:dyDescent="0.3">
      <c r="A808" s="696" t="s">
        <v>185</v>
      </c>
      <c r="B808" s="696" t="s">
        <v>115</v>
      </c>
      <c r="C808" s="804" t="s">
        <v>920</v>
      </c>
      <c r="D808" s="804" t="s">
        <v>922</v>
      </c>
      <c r="E808" s="804" t="s">
        <v>921</v>
      </c>
      <c r="F808" s="677">
        <v>1597</v>
      </c>
      <c r="G808" s="677">
        <v>1509</v>
      </c>
      <c r="H808" s="677">
        <v>132</v>
      </c>
      <c r="I808" s="677">
        <v>122</v>
      </c>
      <c r="J808" s="677">
        <v>1486</v>
      </c>
      <c r="K808" s="677">
        <v>112</v>
      </c>
      <c r="L808" s="677">
        <v>1852</v>
      </c>
      <c r="M808" s="677">
        <v>1488</v>
      </c>
      <c r="N808" s="115">
        <v>0.08</v>
      </c>
      <c r="O808" s="115">
        <v>0.15</v>
      </c>
      <c r="P808" s="115">
        <v>0.06</v>
      </c>
      <c r="Q808" s="115">
        <v>-7.0000000000000007E-2</v>
      </c>
    </row>
    <row r="809" spans="1:17" s="805" customFormat="1" ht="12.75" customHeight="1" x14ac:dyDescent="0.3">
      <c r="A809" s="696" t="s">
        <v>185</v>
      </c>
      <c r="B809" s="696" t="s">
        <v>115</v>
      </c>
      <c r="C809" s="804" t="s">
        <v>920</v>
      </c>
      <c r="D809" s="804" t="s">
        <v>922</v>
      </c>
      <c r="E809" s="804" t="s">
        <v>919</v>
      </c>
      <c r="F809" s="677">
        <v>0</v>
      </c>
      <c r="G809" s="677">
        <v>509</v>
      </c>
      <c r="H809" s="677">
        <v>58</v>
      </c>
      <c r="I809" s="677">
        <v>0</v>
      </c>
      <c r="J809" s="677">
        <v>262</v>
      </c>
      <c r="K809" s="677">
        <v>14</v>
      </c>
      <c r="L809" s="677">
        <v>334</v>
      </c>
      <c r="M809" s="677">
        <v>0</v>
      </c>
      <c r="N809" s="115">
        <v>0.18</v>
      </c>
      <c r="O809" s="115">
        <v>0.18</v>
      </c>
      <c r="P809" s="115">
        <v>0.04</v>
      </c>
      <c r="Q809" s="115" t="s">
        <v>239</v>
      </c>
    </row>
    <row r="810" spans="1:17" s="805" customFormat="1" ht="12.75" customHeight="1" x14ac:dyDescent="0.3">
      <c r="A810" s="696" t="s">
        <v>185</v>
      </c>
      <c r="B810" s="696" t="s">
        <v>607</v>
      </c>
      <c r="C810" s="804" t="s">
        <v>920</v>
      </c>
      <c r="D810" s="804" t="s">
        <v>922</v>
      </c>
      <c r="E810" s="804" t="s">
        <v>933</v>
      </c>
      <c r="F810" s="677">
        <v>475</v>
      </c>
      <c r="G810" s="677">
        <v>190</v>
      </c>
      <c r="H810" s="677">
        <v>72</v>
      </c>
      <c r="I810" s="677">
        <v>0</v>
      </c>
      <c r="J810" s="677">
        <v>65</v>
      </c>
      <c r="K810" s="677">
        <v>77</v>
      </c>
      <c r="L810" s="677">
        <v>214</v>
      </c>
      <c r="M810" s="677">
        <v>639</v>
      </c>
      <c r="N810" s="115">
        <v>0.53</v>
      </c>
      <c r="O810" s="115">
        <v>0.53</v>
      </c>
      <c r="P810" s="115">
        <v>0.36</v>
      </c>
      <c r="Q810" s="115">
        <v>0.35</v>
      </c>
    </row>
    <row r="811" spans="1:17" s="805" customFormat="1" ht="12.75" customHeight="1" x14ac:dyDescent="0.3">
      <c r="A811" s="696" t="s">
        <v>185</v>
      </c>
      <c r="B811" s="696" t="s">
        <v>607</v>
      </c>
      <c r="C811" s="804" t="s">
        <v>920</v>
      </c>
      <c r="D811" s="804" t="s">
        <v>922</v>
      </c>
      <c r="E811" s="804" t="s">
        <v>932</v>
      </c>
      <c r="F811" s="677">
        <v>375</v>
      </c>
      <c r="G811" s="677">
        <v>580</v>
      </c>
      <c r="H811" s="677">
        <v>70</v>
      </c>
      <c r="I811" s="677">
        <v>0</v>
      </c>
      <c r="J811" s="677">
        <v>18</v>
      </c>
      <c r="K811" s="677">
        <v>51</v>
      </c>
      <c r="L811" s="677">
        <v>139</v>
      </c>
      <c r="M811" s="677">
        <v>827</v>
      </c>
      <c r="N811" s="115">
        <v>0.8</v>
      </c>
      <c r="O811" s="115">
        <v>0.8</v>
      </c>
      <c r="P811" s="115">
        <v>0.37</v>
      </c>
      <c r="Q811" s="115">
        <v>1.21</v>
      </c>
    </row>
    <row r="812" spans="1:17" s="805" customFormat="1" ht="12.75" customHeight="1" x14ac:dyDescent="0.3">
      <c r="A812" s="696" t="s">
        <v>333</v>
      </c>
      <c r="B812" s="696" t="s">
        <v>61</v>
      </c>
      <c r="C812" s="804" t="s">
        <v>920</v>
      </c>
      <c r="D812" s="804" t="s">
        <v>918</v>
      </c>
      <c r="E812" s="804" t="s">
        <v>921</v>
      </c>
      <c r="F812" s="677">
        <v>8</v>
      </c>
      <c r="G812" s="677">
        <v>115</v>
      </c>
      <c r="H812" s="677">
        <v>88</v>
      </c>
      <c r="I812" s="677">
        <v>0</v>
      </c>
      <c r="J812" s="677">
        <v>0</v>
      </c>
      <c r="K812" s="677" t="s">
        <v>873</v>
      </c>
      <c r="L812" s="677">
        <v>90</v>
      </c>
      <c r="M812" s="677">
        <v>33</v>
      </c>
      <c r="N812" s="115">
        <v>1</v>
      </c>
      <c r="O812" s="115">
        <v>1</v>
      </c>
      <c r="P812" s="115">
        <v>0.02</v>
      </c>
      <c r="Q812" s="115">
        <v>3.13</v>
      </c>
    </row>
    <row r="813" spans="1:17" s="805" customFormat="1" ht="12.75" customHeight="1" x14ac:dyDescent="0.3">
      <c r="A813" s="696" t="s">
        <v>333</v>
      </c>
      <c r="B813" s="803" t="s">
        <v>1999</v>
      </c>
      <c r="C813" s="804" t="s">
        <v>916</v>
      </c>
      <c r="D813" s="804" t="s">
        <v>922</v>
      </c>
      <c r="E813" s="804" t="s">
        <v>919</v>
      </c>
      <c r="F813" s="677">
        <v>343</v>
      </c>
      <c r="G813" s="677">
        <v>287</v>
      </c>
      <c r="H813" s="677">
        <v>63</v>
      </c>
      <c r="I813" s="677">
        <v>0</v>
      </c>
      <c r="J813" s="677">
        <v>117</v>
      </c>
      <c r="K813" s="677">
        <v>17</v>
      </c>
      <c r="L813" s="677">
        <v>197</v>
      </c>
      <c r="M813" s="677">
        <v>434</v>
      </c>
      <c r="N813" s="115">
        <v>0.35</v>
      </c>
      <c r="O813" s="115">
        <v>0.35</v>
      </c>
      <c r="P813" s="115">
        <v>0.09</v>
      </c>
      <c r="Q813" s="115">
        <v>0.27</v>
      </c>
    </row>
    <row r="814" spans="1:17" s="805" customFormat="1" ht="12.75" customHeight="1" x14ac:dyDescent="0.3">
      <c r="A814" s="696" t="s">
        <v>333</v>
      </c>
      <c r="B814" s="803" t="s">
        <v>1999</v>
      </c>
      <c r="C814" s="804" t="s">
        <v>920</v>
      </c>
      <c r="D814" s="804" t="s">
        <v>922</v>
      </c>
      <c r="E814" s="804" t="s">
        <v>921</v>
      </c>
      <c r="F814" s="677">
        <v>1671</v>
      </c>
      <c r="G814" s="677">
        <v>627</v>
      </c>
      <c r="H814" s="677">
        <v>270</v>
      </c>
      <c r="I814" s="677">
        <v>0</v>
      </c>
      <c r="J814" s="677">
        <v>45</v>
      </c>
      <c r="K814" s="677">
        <v>69</v>
      </c>
      <c r="L814" s="677">
        <v>384</v>
      </c>
      <c r="M814" s="677">
        <v>1171</v>
      </c>
      <c r="N814" s="115">
        <v>0.86</v>
      </c>
      <c r="O814" s="115">
        <v>0.86</v>
      </c>
      <c r="P814" s="115">
        <v>0.18</v>
      </c>
      <c r="Q814" s="115">
        <v>-0.3</v>
      </c>
    </row>
    <row r="815" spans="1:17" s="805" customFormat="1" ht="12.75" customHeight="1" x14ac:dyDescent="0.3">
      <c r="A815" s="696" t="s">
        <v>333</v>
      </c>
      <c r="B815" s="696" t="s">
        <v>69</v>
      </c>
      <c r="C815" s="804" t="s">
        <v>920</v>
      </c>
      <c r="D815" s="804" t="s">
        <v>922</v>
      </c>
      <c r="E815" s="804" t="s">
        <v>928</v>
      </c>
      <c r="F815" s="677">
        <v>738</v>
      </c>
      <c r="G815" s="677">
        <v>2893</v>
      </c>
      <c r="H815" s="677">
        <v>25</v>
      </c>
      <c r="I815" s="677">
        <v>7</v>
      </c>
      <c r="J815" s="677">
        <v>1052</v>
      </c>
      <c r="K815" s="677">
        <v>579</v>
      </c>
      <c r="L815" s="677">
        <v>1663</v>
      </c>
      <c r="M815" s="677">
        <v>1899</v>
      </c>
      <c r="N815" s="115">
        <v>0.02</v>
      </c>
      <c r="O815" s="115">
        <v>0.03</v>
      </c>
      <c r="P815" s="115">
        <v>0.35</v>
      </c>
      <c r="Q815" s="115">
        <v>1.57</v>
      </c>
    </row>
    <row r="816" spans="1:17" s="805" customFormat="1" ht="12.75" customHeight="1" x14ac:dyDescent="0.3">
      <c r="A816" s="696" t="s">
        <v>333</v>
      </c>
      <c r="B816" s="696" t="s">
        <v>69</v>
      </c>
      <c r="C816" s="804" t="s">
        <v>923</v>
      </c>
      <c r="D816" s="804" t="s">
        <v>922</v>
      </c>
      <c r="E816" s="804" t="s">
        <v>924</v>
      </c>
      <c r="F816" s="677">
        <v>0</v>
      </c>
      <c r="G816" s="677">
        <v>128</v>
      </c>
      <c r="H816" s="677">
        <v>0</v>
      </c>
      <c r="I816" s="677">
        <v>0</v>
      </c>
      <c r="J816" s="677">
        <v>0</v>
      </c>
      <c r="K816" s="677">
        <v>0</v>
      </c>
      <c r="L816" s="677">
        <v>0</v>
      </c>
      <c r="M816" s="677">
        <v>0</v>
      </c>
      <c r="N816" s="115" t="s">
        <v>239</v>
      </c>
      <c r="O816" s="115" t="s">
        <v>239</v>
      </c>
      <c r="P816" s="115" t="s">
        <v>239</v>
      </c>
      <c r="Q816" s="115" t="s">
        <v>239</v>
      </c>
    </row>
    <row r="817" spans="1:17" s="805" customFormat="1" ht="12.75" customHeight="1" x14ac:dyDescent="0.3">
      <c r="A817" s="696" t="s">
        <v>333</v>
      </c>
      <c r="B817" s="696" t="s">
        <v>73</v>
      </c>
      <c r="C817" s="804" t="s">
        <v>916</v>
      </c>
      <c r="D817" s="804" t="s">
        <v>922</v>
      </c>
      <c r="E817" s="804" t="s">
        <v>926</v>
      </c>
      <c r="F817" s="677">
        <v>0</v>
      </c>
      <c r="G817" s="677">
        <v>146</v>
      </c>
      <c r="H817" s="677" t="s">
        <v>873</v>
      </c>
      <c r="I817" s="677">
        <v>0</v>
      </c>
      <c r="J817" s="677">
        <v>108</v>
      </c>
      <c r="K817" s="677">
        <v>24</v>
      </c>
      <c r="L817" s="677">
        <v>134</v>
      </c>
      <c r="M817" s="677">
        <v>39</v>
      </c>
      <c r="N817" s="115">
        <v>0.02</v>
      </c>
      <c r="O817" s="115">
        <v>0.02</v>
      </c>
      <c r="P817" s="115">
        <v>0.18</v>
      </c>
      <c r="Q817" s="115" t="s">
        <v>239</v>
      </c>
    </row>
    <row r="818" spans="1:17" s="805" customFormat="1" ht="12.75" customHeight="1" x14ac:dyDescent="0.3">
      <c r="A818" s="696" t="s">
        <v>333</v>
      </c>
      <c r="B818" s="696" t="s">
        <v>73</v>
      </c>
      <c r="C818" s="804" t="s">
        <v>920</v>
      </c>
      <c r="D818" s="804" t="s">
        <v>922</v>
      </c>
      <c r="E818" s="804" t="s">
        <v>921</v>
      </c>
      <c r="F818" s="677">
        <v>108</v>
      </c>
      <c r="G818" s="677">
        <v>339</v>
      </c>
      <c r="H818" s="677">
        <v>79</v>
      </c>
      <c r="I818" s="677">
        <v>0</v>
      </c>
      <c r="J818" s="677">
        <v>174</v>
      </c>
      <c r="K818" s="677">
        <v>13</v>
      </c>
      <c r="L818" s="677">
        <v>266</v>
      </c>
      <c r="M818" s="677">
        <v>129</v>
      </c>
      <c r="N818" s="115">
        <v>0.31</v>
      </c>
      <c r="O818" s="115">
        <v>0.31</v>
      </c>
      <c r="P818" s="115">
        <v>0.05</v>
      </c>
      <c r="Q818" s="115">
        <v>0.19</v>
      </c>
    </row>
    <row r="819" spans="1:17" s="805" customFormat="1" ht="12.75" customHeight="1" x14ac:dyDescent="0.3">
      <c r="A819" s="696" t="s">
        <v>333</v>
      </c>
      <c r="B819" s="696" t="s">
        <v>73</v>
      </c>
      <c r="C819" s="804" t="s">
        <v>923</v>
      </c>
      <c r="D819" s="804" t="s">
        <v>922</v>
      </c>
      <c r="E819" s="804" t="s">
        <v>924</v>
      </c>
      <c r="F819" s="677">
        <v>0</v>
      </c>
      <c r="G819" s="677">
        <v>190</v>
      </c>
      <c r="H819" s="677">
        <v>0</v>
      </c>
      <c r="I819" s="677">
        <v>0</v>
      </c>
      <c r="J819" s="677">
        <v>0</v>
      </c>
      <c r="K819" s="677">
        <v>127</v>
      </c>
      <c r="L819" s="677">
        <v>127</v>
      </c>
      <c r="M819" s="677">
        <v>0</v>
      </c>
      <c r="N819" s="115" t="s">
        <v>239</v>
      </c>
      <c r="O819" s="115" t="s">
        <v>239</v>
      </c>
      <c r="P819" s="115">
        <v>1</v>
      </c>
      <c r="Q819" s="115" t="s">
        <v>239</v>
      </c>
    </row>
    <row r="820" spans="1:17" s="805" customFormat="1" ht="12.75" customHeight="1" x14ac:dyDescent="0.3">
      <c r="A820" s="696" t="s">
        <v>333</v>
      </c>
      <c r="B820" s="696" t="s">
        <v>79</v>
      </c>
      <c r="C820" s="804" t="s">
        <v>920</v>
      </c>
      <c r="D820" s="804" t="s">
        <v>922</v>
      </c>
      <c r="E820" s="804" t="s">
        <v>921</v>
      </c>
      <c r="F820" s="677">
        <v>463</v>
      </c>
      <c r="G820" s="677">
        <v>479</v>
      </c>
      <c r="H820" s="677">
        <v>65</v>
      </c>
      <c r="I820" s="677">
        <v>0</v>
      </c>
      <c r="J820" s="677">
        <v>24</v>
      </c>
      <c r="K820" s="677">
        <v>0</v>
      </c>
      <c r="L820" s="677">
        <v>89</v>
      </c>
      <c r="M820" s="677">
        <v>853</v>
      </c>
      <c r="N820" s="115">
        <v>0.73</v>
      </c>
      <c r="O820" s="115">
        <v>0.73</v>
      </c>
      <c r="P820" s="115">
        <v>0</v>
      </c>
      <c r="Q820" s="115">
        <v>0.84</v>
      </c>
    </row>
    <row r="821" spans="1:17" s="805" customFormat="1" ht="12.75" customHeight="1" x14ac:dyDescent="0.3">
      <c r="A821" s="696" t="s">
        <v>333</v>
      </c>
      <c r="B821" s="696" t="s">
        <v>81</v>
      </c>
      <c r="C821" s="804" t="s">
        <v>920</v>
      </c>
      <c r="D821" s="804" t="s">
        <v>922</v>
      </c>
      <c r="E821" s="804" t="s">
        <v>921</v>
      </c>
      <c r="F821" s="677">
        <v>161</v>
      </c>
      <c r="G821" s="677">
        <v>568</v>
      </c>
      <c r="H821" s="677" t="s">
        <v>873</v>
      </c>
      <c r="I821" s="677">
        <v>0</v>
      </c>
      <c r="J821" s="677">
        <v>19</v>
      </c>
      <c r="K821" s="677">
        <v>686</v>
      </c>
      <c r="L821" s="677">
        <v>706</v>
      </c>
      <c r="M821" s="677">
        <v>349</v>
      </c>
      <c r="N821" s="115">
        <v>0.05</v>
      </c>
      <c r="O821" s="115">
        <v>0.05</v>
      </c>
      <c r="P821" s="115">
        <v>0.97</v>
      </c>
      <c r="Q821" s="115">
        <v>1.17</v>
      </c>
    </row>
    <row r="822" spans="1:17" s="805" customFormat="1" ht="12.75" customHeight="1" x14ac:dyDescent="0.3">
      <c r="A822" s="696" t="s">
        <v>333</v>
      </c>
      <c r="B822" s="696" t="s">
        <v>92</v>
      </c>
      <c r="C822" s="804" t="s">
        <v>916</v>
      </c>
      <c r="D822" s="804" t="s">
        <v>922</v>
      </c>
      <c r="E822" s="804" t="s">
        <v>919</v>
      </c>
      <c r="F822" s="677">
        <v>33</v>
      </c>
      <c r="G822" s="677">
        <v>126</v>
      </c>
      <c r="H822" s="677">
        <v>22</v>
      </c>
      <c r="I822" s="677">
        <v>0</v>
      </c>
      <c r="J822" s="677">
        <v>90</v>
      </c>
      <c r="K822" s="677" t="s">
        <v>873</v>
      </c>
      <c r="L822" s="677">
        <v>116</v>
      </c>
      <c r="M822" s="677">
        <v>42</v>
      </c>
      <c r="N822" s="115">
        <v>0.2</v>
      </c>
      <c r="O822" s="115">
        <v>0.2</v>
      </c>
      <c r="P822" s="115">
        <v>0.03</v>
      </c>
      <c r="Q822" s="115">
        <v>0.27</v>
      </c>
    </row>
    <row r="823" spans="1:17" s="805" customFormat="1" ht="12.75" customHeight="1" x14ac:dyDescent="0.3">
      <c r="A823" s="696" t="s">
        <v>333</v>
      </c>
      <c r="B823" s="696" t="s">
        <v>92</v>
      </c>
      <c r="C823" s="804" t="s">
        <v>920</v>
      </c>
      <c r="D823" s="804" t="s">
        <v>922</v>
      </c>
      <c r="E823" s="804" t="s">
        <v>921</v>
      </c>
      <c r="F823" s="677">
        <v>297</v>
      </c>
      <c r="G823" s="677">
        <v>912</v>
      </c>
      <c r="H823" s="677">
        <v>657</v>
      </c>
      <c r="I823" s="677">
        <v>0</v>
      </c>
      <c r="J823" s="677">
        <v>142</v>
      </c>
      <c r="K823" s="677">
        <v>12</v>
      </c>
      <c r="L823" s="677">
        <v>811</v>
      </c>
      <c r="M823" s="677">
        <v>504</v>
      </c>
      <c r="N823" s="115">
        <v>0.82</v>
      </c>
      <c r="O823" s="115">
        <v>0.82</v>
      </c>
      <c r="P823" s="115">
        <v>0.01</v>
      </c>
      <c r="Q823" s="115">
        <v>0.7</v>
      </c>
    </row>
    <row r="824" spans="1:17" s="805" customFormat="1" ht="12.75" customHeight="1" x14ac:dyDescent="0.3">
      <c r="A824" s="696" t="s">
        <v>333</v>
      </c>
      <c r="B824" s="696" t="s">
        <v>103</v>
      </c>
      <c r="C824" s="804" t="s">
        <v>920</v>
      </c>
      <c r="D824" s="804" t="s">
        <v>922</v>
      </c>
      <c r="E824" s="804" t="s">
        <v>921</v>
      </c>
      <c r="F824" s="677">
        <v>20</v>
      </c>
      <c r="G824" s="677">
        <v>118</v>
      </c>
      <c r="H824" s="677">
        <v>0</v>
      </c>
      <c r="I824" s="677">
        <v>0</v>
      </c>
      <c r="J824" s="677">
        <v>63</v>
      </c>
      <c r="K824" s="677">
        <v>34</v>
      </c>
      <c r="L824" s="677">
        <v>97</v>
      </c>
      <c r="M824" s="677">
        <v>41</v>
      </c>
      <c r="N824" s="115">
        <v>0</v>
      </c>
      <c r="O824" s="115">
        <v>0</v>
      </c>
      <c r="P824" s="115">
        <v>0.35</v>
      </c>
      <c r="Q824" s="115">
        <v>1.05</v>
      </c>
    </row>
    <row r="825" spans="1:17" s="805" customFormat="1" ht="12.75" customHeight="1" x14ac:dyDescent="0.3">
      <c r="A825" s="696" t="s">
        <v>333</v>
      </c>
      <c r="B825" s="696" t="s">
        <v>112</v>
      </c>
      <c r="C825" s="804" t="s">
        <v>916</v>
      </c>
      <c r="D825" s="804" t="s">
        <v>922</v>
      </c>
      <c r="E825" s="804" t="s">
        <v>919</v>
      </c>
      <c r="F825" s="677">
        <v>522</v>
      </c>
      <c r="G825" s="677">
        <v>2086</v>
      </c>
      <c r="H825" s="677">
        <v>42</v>
      </c>
      <c r="I825" s="677">
        <v>23</v>
      </c>
      <c r="J825" s="677">
        <v>1418</v>
      </c>
      <c r="K825" s="677">
        <v>818</v>
      </c>
      <c r="L825" s="677">
        <v>2301</v>
      </c>
      <c r="M825" s="677">
        <v>1134</v>
      </c>
      <c r="N825" s="115">
        <v>0.03</v>
      </c>
      <c r="O825" s="115">
        <v>0.04</v>
      </c>
      <c r="P825" s="115">
        <v>0.36</v>
      </c>
      <c r="Q825" s="115">
        <v>1.17</v>
      </c>
    </row>
    <row r="826" spans="1:17" s="805" customFormat="1" ht="12.75" customHeight="1" x14ac:dyDescent="0.3">
      <c r="A826" s="696" t="s">
        <v>333</v>
      </c>
      <c r="B826" s="696" t="s">
        <v>112</v>
      </c>
      <c r="C826" s="804" t="s">
        <v>920</v>
      </c>
      <c r="D826" s="804" t="s">
        <v>922</v>
      </c>
      <c r="E826" s="804" t="s">
        <v>921</v>
      </c>
      <c r="F826" s="677">
        <v>1764</v>
      </c>
      <c r="G826" s="677">
        <v>1814</v>
      </c>
      <c r="H826" s="677">
        <v>108</v>
      </c>
      <c r="I826" s="677">
        <v>23</v>
      </c>
      <c r="J826" s="677">
        <v>2458</v>
      </c>
      <c r="K826" s="677">
        <v>0</v>
      </c>
      <c r="L826" s="677">
        <v>2589</v>
      </c>
      <c r="M826" s="677">
        <v>1007</v>
      </c>
      <c r="N826" s="115">
        <v>0.04</v>
      </c>
      <c r="O826" s="115">
        <v>0.05</v>
      </c>
      <c r="P826" s="115">
        <v>0</v>
      </c>
      <c r="Q826" s="115">
        <v>-0.43</v>
      </c>
    </row>
    <row r="827" spans="1:17" s="805" customFormat="1" ht="12.75" customHeight="1" x14ac:dyDescent="0.3">
      <c r="A827" s="696" t="s">
        <v>333</v>
      </c>
      <c r="B827" s="696" t="s">
        <v>117</v>
      </c>
      <c r="C827" s="804" t="s">
        <v>920</v>
      </c>
      <c r="D827" s="804" t="s">
        <v>922</v>
      </c>
      <c r="E827" s="804" t="s">
        <v>929</v>
      </c>
      <c r="F827" s="677">
        <v>6784</v>
      </c>
      <c r="G827" s="677">
        <v>8199</v>
      </c>
      <c r="H827" s="677">
        <v>143</v>
      </c>
      <c r="I827" s="677">
        <v>27</v>
      </c>
      <c r="J827" s="677">
        <v>831</v>
      </c>
      <c r="K827" s="677">
        <v>860</v>
      </c>
      <c r="L827" s="677">
        <v>1861</v>
      </c>
      <c r="M827" s="677">
        <v>13113</v>
      </c>
      <c r="N827" s="115">
        <v>0.14000000000000001</v>
      </c>
      <c r="O827" s="115">
        <v>0.17</v>
      </c>
      <c r="P827" s="115">
        <v>0.46</v>
      </c>
      <c r="Q827" s="115">
        <v>0.93</v>
      </c>
    </row>
    <row r="828" spans="1:17" s="805" customFormat="1" ht="12.75" customHeight="1" x14ac:dyDescent="0.3">
      <c r="A828" s="696" t="s">
        <v>333</v>
      </c>
      <c r="B828" s="696" t="s">
        <v>117</v>
      </c>
      <c r="C828" s="804" t="s">
        <v>923</v>
      </c>
      <c r="D828" s="804" t="s">
        <v>922</v>
      </c>
      <c r="E828" s="804" t="s">
        <v>924</v>
      </c>
      <c r="F828" s="677">
        <v>318</v>
      </c>
      <c r="G828" s="677">
        <v>273</v>
      </c>
      <c r="H828" s="677">
        <v>19</v>
      </c>
      <c r="I828" s="677">
        <v>8</v>
      </c>
      <c r="J828" s="677">
        <v>13</v>
      </c>
      <c r="K828" s="677">
        <v>114</v>
      </c>
      <c r="L828" s="677">
        <v>154</v>
      </c>
      <c r="M828" s="677">
        <v>470</v>
      </c>
      <c r="N828" s="115">
        <v>0.48</v>
      </c>
      <c r="O828" s="115">
        <v>0.68</v>
      </c>
      <c r="P828" s="115">
        <v>0.74</v>
      </c>
      <c r="Q828" s="115">
        <v>0.48</v>
      </c>
    </row>
    <row r="829" spans="1:17" s="805" customFormat="1" ht="12.75" customHeight="1" x14ac:dyDescent="0.3">
      <c r="A829" s="696" t="s">
        <v>333</v>
      </c>
      <c r="B829" s="696" t="s">
        <v>120</v>
      </c>
      <c r="C829" s="804" t="s">
        <v>923</v>
      </c>
      <c r="D829" s="804" t="s">
        <v>922</v>
      </c>
      <c r="E829" s="804" t="s">
        <v>924</v>
      </c>
      <c r="F829" s="677">
        <v>0</v>
      </c>
      <c r="G829" s="677">
        <v>321</v>
      </c>
      <c r="H829" s="677">
        <v>0</v>
      </c>
      <c r="I829" s="677">
        <v>0</v>
      </c>
      <c r="J829" s="677">
        <v>0</v>
      </c>
      <c r="K829" s="677">
        <v>0</v>
      </c>
      <c r="L829" s="677">
        <v>0</v>
      </c>
      <c r="M829" s="677">
        <v>0</v>
      </c>
      <c r="N829" s="115" t="s">
        <v>239</v>
      </c>
      <c r="O829" s="115" t="s">
        <v>239</v>
      </c>
      <c r="P829" s="115" t="s">
        <v>239</v>
      </c>
      <c r="Q829" s="115" t="s">
        <v>239</v>
      </c>
    </row>
    <row r="830" spans="1:17" s="805" customFormat="1" ht="12.75" customHeight="1" x14ac:dyDescent="0.3">
      <c r="A830" s="696" t="s">
        <v>333</v>
      </c>
      <c r="B830" s="696" t="s">
        <v>120</v>
      </c>
      <c r="C830" s="804" t="s">
        <v>916</v>
      </c>
      <c r="D830" s="804" t="s">
        <v>922</v>
      </c>
      <c r="E830" s="804" t="s">
        <v>919</v>
      </c>
      <c r="F830" s="677">
        <v>416</v>
      </c>
      <c r="G830" s="677">
        <v>1042</v>
      </c>
      <c r="H830" s="677">
        <v>43</v>
      </c>
      <c r="I830" s="677">
        <v>5</v>
      </c>
      <c r="J830" s="677">
        <v>764</v>
      </c>
      <c r="K830" s="677">
        <v>13</v>
      </c>
      <c r="L830" s="677">
        <v>825</v>
      </c>
      <c r="M830" s="677">
        <v>465</v>
      </c>
      <c r="N830" s="115">
        <v>0.05</v>
      </c>
      <c r="O830" s="115">
        <v>0.06</v>
      </c>
      <c r="P830" s="115">
        <v>0.02</v>
      </c>
      <c r="Q830" s="115">
        <v>0.12</v>
      </c>
    </row>
    <row r="831" spans="1:17" s="805" customFormat="1" ht="12.75" customHeight="1" x14ac:dyDescent="0.3">
      <c r="A831" s="696" t="s">
        <v>333</v>
      </c>
      <c r="B831" s="696" t="s">
        <v>120</v>
      </c>
      <c r="C831" s="804" t="s">
        <v>920</v>
      </c>
      <c r="D831" s="804" t="s">
        <v>922</v>
      </c>
      <c r="E831" s="804" t="s">
        <v>921</v>
      </c>
      <c r="F831" s="677">
        <v>578</v>
      </c>
      <c r="G831" s="677">
        <v>1502</v>
      </c>
      <c r="H831" s="677">
        <v>28</v>
      </c>
      <c r="I831" s="677">
        <v>7</v>
      </c>
      <c r="J831" s="677">
        <v>1488</v>
      </c>
      <c r="K831" s="677">
        <v>343</v>
      </c>
      <c r="L831" s="677">
        <v>1866</v>
      </c>
      <c r="M831" s="677">
        <v>595</v>
      </c>
      <c r="N831" s="115">
        <v>0.02</v>
      </c>
      <c r="O831" s="115">
        <v>0.02</v>
      </c>
      <c r="P831" s="115">
        <v>0.18</v>
      </c>
      <c r="Q831" s="115">
        <v>0.03</v>
      </c>
    </row>
    <row r="832" spans="1:17" s="805" customFormat="1" ht="12.75" customHeight="1" x14ac:dyDescent="0.3">
      <c r="A832" s="696" t="s">
        <v>333</v>
      </c>
      <c r="B832" s="696" t="s">
        <v>125</v>
      </c>
      <c r="C832" s="804" t="s">
        <v>920</v>
      </c>
      <c r="D832" s="804" t="s">
        <v>922</v>
      </c>
      <c r="E832" s="804" t="s">
        <v>921</v>
      </c>
      <c r="F832" s="677">
        <v>109</v>
      </c>
      <c r="G832" s="677">
        <v>15157</v>
      </c>
      <c r="H832" s="677" t="s">
        <v>873</v>
      </c>
      <c r="I832" s="677" t="s">
        <v>873</v>
      </c>
      <c r="J832" s="677">
        <v>257</v>
      </c>
      <c r="K832" s="677">
        <v>11376</v>
      </c>
      <c r="L832" s="677">
        <v>11637</v>
      </c>
      <c r="M832" s="677">
        <v>3630</v>
      </c>
      <c r="N832" s="115">
        <v>0</v>
      </c>
      <c r="O832" s="115">
        <v>0.02</v>
      </c>
      <c r="P832" s="115">
        <v>0.98</v>
      </c>
      <c r="Q832" s="115">
        <v>32.299999999999997</v>
      </c>
    </row>
    <row r="833" spans="1:17" s="805" customFormat="1" ht="12.75" customHeight="1" x14ac:dyDescent="0.3">
      <c r="A833" s="696" t="s">
        <v>333</v>
      </c>
      <c r="B833" s="696" t="s">
        <v>125</v>
      </c>
      <c r="C833" s="804" t="s">
        <v>923</v>
      </c>
      <c r="D833" s="804" t="s">
        <v>922</v>
      </c>
      <c r="E833" s="804" t="s">
        <v>924</v>
      </c>
      <c r="F833" s="677">
        <v>0</v>
      </c>
      <c r="G833" s="677">
        <v>15011</v>
      </c>
      <c r="H833" s="677">
        <v>0</v>
      </c>
      <c r="I833" s="677">
        <v>0</v>
      </c>
      <c r="J833" s="677">
        <v>0</v>
      </c>
      <c r="K833" s="677">
        <v>0</v>
      </c>
      <c r="L833" s="677">
        <v>0</v>
      </c>
      <c r="M833" s="677">
        <v>0</v>
      </c>
      <c r="N833" s="115" t="s">
        <v>239</v>
      </c>
      <c r="O833" s="115" t="s">
        <v>239</v>
      </c>
      <c r="P833" s="115" t="s">
        <v>239</v>
      </c>
      <c r="Q833" s="115" t="s">
        <v>239</v>
      </c>
    </row>
    <row r="834" spans="1:17" s="805" customFormat="1" ht="12.75" customHeight="1" x14ac:dyDescent="0.3">
      <c r="A834" s="696" t="s">
        <v>333</v>
      </c>
      <c r="B834" s="696" t="s">
        <v>130</v>
      </c>
      <c r="C834" s="804" t="s">
        <v>920</v>
      </c>
      <c r="D834" s="804" t="s">
        <v>922</v>
      </c>
      <c r="E834" s="804" t="s">
        <v>921</v>
      </c>
      <c r="F834" s="677">
        <v>183</v>
      </c>
      <c r="G834" s="677">
        <v>1352</v>
      </c>
      <c r="H834" s="677">
        <v>5</v>
      </c>
      <c r="I834" s="677">
        <v>0</v>
      </c>
      <c r="J834" s="677">
        <v>140</v>
      </c>
      <c r="K834" s="677">
        <v>370</v>
      </c>
      <c r="L834" s="677">
        <v>515</v>
      </c>
      <c r="M834" s="677">
        <v>1049</v>
      </c>
      <c r="N834" s="115">
        <v>0.03</v>
      </c>
      <c r="O834" s="115">
        <v>0.03</v>
      </c>
      <c r="P834" s="115">
        <v>0.72</v>
      </c>
      <c r="Q834" s="115">
        <v>4.7300000000000004</v>
      </c>
    </row>
    <row r="835" spans="1:17" s="805" customFormat="1" ht="12.75" customHeight="1" x14ac:dyDescent="0.3">
      <c r="A835" s="696" t="s">
        <v>333</v>
      </c>
      <c r="B835" s="696" t="s">
        <v>130</v>
      </c>
      <c r="C835" s="804" t="s">
        <v>916</v>
      </c>
      <c r="D835" s="804" t="s">
        <v>922</v>
      </c>
      <c r="E835" s="804" t="s">
        <v>919</v>
      </c>
      <c r="F835" s="677">
        <v>95</v>
      </c>
      <c r="G835" s="677">
        <v>106</v>
      </c>
      <c r="H835" s="677">
        <v>26</v>
      </c>
      <c r="I835" s="677">
        <v>0</v>
      </c>
      <c r="J835" s="677">
        <v>21</v>
      </c>
      <c r="K835" s="677">
        <v>26</v>
      </c>
      <c r="L835" s="677">
        <v>73</v>
      </c>
      <c r="M835" s="677">
        <v>128</v>
      </c>
      <c r="N835" s="115">
        <v>0.55000000000000004</v>
      </c>
      <c r="O835" s="115">
        <v>0.55000000000000004</v>
      </c>
      <c r="P835" s="115">
        <v>0.36</v>
      </c>
      <c r="Q835" s="115">
        <v>0.35</v>
      </c>
    </row>
    <row r="836" spans="1:17" s="805" customFormat="1" x14ac:dyDescent="0.3">
      <c r="A836" s="696" t="s">
        <v>333</v>
      </c>
      <c r="B836" s="696" t="s">
        <v>133</v>
      </c>
      <c r="C836" s="804" t="s">
        <v>920</v>
      </c>
      <c r="D836" s="804" t="s">
        <v>922</v>
      </c>
      <c r="E836" s="804" t="s">
        <v>921</v>
      </c>
      <c r="F836" s="677">
        <v>5066</v>
      </c>
      <c r="G836" s="677">
        <v>10287</v>
      </c>
      <c r="H836" s="677">
        <v>433</v>
      </c>
      <c r="I836" s="677">
        <v>3063</v>
      </c>
      <c r="J836" s="677">
        <v>4423</v>
      </c>
      <c r="K836" s="677">
        <v>0</v>
      </c>
      <c r="L836" s="677">
        <v>7919</v>
      </c>
      <c r="M836" s="677">
        <v>8328</v>
      </c>
      <c r="N836" s="115">
        <v>0.05</v>
      </c>
      <c r="O836" s="115">
        <v>0.44</v>
      </c>
      <c r="P836" s="115">
        <v>0</v>
      </c>
      <c r="Q836" s="115">
        <v>0.64</v>
      </c>
    </row>
    <row r="837" spans="1:17" s="805" customFormat="1" ht="12.75" customHeight="1" x14ac:dyDescent="0.3">
      <c r="A837" s="696" t="s">
        <v>333</v>
      </c>
      <c r="B837" s="696" t="s">
        <v>2039</v>
      </c>
      <c r="C837" s="804" t="s">
        <v>920</v>
      </c>
      <c r="D837" s="804" t="s">
        <v>922</v>
      </c>
      <c r="E837" s="804" t="s">
        <v>921</v>
      </c>
      <c r="F837" s="677">
        <v>171</v>
      </c>
      <c r="G837" s="677">
        <v>295</v>
      </c>
      <c r="H837" s="677">
        <v>0</v>
      </c>
      <c r="I837" s="677">
        <v>0</v>
      </c>
      <c r="J837" s="677">
        <v>147</v>
      </c>
      <c r="K837" s="677">
        <v>0</v>
      </c>
      <c r="L837" s="677">
        <v>147</v>
      </c>
      <c r="M837" s="677">
        <v>299</v>
      </c>
      <c r="N837" s="115">
        <v>0</v>
      </c>
      <c r="O837" s="115">
        <v>0</v>
      </c>
      <c r="P837" s="115">
        <v>0</v>
      </c>
      <c r="Q837" s="115">
        <v>0.75</v>
      </c>
    </row>
    <row r="838" spans="1:17" s="805" customFormat="1" ht="12.75" customHeight="1" x14ac:dyDescent="0.3">
      <c r="A838" s="696" t="s">
        <v>333</v>
      </c>
      <c r="B838" s="696" t="s">
        <v>2039</v>
      </c>
      <c r="C838" s="804" t="s">
        <v>916</v>
      </c>
      <c r="D838" s="804" t="s">
        <v>922</v>
      </c>
      <c r="E838" s="804" t="s">
        <v>919</v>
      </c>
      <c r="F838" s="677">
        <v>446</v>
      </c>
      <c r="G838" s="677">
        <v>151</v>
      </c>
      <c r="H838" s="677">
        <v>0</v>
      </c>
      <c r="I838" s="677">
        <v>0</v>
      </c>
      <c r="J838" s="677">
        <v>0</v>
      </c>
      <c r="K838" s="677">
        <v>0</v>
      </c>
      <c r="L838" s="677">
        <v>0</v>
      </c>
      <c r="M838" s="677">
        <v>413</v>
      </c>
      <c r="N838" s="115" t="s">
        <v>239</v>
      </c>
      <c r="O838" s="115" t="s">
        <v>239</v>
      </c>
      <c r="P838" s="115" t="s">
        <v>239</v>
      </c>
      <c r="Q838" s="115">
        <v>-7.0000000000000007E-2</v>
      </c>
    </row>
    <row r="839" spans="1:17" s="805" customFormat="1" ht="12.75" customHeight="1" x14ac:dyDescent="0.3">
      <c r="A839" s="696" t="s">
        <v>333</v>
      </c>
      <c r="B839" s="696" t="s">
        <v>172</v>
      </c>
      <c r="C839" s="804" t="s">
        <v>920</v>
      </c>
      <c r="D839" s="804" t="s">
        <v>918</v>
      </c>
      <c r="E839" s="804" t="s">
        <v>921</v>
      </c>
      <c r="F839" s="677">
        <v>697</v>
      </c>
      <c r="G839" s="677">
        <v>780</v>
      </c>
      <c r="H839" s="677">
        <v>51</v>
      </c>
      <c r="I839" s="677">
        <v>0</v>
      </c>
      <c r="J839" s="677">
        <v>121</v>
      </c>
      <c r="K839" s="677">
        <v>311</v>
      </c>
      <c r="L839" s="677">
        <v>483</v>
      </c>
      <c r="M839" s="677">
        <v>994</v>
      </c>
      <c r="N839" s="115">
        <v>0.3</v>
      </c>
      <c r="O839" s="115">
        <v>0.3</v>
      </c>
      <c r="P839" s="115">
        <v>0.64</v>
      </c>
      <c r="Q839" s="115">
        <v>0.43</v>
      </c>
    </row>
    <row r="840" spans="1:17" s="805" customFormat="1" ht="12.75" customHeight="1" x14ac:dyDescent="0.3">
      <c r="A840" s="696" t="s">
        <v>333</v>
      </c>
      <c r="B840" s="696" t="s">
        <v>172</v>
      </c>
      <c r="C840" s="804" t="s">
        <v>916</v>
      </c>
      <c r="D840" s="804" t="s">
        <v>918</v>
      </c>
      <c r="E840" s="804" t="s">
        <v>919</v>
      </c>
      <c r="F840" s="677">
        <v>163</v>
      </c>
      <c r="G840" s="677">
        <v>136</v>
      </c>
      <c r="H840" s="677">
        <v>5</v>
      </c>
      <c r="I840" s="677">
        <v>0</v>
      </c>
      <c r="J840" s="677">
        <v>110</v>
      </c>
      <c r="K840" s="677">
        <v>0</v>
      </c>
      <c r="L840" s="677">
        <v>115</v>
      </c>
      <c r="M840" s="677">
        <v>184</v>
      </c>
      <c r="N840" s="115">
        <v>0.04</v>
      </c>
      <c r="O840" s="115">
        <v>0.04</v>
      </c>
      <c r="P840" s="115">
        <v>0</v>
      </c>
      <c r="Q840" s="115">
        <v>0.13</v>
      </c>
    </row>
    <row r="841" spans="1:17" s="805" customFormat="1" ht="12.75" customHeight="1" x14ac:dyDescent="0.3">
      <c r="A841" s="696" t="s">
        <v>333</v>
      </c>
      <c r="B841" s="696" t="s">
        <v>182</v>
      </c>
      <c r="C841" s="804" t="s">
        <v>920</v>
      </c>
      <c r="D841" s="804" t="s">
        <v>922</v>
      </c>
      <c r="E841" s="804" t="s">
        <v>921</v>
      </c>
      <c r="F841" s="677">
        <v>108</v>
      </c>
      <c r="G841" s="677">
        <v>156</v>
      </c>
      <c r="H841" s="677">
        <v>51</v>
      </c>
      <c r="I841" s="677" t="s">
        <v>873</v>
      </c>
      <c r="J841" s="677">
        <v>86</v>
      </c>
      <c r="K841" s="677">
        <v>17</v>
      </c>
      <c r="L841" s="677">
        <v>156</v>
      </c>
      <c r="M841" s="677">
        <v>89</v>
      </c>
      <c r="N841" s="115">
        <v>0.37</v>
      </c>
      <c r="O841" s="115">
        <v>0.38</v>
      </c>
      <c r="P841" s="115">
        <v>0.11</v>
      </c>
      <c r="Q841" s="115">
        <v>-0.18</v>
      </c>
    </row>
    <row r="842" spans="1:17" s="805" customFormat="1" ht="12.75" customHeight="1" x14ac:dyDescent="0.3">
      <c r="A842" s="696" t="s">
        <v>333</v>
      </c>
      <c r="B842" s="696" t="s">
        <v>186</v>
      </c>
      <c r="C842" s="804" t="s">
        <v>916</v>
      </c>
      <c r="D842" s="804" t="s">
        <v>922</v>
      </c>
      <c r="E842" s="804" t="s">
        <v>919</v>
      </c>
      <c r="F842" s="677">
        <v>100</v>
      </c>
      <c r="G842" s="677">
        <v>137</v>
      </c>
      <c r="H842" s="677" t="s">
        <v>873</v>
      </c>
      <c r="I842" s="677" t="s">
        <v>873</v>
      </c>
      <c r="J842" s="677">
        <v>176</v>
      </c>
      <c r="K842" s="677">
        <v>9</v>
      </c>
      <c r="L842" s="677">
        <v>187</v>
      </c>
      <c r="M842" s="677">
        <v>31</v>
      </c>
      <c r="N842" s="115">
        <v>0.01</v>
      </c>
      <c r="O842" s="115">
        <v>0.01</v>
      </c>
      <c r="P842" s="115">
        <v>0.05</v>
      </c>
      <c r="Q842" s="115">
        <v>-0.69</v>
      </c>
    </row>
    <row r="843" spans="1:17" s="805" customFormat="1" ht="12.75" customHeight="1" x14ac:dyDescent="0.3">
      <c r="A843" s="696" t="s">
        <v>333</v>
      </c>
      <c r="B843" s="696" t="s">
        <v>186</v>
      </c>
      <c r="C843" s="804" t="s">
        <v>920</v>
      </c>
      <c r="D843" s="804" t="s">
        <v>922</v>
      </c>
      <c r="E843" s="804" t="s">
        <v>921</v>
      </c>
      <c r="F843" s="677">
        <v>17</v>
      </c>
      <c r="G843" s="677">
        <v>438</v>
      </c>
      <c r="H843" s="677" t="s">
        <v>873</v>
      </c>
      <c r="I843" s="677">
        <v>0</v>
      </c>
      <c r="J843" s="677">
        <v>60</v>
      </c>
      <c r="K843" s="677">
        <v>134</v>
      </c>
      <c r="L843" s="677">
        <v>197</v>
      </c>
      <c r="M843" s="677">
        <v>257</v>
      </c>
      <c r="N843" s="115">
        <v>0.05</v>
      </c>
      <c r="O843" s="115">
        <v>0.05</v>
      </c>
      <c r="P843" s="115">
        <v>0.68</v>
      </c>
      <c r="Q843" s="115">
        <v>14.12</v>
      </c>
    </row>
    <row r="844" spans="1:17" s="805" customFormat="1" ht="12.75" customHeight="1" x14ac:dyDescent="0.3">
      <c r="A844" s="696" t="s">
        <v>333</v>
      </c>
      <c r="B844" s="696" t="s">
        <v>139</v>
      </c>
      <c r="C844" s="804" t="s">
        <v>920</v>
      </c>
      <c r="D844" s="804" t="s">
        <v>922</v>
      </c>
      <c r="E844" s="804" t="s">
        <v>928</v>
      </c>
      <c r="F844" s="677">
        <v>451</v>
      </c>
      <c r="G844" s="677">
        <v>1143</v>
      </c>
      <c r="H844" s="677">
        <v>8</v>
      </c>
      <c r="I844" s="677">
        <v>8</v>
      </c>
      <c r="J844" s="677">
        <v>512</v>
      </c>
      <c r="K844" s="677">
        <v>47</v>
      </c>
      <c r="L844" s="677">
        <v>575</v>
      </c>
      <c r="M844" s="677">
        <v>1009</v>
      </c>
      <c r="N844" s="115">
        <v>0.02</v>
      </c>
      <c r="O844" s="115">
        <v>0.03</v>
      </c>
      <c r="P844" s="115">
        <v>0.08</v>
      </c>
      <c r="Q844" s="115">
        <v>1.24</v>
      </c>
    </row>
    <row r="845" spans="1:17" s="805" customFormat="1" ht="12.75" customHeight="1" x14ac:dyDescent="0.3">
      <c r="A845" s="696" t="s">
        <v>333</v>
      </c>
      <c r="B845" s="696" t="s">
        <v>1886</v>
      </c>
      <c r="C845" s="804" t="s">
        <v>920</v>
      </c>
      <c r="D845" s="804" t="s">
        <v>922</v>
      </c>
      <c r="E845" s="804" t="s">
        <v>921</v>
      </c>
      <c r="F845" s="677" t="s">
        <v>873</v>
      </c>
      <c r="G845" s="677">
        <v>9090</v>
      </c>
      <c r="H845" s="677">
        <v>0</v>
      </c>
      <c r="I845" s="677">
        <v>0</v>
      </c>
      <c r="J845" s="677">
        <v>0</v>
      </c>
      <c r="K845" s="677">
        <v>9086</v>
      </c>
      <c r="L845" s="677">
        <v>9086</v>
      </c>
      <c r="M845" s="677">
        <v>7</v>
      </c>
      <c r="N845" s="115" t="s">
        <v>239</v>
      </c>
      <c r="O845" s="115" t="s">
        <v>239</v>
      </c>
      <c r="P845" s="115">
        <v>1</v>
      </c>
      <c r="Q845" s="115">
        <v>1.33</v>
      </c>
    </row>
    <row r="846" spans="1:17" s="805" customFormat="1" ht="12.75" customHeight="1" x14ac:dyDescent="0.3">
      <c r="A846" s="696" t="s">
        <v>333</v>
      </c>
      <c r="B846" s="696" t="s">
        <v>199</v>
      </c>
      <c r="C846" s="804" t="s">
        <v>920</v>
      </c>
      <c r="D846" s="804" t="s">
        <v>922</v>
      </c>
      <c r="E846" s="804" t="s">
        <v>921</v>
      </c>
      <c r="F846" s="677">
        <v>2908</v>
      </c>
      <c r="G846" s="677">
        <v>2596</v>
      </c>
      <c r="H846" s="677">
        <v>0</v>
      </c>
      <c r="I846" s="677">
        <v>0</v>
      </c>
      <c r="J846" s="677">
        <v>2768</v>
      </c>
      <c r="K846" s="677">
        <v>0</v>
      </c>
      <c r="L846" s="677">
        <v>2768</v>
      </c>
      <c r="M846" s="677">
        <v>2736</v>
      </c>
      <c r="N846" s="115">
        <v>0</v>
      </c>
      <c r="O846" s="115">
        <v>0</v>
      </c>
      <c r="P846" s="115">
        <v>0</v>
      </c>
      <c r="Q846" s="115">
        <v>-0.06</v>
      </c>
    </row>
    <row r="847" spans="1:17" s="805" customFormat="1" ht="12.75" customHeight="1" x14ac:dyDescent="0.3">
      <c r="A847" s="696" t="s">
        <v>333</v>
      </c>
      <c r="B847" s="803" t="s">
        <v>199</v>
      </c>
      <c r="C847" s="804" t="s">
        <v>916</v>
      </c>
      <c r="D847" s="804" t="s">
        <v>922</v>
      </c>
      <c r="E847" s="804" t="s">
        <v>919</v>
      </c>
      <c r="F847" s="677">
        <v>2857</v>
      </c>
      <c r="G847" s="677">
        <v>3408</v>
      </c>
      <c r="H847" s="677">
        <v>0</v>
      </c>
      <c r="I847" s="677">
        <v>0</v>
      </c>
      <c r="J847" s="677">
        <v>381</v>
      </c>
      <c r="K847" s="677">
        <v>307</v>
      </c>
      <c r="L847" s="677">
        <v>688</v>
      </c>
      <c r="M847" s="677">
        <v>5577</v>
      </c>
      <c r="N847" s="115">
        <v>0</v>
      </c>
      <c r="O847" s="115">
        <v>0</v>
      </c>
      <c r="P847" s="115">
        <v>0.45</v>
      </c>
      <c r="Q847" s="115">
        <v>0.95</v>
      </c>
    </row>
    <row r="848" spans="1:17" s="805" customFormat="1" ht="12.75" customHeight="1" x14ac:dyDescent="0.3">
      <c r="A848" s="696" t="s">
        <v>333</v>
      </c>
      <c r="B848" s="803" t="s">
        <v>208</v>
      </c>
      <c r="C848" s="804" t="s">
        <v>920</v>
      </c>
      <c r="D848" s="804" t="s">
        <v>922</v>
      </c>
      <c r="E848" s="804" t="s">
        <v>921</v>
      </c>
      <c r="F848" s="677">
        <v>110</v>
      </c>
      <c r="G848" s="677">
        <v>110</v>
      </c>
      <c r="H848" s="677">
        <v>0</v>
      </c>
      <c r="I848" s="677">
        <v>0</v>
      </c>
      <c r="J848" s="677">
        <v>0</v>
      </c>
      <c r="K848" s="677">
        <v>0</v>
      </c>
      <c r="L848" s="677">
        <v>0</v>
      </c>
      <c r="M848" s="677">
        <v>130</v>
      </c>
      <c r="N848" s="115" t="s">
        <v>239</v>
      </c>
      <c r="O848" s="115" t="s">
        <v>239</v>
      </c>
      <c r="P848" s="115" t="s">
        <v>239</v>
      </c>
      <c r="Q848" s="115">
        <v>0.18</v>
      </c>
    </row>
    <row r="849" spans="1:17" s="805" customFormat="1" ht="12.75" customHeight="1" x14ac:dyDescent="0.3">
      <c r="A849" s="696" t="s">
        <v>333</v>
      </c>
      <c r="B849" s="696" t="s">
        <v>146</v>
      </c>
      <c r="C849" s="804" t="s">
        <v>920</v>
      </c>
      <c r="D849" s="804" t="s">
        <v>918</v>
      </c>
      <c r="E849" s="804" t="s">
        <v>921</v>
      </c>
      <c r="F849" s="677">
        <v>798</v>
      </c>
      <c r="G849" s="677">
        <v>332</v>
      </c>
      <c r="H849" s="677">
        <v>404</v>
      </c>
      <c r="I849" s="677">
        <v>0</v>
      </c>
      <c r="J849" s="677">
        <v>166</v>
      </c>
      <c r="K849" s="677">
        <v>234</v>
      </c>
      <c r="L849" s="677">
        <v>804</v>
      </c>
      <c r="M849" s="677">
        <v>326</v>
      </c>
      <c r="N849" s="115">
        <v>0.71</v>
      </c>
      <c r="O849" s="115">
        <v>0.71</v>
      </c>
      <c r="P849" s="115">
        <v>0.28999999999999998</v>
      </c>
      <c r="Q849" s="115">
        <v>-0.59</v>
      </c>
    </row>
    <row r="850" spans="1:17" s="805" customFormat="1" ht="12.75" customHeight="1" x14ac:dyDescent="0.3">
      <c r="A850" s="696" t="s">
        <v>333</v>
      </c>
      <c r="B850" s="696" t="s">
        <v>146</v>
      </c>
      <c r="C850" s="804" t="s">
        <v>916</v>
      </c>
      <c r="D850" s="804" t="s">
        <v>918</v>
      </c>
      <c r="E850" s="804" t="s">
        <v>919</v>
      </c>
      <c r="F850" s="677">
        <v>34</v>
      </c>
      <c r="G850" s="677">
        <v>214</v>
      </c>
      <c r="H850" s="677">
        <v>37</v>
      </c>
      <c r="I850" s="677">
        <v>0</v>
      </c>
      <c r="J850" s="677">
        <v>82</v>
      </c>
      <c r="K850" s="677" t="s">
        <v>873</v>
      </c>
      <c r="L850" s="677">
        <v>120</v>
      </c>
      <c r="M850" s="677">
        <v>128</v>
      </c>
      <c r="N850" s="115">
        <v>0.31</v>
      </c>
      <c r="O850" s="115">
        <v>0.31</v>
      </c>
      <c r="P850" s="115">
        <v>0.01</v>
      </c>
      <c r="Q850" s="115">
        <v>2.76</v>
      </c>
    </row>
    <row r="851" spans="1:17" s="805" customFormat="1" ht="12.75" customHeight="1" x14ac:dyDescent="0.3">
      <c r="A851" s="696" t="s">
        <v>333</v>
      </c>
      <c r="B851" s="696" t="s">
        <v>216</v>
      </c>
      <c r="C851" s="804" t="s">
        <v>920</v>
      </c>
      <c r="D851" s="804" t="s">
        <v>922</v>
      </c>
      <c r="E851" s="804" t="s">
        <v>921</v>
      </c>
      <c r="F851" s="677">
        <v>232</v>
      </c>
      <c r="G851" s="677">
        <v>512</v>
      </c>
      <c r="H851" s="677">
        <v>23</v>
      </c>
      <c r="I851" s="677" t="s">
        <v>873</v>
      </c>
      <c r="J851" s="677">
        <v>57</v>
      </c>
      <c r="K851" s="677">
        <v>75</v>
      </c>
      <c r="L851" s="677">
        <v>158</v>
      </c>
      <c r="M851" s="677">
        <v>580</v>
      </c>
      <c r="N851" s="115">
        <v>0.28000000000000003</v>
      </c>
      <c r="O851" s="115">
        <v>0.31</v>
      </c>
      <c r="P851" s="115">
        <v>0.47</v>
      </c>
      <c r="Q851" s="115">
        <v>1.5</v>
      </c>
    </row>
    <row r="852" spans="1:17" s="805" customFormat="1" ht="12.75" customHeight="1" x14ac:dyDescent="0.3">
      <c r="A852" s="696" t="s">
        <v>333</v>
      </c>
      <c r="B852" s="696" t="s">
        <v>217</v>
      </c>
      <c r="C852" s="804" t="s">
        <v>920</v>
      </c>
      <c r="D852" s="804" t="s">
        <v>922</v>
      </c>
      <c r="E852" s="804" t="s">
        <v>921</v>
      </c>
      <c r="F852" s="677">
        <v>138</v>
      </c>
      <c r="G852" s="677">
        <v>262</v>
      </c>
      <c r="H852" s="677">
        <v>7</v>
      </c>
      <c r="I852" s="677" t="s">
        <v>873</v>
      </c>
      <c r="J852" s="677">
        <v>134</v>
      </c>
      <c r="K852" s="677">
        <v>36</v>
      </c>
      <c r="L852" s="677">
        <v>181</v>
      </c>
      <c r="M852" s="677">
        <v>233</v>
      </c>
      <c r="N852" s="115">
        <v>0.05</v>
      </c>
      <c r="O852" s="115">
        <v>0.08</v>
      </c>
      <c r="P852" s="115">
        <v>0.2</v>
      </c>
      <c r="Q852" s="115">
        <v>0.69</v>
      </c>
    </row>
    <row r="853" spans="1:17" s="805" customFormat="1" ht="12.75" customHeight="1" x14ac:dyDescent="0.3">
      <c r="A853" s="696" t="s">
        <v>333</v>
      </c>
      <c r="B853" s="696" t="s">
        <v>220</v>
      </c>
      <c r="C853" s="804" t="s">
        <v>916</v>
      </c>
      <c r="D853" s="804" t="s">
        <v>918</v>
      </c>
      <c r="E853" s="804" t="s">
        <v>919</v>
      </c>
      <c r="F853" s="677">
        <v>166</v>
      </c>
      <c r="G853" s="677">
        <v>131</v>
      </c>
      <c r="H853" s="677">
        <v>27</v>
      </c>
      <c r="I853" s="677">
        <v>0</v>
      </c>
      <c r="J853" s="677">
        <v>22</v>
      </c>
      <c r="K853" s="677">
        <v>12</v>
      </c>
      <c r="L853" s="677">
        <v>61</v>
      </c>
      <c r="M853" s="677">
        <v>236</v>
      </c>
      <c r="N853" s="115">
        <v>0.55000000000000004</v>
      </c>
      <c r="O853" s="115">
        <v>0.55000000000000004</v>
      </c>
      <c r="P853" s="115">
        <v>0.2</v>
      </c>
      <c r="Q853" s="115">
        <v>0.42</v>
      </c>
    </row>
    <row r="854" spans="1:17" s="805" customFormat="1" ht="12.75" customHeight="1" x14ac:dyDescent="0.3">
      <c r="A854" s="696" t="s">
        <v>333</v>
      </c>
      <c r="B854" s="696" t="s">
        <v>220</v>
      </c>
      <c r="C854" s="804" t="s">
        <v>920</v>
      </c>
      <c r="D854" s="804" t="s">
        <v>918</v>
      </c>
      <c r="E854" s="804" t="s">
        <v>921</v>
      </c>
      <c r="F854" s="677">
        <v>4647</v>
      </c>
      <c r="G854" s="677">
        <v>768</v>
      </c>
      <c r="H854" s="677">
        <v>306</v>
      </c>
      <c r="I854" s="677">
        <v>0</v>
      </c>
      <c r="J854" s="677">
        <v>163</v>
      </c>
      <c r="K854" s="677">
        <v>472</v>
      </c>
      <c r="L854" s="677">
        <v>941</v>
      </c>
      <c r="M854" s="677">
        <v>4474</v>
      </c>
      <c r="N854" s="115">
        <v>0.65</v>
      </c>
      <c r="O854" s="115">
        <v>0.65</v>
      </c>
      <c r="P854" s="115">
        <v>0.5</v>
      </c>
      <c r="Q854" s="115">
        <v>-0.04</v>
      </c>
    </row>
    <row r="855" spans="1:17" s="805" customFormat="1" ht="12.75" customHeight="1" x14ac:dyDescent="0.3">
      <c r="A855" s="696" t="s">
        <v>333</v>
      </c>
      <c r="B855" s="803" t="s">
        <v>2041</v>
      </c>
      <c r="C855" s="804" t="s">
        <v>920</v>
      </c>
      <c r="D855" s="804" t="s">
        <v>918</v>
      </c>
      <c r="E855" s="804" t="s">
        <v>921</v>
      </c>
      <c r="F855" s="677">
        <v>1975</v>
      </c>
      <c r="G855" s="677">
        <v>434</v>
      </c>
      <c r="H855" s="677">
        <v>13</v>
      </c>
      <c r="I855" s="677">
        <v>0</v>
      </c>
      <c r="J855" s="677">
        <v>19</v>
      </c>
      <c r="K855" s="677">
        <v>424</v>
      </c>
      <c r="L855" s="677">
        <v>456</v>
      </c>
      <c r="M855" s="677">
        <v>1953</v>
      </c>
      <c r="N855" s="115">
        <v>0.41</v>
      </c>
      <c r="O855" s="115">
        <v>0.41</v>
      </c>
      <c r="P855" s="115">
        <v>0.93</v>
      </c>
      <c r="Q855" s="115">
        <v>-0.01</v>
      </c>
    </row>
    <row r="856" spans="1:17" s="805" customFormat="1" ht="12.75" customHeight="1" x14ac:dyDescent="0.3">
      <c r="A856" s="696" t="s">
        <v>333</v>
      </c>
      <c r="B856" s="696" t="s">
        <v>228</v>
      </c>
      <c r="C856" s="804" t="s">
        <v>920</v>
      </c>
      <c r="D856" s="804" t="s">
        <v>922</v>
      </c>
      <c r="E856" s="804" t="s">
        <v>928</v>
      </c>
      <c r="F856" s="677">
        <v>238</v>
      </c>
      <c r="G856" s="677">
        <v>197</v>
      </c>
      <c r="H856" s="677">
        <v>133</v>
      </c>
      <c r="I856" s="677">
        <v>0</v>
      </c>
      <c r="J856" s="677">
        <v>11</v>
      </c>
      <c r="K856" s="677">
        <v>0</v>
      </c>
      <c r="L856" s="677">
        <v>144</v>
      </c>
      <c r="M856" s="677">
        <v>291</v>
      </c>
      <c r="N856" s="115">
        <v>0.92</v>
      </c>
      <c r="O856" s="115">
        <v>0.92</v>
      </c>
      <c r="P856" s="115">
        <v>0</v>
      </c>
      <c r="Q856" s="115">
        <v>0.22</v>
      </c>
    </row>
    <row r="857" spans="1:17" s="805" customFormat="1" ht="12.75" customHeight="1" x14ac:dyDescent="0.3">
      <c r="A857" s="696" t="s">
        <v>333</v>
      </c>
      <c r="B857" s="696" t="s">
        <v>115</v>
      </c>
      <c r="C857" s="804" t="s">
        <v>920</v>
      </c>
      <c r="D857" s="804" t="s">
        <v>922</v>
      </c>
      <c r="E857" s="804" t="s">
        <v>921</v>
      </c>
      <c r="F857" s="677">
        <v>3852</v>
      </c>
      <c r="G857" s="677">
        <v>3254</v>
      </c>
      <c r="H857" s="677">
        <v>718</v>
      </c>
      <c r="I857" s="677">
        <v>45</v>
      </c>
      <c r="J857" s="677">
        <v>3002</v>
      </c>
      <c r="K857" s="677">
        <v>474</v>
      </c>
      <c r="L857" s="677">
        <v>4239</v>
      </c>
      <c r="M857" s="677">
        <v>3071</v>
      </c>
      <c r="N857" s="115">
        <v>0.19</v>
      </c>
      <c r="O857" s="115">
        <v>0.2</v>
      </c>
      <c r="P857" s="115">
        <v>0.11</v>
      </c>
      <c r="Q857" s="115">
        <v>-0.2</v>
      </c>
    </row>
    <row r="858" spans="1:17" s="805" customFormat="1" ht="12.75" customHeight="1" x14ac:dyDescent="0.3">
      <c r="A858" s="696" t="s">
        <v>333</v>
      </c>
      <c r="B858" s="696" t="s">
        <v>115</v>
      </c>
      <c r="C858" s="804" t="s">
        <v>920</v>
      </c>
      <c r="D858" s="804" t="s">
        <v>922</v>
      </c>
      <c r="E858" s="804" t="s">
        <v>919</v>
      </c>
      <c r="F858" s="677">
        <v>0</v>
      </c>
      <c r="G858" s="677">
        <v>1534</v>
      </c>
      <c r="H858" s="677">
        <v>298</v>
      </c>
      <c r="I858" s="677">
        <v>0</v>
      </c>
      <c r="J858" s="677">
        <v>858</v>
      </c>
      <c r="K858" s="677">
        <v>51</v>
      </c>
      <c r="L858" s="677">
        <v>1207</v>
      </c>
      <c r="M858" s="677">
        <v>0</v>
      </c>
      <c r="N858" s="115">
        <v>0.26</v>
      </c>
      <c r="O858" s="115">
        <v>0.26</v>
      </c>
      <c r="P858" s="115">
        <v>0.04</v>
      </c>
      <c r="Q858" s="115" t="s">
        <v>239</v>
      </c>
    </row>
    <row r="859" spans="1:17" s="805" customFormat="1" ht="12.75" customHeight="1" x14ac:dyDescent="0.3">
      <c r="A859" s="696" t="s">
        <v>333</v>
      </c>
      <c r="B859" s="696" t="s">
        <v>607</v>
      </c>
      <c r="C859" s="804" t="s">
        <v>920</v>
      </c>
      <c r="D859" s="804" t="s">
        <v>922</v>
      </c>
      <c r="E859" s="804" t="s">
        <v>933</v>
      </c>
      <c r="F859" s="677">
        <v>1002</v>
      </c>
      <c r="G859" s="677">
        <v>142</v>
      </c>
      <c r="H859" s="677">
        <v>58</v>
      </c>
      <c r="I859" s="677">
        <v>0</v>
      </c>
      <c r="J859" s="677">
        <v>48</v>
      </c>
      <c r="K859" s="677">
        <v>168</v>
      </c>
      <c r="L859" s="677">
        <v>274</v>
      </c>
      <c r="M859" s="677">
        <v>1277</v>
      </c>
      <c r="N859" s="115">
        <v>0.55000000000000004</v>
      </c>
      <c r="O859" s="115">
        <v>0.55000000000000004</v>
      </c>
      <c r="P859" s="115">
        <v>0.61</v>
      </c>
      <c r="Q859" s="115">
        <v>0.27</v>
      </c>
    </row>
    <row r="860" spans="1:17" s="805" customFormat="1" ht="12.75" customHeight="1" x14ac:dyDescent="0.3">
      <c r="A860" s="696" t="s">
        <v>333</v>
      </c>
      <c r="B860" s="696" t="s">
        <v>607</v>
      </c>
      <c r="C860" s="804" t="s">
        <v>920</v>
      </c>
      <c r="D860" s="804" t="s">
        <v>922</v>
      </c>
      <c r="E860" s="804" t="s">
        <v>932</v>
      </c>
      <c r="F860" s="677">
        <v>902</v>
      </c>
      <c r="G860" s="677">
        <v>926</v>
      </c>
      <c r="H860" s="677">
        <v>196</v>
      </c>
      <c r="I860" s="677">
        <v>0</v>
      </c>
      <c r="J860" s="677">
        <v>51</v>
      </c>
      <c r="K860" s="677">
        <v>152</v>
      </c>
      <c r="L860" s="677">
        <v>399</v>
      </c>
      <c r="M860" s="677">
        <v>1471</v>
      </c>
      <c r="N860" s="115">
        <v>0.79</v>
      </c>
      <c r="O860" s="115">
        <v>0.79</v>
      </c>
      <c r="P860" s="115">
        <v>0.38</v>
      </c>
      <c r="Q860" s="115">
        <v>0.63</v>
      </c>
    </row>
    <row r="861" spans="1:17" s="805" customFormat="1" ht="12.75" customHeight="1" x14ac:dyDescent="0.3">
      <c r="A861" s="696" t="s">
        <v>2081</v>
      </c>
      <c r="B861" s="696" t="s">
        <v>79</v>
      </c>
      <c r="C861" s="804" t="s">
        <v>920</v>
      </c>
      <c r="D861" s="804" t="s">
        <v>922</v>
      </c>
      <c r="E861" s="804" t="s">
        <v>921</v>
      </c>
      <c r="F861" s="677">
        <v>95</v>
      </c>
      <c r="G861" s="677">
        <v>142</v>
      </c>
      <c r="H861" s="677">
        <v>70</v>
      </c>
      <c r="I861" s="677">
        <v>0</v>
      </c>
      <c r="J861" s="677">
        <v>0</v>
      </c>
      <c r="K861" s="677">
        <v>0</v>
      </c>
      <c r="L861" s="677">
        <v>70</v>
      </c>
      <c r="M861" s="677">
        <v>167</v>
      </c>
      <c r="N861" s="115">
        <v>1</v>
      </c>
      <c r="O861" s="115">
        <v>1</v>
      </c>
      <c r="P861" s="115">
        <v>0</v>
      </c>
      <c r="Q861" s="115">
        <v>0.76</v>
      </c>
    </row>
    <row r="862" spans="1:17" s="805" customFormat="1" ht="12.75" customHeight="1" x14ac:dyDescent="0.3">
      <c r="A862" s="696" t="s">
        <v>2081</v>
      </c>
      <c r="B862" s="696" t="s">
        <v>92</v>
      </c>
      <c r="C862" s="804" t="s">
        <v>920</v>
      </c>
      <c r="D862" s="804" t="s">
        <v>922</v>
      </c>
      <c r="E862" s="804" t="s">
        <v>921</v>
      </c>
      <c r="F862" s="677">
        <v>37</v>
      </c>
      <c r="G862" s="677">
        <v>152</v>
      </c>
      <c r="H862" s="677">
        <v>78</v>
      </c>
      <c r="I862" s="677">
        <v>0</v>
      </c>
      <c r="J862" s="677">
        <v>29</v>
      </c>
      <c r="K862" s="677">
        <v>10</v>
      </c>
      <c r="L862" s="677">
        <v>117</v>
      </c>
      <c r="M862" s="677">
        <v>90</v>
      </c>
      <c r="N862" s="115">
        <v>0.73</v>
      </c>
      <c r="O862" s="115">
        <v>0.73</v>
      </c>
      <c r="P862" s="115">
        <v>0.09</v>
      </c>
      <c r="Q862" s="115">
        <v>1.43</v>
      </c>
    </row>
    <row r="863" spans="1:17" s="805" customFormat="1" ht="12.75" customHeight="1" x14ac:dyDescent="0.3">
      <c r="A863" s="696" t="s">
        <v>2081</v>
      </c>
      <c r="B863" s="696" t="s">
        <v>103</v>
      </c>
      <c r="C863" s="804" t="s">
        <v>920</v>
      </c>
      <c r="D863" s="804" t="s">
        <v>922</v>
      </c>
      <c r="E863" s="804" t="s">
        <v>921</v>
      </c>
      <c r="F863" s="677">
        <v>24</v>
      </c>
      <c r="G863" s="677">
        <v>174</v>
      </c>
      <c r="H863" s="677">
        <v>31</v>
      </c>
      <c r="I863" s="677">
        <v>12</v>
      </c>
      <c r="J863" s="677">
        <v>0</v>
      </c>
      <c r="K863" s="677">
        <v>11</v>
      </c>
      <c r="L863" s="677">
        <v>54</v>
      </c>
      <c r="M863" s="677">
        <v>144</v>
      </c>
      <c r="N863" s="115">
        <v>0.72</v>
      </c>
      <c r="O863" s="115">
        <v>1</v>
      </c>
      <c r="P863" s="115">
        <v>0.2</v>
      </c>
      <c r="Q863" s="115">
        <v>5</v>
      </c>
    </row>
    <row r="864" spans="1:17" s="805" customFormat="1" ht="12.75" customHeight="1" x14ac:dyDescent="0.3">
      <c r="A864" s="696" t="s">
        <v>2081</v>
      </c>
      <c r="B864" s="696" t="s">
        <v>112</v>
      </c>
      <c r="C864" s="804" t="s">
        <v>920</v>
      </c>
      <c r="D864" s="804" t="s">
        <v>922</v>
      </c>
      <c r="E864" s="804" t="s">
        <v>921</v>
      </c>
      <c r="F864" s="677">
        <v>82</v>
      </c>
      <c r="G864" s="677">
        <v>332</v>
      </c>
      <c r="H864" s="677">
        <v>138</v>
      </c>
      <c r="I864" s="677">
        <v>16</v>
      </c>
      <c r="J864" s="677">
        <v>48</v>
      </c>
      <c r="K864" s="677">
        <v>0</v>
      </c>
      <c r="L864" s="677">
        <v>202</v>
      </c>
      <c r="M864" s="677">
        <v>140</v>
      </c>
      <c r="N864" s="115">
        <v>0.68</v>
      </c>
      <c r="O864" s="115">
        <v>0.76</v>
      </c>
      <c r="P864" s="115">
        <v>0</v>
      </c>
      <c r="Q864" s="115">
        <v>0.71</v>
      </c>
    </row>
    <row r="865" spans="1:17" s="805" customFormat="1" ht="12.75" customHeight="1" x14ac:dyDescent="0.3">
      <c r="A865" s="696" t="s">
        <v>2081</v>
      </c>
      <c r="B865" s="696" t="s">
        <v>125</v>
      </c>
      <c r="C865" s="804" t="s">
        <v>923</v>
      </c>
      <c r="D865" s="804" t="s">
        <v>922</v>
      </c>
      <c r="E865" s="804" t="s">
        <v>924</v>
      </c>
      <c r="F865" s="677">
        <v>0</v>
      </c>
      <c r="G865" s="677">
        <v>1011</v>
      </c>
      <c r="H865" s="677">
        <v>0</v>
      </c>
      <c r="I865" s="677">
        <v>0</v>
      </c>
      <c r="J865" s="677">
        <v>0</v>
      </c>
      <c r="K865" s="677">
        <v>0</v>
      </c>
      <c r="L865" s="677">
        <v>0</v>
      </c>
      <c r="M865" s="677">
        <v>0</v>
      </c>
      <c r="N865" s="115" t="s">
        <v>239</v>
      </c>
      <c r="O865" s="115" t="s">
        <v>239</v>
      </c>
      <c r="P865" s="115" t="s">
        <v>239</v>
      </c>
      <c r="Q865" s="115" t="s">
        <v>239</v>
      </c>
    </row>
    <row r="866" spans="1:17" s="805" customFormat="1" ht="12.75" customHeight="1" x14ac:dyDescent="0.3">
      <c r="A866" s="696" t="s">
        <v>2081</v>
      </c>
      <c r="B866" s="696" t="s">
        <v>125</v>
      </c>
      <c r="C866" s="804" t="s">
        <v>920</v>
      </c>
      <c r="D866" s="804" t="s">
        <v>922</v>
      </c>
      <c r="E866" s="804" t="s">
        <v>921</v>
      </c>
      <c r="F866" s="677">
        <v>84</v>
      </c>
      <c r="G866" s="677">
        <v>1036</v>
      </c>
      <c r="H866" s="677">
        <v>9</v>
      </c>
      <c r="I866" s="677">
        <v>6</v>
      </c>
      <c r="J866" s="677" t="s">
        <v>873</v>
      </c>
      <c r="K866" s="677">
        <v>987</v>
      </c>
      <c r="L866" s="677">
        <v>1005</v>
      </c>
      <c r="M866" s="677">
        <v>115</v>
      </c>
      <c r="N866" s="115">
        <v>0.5</v>
      </c>
      <c r="O866" s="115">
        <v>0.83</v>
      </c>
      <c r="P866" s="115">
        <v>0.98</v>
      </c>
      <c r="Q866" s="115">
        <v>0.37</v>
      </c>
    </row>
    <row r="867" spans="1:17" s="805" customFormat="1" x14ac:dyDescent="0.3">
      <c r="A867" s="696" t="s">
        <v>2081</v>
      </c>
      <c r="B867" s="696" t="s">
        <v>133</v>
      </c>
      <c r="C867" s="804" t="s">
        <v>920</v>
      </c>
      <c r="D867" s="804" t="s">
        <v>922</v>
      </c>
      <c r="E867" s="804" t="s">
        <v>921</v>
      </c>
      <c r="F867" s="677">
        <v>142</v>
      </c>
      <c r="G867" s="677">
        <v>127</v>
      </c>
      <c r="H867" s="677">
        <v>81</v>
      </c>
      <c r="I867" s="677">
        <v>32</v>
      </c>
      <c r="J867" s="677">
        <v>79</v>
      </c>
      <c r="K867" s="677">
        <v>0</v>
      </c>
      <c r="L867" s="677">
        <v>192</v>
      </c>
      <c r="M867" s="677">
        <v>92</v>
      </c>
      <c r="N867" s="115">
        <v>0.42</v>
      </c>
      <c r="O867" s="115">
        <v>0.59</v>
      </c>
      <c r="P867" s="115">
        <v>0</v>
      </c>
      <c r="Q867" s="115">
        <v>-0.35</v>
      </c>
    </row>
    <row r="868" spans="1:17" s="805" customFormat="1" ht="12.75" customHeight="1" x14ac:dyDescent="0.3">
      <c r="A868" s="696" t="s">
        <v>2081</v>
      </c>
      <c r="B868" s="696" t="s">
        <v>172</v>
      </c>
      <c r="C868" s="804" t="s">
        <v>920</v>
      </c>
      <c r="D868" s="804" t="s">
        <v>918</v>
      </c>
      <c r="E868" s="804" t="s">
        <v>921</v>
      </c>
      <c r="F868" s="677">
        <v>154</v>
      </c>
      <c r="G868" s="677">
        <v>237</v>
      </c>
      <c r="H868" s="677">
        <v>28</v>
      </c>
      <c r="I868" s="677">
        <v>0</v>
      </c>
      <c r="J868" s="677">
        <v>0</v>
      </c>
      <c r="K868" s="677">
        <v>36</v>
      </c>
      <c r="L868" s="677">
        <v>64</v>
      </c>
      <c r="M868" s="677">
        <v>327</v>
      </c>
      <c r="N868" s="115">
        <v>1</v>
      </c>
      <c r="O868" s="115">
        <v>1</v>
      </c>
      <c r="P868" s="115">
        <v>0.56000000000000005</v>
      </c>
      <c r="Q868" s="115">
        <v>1.1200000000000001</v>
      </c>
    </row>
    <row r="869" spans="1:17" s="805" customFormat="1" ht="12.75" customHeight="1" x14ac:dyDescent="0.3">
      <c r="A869" s="696" t="s">
        <v>2081</v>
      </c>
      <c r="B869" s="696" t="s">
        <v>1886</v>
      </c>
      <c r="C869" s="804" t="s">
        <v>920</v>
      </c>
      <c r="D869" s="804" t="s">
        <v>922</v>
      </c>
      <c r="E869" s="804" t="s">
        <v>921</v>
      </c>
      <c r="F869" s="677" t="s">
        <v>873</v>
      </c>
      <c r="G869" s="677">
        <v>1592</v>
      </c>
      <c r="H869" s="677">
        <v>0</v>
      </c>
      <c r="I869" s="677" t="s">
        <v>873</v>
      </c>
      <c r="J869" s="677">
        <v>0</v>
      </c>
      <c r="K869" s="677">
        <v>1595</v>
      </c>
      <c r="L869" s="677">
        <v>1596</v>
      </c>
      <c r="M869" s="677">
        <v>0</v>
      </c>
      <c r="N869" s="115">
        <v>0</v>
      </c>
      <c r="O869" s="115">
        <v>1</v>
      </c>
      <c r="P869" s="115">
        <v>1</v>
      </c>
      <c r="Q869" s="115">
        <v>-1</v>
      </c>
    </row>
    <row r="870" spans="1:17" s="805" customFormat="1" ht="12.75" customHeight="1" x14ac:dyDescent="0.3">
      <c r="A870" s="696" t="s">
        <v>2081</v>
      </c>
      <c r="B870" s="696" t="s">
        <v>208</v>
      </c>
      <c r="C870" s="804" t="s">
        <v>920</v>
      </c>
      <c r="D870" s="804" t="s">
        <v>922</v>
      </c>
      <c r="E870" s="804" t="s">
        <v>921</v>
      </c>
      <c r="F870" s="677">
        <v>187</v>
      </c>
      <c r="G870" s="677">
        <v>809</v>
      </c>
      <c r="H870" s="677">
        <v>0</v>
      </c>
      <c r="I870" s="677">
        <v>0</v>
      </c>
      <c r="J870" s="677">
        <v>0</v>
      </c>
      <c r="K870" s="677">
        <v>0</v>
      </c>
      <c r="L870" s="677">
        <v>0</v>
      </c>
      <c r="M870" s="677">
        <v>315</v>
      </c>
      <c r="N870" s="115" t="s">
        <v>239</v>
      </c>
      <c r="O870" s="115" t="s">
        <v>239</v>
      </c>
      <c r="P870" s="115" t="s">
        <v>239</v>
      </c>
      <c r="Q870" s="115">
        <v>0.68</v>
      </c>
    </row>
    <row r="871" spans="1:17" s="805" customFormat="1" ht="12.75" customHeight="1" x14ac:dyDescent="0.3">
      <c r="A871" s="696" t="s">
        <v>2081</v>
      </c>
      <c r="B871" s="696" t="s">
        <v>216</v>
      </c>
      <c r="C871" s="804" t="s">
        <v>916</v>
      </c>
      <c r="D871" s="804" t="s">
        <v>922</v>
      </c>
      <c r="E871" s="804" t="s">
        <v>919</v>
      </c>
      <c r="F871" s="677">
        <v>0</v>
      </c>
      <c r="G871" s="677">
        <v>146</v>
      </c>
      <c r="H871" s="677">
        <v>5</v>
      </c>
      <c r="I871" s="677" t="s">
        <v>873</v>
      </c>
      <c r="J871" s="677">
        <v>80</v>
      </c>
      <c r="K871" s="677">
        <v>17</v>
      </c>
      <c r="L871" s="677">
        <v>106</v>
      </c>
      <c r="M871" s="677">
        <v>50</v>
      </c>
      <c r="N871" s="115">
        <v>0.06</v>
      </c>
      <c r="O871" s="115">
        <v>0.1</v>
      </c>
      <c r="P871" s="115">
        <v>0.16</v>
      </c>
      <c r="Q871" s="115" t="s">
        <v>239</v>
      </c>
    </row>
    <row r="872" spans="1:17" s="805" customFormat="1" ht="12.75" customHeight="1" x14ac:dyDescent="0.3">
      <c r="A872" s="696" t="s">
        <v>2081</v>
      </c>
      <c r="B872" s="696" t="s">
        <v>216</v>
      </c>
      <c r="C872" s="804" t="s">
        <v>920</v>
      </c>
      <c r="D872" s="804" t="s">
        <v>922</v>
      </c>
      <c r="E872" s="804" t="s">
        <v>921</v>
      </c>
      <c r="F872" s="677">
        <v>29</v>
      </c>
      <c r="G872" s="677">
        <v>405</v>
      </c>
      <c r="H872" s="677">
        <v>121</v>
      </c>
      <c r="I872" s="677">
        <v>175</v>
      </c>
      <c r="J872" s="677">
        <v>129</v>
      </c>
      <c r="K872" s="677">
        <v>41</v>
      </c>
      <c r="L872" s="677">
        <v>466</v>
      </c>
      <c r="M872" s="677">
        <v>442</v>
      </c>
      <c r="N872" s="115">
        <v>0.28000000000000003</v>
      </c>
      <c r="O872" s="115">
        <v>0.7</v>
      </c>
      <c r="P872" s="115">
        <v>0.09</v>
      </c>
      <c r="Q872" s="115">
        <v>14.24</v>
      </c>
    </row>
    <row r="873" spans="1:17" s="805" customFormat="1" ht="12.75" customHeight="1" x14ac:dyDescent="0.3">
      <c r="A873" s="696" t="s">
        <v>2081</v>
      </c>
      <c r="B873" s="803" t="s">
        <v>2041</v>
      </c>
      <c r="C873" s="804" t="s">
        <v>920</v>
      </c>
      <c r="D873" s="804" t="s">
        <v>918</v>
      </c>
      <c r="E873" s="804" t="s">
        <v>921</v>
      </c>
      <c r="F873" s="677">
        <v>604</v>
      </c>
      <c r="G873" s="677">
        <v>416</v>
      </c>
      <c r="H873" s="677">
        <v>138</v>
      </c>
      <c r="I873" s="677">
        <v>0</v>
      </c>
      <c r="J873" s="677">
        <v>0</v>
      </c>
      <c r="K873" s="677">
        <v>90</v>
      </c>
      <c r="L873" s="677">
        <v>228</v>
      </c>
      <c r="M873" s="677">
        <v>792</v>
      </c>
      <c r="N873" s="115">
        <v>1</v>
      </c>
      <c r="O873" s="115">
        <v>1</v>
      </c>
      <c r="P873" s="115">
        <v>0.39</v>
      </c>
      <c r="Q873" s="115">
        <v>0.31</v>
      </c>
    </row>
    <row r="874" spans="1:17" s="805" customFormat="1" ht="12.75" customHeight="1" x14ac:dyDescent="0.3">
      <c r="A874" s="696" t="s">
        <v>2081</v>
      </c>
      <c r="B874" s="696" t="s">
        <v>115</v>
      </c>
      <c r="C874" s="804" t="s">
        <v>920</v>
      </c>
      <c r="D874" s="804" t="s">
        <v>922</v>
      </c>
      <c r="E874" s="804" t="s">
        <v>921</v>
      </c>
      <c r="F874" s="677">
        <v>246</v>
      </c>
      <c r="G874" s="677">
        <v>169</v>
      </c>
      <c r="H874" s="677">
        <v>82</v>
      </c>
      <c r="I874" s="677">
        <v>17</v>
      </c>
      <c r="J874" s="677">
        <v>108</v>
      </c>
      <c r="K874" s="677">
        <v>37</v>
      </c>
      <c r="L874" s="677">
        <v>244</v>
      </c>
      <c r="M874" s="677">
        <v>186</v>
      </c>
      <c r="N874" s="115">
        <v>0.4</v>
      </c>
      <c r="O874" s="115">
        <v>0.48</v>
      </c>
      <c r="P874" s="115">
        <v>0.15</v>
      </c>
      <c r="Q874" s="115">
        <v>-0.24</v>
      </c>
    </row>
    <row r="875" spans="1:17" s="805" customFormat="1" ht="12.75" customHeight="1" x14ac:dyDescent="0.3">
      <c r="A875" s="696" t="s">
        <v>194</v>
      </c>
      <c r="B875" s="803" t="s">
        <v>1999</v>
      </c>
      <c r="C875" s="804" t="s">
        <v>920</v>
      </c>
      <c r="D875" s="804" t="s">
        <v>922</v>
      </c>
      <c r="E875" s="804" t="s">
        <v>921</v>
      </c>
      <c r="F875" s="677">
        <v>184</v>
      </c>
      <c r="G875" s="677">
        <v>112</v>
      </c>
      <c r="H875" s="677">
        <v>53</v>
      </c>
      <c r="I875" s="677">
        <v>0</v>
      </c>
      <c r="J875" s="677" t="s">
        <v>873</v>
      </c>
      <c r="K875" s="677">
        <v>20</v>
      </c>
      <c r="L875" s="677">
        <v>76</v>
      </c>
      <c r="M875" s="677">
        <v>128</v>
      </c>
      <c r="N875" s="115">
        <v>0.95</v>
      </c>
      <c r="O875" s="115">
        <v>0.95</v>
      </c>
      <c r="P875" s="115">
        <v>0.26</v>
      </c>
      <c r="Q875" s="115">
        <v>-0.3</v>
      </c>
    </row>
    <row r="876" spans="1:17" s="805" customFormat="1" ht="12.75" customHeight="1" x14ac:dyDescent="0.3">
      <c r="A876" s="696" t="s">
        <v>191</v>
      </c>
      <c r="B876" s="696" t="s">
        <v>607</v>
      </c>
      <c r="C876" s="804" t="s">
        <v>920</v>
      </c>
      <c r="D876" s="804" t="s">
        <v>922</v>
      </c>
      <c r="E876" s="804" t="s">
        <v>933</v>
      </c>
      <c r="F876" s="677">
        <v>569</v>
      </c>
      <c r="G876" s="677">
        <v>158</v>
      </c>
      <c r="H876" s="677">
        <v>17</v>
      </c>
      <c r="I876" s="677">
        <v>0</v>
      </c>
      <c r="J876" s="677">
        <v>25</v>
      </c>
      <c r="K876" s="677">
        <v>119</v>
      </c>
      <c r="L876" s="677">
        <v>161</v>
      </c>
      <c r="M876" s="677">
        <v>774</v>
      </c>
      <c r="N876" s="115">
        <v>0.4</v>
      </c>
      <c r="O876" s="115">
        <v>0.4</v>
      </c>
      <c r="P876" s="115">
        <v>0.74</v>
      </c>
      <c r="Q876" s="115">
        <v>0.36</v>
      </c>
    </row>
    <row r="877" spans="1:17" s="805" customFormat="1" ht="12.75" customHeight="1" x14ac:dyDescent="0.3">
      <c r="A877" s="696" t="s">
        <v>191</v>
      </c>
      <c r="B877" s="696" t="s">
        <v>607</v>
      </c>
      <c r="C877" s="804" t="s">
        <v>920</v>
      </c>
      <c r="D877" s="804" t="s">
        <v>922</v>
      </c>
      <c r="E877" s="804" t="s">
        <v>932</v>
      </c>
      <c r="F877" s="677">
        <v>286</v>
      </c>
      <c r="G877" s="677">
        <v>351</v>
      </c>
      <c r="H877" s="677">
        <v>19</v>
      </c>
      <c r="I877" s="677">
        <v>0</v>
      </c>
      <c r="J877" s="677">
        <v>36</v>
      </c>
      <c r="K877" s="677">
        <v>40</v>
      </c>
      <c r="L877" s="677">
        <v>95</v>
      </c>
      <c r="M877" s="677">
        <v>547</v>
      </c>
      <c r="N877" s="115">
        <v>0.35</v>
      </c>
      <c r="O877" s="115">
        <v>0.35</v>
      </c>
      <c r="P877" s="115">
        <v>0.42</v>
      </c>
      <c r="Q877" s="115">
        <v>0.91</v>
      </c>
    </row>
    <row r="878" spans="1:17" s="805" customFormat="1" ht="12.75" customHeight="1" x14ac:dyDescent="0.3">
      <c r="A878" s="696" t="s">
        <v>192</v>
      </c>
      <c r="B878" s="696" t="s">
        <v>2039</v>
      </c>
      <c r="C878" s="804" t="s">
        <v>920</v>
      </c>
      <c r="D878" s="804" t="s">
        <v>922</v>
      </c>
      <c r="E878" s="804" t="s">
        <v>921</v>
      </c>
      <c r="F878" s="677">
        <v>42</v>
      </c>
      <c r="G878" s="677">
        <v>299</v>
      </c>
      <c r="H878" s="677">
        <v>0</v>
      </c>
      <c r="I878" s="677">
        <v>0</v>
      </c>
      <c r="J878" s="677">
        <v>65</v>
      </c>
      <c r="K878" s="677">
        <v>0</v>
      </c>
      <c r="L878" s="677">
        <v>65</v>
      </c>
      <c r="M878" s="677">
        <v>266</v>
      </c>
      <c r="N878" s="115">
        <v>0</v>
      </c>
      <c r="O878" s="115">
        <v>0</v>
      </c>
      <c r="P878" s="115">
        <v>0</v>
      </c>
      <c r="Q878" s="115">
        <v>5.33</v>
      </c>
    </row>
    <row r="879" spans="1:17" s="805" customFormat="1" ht="12.75" customHeight="1" x14ac:dyDescent="0.3">
      <c r="A879" s="696" t="s">
        <v>192</v>
      </c>
      <c r="B879" s="696" t="s">
        <v>139</v>
      </c>
      <c r="C879" s="804" t="s">
        <v>920</v>
      </c>
      <c r="D879" s="804" t="s">
        <v>922</v>
      </c>
      <c r="E879" s="804" t="s">
        <v>928</v>
      </c>
      <c r="F879" s="677" t="s">
        <v>873</v>
      </c>
      <c r="G879" s="677">
        <v>137</v>
      </c>
      <c r="H879" s="677">
        <v>0</v>
      </c>
      <c r="I879" s="677">
        <v>0</v>
      </c>
      <c r="J879" s="677">
        <v>35</v>
      </c>
      <c r="K879" s="677" t="s">
        <v>873</v>
      </c>
      <c r="L879" s="677">
        <v>36</v>
      </c>
      <c r="M879" s="677">
        <v>105</v>
      </c>
      <c r="N879" s="115">
        <v>0</v>
      </c>
      <c r="O879" s="115">
        <v>0</v>
      </c>
      <c r="P879" s="115">
        <v>0.03</v>
      </c>
      <c r="Q879" s="115">
        <v>25.25</v>
      </c>
    </row>
    <row r="880" spans="1:17" s="805" customFormat="1" ht="12.75" customHeight="1" x14ac:dyDescent="0.3">
      <c r="A880" s="696" t="s">
        <v>192</v>
      </c>
      <c r="B880" s="696" t="s">
        <v>607</v>
      </c>
      <c r="C880" s="804" t="s">
        <v>920</v>
      </c>
      <c r="D880" s="804" t="s">
        <v>922</v>
      </c>
      <c r="E880" s="804" t="s">
        <v>932</v>
      </c>
      <c r="F880" s="677">
        <v>265</v>
      </c>
      <c r="G880" s="677">
        <v>229</v>
      </c>
      <c r="H880" s="677" t="s">
        <v>873</v>
      </c>
      <c r="I880" s="677">
        <v>0</v>
      </c>
      <c r="J880" s="677">
        <v>19</v>
      </c>
      <c r="K880" s="677">
        <v>20</v>
      </c>
      <c r="L880" s="677">
        <v>43</v>
      </c>
      <c r="M880" s="677">
        <v>450</v>
      </c>
      <c r="N880" s="115">
        <v>0.17</v>
      </c>
      <c r="O880" s="115">
        <v>0.17</v>
      </c>
      <c r="P880" s="115">
        <v>0.47</v>
      </c>
      <c r="Q880" s="115">
        <v>0.7</v>
      </c>
    </row>
    <row r="881" spans="1:17" s="805" customFormat="1" ht="12.75" customHeight="1" x14ac:dyDescent="0.3">
      <c r="A881" s="696" t="s">
        <v>195</v>
      </c>
      <c r="B881" s="696" t="s">
        <v>607</v>
      </c>
      <c r="C881" s="804" t="s">
        <v>920</v>
      </c>
      <c r="D881" s="804" t="s">
        <v>922</v>
      </c>
      <c r="E881" s="804" t="s">
        <v>932</v>
      </c>
      <c r="F881" s="677">
        <v>88</v>
      </c>
      <c r="G881" s="677">
        <v>120</v>
      </c>
      <c r="H881" s="677">
        <v>0</v>
      </c>
      <c r="I881" s="677">
        <v>0</v>
      </c>
      <c r="J881" s="677">
        <v>25</v>
      </c>
      <c r="K881" s="677">
        <v>5</v>
      </c>
      <c r="L881" s="677">
        <v>30</v>
      </c>
      <c r="M881" s="677">
        <v>177</v>
      </c>
      <c r="N881" s="115">
        <v>0</v>
      </c>
      <c r="O881" s="115">
        <v>0</v>
      </c>
      <c r="P881" s="115">
        <v>0.17</v>
      </c>
      <c r="Q881" s="115">
        <v>1.01</v>
      </c>
    </row>
    <row r="882" spans="1:17" s="805" customFormat="1" ht="12.75" customHeight="1" x14ac:dyDescent="0.3">
      <c r="A882" s="696" t="s">
        <v>40</v>
      </c>
      <c r="B882" s="696" t="s">
        <v>117</v>
      </c>
      <c r="C882" s="804" t="s">
        <v>920</v>
      </c>
      <c r="D882" s="804" t="s">
        <v>922</v>
      </c>
      <c r="E882" s="804" t="s">
        <v>929</v>
      </c>
      <c r="F882" s="677">
        <v>288</v>
      </c>
      <c r="G882" s="677">
        <v>1561</v>
      </c>
      <c r="H882" s="677" t="s">
        <v>873</v>
      </c>
      <c r="I882" s="677" t="s">
        <v>873</v>
      </c>
      <c r="J882" s="677">
        <v>24</v>
      </c>
      <c r="K882" s="677">
        <v>16</v>
      </c>
      <c r="L882" s="677">
        <v>43</v>
      </c>
      <c r="M882" s="677">
        <v>1803</v>
      </c>
      <c r="N882" s="115">
        <v>7.0000000000000007E-2</v>
      </c>
      <c r="O882" s="115">
        <v>0.11</v>
      </c>
      <c r="P882" s="115">
        <v>0.37</v>
      </c>
      <c r="Q882" s="115">
        <v>5.26</v>
      </c>
    </row>
    <row r="883" spans="1:17" s="805" customFormat="1" ht="12.75" customHeight="1" x14ac:dyDescent="0.3">
      <c r="A883" s="696" t="s">
        <v>40</v>
      </c>
      <c r="B883" s="696" t="s">
        <v>607</v>
      </c>
      <c r="C883" s="804" t="s">
        <v>920</v>
      </c>
      <c r="D883" s="804" t="s">
        <v>922</v>
      </c>
      <c r="E883" s="804" t="s">
        <v>932</v>
      </c>
      <c r="F883" s="677">
        <v>618</v>
      </c>
      <c r="G883" s="677">
        <v>398</v>
      </c>
      <c r="H883" s="677">
        <v>59</v>
      </c>
      <c r="I883" s="677">
        <v>0</v>
      </c>
      <c r="J883" s="677">
        <v>15</v>
      </c>
      <c r="K883" s="677">
        <v>118</v>
      </c>
      <c r="L883" s="677">
        <v>192</v>
      </c>
      <c r="M883" s="677">
        <v>841</v>
      </c>
      <c r="N883" s="115">
        <v>0.8</v>
      </c>
      <c r="O883" s="115">
        <v>0.8</v>
      </c>
      <c r="P883" s="115">
        <v>0.61</v>
      </c>
      <c r="Q883" s="115">
        <v>0.36</v>
      </c>
    </row>
    <row r="884" spans="1:17" s="805" customFormat="1" ht="12.75" customHeight="1" x14ac:dyDescent="0.3">
      <c r="A884" s="696" t="s">
        <v>198</v>
      </c>
      <c r="B884" s="696" t="s">
        <v>607</v>
      </c>
      <c r="C884" s="804" t="s">
        <v>920</v>
      </c>
      <c r="D884" s="804" t="s">
        <v>922</v>
      </c>
      <c r="E884" s="804" t="s">
        <v>932</v>
      </c>
      <c r="F884" s="677">
        <v>87</v>
      </c>
      <c r="G884" s="677">
        <v>111</v>
      </c>
      <c r="H884" s="677" t="s">
        <v>873</v>
      </c>
      <c r="I884" s="677">
        <v>0</v>
      </c>
      <c r="J884" s="677">
        <v>7</v>
      </c>
      <c r="K884" s="677">
        <v>27</v>
      </c>
      <c r="L884" s="677">
        <v>37</v>
      </c>
      <c r="M884" s="677">
        <v>167</v>
      </c>
      <c r="N884" s="115">
        <v>0.3</v>
      </c>
      <c r="O884" s="115">
        <v>0.3</v>
      </c>
      <c r="P884" s="115">
        <v>0.73</v>
      </c>
      <c r="Q884" s="115">
        <v>0.92</v>
      </c>
    </row>
    <row r="885" spans="1:17" s="805" customFormat="1" ht="12.75" customHeight="1" x14ac:dyDescent="0.3">
      <c r="A885" s="696" t="s">
        <v>198</v>
      </c>
      <c r="B885" s="696" t="s">
        <v>607</v>
      </c>
      <c r="C885" s="804" t="s">
        <v>920</v>
      </c>
      <c r="D885" s="804" t="s">
        <v>922</v>
      </c>
      <c r="E885" s="804" t="s">
        <v>933</v>
      </c>
      <c r="F885" s="677">
        <v>868</v>
      </c>
      <c r="G885" s="677">
        <v>243</v>
      </c>
      <c r="H885" s="677">
        <v>23</v>
      </c>
      <c r="I885" s="677">
        <v>0</v>
      </c>
      <c r="J885" s="677">
        <v>20</v>
      </c>
      <c r="K885" s="677">
        <v>134</v>
      </c>
      <c r="L885" s="677">
        <v>177</v>
      </c>
      <c r="M885" s="677">
        <v>1107</v>
      </c>
      <c r="N885" s="115">
        <v>0.53</v>
      </c>
      <c r="O885" s="115">
        <v>0.53</v>
      </c>
      <c r="P885" s="115">
        <v>0.76</v>
      </c>
      <c r="Q885" s="115">
        <v>0.28000000000000003</v>
      </c>
    </row>
    <row r="886" spans="1:17" s="805" customFormat="1" ht="12.75" customHeight="1" x14ac:dyDescent="0.3">
      <c r="A886" s="696" t="s">
        <v>200</v>
      </c>
      <c r="B886" s="696" t="s">
        <v>69</v>
      </c>
      <c r="C886" s="804" t="s">
        <v>923</v>
      </c>
      <c r="D886" s="804" t="s">
        <v>922</v>
      </c>
      <c r="E886" s="804" t="s">
        <v>924</v>
      </c>
      <c r="F886" s="677">
        <v>0</v>
      </c>
      <c r="G886" s="677">
        <v>367</v>
      </c>
      <c r="H886" s="677">
        <v>0</v>
      </c>
      <c r="I886" s="677">
        <v>0</v>
      </c>
      <c r="J886" s="677">
        <v>0</v>
      </c>
      <c r="K886" s="677">
        <v>0</v>
      </c>
      <c r="L886" s="677">
        <v>0</v>
      </c>
      <c r="M886" s="677">
        <v>0</v>
      </c>
      <c r="N886" s="115" t="s">
        <v>239</v>
      </c>
      <c r="O886" s="115" t="s">
        <v>239</v>
      </c>
      <c r="P886" s="115" t="s">
        <v>239</v>
      </c>
      <c r="Q886" s="115" t="s">
        <v>239</v>
      </c>
    </row>
    <row r="887" spans="1:17" s="805" customFormat="1" ht="12.75" customHeight="1" x14ac:dyDescent="0.3">
      <c r="A887" s="696" t="s">
        <v>200</v>
      </c>
      <c r="B887" s="696" t="s">
        <v>69</v>
      </c>
      <c r="C887" s="804" t="s">
        <v>920</v>
      </c>
      <c r="D887" s="804" t="s">
        <v>922</v>
      </c>
      <c r="E887" s="804" t="s">
        <v>928</v>
      </c>
      <c r="F887" s="677">
        <v>3286</v>
      </c>
      <c r="G887" s="677">
        <v>1331</v>
      </c>
      <c r="H887" s="677">
        <v>667</v>
      </c>
      <c r="I887" s="677">
        <v>141</v>
      </c>
      <c r="J887" s="677">
        <v>947</v>
      </c>
      <c r="K887" s="677">
        <v>228</v>
      </c>
      <c r="L887" s="677">
        <v>1983</v>
      </c>
      <c r="M887" s="677">
        <v>2765</v>
      </c>
      <c r="N887" s="115">
        <v>0.38</v>
      </c>
      <c r="O887" s="115">
        <v>0.46</v>
      </c>
      <c r="P887" s="115">
        <v>0.11</v>
      </c>
      <c r="Q887" s="115">
        <v>-0.16</v>
      </c>
    </row>
    <row r="888" spans="1:17" s="805" customFormat="1" ht="12.75" customHeight="1" x14ac:dyDescent="0.3">
      <c r="A888" s="696" t="s">
        <v>200</v>
      </c>
      <c r="B888" s="696" t="s">
        <v>73</v>
      </c>
      <c r="C888" s="804" t="s">
        <v>916</v>
      </c>
      <c r="D888" s="804" t="s">
        <v>922</v>
      </c>
      <c r="E888" s="804" t="s">
        <v>926</v>
      </c>
      <c r="F888" s="677">
        <v>0</v>
      </c>
      <c r="G888" s="677">
        <v>263</v>
      </c>
      <c r="H888" s="677">
        <v>5</v>
      </c>
      <c r="I888" s="677">
        <v>0</v>
      </c>
      <c r="J888" s="677">
        <v>216</v>
      </c>
      <c r="K888" s="677">
        <v>52</v>
      </c>
      <c r="L888" s="677">
        <v>273</v>
      </c>
      <c r="M888" s="677">
        <v>84</v>
      </c>
      <c r="N888" s="115">
        <v>0.02</v>
      </c>
      <c r="O888" s="115">
        <v>0.02</v>
      </c>
      <c r="P888" s="115">
        <v>0.19</v>
      </c>
      <c r="Q888" s="115" t="s">
        <v>239</v>
      </c>
    </row>
    <row r="889" spans="1:17" s="805" customFormat="1" ht="12.75" customHeight="1" x14ac:dyDescent="0.3">
      <c r="A889" s="696" t="s">
        <v>200</v>
      </c>
      <c r="B889" s="696" t="s">
        <v>73</v>
      </c>
      <c r="C889" s="804" t="s">
        <v>920</v>
      </c>
      <c r="D889" s="804" t="s">
        <v>922</v>
      </c>
      <c r="E889" s="804" t="s">
        <v>921</v>
      </c>
      <c r="F889" s="677">
        <v>485</v>
      </c>
      <c r="G889" s="677">
        <v>536</v>
      </c>
      <c r="H889" s="677">
        <v>326</v>
      </c>
      <c r="I889" s="677" t="s">
        <v>873</v>
      </c>
      <c r="J889" s="677">
        <v>476</v>
      </c>
      <c r="K889" s="677">
        <v>40</v>
      </c>
      <c r="L889" s="677">
        <v>846</v>
      </c>
      <c r="M889" s="677">
        <v>457</v>
      </c>
      <c r="N889" s="115">
        <v>0.4</v>
      </c>
      <c r="O889" s="115">
        <v>0.41</v>
      </c>
      <c r="P889" s="115">
        <v>0.05</v>
      </c>
      <c r="Q889" s="115">
        <v>-0.06</v>
      </c>
    </row>
    <row r="890" spans="1:17" s="805" customFormat="1" x14ac:dyDescent="0.3">
      <c r="A890" s="696" t="s">
        <v>200</v>
      </c>
      <c r="B890" s="696" t="s">
        <v>73</v>
      </c>
      <c r="C890" s="804" t="s">
        <v>923</v>
      </c>
      <c r="D890" s="804" t="s">
        <v>922</v>
      </c>
      <c r="E890" s="804" t="s">
        <v>924</v>
      </c>
      <c r="F890" s="677">
        <v>0</v>
      </c>
      <c r="G890" s="677">
        <v>786</v>
      </c>
      <c r="H890" s="677">
        <v>0</v>
      </c>
      <c r="I890" s="677">
        <v>0</v>
      </c>
      <c r="J890" s="677">
        <v>0</v>
      </c>
      <c r="K890" s="677">
        <v>340</v>
      </c>
      <c r="L890" s="677">
        <v>340</v>
      </c>
      <c r="M890" s="677">
        <v>0</v>
      </c>
      <c r="N890" s="115" t="s">
        <v>239</v>
      </c>
      <c r="O890" s="115" t="s">
        <v>239</v>
      </c>
      <c r="P890" s="115">
        <v>1</v>
      </c>
      <c r="Q890" s="115" t="s">
        <v>239</v>
      </c>
    </row>
    <row r="891" spans="1:17" s="805" customFormat="1" ht="12.75" customHeight="1" x14ac:dyDescent="0.3">
      <c r="A891" s="696" t="s">
        <v>200</v>
      </c>
      <c r="B891" s="696" t="s">
        <v>105</v>
      </c>
      <c r="C891" s="804" t="s">
        <v>916</v>
      </c>
      <c r="D891" s="804" t="s">
        <v>922</v>
      </c>
      <c r="E891" s="804" t="s">
        <v>921</v>
      </c>
      <c r="F891" s="677">
        <v>127</v>
      </c>
      <c r="G891" s="677">
        <v>177</v>
      </c>
      <c r="H891" s="677">
        <v>9</v>
      </c>
      <c r="I891" s="677">
        <v>10</v>
      </c>
      <c r="J891" s="677">
        <v>198</v>
      </c>
      <c r="K891" s="677">
        <v>0</v>
      </c>
      <c r="L891" s="677">
        <v>217</v>
      </c>
      <c r="M891" s="677">
        <v>65</v>
      </c>
      <c r="N891" s="115">
        <v>0.04</v>
      </c>
      <c r="O891" s="115">
        <v>0.09</v>
      </c>
      <c r="P891" s="115">
        <v>0</v>
      </c>
      <c r="Q891" s="115">
        <v>-0.49</v>
      </c>
    </row>
    <row r="892" spans="1:17" s="805" customFormat="1" ht="12.75" customHeight="1" x14ac:dyDescent="0.3">
      <c r="A892" s="696" t="s">
        <v>200</v>
      </c>
      <c r="B892" s="696" t="s">
        <v>105</v>
      </c>
      <c r="C892" s="804" t="s">
        <v>916</v>
      </c>
      <c r="D892" s="804" t="s">
        <v>922</v>
      </c>
      <c r="E892" s="804" t="s">
        <v>919</v>
      </c>
      <c r="F892" s="677">
        <v>71</v>
      </c>
      <c r="G892" s="677">
        <v>199</v>
      </c>
      <c r="H892" s="677">
        <v>14</v>
      </c>
      <c r="I892" s="677">
        <v>21</v>
      </c>
      <c r="J892" s="677">
        <v>160</v>
      </c>
      <c r="K892" s="677">
        <v>0</v>
      </c>
      <c r="L892" s="677">
        <v>195</v>
      </c>
      <c r="M892" s="677">
        <v>42</v>
      </c>
      <c r="N892" s="115">
        <v>7.0000000000000007E-2</v>
      </c>
      <c r="O892" s="115">
        <v>0.18</v>
      </c>
      <c r="P892" s="115">
        <v>0</v>
      </c>
      <c r="Q892" s="115">
        <v>-0.41</v>
      </c>
    </row>
    <row r="893" spans="1:17" s="805" customFormat="1" ht="12.75" customHeight="1" x14ac:dyDescent="0.3">
      <c r="A893" s="696" t="s">
        <v>200</v>
      </c>
      <c r="B893" s="696" t="s">
        <v>111</v>
      </c>
      <c r="C893" s="804" t="s">
        <v>920</v>
      </c>
      <c r="D893" s="804" t="s">
        <v>922</v>
      </c>
      <c r="E893" s="804" t="s">
        <v>921</v>
      </c>
      <c r="F893" s="677">
        <v>114</v>
      </c>
      <c r="G893" s="677">
        <v>164</v>
      </c>
      <c r="H893" s="677">
        <v>56</v>
      </c>
      <c r="I893" s="677">
        <v>20</v>
      </c>
      <c r="J893" s="677">
        <v>63</v>
      </c>
      <c r="K893" s="677">
        <v>33</v>
      </c>
      <c r="L893" s="677">
        <v>172</v>
      </c>
      <c r="M893" s="677">
        <v>121</v>
      </c>
      <c r="N893" s="115">
        <v>0.4</v>
      </c>
      <c r="O893" s="115">
        <v>0.55000000000000004</v>
      </c>
      <c r="P893" s="115">
        <v>0.19</v>
      </c>
      <c r="Q893" s="115">
        <v>0.06</v>
      </c>
    </row>
    <row r="894" spans="1:17" s="805" customFormat="1" ht="12.75" customHeight="1" x14ac:dyDescent="0.3">
      <c r="A894" s="696" t="s">
        <v>200</v>
      </c>
      <c r="B894" s="696" t="s">
        <v>112</v>
      </c>
      <c r="C894" s="804" t="s">
        <v>916</v>
      </c>
      <c r="D894" s="804" t="s">
        <v>922</v>
      </c>
      <c r="E894" s="804" t="s">
        <v>919</v>
      </c>
      <c r="F894" s="677">
        <v>1409</v>
      </c>
      <c r="G894" s="677">
        <v>2207</v>
      </c>
      <c r="H894" s="677">
        <v>465</v>
      </c>
      <c r="I894" s="677">
        <v>86</v>
      </c>
      <c r="J894" s="677">
        <v>1729</v>
      </c>
      <c r="K894" s="677">
        <v>262</v>
      </c>
      <c r="L894" s="677">
        <v>2542</v>
      </c>
      <c r="M894" s="677">
        <v>1831</v>
      </c>
      <c r="N894" s="115">
        <v>0.2</v>
      </c>
      <c r="O894" s="115">
        <v>0.24</v>
      </c>
      <c r="P894" s="115">
        <v>0.1</v>
      </c>
      <c r="Q894" s="115">
        <v>0.3</v>
      </c>
    </row>
    <row r="895" spans="1:17" s="805" customFormat="1" ht="12.75" customHeight="1" x14ac:dyDescent="0.3">
      <c r="A895" s="696" t="s">
        <v>200</v>
      </c>
      <c r="B895" s="696" t="s">
        <v>112</v>
      </c>
      <c r="C895" s="804" t="s">
        <v>916</v>
      </c>
      <c r="D895" s="804" t="s">
        <v>922</v>
      </c>
      <c r="E895" s="804" t="s">
        <v>924</v>
      </c>
      <c r="F895" s="677">
        <v>0</v>
      </c>
      <c r="G895" s="677">
        <v>500</v>
      </c>
      <c r="H895" s="677">
        <v>0</v>
      </c>
      <c r="I895" s="677">
        <v>0</v>
      </c>
      <c r="J895" s="677">
        <v>0</v>
      </c>
      <c r="K895" s="677">
        <v>0</v>
      </c>
      <c r="L895" s="677">
        <v>0</v>
      </c>
      <c r="M895" s="677">
        <v>0</v>
      </c>
      <c r="N895" s="115" t="s">
        <v>239</v>
      </c>
      <c r="O895" s="115" t="s">
        <v>239</v>
      </c>
      <c r="P895" s="115" t="s">
        <v>239</v>
      </c>
      <c r="Q895" s="115" t="s">
        <v>239</v>
      </c>
    </row>
    <row r="896" spans="1:17" s="805" customFormat="1" ht="12.75" customHeight="1" x14ac:dyDescent="0.3">
      <c r="A896" s="696" t="s">
        <v>200</v>
      </c>
      <c r="B896" s="696" t="s">
        <v>112</v>
      </c>
      <c r="C896" s="804" t="s">
        <v>920</v>
      </c>
      <c r="D896" s="804" t="s">
        <v>922</v>
      </c>
      <c r="E896" s="804" t="s">
        <v>921</v>
      </c>
      <c r="F896" s="677">
        <v>3533</v>
      </c>
      <c r="G896" s="677">
        <v>2999</v>
      </c>
      <c r="H896" s="677">
        <v>437</v>
      </c>
      <c r="I896" s="677">
        <v>66</v>
      </c>
      <c r="J896" s="677">
        <v>3075</v>
      </c>
      <c r="K896" s="677">
        <v>0</v>
      </c>
      <c r="L896" s="677">
        <v>3578</v>
      </c>
      <c r="M896" s="677">
        <v>1538</v>
      </c>
      <c r="N896" s="115">
        <v>0.12</v>
      </c>
      <c r="O896" s="115">
        <v>0.14000000000000001</v>
      </c>
      <c r="P896" s="115">
        <v>0</v>
      </c>
      <c r="Q896" s="115">
        <v>-0.56000000000000005</v>
      </c>
    </row>
    <row r="897" spans="1:17" s="805" customFormat="1" ht="12.75" customHeight="1" x14ac:dyDescent="0.3">
      <c r="A897" s="696" t="s">
        <v>200</v>
      </c>
      <c r="B897" s="696" t="s">
        <v>112</v>
      </c>
      <c r="C897" s="804" t="s">
        <v>923</v>
      </c>
      <c r="D897" s="804" t="s">
        <v>922</v>
      </c>
      <c r="E897" s="804" t="s">
        <v>924</v>
      </c>
      <c r="F897" s="677">
        <v>0</v>
      </c>
      <c r="G897" s="677">
        <v>650</v>
      </c>
      <c r="H897" s="677">
        <v>0</v>
      </c>
      <c r="I897" s="677">
        <v>0</v>
      </c>
      <c r="J897" s="677">
        <v>0</v>
      </c>
      <c r="K897" s="677">
        <v>0</v>
      </c>
      <c r="L897" s="677">
        <v>0</v>
      </c>
      <c r="M897" s="677">
        <v>0</v>
      </c>
      <c r="N897" s="115" t="s">
        <v>239</v>
      </c>
      <c r="O897" s="115" t="s">
        <v>239</v>
      </c>
      <c r="P897" s="115" t="s">
        <v>239</v>
      </c>
      <c r="Q897" s="115" t="s">
        <v>239</v>
      </c>
    </row>
    <row r="898" spans="1:17" s="805" customFormat="1" ht="12.75" customHeight="1" x14ac:dyDescent="0.3">
      <c r="A898" s="696" t="s">
        <v>200</v>
      </c>
      <c r="B898" s="696" t="s">
        <v>117</v>
      </c>
      <c r="C898" s="804" t="s">
        <v>920</v>
      </c>
      <c r="D898" s="804" t="s">
        <v>922</v>
      </c>
      <c r="E898" s="804" t="s">
        <v>929</v>
      </c>
      <c r="F898" s="677">
        <v>5202</v>
      </c>
      <c r="G898" s="677">
        <v>5257</v>
      </c>
      <c r="H898" s="677">
        <v>167</v>
      </c>
      <c r="I898" s="677">
        <v>117</v>
      </c>
      <c r="J898" s="677">
        <v>811</v>
      </c>
      <c r="K898" s="677">
        <v>2556</v>
      </c>
      <c r="L898" s="677">
        <v>3651</v>
      </c>
      <c r="M898" s="677">
        <v>6815</v>
      </c>
      <c r="N898" s="115">
        <v>0.15</v>
      </c>
      <c r="O898" s="115">
        <v>0.26</v>
      </c>
      <c r="P898" s="115">
        <v>0.7</v>
      </c>
      <c r="Q898" s="115">
        <v>0.31</v>
      </c>
    </row>
    <row r="899" spans="1:17" s="805" customFormat="1" ht="12.75" customHeight="1" x14ac:dyDescent="0.3">
      <c r="A899" s="696" t="s">
        <v>200</v>
      </c>
      <c r="B899" s="696" t="s">
        <v>117</v>
      </c>
      <c r="C899" s="804" t="s">
        <v>923</v>
      </c>
      <c r="D899" s="804" t="s">
        <v>922</v>
      </c>
      <c r="E899" s="804" t="s">
        <v>924</v>
      </c>
      <c r="F899" s="677">
        <v>747</v>
      </c>
      <c r="G899" s="677">
        <v>943</v>
      </c>
      <c r="H899" s="677">
        <v>27</v>
      </c>
      <c r="I899" s="677">
        <v>92</v>
      </c>
      <c r="J899" s="677">
        <v>107</v>
      </c>
      <c r="K899" s="677">
        <v>955</v>
      </c>
      <c r="L899" s="677">
        <v>1181</v>
      </c>
      <c r="M899" s="677">
        <v>1182</v>
      </c>
      <c r="N899" s="115">
        <v>0.12</v>
      </c>
      <c r="O899" s="115">
        <v>0.53</v>
      </c>
      <c r="P899" s="115">
        <v>0.81</v>
      </c>
      <c r="Q899" s="115">
        <v>0.57999999999999996</v>
      </c>
    </row>
    <row r="900" spans="1:17" s="805" customFormat="1" ht="12.75" customHeight="1" x14ac:dyDescent="0.3">
      <c r="A900" s="696" t="s">
        <v>200</v>
      </c>
      <c r="B900" s="696" t="s">
        <v>182</v>
      </c>
      <c r="C900" s="804" t="s">
        <v>920</v>
      </c>
      <c r="D900" s="804" t="s">
        <v>922</v>
      </c>
      <c r="E900" s="804" t="s">
        <v>921</v>
      </c>
      <c r="F900" s="677">
        <v>55</v>
      </c>
      <c r="G900" s="677">
        <v>124</v>
      </c>
      <c r="H900" s="677">
        <v>12</v>
      </c>
      <c r="I900" s="677" t="s">
        <v>873</v>
      </c>
      <c r="J900" s="677">
        <v>77</v>
      </c>
      <c r="K900" s="677">
        <v>12</v>
      </c>
      <c r="L900" s="677">
        <v>102</v>
      </c>
      <c r="M900" s="677">
        <v>71</v>
      </c>
      <c r="N900" s="115">
        <v>0.13</v>
      </c>
      <c r="O900" s="115">
        <v>0.14000000000000001</v>
      </c>
      <c r="P900" s="115">
        <v>0.12</v>
      </c>
      <c r="Q900" s="115">
        <v>0.28999999999999998</v>
      </c>
    </row>
    <row r="901" spans="1:17" s="805" customFormat="1" ht="12.75" customHeight="1" x14ac:dyDescent="0.3">
      <c r="A901" s="696" t="s">
        <v>200</v>
      </c>
      <c r="B901" s="696" t="s">
        <v>186</v>
      </c>
      <c r="C901" s="804" t="s">
        <v>916</v>
      </c>
      <c r="D901" s="804" t="s">
        <v>922</v>
      </c>
      <c r="E901" s="804" t="s">
        <v>919</v>
      </c>
      <c r="F901" s="677">
        <v>91</v>
      </c>
      <c r="G901" s="677">
        <v>179</v>
      </c>
      <c r="H901" s="677">
        <v>7</v>
      </c>
      <c r="I901" s="677">
        <v>0</v>
      </c>
      <c r="J901" s="677">
        <v>149</v>
      </c>
      <c r="K901" s="677">
        <v>12</v>
      </c>
      <c r="L901" s="677">
        <v>168</v>
      </c>
      <c r="M901" s="677">
        <v>43</v>
      </c>
      <c r="N901" s="115">
        <v>0.04</v>
      </c>
      <c r="O901" s="115">
        <v>0.04</v>
      </c>
      <c r="P901" s="115">
        <v>7.0000000000000007E-2</v>
      </c>
      <c r="Q901" s="115">
        <v>-0.53</v>
      </c>
    </row>
    <row r="902" spans="1:17" s="805" customFormat="1" ht="12.75" customHeight="1" x14ac:dyDescent="0.3">
      <c r="A902" s="696" t="s">
        <v>200</v>
      </c>
      <c r="B902" s="696" t="s">
        <v>186</v>
      </c>
      <c r="C902" s="804" t="s">
        <v>920</v>
      </c>
      <c r="D902" s="804" t="s">
        <v>922</v>
      </c>
      <c r="E902" s="804" t="s">
        <v>921</v>
      </c>
      <c r="F902" s="677">
        <v>40</v>
      </c>
      <c r="G902" s="677">
        <v>108</v>
      </c>
      <c r="H902" s="677" t="s">
        <v>873</v>
      </c>
      <c r="I902" s="677" t="s">
        <v>873</v>
      </c>
      <c r="J902" s="677">
        <v>59</v>
      </c>
      <c r="K902" s="677">
        <v>44</v>
      </c>
      <c r="L902" s="677">
        <v>108</v>
      </c>
      <c r="M902" s="677">
        <v>27</v>
      </c>
      <c r="N902" s="115">
        <v>0.06</v>
      </c>
      <c r="O902" s="115">
        <v>0.08</v>
      </c>
      <c r="P902" s="115">
        <v>0.41</v>
      </c>
      <c r="Q902" s="115">
        <v>-0.33</v>
      </c>
    </row>
    <row r="903" spans="1:17" s="805" customFormat="1" ht="12.75" customHeight="1" x14ac:dyDescent="0.3">
      <c r="A903" s="696" t="s">
        <v>200</v>
      </c>
      <c r="B903" s="696" t="s">
        <v>195</v>
      </c>
      <c r="C903" s="804" t="s">
        <v>923</v>
      </c>
      <c r="D903" s="804" t="s">
        <v>922</v>
      </c>
      <c r="E903" s="804" t="s">
        <v>924</v>
      </c>
      <c r="F903" s="677">
        <v>0</v>
      </c>
      <c r="G903" s="677">
        <v>862</v>
      </c>
      <c r="H903" s="677">
        <v>0</v>
      </c>
      <c r="I903" s="677">
        <v>0</v>
      </c>
      <c r="J903" s="677">
        <v>0</v>
      </c>
      <c r="K903" s="677">
        <v>0</v>
      </c>
      <c r="L903" s="677">
        <v>0</v>
      </c>
      <c r="M903" s="677">
        <v>0</v>
      </c>
      <c r="N903" s="115" t="s">
        <v>239</v>
      </c>
      <c r="O903" s="115" t="s">
        <v>239</v>
      </c>
      <c r="P903" s="115" t="s">
        <v>239</v>
      </c>
      <c r="Q903" s="115" t="s">
        <v>239</v>
      </c>
    </row>
    <row r="904" spans="1:17" s="805" customFormat="1" ht="12.75" customHeight="1" x14ac:dyDescent="0.3">
      <c r="A904" s="696" t="s">
        <v>200</v>
      </c>
      <c r="B904" s="696" t="s">
        <v>195</v>
      </c>
      <c r="C904" s="804" t="s">
        <v>920</v>
      </c>
      <c r="D904" s="804" t="s">
        <v>922</v>
      </c>
      <c r="E904" s="804" t="s">
        <v>921</v>
      </c>
      <c r="F904" s="677">
        <v>1011</v>
      </c>
      <c r="G904" s="677">
        <v>7060</v>
      </c>
      <c r="H904" s="677">
        <v>21</v>
      </c>
      <c r="I904" s="677">
        <v>104</v>
      </c>
      <c r="J904" s="677">
        <v>670</v>
      </c>
      <c r="K904" s="677">
        <v>6566</v>
      </c>
      <c r="L904" s="677">
        <v>7361</v>
      </c>
      <c r="M904" s="677">
        <v>1948</v>
      </c>
      <c r="N904" s="115">
        <v>0.03</v>
      </c>
      <c r="O904" s="115">
        <v>0.16</v>
      </c>
      <c r="P904" s="115">
        <v>0.89</v>
      </c>
      <c r="Q904" s="115">
        <v>0.93</v>
      </c>
    </row>
    <row r="905" spans="1:17" s="805" customFormat="1" ht="12.75" customHeight="1" x14ac:dyDescent="0.3">
      <c r="A905" s="696" t="s">
        <v>200</v>
      </c>
      <c r="B905" s="696" t="s">
        <v>216</v>
      </c>
      <c r="C905" s="804" t="s">
        <v>916</v>
      </c>
      <c r="D905" s="804" t="s">
        <v>922</v>
      </c>
      <c r="E905" s="804" t="s">
        <v>919</v>
      </c>
      <c r="F905" s="677">
        <v>147</v>
      </c>
      <c r="G905" s="677">
        <v>187</v>
      </c>
      <c r="H905" s="677">
        <v>13</v>
      </c>
      <c r="I905" s="677">
        <v>12</v>
      </c>
      <c r="J905" s="677">
        <v>244</v>
      </c>
      <c r="K905" s="677">
        <v>16</v>
      </c>
      <c r="L905" s="677">
        <v>285</v>
      </c>
      <c r="M905" s="677">
        <v>56</v>
      </c>
      <c r="N905" s="115">
        <v>0.05</v>
      </c>
      <c r="O905" s="115">
        <v>0.09</v>
      </c>
      <c r="P905" s="115">
        <v>0.06</v>
      </c>
      <c r="Q905" s="115">
        <v>-0.62</v>
      </c>
    </row>
    <row r="906" spans="1:17" s="805" customFormat="1" ht="12.75" customHeight="1" x14ac:dyDescent="0.3">
      <c r="A906" s="696" t="s">
        <v>200</v>
      </c>
      <c r="B906" s="696" t="s">
        <v>216</v>
      </c>
      <c r="C906" s="804" t="s">
        <v>920</v>
      </c>
      <c r="D906" s="804" t="s">
        <v>922</v>
      </c>
      <c r="E906" s="804" t="s">
        <v>921</v>
      </c>
      <c r="F906" s="677">
        <v>597</v>
      </c>
      <c r="G906" s="677">
        <v>497</v>
      </c>
      <c r="H906" s="677">
        <v>77</v>
      </c>
      <c r="I906" s="677">
        <v>17</v>
      </c>
      <c r="J906" s="677">
        <v>137</v>
      </c>
      <c r="K906" s="677">
        <v>153</v>
      </c>
      <c r="L906" s="677">
        <v>384</v>
      </c>
      <c r="M906" s="677">
        <v>587</v>
      </c>
      <c r="N906" s="115">
        <v>0.33</v>
      </c>
      <c r="O906" s="115">
        <v>0.41</v>
      </c>
      <c r="P906" s="115">
        <v>0.4</v>
      </c>
      <c r="Q906" s="115">
        <v>-0.02</v>
      </c>
    </row>
    <row r="907" spans="1:17" s="805" customFormat="1" ht="12.75" customHeight="1" x14ac:dyDescent="0.3">
      <c r="A907" s="696" t="s">
        <v>200</v>
      </c>
      <c r="B907" s="696" t="s">
        <v>216</v>
      </c>
      <c r="C907" s="804" t="s">
        <v>923</v>
      </c>
      <c r="D907" s="804" t="s">
        <v>922</v>
      </c>
      <c r="E907" s="804" t="s">
        <v>924</v>
      </c>
      <c r="F907" s="677">
        <v>74</v>
      </c>
      <c r="G907" s="677">
        <v>160</v>
      </c>
      <c r="H907" s="677">
        <v>5</v>
      </c>
      <c r="I907" s="677">
        <v>18</v>
      </c>
      <c r="J907" s="677">
        <v>48</v>
      </c>
      <c r="K907" s="677">
        <v>37</v>
      </c>
      <c r="L907" s="677">
        <v>108</v>
      </c>
      <c r="M907" s="677">
        <v>182</v>
      </c>
      <c r="N907" s="115">
        <v>7.0000000000000007E-2</v>
      </c>
      <c r="O907" s="115">
        <v>0.32</v>
      </c>
      <c r="P907" s="115">
        <v>0.34</v>
      </c>
      <c r="Q907" s="115">
        <v>1.46</v>
      </c>
    </row>
    <row r="908" spans="1:17" s="805" customFormat="1" ht="12.75" customHeight="1" x14ac:dyDescent="0.3">
      <c r="A908" s="696" t="s">
        <v>200</v>
      </c>
      <c r="B908" s="696" t="s">
        <v>217</v>
      </c>
      <c r="C908" s="804" t="s">
        <v>920</v>
      </c>
      <c r="D908" s="804" t="s">
        <v>922</v>
      </c>
      <c r="E908" s="804" t="s">
        <v>921</v>
      </c>
      <c r="F908" s="677">
        <v>126</v>
      </c>
      <c r="G908" s="677">
        <v>205</v>
      </c>
      <c r="H908" s="677">
        <v>55</v>
      </c>
      <c r="I908" s="677">
        <v>13</v>
      </c>
      <c r="J908" s="677">
        <v>164</v>
      </c>
      <c r="K908" s="677">
        <v>16</v>
      </c>
      <c r="L908" s="677">
        <v>248</v>
      </c>
      <c r="M908" s="677">
        <v>146</v>
      </c>
      <c r="N908" s="115">
        <v>0.24</v>
      </c>
      <c r="O908" s="115">
        <v>0.28999999999999998</v>
      </c>
      <c r="P908" s="115">
        <v>0.06</v>
      </c>
      <c r="Q908" s="115">
        <v>0.16</v>
      </c>
    </row>
    <row r="909" spans="1:17" s="805" customFormat="1" ht="12.75" customHeight="1" x14ac:dyDescent="0.3">
      <c r="A909" s="696" t="s">
        <v>200</v>
      </c>
      <c r="B909" s="696" t="s">
        <v>115</v>
      </c>
      <c r="C909" s="804" t="s">
        <v>920</v>
      </c>
      <c r="D909" s="804" t="s">
        <v>922</v>
      </c>
      <c r="E909" s="804" t="s">
        <v>921</v>
      </c>
      <c r="F909" s="677">
        <v>170</v>
      </c>
      <c r="G909" s="677">
        <v>119</v>
      </c>
      <c r="H909" s="677">
        <v>50</v>
      </c>
      <c r="I909" s="677" t="s">
        <v>873</v>
      </c>
      <c r="J909" s="677">
        <v>88</v>
      </c>
      <c r="K909" s="677">
        <v>22</v>
      </c>
      <c r="L909" s="677">
        <v>163</v>
      </c>
      <c r="M909" s="677">
        <v>141</v>
      </c>
      <c r="N909" s="115">
        <v>0.35</v>
      </c>
      <c r="O909" s="115">
        <v>0.38</v>
      </c>
      <c r="P909" s="115">
        <v>0.13</v>
      </c>
      <c r="Q909" s="115">
        <v>-0.17</v>
      </c>
    </row>
    <row r="910" spans="1:17" s="805" customFormat="1" ht="12.75" customHeight="1" x14ac:dyDescent="0.3">
      <c r="A910" s="696" t="s">
        <v>200</v>
      </c>
      <c r="B910" s="696" t="s">
        <v>607</v>
      </c>
      <c r="C910" s="804" t="s">
        <v>920</v>
      </c>
      <c r="D910" s="804" t="s">
        <v>922</v>
      </c>
      <c r="E910" s="804" t="s">
        <v>932</v>
      </c>
      <c r="F910" s="677">
        <v>1649</v>
      </c>
      <c r="G910" s="677">
        <v>1635</v>
      </c>
      <c r="H910" s="677">
        <v>227</v>
      </c>
      <c r="I910" s="677">
        <v>0</v>
      </c>
      <c r="J910" s="677">
        <v>27</v>
      </c>
      <c r="K910" s="677">
        <v>221</v>
      </c>
      <c r="L910" s="677">
        <v>475</v>
      </c>
      <c r="M910" s="677">
        <v>2847</v>
      </c>
      <c r="N910" s="115">
        <v>0.89</v>
      </c>
      <c r="O910" s="115">
        <v>0.89</v>
      </c>
      <c r="P910" s="115">
        <v>0.47</v>
      </c>
      <c r="Q910" s="115">
        <v>0.73</v>
      </c>
    </row>
    <row r="911" spans="1:17" s="805" customFormat="1" ht="12.75" customHeight="1" x14ac:dyDescent="0.3">
      <c r="A911" s="696" t="s">
        <v>201</v>
      </c>
      <c r="B911" s="696" t="s">
        <v>73</v>
      </c>
      <c r="C911" s="804" t="s">
        <v>923</v>
      </c>
      <c r="D911" s="804" t="s">
        <v>922</v>
      </c>
      <c r="E911" s="804" t="s">
        <v>924</v>
      </c>
      <c r="F911" s="677">
        <v>0</v>
      </c>
      <c r="G911" s="677">
        <v>114</v>
      </c>
      <c r="H911" s="677">
        <v>0</v>
      </c>
      <c r="I911" s="677">
        <v>0</v>
      </c>
      <c r="J911" s="677">
        <v>0</v>
      </c>
      <c r="K911" s="677">
        <v>55</v>
      </c>
      <c r="L911" s="677">
        <v>55</v>
      </c>
      <c r="M911" s="677">
        <v>0</v>
      </c>
      <c r="N911" s="115" t="s">
        <v>239</v>
      </c>
      <c r="O911" s="115" t="s">
        <v>239</v>
      </c>
      <c r="P911" s="115">
        <v>1</v>
      </c>
      <c r="Q911" s="115" t="s">
        <v>239</v>
      </c>
    </row>
    <row r="912" spans="1:17" s="805" customFormat="1" ht="12.75" customHeight="1" x14ac:dyDescent="0.3">
      <c r="A912" s="696" t="s">
        <v>201</v>
      </c>
      <c r="B912" s="696" t="s">
        <v>73</v>
      </c>
      <c r="C912" s="804" t="s">
        <v>920</v>
      </c>
      <c r="D912" s="804" t="s">
        <v>922</v>
      </c>
      <c r="E912" s="804" t="s">
        <v>921</v>
      </c>
      <c r="F912" s="677">
        <v>215</v>
      </c>
      <c r="G912" s="677">
        <v>173</v>
      </c>
      <c r="H912" s="677">
        <v>79</v>
      </c>
      <c r="I912" s="677">
        <v>0</v>
      </c>
      <c r="J912" s="677">
        <v>180</v>
      </c>
      <c r="K912" s="677">
        <v>9</v>
      </c>
      <c r="L912" s="677">
        <v>268</v>
      </c>
      <c r="M912" s="677">
        <v>249</v>
      </c>
      <c r="N912" s="115">
        <v>0.31</v>
      </c>
      <c r="O912" s="115">
        <v>0.31</v>
      </c>
      <c r="P912" s="115">
        <v>0.03</v>
      </c>
      <c r="Q912" s="115">
        <v>0.16</v>
      </c>
    </row>
    <row r="913" spans="1:17" s="805" customFormat="1" ht="12.75" customHeight="1" x14ac:dyDescent="0.3">
      <c r="A913" s="696" t="s">
        <v>201</v>
      </c>
      <c r="B913" s="696" t="s">
        <v>73</v>
      </c>
      <c r="C913" s="804" t="s">
        <v>916</v>
      </c>
      <c r="D913" s="804" t="s">
        <v>922</v>
      </c>
      <c r="E913" s="804" t="s">
        <v>926</v>
      </c>
      <c r="F913" s="677">
        <v>0</v>
      </c>
      <c r="G913" s="677">
        <v>156</v>
      </c>
      <c r="H913" s="677">
        <v>15</v>
      </c>
      <c r="I913" s="677">
        <v>0</v>
      </c>
      <c r="J913" s="677">
        <v>118</v>
      </c>
      <c r="K913" s="677">
        <v>27</v>
      </c>
      <c r="L913" s="677">
        <v>160</v>
      </c>
      <c r="M913" s="677">
        <v>75</v>
      </c>
      <c r="N913" s="115">
        <v>0.11</v>
      </c>
      <c r="O913" s="115">
        <v>0.11</v>
      </c>
      <c r="P913" s="115">
        <v>0.17</v>
      </c>
      <c r="Q913" s="115" t="s">
        <v>239</v>
      </c>
    </row>
    <row r="914" spans="1:17" s="805" customFormat="1" ht="12.75" customHeight="1" x14ac:dyDescent="0.3">
      <c r="A914" s="696" t="s">
        <v>201</v>
      </c>
      <c r="B914" s="696" t="s">
        <v>72</v>
      </c>
      <c r="C914" s="804" t="s">
        <v>920</v>
      </c>
      <c r="D914" s="804" t="s">
        <v>922</v>
      </c>
      <c r="E914" s="804" t="s">
        <v>921</v>
      </c>
      <c r="F914" s="677">
        <v>378</v>
      </c>
      <c r="G914" s="677">
        <v>187</v>
      </c>
      <c r="H914" s="677">
        <v>13</v>
      </c>
      <c r="I914" s="677">
        <v>0</v>
      </c>
      <c r="J914" s="677">
        <v>0</v>
      </c>
      <c r="K914" s="677">
        <v>14</v>
      </c>
      <c r="L914" s="677">
        <v>27</v>
      </c>
      <c r="M914" s="677">
        <v>538</v>
      </c>
      <c r="N914" s="115">
        <v>1</v>
      </c>
      <c r="O914" s="115">
        <v>1</v>
      </c>
      <c r="P914" s="115">
        <v>0.52</v>
      </c>
      <c r="Q914" s="115">
        <v>0.42</v>
      </c>
    </row>
    <row r="915" spans="1:17" s="805" customFormat="1" x14ac:dyDescent="0.3">
      <c r="A915" s="696" t="s">
        <v>201</v>
      </c>
      <c r="B915" s="696" t="s">
        <v>870</v>
      </c>
      <c r="C915" s="804" t="s">
        <v>920</v>
      </c>
      <c r="D915" s="804" t="s">
        <v>922</v>
      </c>
      <c r="E915" s="804" t="s">
        <v>928</v>
      </c>
      <c r="F915" s="677">
        <v>315</v>
      </c>
      <c r="G915" s="677">
        <v>192</v>
      </c>
      <c r="H915" s="677">
        <v>12</v>
      </c>
      <c r="I915" s="677">
        <v>0</v>
      </c>
      <c r="J915" s="677">
        <v>0</v>
      </c>
      <c r="K915" s="677">
        <v>82</v>
      </c>
      <c r="L915" s="677">
        <v>94</v>
      </c>
      <c r="M915" s="677">
        <v>413</v>
      </c>
      <c r="N915" s="115">
        <v>1</v>
      </c>
      <c r="O915" s="115">
        <v>1</v>
      </c>
      <c r="P915" s="115">
        <v>0.87</v>
      </c>
      <c r="Q915" s="115">
        <v>0.31</v>
      </c>
    </row>
    <row r="916" spans="1:17" s="805" customFormat="1" ht="12.75" customHeight="1" x14ac:dyDescent="0.3">
      <c r="A916" s="696" t="s">
        <v>201</v>
      </c>
      <c r="B916" s="696" t="s">
        <v>112</v>
      </c>
      <c r="C916" s="804" t="s">
        <v>920</v>
      </c>
      <c r="D916" s="804" t="s">
        <v>922</v>
      </c>
      <c r="E916" s="804" t="s">
        <v>921</v>
      </c>
      <c r="F916" s="677">
        <v>154</v>
      </c>
      <c r="G916" s="677">
        <v>170</v>
      </c>
      <c r="H916" s="677">
        <v>40</v>
      </c>
      <c r="I916" s="677">
        <v>0</v>
      </c>
      <c r="J916" s="677">
        <v>55</v>
      </c>
      <c r="K916" s="677">
        <v>0</v>
      </c>
      <c r="L916" s="677">
        <v>95</v>
      </c>
      <c r="M916" s="677">
        <v>189</v>
      </c>
      <c r="N916" s="115">
        <v>0.42</v>
      </c>
      <c r="O916" s="115">
        <v>0.42</v>
      </c>
      <c r="P916" s="115">
        <v>0</v>
      </c>
      <c r="Q916" s="115">
        <v>0.23</v>
      </c>
    </row>
    <row r="917" spans="1:17" s="805" customFormat="1" ht="12.75" customHeight="1" x14ac:dyDescent="0.3">
      <c r="A917" s="696" t="s">
        <v>201</v>
      </c>
      <c r="B917" s="696" t="s">
        <v>137</v>
      </c>
      <c r="C917" s="804" t="s">
        <v>920</v>
      </c>
      <c r="D917" s="804" t="s">
        <v>925</v>
      </c>
      <c r="E917" s="804" t="s">
        <v>921</v>
      </c>
      <c r="F917" s="677">
        <v>476</v>
      </c>
      <c r="G917" s="677">
        <v>214</v>
      </c>
      <c r="H917" s="677">
        <v>10</v>
      </c>
      <c r="I917" s="677">
        <v>0</v>
      </c>
      <c r="J917" s="677">
        <v>12</v>
      </c>
      <c r="K917" s="677">
        <v>0</v>
      </c>
      <c r="L917" s="677">
        <v>22</v>
      </c>
      <c r="M917" s="677">
        <v>668</v>
      </c>
      <c r="N917" s="115">
        <v>0.45</v>
      </c>
      <c r="O917" s="115">
        <v>0.45</v>
      </c>
      <c r="P917" s="115">
        <v>0</v>
      </c>
      <c r="Q917" s="115">
        <v>0.4</v>
      </c>
    </row>
    <row r="918" spans="1:17" s="805" customFormat="1" ht="12.75" customHeight="1" x14ac:dyDescent="0.3">
      <c r="A918" s="696" t="s">
        <v>201</v>
      </c>
      <c r="B918" s="696" t="s">
        <v>173</v>
      </c>
      <c r="C918" s="804" t="s">
        <v>920</v>
      </c>
      <c r="D918" s="804" t="s">
        <v>922</v>
      </c>
      <c r="E918" s="804" t="s">
        <v>921</v>
      </c>
      <c r="F918" s="677">
        <v>1447</v>
      </c>
      <c r="G918" s="677">
        <v>362</v>
      </c>
      <c r="H918" s="677">
        <v>90</v>
      </c>
      <c r="I918" s="677">
        <v>0</v>
      </c>
      <c r="J918" s="677">
        <v>78</v>
      </c>
      <c r="K918" s="677">
        <v>8</v>
      </c>
      <c r="L918" s="677">
        <v>176</v>
      </c>
      <c r="M918" s="677">
        <v>1633</v>
      </c>
      <c r="N918" s="115">
        <v>0.54</v>
      </c>
      <c r="O918" s="115">
        <v>0.54</v>
      </c>
      <c r="P918" s="115">
        <v>0.05</v>
      </c>
      <c r="Q918" s="115">
        <v>0.13</v>
      </c>
    </row>
    <row r="919" spans="1:17" s="805" customFormat="1" ht="12.75" customHeight="1" x14ac:dyDescent="0.3">
      <c r="A919" s="696" t="s">
        <v>201</v>
      </c>
      <c r="B919" s="696" t="s">
        <v>176</v>
      </c>
      <c r="C919" s="804" t="s">
        <v>920</v>
      </c>
      <c r="D919" s="804" t="s">
        <v>922</v>
      </c>
      <c r="E919" s="804" t="s">
        <v>921</v>
      </c>
      <c r="F919" s="677">
        <v>1016</v>
      </c>
      <c r="G919" s="677">
        <v>544</v>
      </c>
      <c r="H919" s="677">
        <v>0</v>
      </c>
      <c r="I919" s="677">
        <v>0</v>
      </c>
      <c r="J919" s="677">
        <v>0</v>
      </c>
      <c r="K919" s="677">
        <v>142</v>
      </c>
      <c r="L919" s="677">
        <v>142</v>
      </c>
      <c r="M919" s="677">
        <v>1418</v>
      </c>
      <c r="N919" s="115" t="s">
        <v>239</v>
      </c>
      <c r="O919" s="115" t="s">
        <v>239</v>
      </c>
      <c r="P919" s="115">
        <v>1</v>
      </c>
      <c r="Q919" s="115">
        <v>0.4</v>
      </c>
    </row>
    <row r="920" spans="1:17" s="805" customFormat="1" ht="12.75" customHeight="1" x14ac:dyDescent="0.3">
      <c r="A920" s="696" t="s">
        <v>201</v>
      </c>
      <c r="B920" s="803" t="s">
        <v>199</v>
      </c>
      <c r="C920" s="804" t="s">
        <v>920</v>
      </c>
      <c r="D920" s="804" t="s">
        <v>922</v>
      </c>
      <c r="E920" s="804" t="s">
        <v>921</v>
      </c>
      <c r="F920" s="677">
        <v>96</v>
      </c>
      <c r="G920" s="677">
        <v>123</v>
      </c>
      <c r="H920" s="677">
        <v>6</v>
      </c>
      <c r="I920" s="677">
        <v>0</v>
      </c>
      <c r="J920" s="677">
        <v>109</v>
      </c>
      <c r="K920" s="677">
        <v>0</v>
      </c>
      <c r="L920" s="677">
        <v>115</v>
      </c>
      <c r="M920" s="677">
        <v>104</v>
      </c>
      <c r="N920" s="115">
        <v>0.05</v>
      </c>
      <c r="O920" s="115">
        <v>0.05</v>
      </c>
      <c r="P920" s="115">
        <v>0</v>
      </c>
      <c r="Q920" s="115">
        <v>0.08</v>
      </c>
    </row>
    <row r="921" spans="1:17" s="805" customFormat="1" ht="12.75" customHeight="1" x14ac:dyDescent="0.3">
      <c r="A921" s="696" t="s">
        <v>201</v>
      </c>
      <c r="B921" s="696" t="s">
        <v>228</v>
      </c>
      <c r="C921" s="804" t="s">
        <v>920</v>
      </c>
      <c r="D921" s="804" t="s">
        <v>922</v>
      </c>
      <c r="E921" s="804" t="s">
        <v>928</v>
      </c>
      <c r="F921" s="677">
        <v>2289</v>
      </c>
      <c r="G921" s="677">
        <v>872</v>
      </c>
      <c r="H921" s="677">
        <v>166</v>
      </c>
      <c r="I921" s="677">
        <v>0</v>
      </c>
      <c r="J921" s="677">
        <v>554</v>
      </c>
      <c r="K921" s="677">
        <v>0</v>
      </c>
      <c r="L921" s="677">
        <v>720</v>
      </c>
      <c r="M921" s="677">
        <v>2441</v>
      </c>
      <c r="N921" s="115">
        <v>0.23</v>
      </c>
      <c r="O921" s="115">
        <v>0.23</v>
      </c>
      <c r="P921" s="115">
        <v>0</v>
      </c>
      <c r="Q921" s="115">
        <v>7.0000000000000007E-2</v>
      </c>
    </row>
    <row r="922" spans="1:17" s="805" customFormat="1" ht="12.75" customHeight="1" x14ac:dyDescent="0.3">
      <c r="A922" s="696" t="s">
        <v>201</v>
      </c>
      <c r="B922" s="696" t="s">
        <v>607</v>
      </c>
      <c r="C922" s="804" t="s">
        <v>920</v>
      </c>
      <c r="D922" s="804" t="s">
        <v>922</v>
      </c>
      <c r="E922" s="804" t="s">
        <v>932</v>
      </c>
      <c r="F922" s="677">
        <v>290</v>
      </c>
      <c r="G922" s="677">
        <v>128</v>
      </c>
      <c r="H922" s="677">
        <v>68</v>
      </c>
      <c r="I922" s="677">
        <v>0</v>
      </c>
      <c r="J922" s="677" t="s">
        <v>873</v>
      </c>
      <c r="K922" s="677">
        <v>52</v>
      </c>
      <c r="L922" s="677">
        <v>121</v>
      </c>
      <c r="M922" s="677">
        <v>319</v>
      </c>
      <c r="N922" s="115">
        <v>0.99</v>
      </c>
      <c r="O922" s="115">
        <v>0.99</v>
      </c>
      <c r="P922" s="115">
        <v>0.43</v>
      </c>
      <c r="Q922" s="115">
        <v>0.1</v>
      </c>
    </row>
    <row r="923" spans="1:17" s="805" customFormat="1" ht="12.75" customHeight="1" x14ac:dyDescent="0.3">
      <c r="A923" s="696" t="s">
        <v>203</v>
      </c>
      <c r="B923" s="696" t="s">
        <v>607</v>
      </c>
      <c r="C923" s="804" t="s">
        <v>920</v>
      </c>
      <c r="D923" s="804" t="s">
        <v>922</v>
      </c>
      <c r="E923" s="804" t="s">
        <v>932</v>
      </c>
      <c r="F923" s="677">
        <v>178</v>
      </c>
      <c r="G923" s="677">
        <v>173</v>
      </c>
      <c r="H923" s="677">
        <v>29</v>
      </c>
      <c r="I923" s="677">
        <v>0</v>
      </c>
      <c r="J923" s="677" t="s">
        <v>873</v>
      </c>
      <c r="K923" s="677">
        <v>7</v>
      </c>
      <c r="L923" s="677">
        <v>37</v>
      </c>
      <c r="M923" s="677">
        <v>295</v>
      </c>
      <c r="N923" s="115">
        <v>0.97</v>
      </c>
      <c r="O923" s="115">
        <v>0.97</v>
      </c>
      <c r="P923" s="115">
        <v>0.19</v>
      </c>
      <c r="Q923" s="115">
        <v>0.66</v>
      </c>
    </row>
    <row r="924" spans="1:17" s="805" customFormat="1" ht="12.75" customHeight="1" x14ac:dyDescent="0.3">
      <c r="A924" s="696" t="s">
        <v>204</v>
      </c>
      <c r="B924" s="696" t="s">
        <v>66</v>
      </c>
      <c r="C924" s="804" t="s">
        <v>920</v>
      </c>
      <c r="D924" s="804" t="s">
        <v>922</v>
      </c>
      <c r="E924" s="804" t="s">
        <v>921</v>
      </c>
      <c r="F924" s="677">
        <v>56</v>
      </c>
      <c r="G924" s="677">
        <v>419</v>
      </c>
      <c r="H924" s="677">
        <v>0</v>
      </c>
      <c r="I924" s="677">
        <v>0</v>
      </c>
      <c r="J924" s="677">
        <v>280</v>
      </c>
      <c r="K924" s="677">
        <v>16</v>
      </c>
      <c r="L924" s="677">
        <v>296</v>
      </c>
      <c r="M924" s="677">
        <v>179</v>
      </c>
      <c r="N924" s="115">
        <v>0</v>
      </c>
      <c r="O924" s="115">
        <v>0</v>
      </c>
      <c r="P924" s="115">
        <v>0.05</v>
      </c>
      <c r="Q924" s="115">
        <v>2.2000000000000002</v>
      </c>
    </row>
    <row r="925" spans="1:17" s="805" customFormat="1" ht="12.75" customHeight="1" x14ac:dyDescent="0.3">
      <c r="A925" s="696" t="s">
        <v>204</v>
      </c>
      <c r="B925" s="803" t="s">
        <v>73</v>
      </c>
      <c r="C925" s="804" t="s">
        <v>916</v>
      </c>
      <c r="D925" s="804" t="s">
        <v>922</v>
      </c>
      <c r="E925" s="804" t="s">
        <v>926</v>
      </c>
      <c r="F925" s="677">
        <v>0</v>
      </c>
      <c r="G925" s="677">
        <v>129</v>
      </c>
      <c r="H925" s="677">
        <v>37</v>
      </c>
      <c r="I925" s="677">
        <v>0</v>
      </c>
      <c r="J925" s="677">
        <v>112</v>
      </c>
      <c r="K925" s="677">
        <v>14</v>
      </c>
      <c r="L925" s="677">
        <v>163</v>
      </c>
      <c r="M925" s="677">
        <v>40</v>
      </c>
      <c r="N925" s="115">
        <v>0.25</v>
      </c>
      <c r="O925" s="115">
        <v>0.25</v>
      </c>
      <c r="P925" s="115">
        <v>0.09</v>
      </c>
      <c r="Q925" s="115" t="s">
        <v>239</v>
      </c>
    </row>
    <row r="926" spans="1:17" s="805" customFormat="1" ht="12.75" customHeight="1" x14ac:dyDescent="0.3">
      <c r="A926" s="696" t="s">
        <v>204</v>
      </c>
      <c r="B926" s="696" t="s">
        <v>73</v>
      </c>
      <c r="C926" s="804" t="s">
        <v>920</v>
      </c>
      <c r="D926" s="804" t="s">
        <v>922</v>
      </c>
      <c r="E926" s="804" t="s">
        <v>921</v>
      </c>
      <c r="F926" s="677">
        <v>130</v>
      </c>
      <c r="G926" s="677">
        <v>211</v>
      </c>
      <c r="H926" s="677">
        <v>67</v>
      </c>
      <c r="I926" s="677" t="s">
        <v>873</v>
      </c>
      <c r="J926" s="677">
        <v>109</v>
      </c>
      <c r="K926" s="677">
        <v>16</v>
      </c>
      <c r="L926" s="677">
        <v>193</v>
      </c>
      <c r="M926" s="677">
        <v>148</v>
      </c>
      <c r="N926" s="115">
        <v>0.38</v>
      </c>
      <c r="O926" s="115">
        <v>0.38</v>
      </c>
      <c r="P926" s="115">
        <v>0.08</v>
      </c>
      <c r="Q926" s="115">
        <v>0.14000000000000001</v>
      </c>
    </row>
    <row r="927" spans="1:17" s="805" customFormat="1" ht="12.75" customHeight="1" x14ac:dyDescent="0.3">
      <c r="A927" s="696" t="s">
        <v>204</v>
      </c>
      <c r="B927" s="696" t="s">
        <v>79</v>
      </c>
      <c r="C927" s="804" t="s">
        <v>920</v>
      </c>
      <c r="D927" s="804" t="s">
        <v>922</v>
      </c>
      <c r="E927" s="804" t="s">
        <v>921</v>
      </c>
      <c r="F927" s="677">
        <v>2247</v>
      </c>
      <c r="G927" s="677">
        <v>2980</v>
      </c>
      <c r="H927" s="677" t="s">
        <v>873</v>
      </c>
      <c r="I927" s="677">
        <v>0</v>
      </c>
      <c r="J927" s="677">
        <v>15</v>
      </c>
      <c r="K927" s="677">
        <v>0</v>
      </c>
      <c r="L927" s="677">
        <v>17</v>
      </c>
      <c r="M927" s="677">
        <v>5210</v>
      </c>
      <c r="N927" s="115">
        <v>0.12</v>
      </c>
      <c r="O927" s="115">
        <v>0.12</v>
      </c>
      <c r="P927" s="115">
        <v>0</v>
      </c>
      <c r="Q927" s="115">
        <v>1.32</v>
      </c>
    </row>
    <row r="928" spans="1:17" s="805" customFormat="1" ht="12.75" customHeight="1" x14ac:dyDescent="0.3">
      <c r="A928" s="696" t="s">
        <v>204</v>
      </c>
      <c r="B928" s="696" t="s">
        <v>112</v>
      </c>
      <c r="C928" s="804" t="s">
        <v>916</v>
      </c>
      <c r="D928" s="804" t="s">
        <v>922</v>
      </c>
      <c r="E928" s="804" t="s">
        <v>919</v>
      </c>
      <c r="F928" s="677">
        <v>42</v>
      </c>
      <c r="G928" s="677">
        <v>133</v>
      </c>
      <c r="H928" s="677">
        <v>19</v>
      </c>
      <c r="I928" s="677">
        <v>5</v>
      </c>
      <c r="J928" s="677">
        <v>69</v>
      </c>
      <c r="K928" s="677">
        <v>6</v>
      </c>
      <c r="L928" s="677">
        <v>99</v>
      </c>
      <c r="M928" s="677">
        <v>97</v>
      </c>
      <c r="N928" s="115">
        <v>0.2</v>
      </c>
      <c r="O928" s="115">
        <v>0.26</v>
      </c>
      <c r="P928" s="115">
        <v>0.06</v>
      </c>
      <c r="Q928" s="115">
        <v>1.31</v>
      </c>
    </row>
    <row r="929" spans="1:17" s="805" customFormat="1" ht="12.75" customHeight="1" x14ac:dyDescent="0.3">
      <c r="A929" s="696" t="s">
        <v>204</v>
      </c>
      <c r="B929" s="696" t="s">
        <v>112</v>
      </c>
      <c r="C929" s="804" t="s">
        <v>920</v>
      </c>
      <c r="D929" s="804" t="s">
        <v>922</v>
      </c>
      <c r="E929" s="804" t="s">
        <v>921</v>
      </c>
      <c r="F929" s="677">
        <v>131</v>
      </c>
      <c r="G929" s="677">
        <v>497</v>
      </c>
      <c r="H929" s="677">
        <v>90</v>
      </c>
      <c r="I929" s="677" t="s">
        <v>873</v>
      </c>
      <c r="J929" s="677">
        <v>243</v>
      </c>
      <c r="K929" s="677">
        <v>0</v>
      </c>
      <c r="L929" s="677">
        <v>337</v>
      </c>
      <c r="M929" s="677">
        <v>250</v>
      </c>
      <c r="N929" s="115">
        <v>0.27</v>
      </c>
      <c r="O929" s="115">
        <v>0.28000000000000003</v>
      </c>
      <c r="P929" s="115">
        <v>0</v>
      </c>
      <c r="Q929" s="115">
        <v>0.91</v>
      </c>
    </row>
    <row r="930" spans="1:17" s="805" customFormat="1" ht="12.75" customHeight="1" x14ac:dyDescent="0.3">
      <c r="A930" s="696" t="s">
        <v>204</v>
      </c>
      <c r="B930" s="696" t="s">
        <v>117</v>
      </c>
      <c r="C930" s="804" t="s">
        <v>920</v>
      </c>
      <c r="D930" s="804" t="s">
        <v>922</v>
      </c>
      <c r="E930" s="804" t="s">
        <v>929</v>
      </c>
      <c r="F930" s="677">
        <v>1107</v>
      </c>
      <c r="G930" s="677">
        <v>1189</v>
      </c>
      <c r="H930" s="677">
        <v>0</v>
      </c>
      <c r="I930" s="677">
        <v>0</v>
      </c>
      <c r="J930" s="677">
        <v>29</v>
      </c>
      <c r="K930" s="677">
        <v>182</v>
      </c>
      <c r="L930" s="677">
        <v>211</v>
      </c>
      <c r="M930" s="677">
        <v>2077</v>
      </c>
      <c r="N930" s="115">
        <v>0</v>
      </c>
      <c r="O930" s="115">
        <v>0</v>
      </c>
      <c r="P930" s="115">
        <v>0.86</v>
      </c>
      <c r="Q930" s="115">
        <v>0.88</v>
      </c>
    </row>
    <row r="931" spans="1:17" s="805" customFormat="1" ht="12.75" customHeight="1" x14ac:dyDescent="0.3">
      <c r="A931" s="696" t="s">
        <v>204</v>
      </c>
      <c r="B931" s="696" t="s">
        <v>125</v>
      </c>
      <c r="C931" s="804" t="s">
        <v>920</v>
      </c>
      <c r="D931" s="804" t="s">
        <v>922</v>
      </c>
      <c r="E931" s="804" t="s">
        <v>921</v>
      </c>
      <c r="F931" s="677">
        <v>8</v>
      </c>
      <c r="G931" s="677">
        <v>346</v>
      </c>
      <c r="H931" s="677" t="s">
        <v>873</v>
      </c>
      <c r="I931" s="677">
        <v>0</v>
      </c>
      <c r="J931" s="677">
        <v>10</v>
      </c>
      <c r="K931" s="677">
        <v>204</v>
      </c>
      <c r="L931" s="677">
        <v>215</v>
      </c>
      <c r="M931" s="677">
        <v>136</v>
      </c>
      <c r="N931" s="115">
        <v>0.09</v>
      </c>
      <c r="O931" s="115">
        <v>0.09</v>
      </c>
      <c r="P931" s="115">
        <v>0.95</v>
      </c>
      <c r="Q931" s="115">
        <v>16</v>
      </c>
    </row>
    <row r="932" spans="1:17" s="805" customFormat="1" ht="12.75" customHeight="1" x14ac:dyDescent="0.3">
      <c r="A932" s="696" t="s">
        <v>204</v>
      </c>
      <c r="B932" s="696" t="s">
        <v>125</v>
      </c>
      <c r="C932" s="804" t="s">
        <v>923</v>
      </c>
      <c r="D932" s="804" t="s">
        <v>922</v>
      </c>
      <c r="E932" s="804" t="s">
        <v>924</v>
      </c>
      <c r="F932" s="677">
        <v>0</v>
      </c>
      <c r="G932" s="677">
        <v>332</v>
      </c>
      <c r="H932" s="677">
        <v>0</v>
      </c>
      <c r="I932" s="677">
        <v>0</v>
      </c>
      <c r="J932" s="677">
        <v>0</v>
      </c>
      <c r="K932" s="677">
        <v>0</v>
      </c>
      <c r="L932" s="677">
        <v>0</v>
      </c>
      <c r="M932" s="677">
        <v>0</v>
      </c>
      <c r="N932" s="115" t="s">
        <v>239</v>
      </c>
      <c r="O932" s="115" t="s">
        <v>239</v>
      </c>
      <c r="P932" s="115" t="s">
        <v>239</v>
      </c>
      <c r="Q932" s="115" t="s">
        <v>239</v>
      </c>
    </row>
    <row r="933" spans="1:17" s="805" customFormat="1" ht="12.75" customHeight="1" x14ac:dyDescent="0.3">
      <c r="A933" s="696" t="s">
        <v>204</v>
      </c>
      <c r="B933" s="696" t="s">
        <v>133</v>
      </c>
      <c r="C933" s="804" t="s">
        <v>920</v>
      </c>
      <c r="D933" s="804" t="s">
        <v>922</v>
      </c>
      <c r="E933" s="804" t="s">
        <v>921</v>
      </c>
      <c r="F933" s="677">
        <v>3338</v>
      </c>
      <c r="G933" s="677">
        <v>6371</v>
      </c>
      <c r="H933" s="677">
        <v>89</v>
      </c>
      <c r="I933" s="677">
        <v>1474</v>
      </c>
      <c r="J933" s="677">
        <v>3867</v>
      </c>
      <c r="K933" s="677">
        <v>0</v>
      </c>
      <c r="L933" s="677">
        <v>5430</v>
      </c>
      <c r="M933" s="677">
        <v>4132</v>
      </c>
      <c r="N933" s="115">
        <v>0.02</v>
      </c>
      <c r="O933" s="115">
        <v>0.28999999999999998</v>
      </c>
      <c r="P933" s="115">
        <v>0</v>
      </c>
      <c r="Q933" s="115">
        <v>0.24</v>
      </c>
    </row>
    <row r="934" spans="1:17" s="805" customFormat="1" ht="12.75" customHeight="1" x14ac:dyDescent="0.3">
      <c r="A934" s="696" t="s">
        <v>204</v>
      </c>
      <c r="B934" s="696" t="s">
        <v>1886</v>
      </c>
      <c r="C934" s="804" t="s">
        <v>920</v>
      </c>
      <c r="D934" s="804" t="s">
        <v>922</v>
      </c>
      <c r="E934" s="804" t="s">
        <v>921</v>
      </c>
      <c r="F934" s="677" t="s">
        <v>873</v>
      </c>
      <c r="G934" s="677">
        <v>268</v>
      </c>
      <c r="H934" s="677">
        <v>0</v>
      </c>
      <c r="I934" s="677">
        <v>0</v>
      </c>
      <c r="J934" s="677">
        <v>0</v>
      </c>
      <c r="K934" s="677">
        <v>269</v>
      </c>
      <c r="L934" s="677">
        <v>269</v>
      </c>
      <c r="M934" s="677" t="s">
        <v>873</v>
      </c>
      <c r="N934" s="115" t="s">
        <v>239</v>
      </c>
      <c r="O934" s="115" t="s">
        <v>239</v>
      </c>
      <c r="P934" s="115">
        <v>1</v>
      </c>
      <c r="Q934" s="115">
        <v>-0.33</v>
      </c>
    </row>
    <row r="935" spans="1:17" s="805" customFormat="1" ht="12.75" customHeight="1" x14ac:dyDescent="0.3">
      <c r="A935" s="696" t="s">
        <v>204</v>
      </c>
      <c r="B935" s="696" t="s">
        <v>199</v>
      </c>
      <c r="C935" s="804" t="s">
        <v>916</v>
      </c>
      <c r="D935" s="804" t="s">
        <v>922</v>
      </c>
      <c r="E935" s="804" t="s">
        <v>919</v>
      </c>
      <c r="F935" s="677">
        <v>307</v>
      </c>
      <c r="G935" s="677">
        <v>264</v>
      </c>
      <c r="H935" s="677">
        <v>0</v>
      </c>
      <c r="I935" s="677">
        <v>0</v>
      </c>
      <c r="J935" s="677">
        <v>63</v>
      </c>
      <c r="K935" s="677">
        <v>25</v>
      </c>
      <c r="L935" s="677">
        <v>88</v>
      </c>
      <c r="M935" s="677">
        <v>483</v>
      </c>
      <c r="N935" s="115">
        <v>0</v>
      </c>
      <c r="O935" s="115">
        <v>0</v>
      </c>
      <c r="P935" s="115">
        <v>0.28000000000000003</v>
      </c>
      <c r="Q935" s="115">
        <v>0.56999999999999995</v>
      </c>
    </row>
    <row r="936" spans="1:17" s="805" customFormat="1" ht="12.75" customHeight="1" x14ac:dyDescent="0.3">
      <c r="A936" s="696" t="s">
        <v>204</v>
      </c>
      <c r="B936" s="696" t="s">
        <v>199</v>
      </c>
      <c r="C936" s="804" t="s">
        <v>920</v>
      </c>
      <c r="D936" s="804" t="s">
        <v>922</v>
      </c>
      <c r="E936" s="804" t="s">
        <v>921</v>
      </c>
      <c r="F936" s="677">
        <v>179</v>
      </c>
      <c r="G936" s="677">
        <v>245</v>
      </c>
      <c r="H936" s="677">
        <v>0</v>
      </c>
      <c r="I936" s="677">
        <v>0</v>
      </c>
      <c r="J936" s="677">
        <v>252</v>
      </c>
      <c r="K936" s="677">
        <v>0</v>
      </c>
      <c r="L936" s="677">
        <v>252</v>
      </c>
      <c r="M936" s="677">
        <v>172</v>
      </c>
      <c r="N936" s="115">
        <v>0</v>
      </c>
      <c r="O936" s="115">
        <v>0</v>
      </c>
      <c r="P936" s="115">
        <v>0</v>
      </c>
      <c r="Q936" s="115">
        <v>-0.04</v>
      </c>
    </row>
    <row r="937" spans="1:17" s="805" customFormat="1" ht="12.75" customHeight="1" x14ac:dyDescent="0.3">
      <c r="A937" s="696" t="s">
        <v>204</v>
      </c>
      <c r="B937" s="696" t="s">
        <v>217</v>
      </c>
      <c r="C937" s="804" t="s">
        <v>920</v>
      </c>
      <c r="D937" s="804" t="s">
        <v>922</v>
      </c>
      <c r="E937" s="804" t="s">
        <v>921</v>
      </c>
      <c r="F937" s="677">
        <v>63</v>
      </c>
      <c r="G937" s="677">
        <v>402</v>
      </c>
      <c r="H937" s="677" t="s">
        <v>873</v>
      </c>
      <c r="I937" s="677" t="s">
        <v>873</v>
      </c>
      <c r="J937" s="677">
        <v>226</v>
      </c>
      <c r="K937" s="677">
        <v>170</v>
      </c>
      <c r="L937" s="677">
        <v>401</v>
      </c>
      <c r="M937" s="677">
        <v>66</v>
      </c>
      <c r="N937" s="115">
        <v>0.01</v>
      </c>
      <c r="O937" s="115">
        <v>0.02</v>
      </c>
      <c r="P937" s="115">
        <v>0.42</v>
      </c>
      <c r="Q937" s="115">
        <v>0.05</v>
      </c>
    </row>
    <row r="938" spans="1:17" s="805" customFormat="1" ht="12.75" customHeight="1" x14ac:dyDescent="0.3">
      <c r="A938" s="696" t="s">
        <v>204</v>
      </c>
      <c r="B938" s="696" t="s">
        <v>607</v>
      </c>
      <c r="C938" s="804" t="s">
        <v>920</v>
      </c>
      <c r="D938" s="804" t="s">
        <v>922</v>
      </c>
      <c r="E938" s="804" t="s">
        <v>932</v>
      </c>
      <c r="F938" s="677">
        <v>147</v>
      </c>
      <c r="G938" s="677">
        <v>110</v>
      </c>
      <c r="H938" s="677">
        <v>16</v>
      </c>
      <c r="I938" s="677">
        <v>0</v>
      </c>
      <c r="J938" s="677">
        <v>22</v>
      </c>
      <c r="K938" s="677">
        <v>11</v>
      </c>
      <c r="L938" s="677">
        <v>49</v>
      </c>
      <c r="M938" s="677">
        <v>213</v>
      </c>
      <c r="N938" s="115">
        <v>0.42</v>
      </c>
      <c r="O938" s="115">
        <v>0.42</v>
      </c>
      <c r="P938" s="115">
        <v>0.22</v>
      </c>
      <c r="Q938" s="115">
        <v>0.45</v>
      </c>
    </row>
    <row r="939" spans="1:17" s="805" customFormat="1" ht="12.75" customHeight="1" x14ac:dyDescent="0.3">
      <c r="A939" s="696" t="s">
        <v>1886</v>
      </c>
      <c r="B939" s="696" t="s">
        <v>69</v>
      </c>
      <c r="C939" s="804" t="s">
        <v>923</v>
      </c>
      <c r="D939" s="804" t="s">
        <v>922</v>
      </c>
      <c r="E939" s="804" t="s">
        <v>924</v>
      </c>
      <c r="F939" s="677">
        <v>0</v>
      </c>
      <c r="G939" s="677">
        <v>230</v>
      </c>
      <c r="H939" s="677">
        <v>0</v>
      </c>
      <c r="I939" s="677">
        <v>0</v>
      </c>
      <c r="J939" s="677">
        <v>0</v>
      </c>
      <c r="K939" s="677">
        <v>0</v>
      </c>
      <c r="L939" s="677">
        <v>0</v>
      </c>
      <c r="M939" s="677">
        <v>0</v>
      </c>
      <c r="N939" s="115" t="s">
        <v>239</v>
      </c>
      <c r="O939" s="115" t="s">
        <v>239</v>
      </c>
      <c r="P939" s="115" t="s">
        <v>239</v>
      </c>
      <c r="Q939" s="115" t="s">
        <v>239</v>
      </c>
    </row>
    <row r="940" spans="1:17" s="805" customFormat="1" ht="12.75" customHeight="1" x14ac:dyDescent="0.3">
      <c r="A940" s="696" t="s">
        <v>1886</v>
      </c>
      <c r="B940" s="696" t="s">
        <v>69</v>
      </c>
      <c r="C940" s="804" t="s">
        <v>920</v>
      </c>
      <c r="D940" s="804" t="s">
        <v>922</v>
      </c>
      <c r="E940" s="804" t="s">
        <v>928</v>
      </c>
      <c r="F940" s="677">
        <v>1807</v>
      </c>
      <c r="G940" s="677">
        <v>2574</v>
      </c>
      <c r="H940" s="677">
        <v>28</v>
      </c>
      <c r="I940" s="677">
        <v>41</v>
      </c>
      <c r="J940" s="677">
        <v>2802</v>
      </c>
      <c r="K940" s="677">
        <v>585</v>
      </c>
      <c r="L940" s="677">
        <v>3456</v>
      </c>
      <c r="M940" s="677">
        <v>850</v>
      </c>
      <c r="N940" s="115">
        <v>0.01</v>
      </c>
      <c r="O940" s="115">
        <v>0.02</v>
      </c>
      <c r="P940" s="115">
        <v>0.17</v>
      </c>
      <c r="Q940" s="115">
        <v>-0.53</v>
      </c>
    </row>
    <row r="941" spans="1:17" s="805" customFormat="1" ht="12.75" customHeight="1" x14ac:dyDescent="0.3">
      <c r="A941" s="696" t="s">
        <v>1886</v>
      </c>
      <c r="B941" s="696" t="s">
        <v>73</v>
      </c>
      <c r="C941" s="804" t="s">
        <v>916</v>
      </c>
      <c r="D941" s="804" t="s">
        <v>922</v>
      </c>
      <c r="E941" s="804" t="s">
        <v>926</v>
      </c>
      <c r="F941" s="677">
        <v>0</v>
      </c>
      <c r="G941" s="677">
        <v>278</v>
      </c>
      <c r="H941" s="677">
        <v>14</v>
      </c>
      <c r="I941" s="677">
        <v>0</v>
      </c>
      <c r="J941" s="677">
        <v>126</v>
      </c>
      <c r="K941" s="677">
        <v>62</v>
      </c>
      <c r="L941" s="677">
        <v>202</v>
      </c>
      <c r="M941" s="677">
        <v>50</v>
      </c>
      <c r="N941" s="115">
        <v>0.1</v>
      </c>
      <c r="O941" s="115">
        <v>0.1</v>
      </c>
      <c r="P941" s="115">
        <v>0.31</v>
      </c>
      <c r="Q941" s="115" t="s">
        <v>239</v>
      </c>
    </row>
    <row r="942" spans="1:17" s="805" customFormat="1" ht="12.75" customHeight="1" x14ac:dyDescent="0.3">
      <c r="A942" s="696" t="s">
        <v>1886</v>
      </c>
      <c r="B942" s="696" t="s">
        <v>73</v>
      </c>
      <c r="C942" s="804" t="s">
        <v>920</v>
      </c>
      <c r="D942" s="804" t="s">
        <v>922</v>
      </c>
      <c r="E942" s="804" t="s">
        <v>921</v>
      </c>
      <c r="F942" s="677">
        <v>145</v>
      </c>
      <c r="G942" s="677">
        <v>630</v>
      </c>
      <c r="H942" s="677">
        <v>101</v>
      </c>
      <c r="I942" s="677">
        <v>0</v>
      </c>
      <c r="J942" s="677">
        <v>576</v>
      </c>
      <c r="K942" s="677">
        <v>29</v>
      </c>
      <c r="L942" s="677">
        <v>706</v>
      </c>
      <c r="M942" s="677">
        <v>174</v>
      </c>
      <c r="N942" s="115">
        <v>0.15</v>
      </c>
      <c r="O942" s="115">
        <v>0.15</v>
      </c>
      <c r="P942" s="115">
        <v>0.04</v>
      </c>
      <c r="Q942" s="115">
        <v>0.2</v>
      </c>
    </row>
    <row r="943" spans="1:17" s="805" customFormat="1" ht="12.75" customHeight="1" x14ac:dyDescent="0.3">
      <c r="A943" s="696" t="s">
        <v>1886</v>
      </c>
      <c r="B943" s="696" t="s">
        <v>73</v>
      </c>
      <c r="C943" s="804" t="s">
        <v>923</v>
      </c>
      <c r="D943" s="804" t="s">
        <v>922</v>
      </c>
      <c r="E943" s="804" t="s">
        <v>924</v>
      </c>
      <c r="F943" s="677">
        <v>0</v>
      </c>
      <c r="G943" s="677">
        <v>481</v>
      </c>
      <c r="H943" s="677">
        <v>0</v>
      </c>
      <c r="I943" s="677">
        <v>0</v>
      </c>
      <c r="J943" s="677">
        <v>0</v>
      </c>
      <c r="K943" s="677">
        <v>238</v>
      </c>
      <c r="L943" s="677">
        <v>238</v>
      </c>
      <c r="M943" s="677">
        <v>0</v>
      </c>
      <c r="N943" s="115" t="s">
        <v>239</v>
      </c>
      <c r="O943" s="115" t="s">
        <v>239</v>
      </c>
      <c r="P943" s="115">
        <v>1</v>
      </c>
      <c r="Q943" s="115" t="s">
        <v>239</v>
      </c>
    </row>
    <row r="944" spans="1:17" s="805" customFormat="1" ht="12.75" customHeight="1" x14ac:dyDescent="0.3">
      <c r="A944" s="696" t="s">
        <v>1886</v>
      </c>
      <c r="B944" s="696" t="s">
        <v>105</v>
      </c>
      <c r="C944" s="804" t="s">
        <v>916</v>
      </c>
      <c r="D944" s="804" t="s">
        <v>922</v>
      </c>
      <c r="E944" s="804" t="s">
        <v>921</v>
      </c>
      <c r="F944" s="677">
        <v>11</v>
      </c>
      <c r="G944" s="677">
        <v>199</v>
      </c>
      <c r="H944" s="677">
        <v>0</v>
      </c>
      <c r="I944" s="677">
        <v>0</v>
      </c>
      <c r="J944" s="677">
        <v>165</v>
      </c>
      <c r="K944" s="677">
        <v>0</v>
      </c>
      <c r="L944" s="677">
        <v>165</v>
      </c>
      <c r="M944" s="677">
        <v>7</v>
      </c>
      <c r="N944" s="115">
        <v>0</v>
      </c>
      <c r="O944" s="115">
        <v>0</v>
      </c>
      <c r="P944" s="115">
        <v>0</v>
      </c>
      <c r="Q944" s="115">
        <v>-0.36</v>
      </c>
    </row>
    <row r="945" spans="1:17" s="805" customFormat="1" ht="12.75" customHeight="1" x14ac:dyDescent="0.3">
      <c r="A945" s="696" t="s">
        <v>1886</v>
      </c>
      <c r="B945" s="696" t="s">
        <v>111</v>
      </c>
      <c r="C945" s="804" t="s">
        <v>920</v>
      </c>
      <c r="D945" s="804" t="s">
        <v>922</v>
      </c>
      <c r="E945" s="804" t="s">
        <v>921</v>
      </c>
      <c r="F945" s="677">
        <v>29</v>
      </c>
      <c r="G945" s="677">
        <v>195</v>
      </c>
      <c r="H945" s="677">
        <v>0</v>
      </c>
      <c r="I945" s="677">
        <v>0</v>
      </c>
      <c r="J945" s="677">
        <v>139</v>
      </c>
      <c r="K945" s="677">
        <v>38</v>
      </c>
      <c r="L945" s="677">
        <v>177</v>
      </c>
      <c r="M945" s="677">
        <v>55</v>
      </c>
      <c r="N945" s="115">
        <v>0</v>
      </c>
      <c r="O945" s="115">
        <v>0</v>
      </c>
      <c r="P945" s="115">
        <v>0.21</v>
      </c>
      <c r="Q945" s="115">
        <v>0.9</v>
      </c>
    </row>
    <row r="946" spans="1:17" s="805" customFormat="1" ht="12.75" customHeight="1" x14ac:dyDescent="0.3">
      <c r="A946" s="696" t="s">
        <v>1886</v>
      </c>
      <c r="B946" s="696" t="s">
        <v>112</v>
      </c>
      <c r="C946" s="804" t="s">
        <v>923</v>
      </c>
      <c r="D946" s="804" t="s">
        <v>922</v>
      </c>
      <c r="E946" s="804" t="s">
        <v>924</v>
      </c>
      <c r="F946" s="677">
        <v>0</v>
      </c>
      <c r="G946" s="677">
        <v>587</v>
      </c>
      <c r="H946" s="677">
        <v>0</v>
      </c>
      <c r="I946" s="677">
        <v>0</v>
      </c>
      <c r="J946" s="677">
        <v>0</v>
      </c>
      <c r="K946" s="677">
        <v>0</v>
      </c>
      <c r="L946" s="677">
        <v>0</v>
      </c>
      <c r="M946" s="677">
        <v>0</v>
      </c>
      <c r="N946" s="115" t="s">
        <v>239</v>
      </c>
      <c r="O946" s="115" t="s">
        <v>239</v>
      </c>
      <c r="P946" s="115" t="s">
        <v>239</v>
      </c>
      <c r="Q946" s="115" t="s">
        <v>239</v>
      </c>
    </row>
    <row r="947" spans="1:17" s="805" customFormat="1" ht="12.75" customHeight="1" x14ac:dyDescent="0.3">
      <c r="A947" s="696" t="s">
        <v>1886</v>
      </c>
      <c r="B947" s="696" t="s">
        <v>112</v>
      </c>
      <c r="C947" s="804" t="s">
        <v>920</v>
      </c>
      <c r="D947" s="804" t="s">
        <v>922</v>
      </c>
      <c r="E947" s="804" t="s">
        <v>921</v>
      </c>
      <c r="F947" s="677">
        <v>1121</v>
      </c>
      <c r="G947" s="677">
        <v>5273</v>
      </c>
      <c r="H947" s="677">
        <v>195</v>
      </c>
      <c r="I947" s="677">
        <v>101</v>
      </c>
      <c r="J947" s="677">
        <v>3126</v>
      </c>
      <c r="K947" s="677">
        <v>0</v>
      </c>
      <c r="L947" s="677">
        <v>3422</v>
      </c>
      <c r="M947" s="677">
        <v>2081</v>
      </c>
      <c r="N947" s="115">
        <v>0.06</v>
      </c>
      <c r="O947" s="115">
        <v>0.09</v>
      </c>
      <c r="P947" s="115">
        <v>0</v>
      </c>
      <c r="Q947" s="115">
        <v>0.86</v>
      </c>
    </row>
    <row r="948" spans="1:17" s="805" customFormat="1" ht="12.75" customHeight="1" x14ac:dyDescent="0.3">
      <c r="A948" s="696" t="s">
        <v>1886</v>
      </c>
      <c r="B948" s="696" t="s">
        <v>112</v>
      </c>
      <c r="C948" s="804" t="s">
        <v>916</v>
      </c>
      <c r="D948" s="804" t="s">
        <v>922</v>
      </c>
      <c r="E948" s="804" t="s">
        <v>919</v>
      </c>
      <c r="F948" s="677">
        <v>1659</v>
      </c>
      <c r="G948" s="677">
        <v>2233</v>
      </c>
      <c r="H948" s="677">
        <v>256</v>
      </c>
      <c r="I948" s="677">
        <v>149</v>
      </c>
      <c r="J948" s="677">
        <v>2274</v>
      </c>
      <c r="K948" s="677">
        <v>943</v>
      </c>
      <c r="L948" s="677">
        <v>3622</v>
      </c>
      <c r="M948" s="677">
        <v>1642</v>
      </c>
      <c r="N948" s="115">
        <v>0.1</v>
      </c>
      <c r="O948" s="115">
        <v>0.15</v>
      </c>
      <c r="P948" s="115">
        <v>0.26</v>
      </c>
      <c r="Q948" s="115">
        <v>-0.01</v>
      </c>
    </row>
    <row r="949" spans="1:17" s="805" customFormat="1" ht="12.75" customHeight="1" x14ac:dyDescent="0.3">
      <c r="A949" s="696" t="s">
        <v>1886</v>
      </c>
      <c r="B949" s="696" t="s">
        <v>112</v>
      </c>
      <c r="C949" s="804" t="s">
        <v>916</v>
      </c>
      <c r="D949" s="804" t="s">
        <v>922</v>
      </c>
      <c r="E949" s="804" t="s">
        <v>924</v>
      </c>
      <c r="F949" s="677">
        <v>0</v>
      </c>
      <c r="G949" s="677">
        <v>437</v>
      </c>
      <c r="H949" s="677">
        <v>0</v>
      </c>
      <c r="I949" s="677">
        <v>0</v>
      </c>
      <c r="J949" s="677">
        <v>0</v>
      </c>
      <c r="K949" s="677">
        <v>0</v>
      </c>
      <c r="L949" s="677">
        <v>0</v>
      </c>
      <c r="M949" s="677">
        <v>0</v>
      </c>
      <c r="N949" s="115" t="s">
        <v>239</v>
      </c>
      <c r="O949" s="115" t="s">
        <v>239</v>
      </c>
      <c r="P949" s="115" t="s">
        <v>239</v>
      </c>
      <c r="Q949" s="115" t="s">
        <v>239</v>
      </c>
    </row>
    <row r="950" spans="1:17" s="805" customFormat="1" ht="12.75" customHeight="1" x14ac:dyDescent="0.3">
      <c r="A950" s="696" t="s">
        <v>1886</v>
      </c>
      <c r="B950" s="696" t="s">
        <v>117</v>
      </c>
      <c r="C950" s="804" t="s">
        <v>923</v>
      </c>
      <c r="D950" s="804" t="s">
        <v>922</v>
      </c>
      <c r="E950" s="804" t="s">
        <v>924</v>
      </c>
      <c r="F950" s="677">
        <v>6184</v>
      </c>
      <c r="G950" s="677">
        <v>13913</v>
      </c>
      <c r="H950" s="677">
        <v>0</v>
      </c>
      <c r="I950" s="677">
        <v>17</v>
      </c>
      <c r="J950" s="677">
        <v>2620</v>
      </c>
      <c r="K950" s="677">
        <v>8253</v>
      </c>
      <c r="L950" s="677">
        <v>10890</v>
      </c>
      <c r="M950" s="677">
        <v>9255</v>
      </c>
      <c r="N950" s="115">
        <v>0</v>
      </c>
      <c r="O950" s="115">
        <v>0.01</v>
      </c>
      <c r="P950" s="115">
        <v>0.76</v>
      </c>
      <c r="Q950" s="115">
        <v>0.5</v>
      </c>
    </row>
    <row r="951" spans="1:17" s="805" customFormat="1" ht="12.75" customHeight="1" x14ac:dyDescent="0.3">
      <c r="A951" s="696" t="s">
        <v>1886</v>
      </c>
      <c r="B951" s="696" t="s">
        <v>117</v>
      </c>
      <c r="C951" s="804" t="s">
        <v>920</v>
      </c>
      <c r="D951" s="804" t="s">
        <v>922</v>
      </c>
      <c r="E951" s="804" t="s">
        <v>929</v>
      </c>
      <c r="F951" s="677">
        <v>13567</v>
      </c>
      <c r="G951" s="677">
        <v>50127</v>
      </c>
      <c r="H951" s="677">
        <v>17</v>
      </c>
      <c r="I951" s="677">
        <v>124</v>
      </c>
      <c r="J951" s="677">
        <v>37130</v>
      </c>
      <c r="K951" s="677">
        <v>3981</v>
      </c>
      <c r="L951" s="677">
        <v>41252</v>
      </c>
      <c r="M951" s="677">
        <v>22324</v>
      </c>
      <c r="N951" s="115">
        <v>0</v>
      </c>
      <c r="O951" s="115">
        <v>0</v>
      </c>
      <c r="P951" s="115">
        <v>0.1</v>
      </c>
      <c r="Q951" s="115">
        <v>0.65</v>
      </c>
    </row>
    <row r="952" spans="1:17" s="805" customFormat="1" ht="12.75" customHeight="1" x14ac:dyDescent="0.3">
      <c r="A952" s="696" t="s">
        <v>1886</v>
      </c>
      <c r="B952" s="696" t="s">
        <v>125</v>
      </c>
      <c r="C952" s="804" t="s">
        <v>920</v>
      </c>
      <c r="D952" s="804" t="s">
        <v>922</v>
      </c>
      <c r="E952" s="804" t="s">
        <v>921</v>
      </c>
      <c r="F952" s="677">
        <v>10928</v>
      </c>
      <c r="G952" s="677">
        <v>24543</v>
      </c>
      <c r="H952" s="677" t="s">
        <v>873</v>
      </c>
      <c r="I952" s="677">
        <v>0</v>
      </c>
      <c r="J952" s="677">
        <v>1255</v>
      </c>
      <c r="K952" s="677">
        <v>33582</v>
      </c>
      <c r="L952" s="677">
        <v>34839</v>
      </c>
      <c r="M952" s="677">
        <v>423</v>
      </c>
      <c r="N952" s="115">
        <v>0</v>
      </c>
      <c r="O952" s="115">
        <v>0</v>
      </c>
      <c r="P952" s="115">
        <v>0.96</v>
      </c>
      <c r="Q952" s="115">
        <v>-0.96</v>
      </c>
    </row>
    <row r="953" spans="1:17" s="805" customFormat="1" ht="12.75" customHeight="1" x14ac:dyDescent="0.3">
      <c r="A953" s="696" t="s">
        <v>1886</v>
      </c>
      <c r="B953" s="696" t="s">
        <v>125</v>
      </c>
      <c r="C953" s="804" t="s">
        <v>923</v>
      </c>
      <c r="D953" s="804" t="s">
        <v>922</v>
      </c>
      <c r="E953" s="804" t="s">
        <v>924</v>
      </c>
      <c r="F953" s="677">
        <v>0</v>
      </c>
      <c r="G953" s="677">
        <v>23746</v>
      </c>
      <c r="H953" s="677">
        <v>0</v>
      </c>
      <c r="I953" s="677">
        <v>0</v>
      </c>
      <c r="J953" s="677">
        <v>0</v>
      </c>
      <c r="K953" s="677">
        <v>0</v>
      </c>
      <c r="L953" s="677">
        <v>0</v>
      </c>
      <c r="M953" s="677">
        <v>0</v>
      </c>
      <c r="N953" s="115" t="s">
        <v>239</v>
      </c>
      <c r="O953" s="115" t="s">
        <v>239</v>
      </c>
      <c r="P953" s="115" t="s">
        <v>239</v>
      </c>
      <c r="Q953" s="115" t="s">
        <v>239</v>
      </c>
    </row>
    <row r="954" spans="1:17" s="805" customFormat="1" ht="12.75" customHeight="1" x14ac:dyDescent="0.3">
      <c r="A954" s="696" t="s">
        <v>1886</v>
      </c>
      <c r="B954" s="696" t="s">
        <v>133</v>
      </c>
      <c r="C954" s="804" t="s">
        <v>920</v>
      </c>
      <c r="D954" s="804" t="s">
        <v>922</v>
      </c>
      <c r="E954" s="804" t="s">
        <v>921</v>
      </c>
      <c r="F954" s="677">
        <v>129</v>
      </c>
      <c r="G954" s="677">
        <v>452</v>
      </c>
      <c r="H954" s="677">
        <v>16</v>
      </c>
      <c r="I954" s="677">
        <v>98</v>
      </c>
      <c r="J954" s="677">
        <v>105</v>
      </c>
      <c r="K954" s="677">
        <v>0</v>
      </c>
      <c r="L954" s="677">
        <v>219</v>
      </c>
      <c r="M954" s="677">
        <v>415</v>
      </c>
      <c r="N954" s="115">
        <v>7.0000000000000007E-2</v>
      </c>
      <c r="O954" s="115">
        <v>0.52</v>
      </c>
      <c r="P954" s="115">
        <v>0</v>
      </c>
      <c r="Q954" s="115">
        <v>2.2200000000000002</v>
      </c>
    </row>
    <row r="955" spans="1:17" s="805" customFormat="1" ht="12.75" customHeight="1" x14ac:dyDescent="0.3">
      <c r="A955" s="696" t="s">
        <v>1886</v>
      </c>
      <c r="B955" s="696" t="s">
        <v>148</v>
      </c>
      <c r="C955" s="804" t="s">
        <v>916</v>
      </c>
      <c r="D955" s="804" t="s">
        <v>922</v>
      </c>
      <c r="E955" s="804" t="s">
        <v>919</v>
      </c>
      <c r="F955" s="677">
        <v>63</v>
      </c>
      <c r="G955" s="677">
        <v>148</v>
      </c>
      <c r="H955" s="677">
        <v>9</v>
      </c>
      <c r="I955" s="677" t="s">
        <v>873</v>
      </c>
      <c r="J955" s="677">
        <v>121</v>
      </c>
      <c r="K955" s="677">
        <v>24</v>
      </c>
      <c r="L955" s="677">
        <v>155</v>
      </c>
      <c r="M955" s="677">
        <v>47</v>
      </c>
      <c r="N955" s="115">
        <v>7.0000000000000007E-2</v>
      </c>
      <c r="O955" s="115">
        <v>0.08</v>
      </c>
      <c r="P955" s="115">
        <v>0.15</v>
      </c>
      <c r="Q955" s="115">
        <v>-0.25</v>
      </c>
    </row>
    <row r="956" spans="1:17" s="805" customFormat="1" ht="12.75" customHeight="1" x14ac:dyDescent="0.3">
      <c r="A956" s="696" t="s">
        <v>1886</v>
      </c>
      <c r="B956" s="696" t="s">
        <v>148</v>
      </c>
      <c r="C956" s="804" t="s">
        <v>920</v>
      </c>
      <c r="D956" s="804" t="s">
        <v>922</v>
      </c>
      <c r="E956" s="804" t="s">
        <v>921</v>
      </c>
      <c r="F956" s="677">
        <v>111</v>
      </c>
      <c r="G956" s="677">
        <v>232</v>
      </c>
      <c r="H956" s="677" t="s">
        <v>873</v>
      </c>
      <c r="I956" s="677">
        <v>5</v>
      </c>
      <c r="J956" s="677">
        <v>142</v>
      </c>
      <c r="K956" s="677">
        <v>114</v>
      </c>
      <c r="L956" s="677">
        <v>264</v>
      </c>
      <c r="M956" s="677">
        <v>110</v>
      </c>
      <c r="N956" s="115">
        <v>0.02</v>
      </c>
      <c r="O956" s="115">
        <v>0.05</v>
      </c>
      <c r="P956" s="115">
        <v>0.43</v>
      </c>
      <c r="Q956" s="115">
        <v>-0.01</v>
      </c>
    </row>
    <row r="957" spans="1:17" s="805" customFormat="1" ht="12.75" customHeight="1" x14ac:dyDescent="0.3">
      <c r="A957" s="696" t="s">
        <v>1886</v>
      </c>
      <c r="B957" s="696" t="s">
        <v>182</v>
      </c>
      <c r="C957" s="804" t="s">
        <v>920</v>
      </c>
      <c r="D957" s="804" t="s">
        <v>922</v>
      </c>
      <c r="E957" s="804" t="s">
        <v>921</v>
      </c>
      <c r="F957" s="677">
        <v>117</v>
      </c>
      <c r="G957" s="677">
        <v>1121</v>
      </c>
      <c r="H957" s="677">
        <v>0</v>
      </c>
      <c r="I957" s="677">
        <v>0</v>
      </c>
      <c r="J957" s="677">
        <v>210</v>
      </c>
      <c r="K957" s="677">
        <v>219</v>
      </c>
      <c r="L957" s="677">
        <v>429</v>
      </c>
      <c r="M957" s="677">
        <v>451</v>
      </c>
      <c r="N957" s="115">
        <v>0</v>
      </c>
      <c r="O957" s="115">
        <v>0</v>
      </c>
      <c r="P957" s="115">
        <v>0.51</v>
      </c>
      <c r="Q957" s="115">
        <v>2.85</v>
      </c>
    </row>
    <row r="958" spans="1:17" s="805" customFormat="1" ht="12.75" customHeight="1" x14ac:dyDescent="0.3">
      <c r="A958" s="696" t="s">
        <v>1886</v>
      </c>
      <c r="B958" s="696" t="s">
        <v>186</v>
      </c>
      <c r="C958" s="804" t="s">
        <v>916</v>
      </c>
      <c r="D958" s="804" t="s">
        <v>922</v>
      </c>
      <c r="E958" s="804" t="s">
        <v>919</v>
      </c>
      <c r="F958" s="677">
        <v>20</v>
      </c>
      <c r="G958" s="677">
        <v>191</v>
      </c>
      <c r="H958" s="677">
        <v>0</v>
      </c>
      <c r="I958" s="677">
        <v>0</v>
      </c>
      <c r="J958" s="677">
        <v>174</v>
      </c>
      <c r="K958" s="677">
        <v>18</v>
      </c>
      <c r="L958" s="677">
        <v>192</v>
      </c>
      <c r="M958" s="677">
        <v>15</v>
      </c>
      <c r="N958" s="115">
        <v>0</v>
      </c>
      <c r="O958" s="115">
        <v>0</v>
      </c>
      <c r="P958" s="115">
        <v>0.09</v>
      </c>
      <c r="Q958" s="115">
        <v>-0.25</v>
      </c>
    </row>
    <row r="959" spans="1:17" s="805" customFormat="1" ht="12.75" customHeight="1" x14ac:dyDescent="0.3">
      <c r="A959" s="696" t="s">
        <v>1886</v>
      </c>
      <c r="B959" s="696" t="s">
        <v>186</v>
      </c>
      <c r="C959" s="804" t="s">
        <v>920</v>
      </c>
      <c r="D959" s="804" t="s">
        <v>922</v>
      </c>
      <c r="E959" s="804" t="s">
        <v>921</v>
      </c>
      <c r="F959" s="677">
        <v>20</v>
      </c>
      <c r="G959" s="677">
        <v>203</v>
      </c>
      <c r="H959" s="677">
        <v>0</v>
      </c>
      <c r="I959" s="677">
        <v>5</v>
      </c>
      <c r="J959" s="677">
        <v>172</v>
      </c>
      <c r="K959" s="677">
        <v>38</v>
      </c>
      <c r="L959" s="677">
        <v>215</v>
      </c>
      <c r="M959" s="677">
        <v>7</v>
      </c>
      <c r="N959" s="115">
        <v>0</v>
      </c>
      <c r="O959" s="115">
        <v>0.03</v>
      </c>
      <c r="P959" s="115">
        <v>0.18</v>
      </c>
      <c r="Q959" s="115">
        <v>-0.65</v>
      </c>
    </row>
    <row r="960" spans="1:17" s="805" customFormat="1" ht="12.75" customHeight="1" x14ac:dyDescent="0.3">
      <c r="A960" s="696" t="s">
        <v>1886</v>
      </c>
      <c r="B960" s="696" t="s">
        <v>216</v>
      </c>
      <c r="C960" s="804" t="s">
        <v>923</v>
      </c>
      <c r="D960" s="804" t="s">
        <v>922</v>
      </c>
      <c r="E960" s="804" t="s">
        <v>924</v>
      </c>
      <c r="F960" s="677">
        <v>159</v>
      </c>
      <c r="G960" s="677">
        <v>503</v>
      </c>
      <c r="H960" s="677" t="s">
        <v>873</v>
      </c>
      <c r="I960" s="677">
        <v>51</v>
      </c>
      <c r="J960" s="677">
        <v>304</v>
      </c>
      <c r="K960" s="677">
        <v>209</v>
      </c>
      <c r="L960" s="677">
        <v>565</v>
      </c>
      <c r="M960" s="677">
        <v>170</v>
      </c>
      <c r="N960" s="115">
        <v>0</v>
      </c>
      <c r="O960" s="115">
        <v>0.15</v>
      </c>
      <c r="P960" s="115">
        <v>0.37</v>
      </c>
      <c r="Q960" s="115">
        <v>7.0000000000000007E-2</v>
      </c>
    </row>
    <row r="961" spans="1:17" s="805" customFormat="1" ht="12.75" customHeight="1" x14ac:dyDescent="0.3">
      <c r="A961" s="696" t="s">
        <v>1886</v>
      </c>
      <c r="B961" s="696" t="s">
        <v>216</v>
      </c>
      <c r="C961" s="804" t="s">
        <v>920</v>
      </c>
      <c r="D961" s="804" t="s">
        <v>922</v>
      </c>
      <c r="E961" s="804" t="s">
        <v>921</v>
      </c>
      <c r="F961" s="677">
        <v>1418</v>
      </c>
      <c r="G961" s="677">
        <v>2331</v>
      </c>
      <c r="H961" s="677" t="s">
        <v>873</v>
      </c>
      <c r="I961" s="677">
        <v>19</v>
      </c>
      <c r="J961" s="677">
        <v>1808</v>
      </c>
      <c r="K961" s="677">
        <v>1229</v>
      </c>
      <c r="L961" s="677">
        <v>3058</v>
      </c>
      <c r="M961" s="677">
        <v>431</v>
      </c>
      <c r="N961" s="115">
        <v>0</v>
      </c>
      <c r="O961" s="115">
        <v>0.01</v>
      </c>
      <c r="P961" s="115">
        <v>0.4</v>
      </c>
      <c r="Q961" s="115">
        <v>-0.7</v>
      </c>
    </row>
    <row r="962" spans="1:17" s="805" customFormat="1" ht="12.75" customHeight="1" x14ac:dyDescent="0.3">
      <c r="A962" s="696" t="s">
        <v>1886</v>
      </c>
      <c r="B962" s="696" t="s">
        <v>216</v>
      </c>
      <c r="C962" s="804" t="s">
        <v>916</v>
      </c>
      <c r="D962" s="804" t="s">
        <v>922</v>
      </c>
      <c r="E962" s="804" t="s">
        <v>919</v>
      </c>
      <c r="F962" s="677">
        <v>431</v>
      </c>
      <c r="G962" s="677">
        <v>1592</v>
      </c>
      <c r="H962" s="677" t="s">
        <v>873</v>
      </c>
      <c r="I962" s="677">
        <v>39</v>
      </c>
      <c r="J962" s="677">
        <v>1535</v>
      </c>
      <c r="K962" s="677">
        <v>154</v>
      </c>
      <c r="L962" s="677">
        <v>1729</v>
      </c>
      <c r="M962" s="677">
        <v>339</v>
      </c>
      <c r="N962" s="115">
        <v>0</v>
      </c>
      <c r="O962" s="115">
        <v>0.03</v>
      </c>
      <c r="P962" s="115">
        <v>0.09</v>
      </c>
      <c r="Q962" s="115">
        <v>-0.21</v>
      </c>
    </row>
    <row r="963" spans="1:17" s="805" customFormat="1" ht="12.75" customHeight="1" x14ac:dyDescent="0.3">
      <c r="A963" s="696" t="s">
        <v>1886</v>
      </c>
      <c r="B963" s="696" t="s">
        <v>217</v>
      </c>
      <c r="C963" s="804" t="s">
        <v>920</v>
      </c>
      <c r="D963" s="804" t="s">
        <v>922</v>
      </c>
      <c r="E963" s="804" t="s">
        <v>921</v>
      </c>
      <c r="F963" s="677">
        <v>455</v>
      </c>
      <c r="G963" s="677">
        <v>766</v>
      </c>
      <c r="H963" s="677">
        <v>13</v>
      </c>
      <c r="I963" s="677">
        <v>105</v>
      </c>
      <c r="J963" s="677">
        <v>668</v>
      </c>
      <c r="K963" s="677">
        <v>154</v>
      </c>
      <c r="L963" s="677">
        <v>940</v>
      </c>
      <c r="M963" s="677">
        <v>339</v>
      </c>
      <c r="N963" s="115">
        <v>0.02</v>
      </c>
      <c r="O963" s="115">
        <v>0.15</v>
      </c>
      <c r="P963" s="115">
        <v>0.16</v>
      </c>
      <c r="Q963" s="115">
        <v>-0.25</v>
      </c>
    </row>
    <row r="964" spans="1:17" s="805" customFormat="1" ht="12.75" customHeight="1" x14ac:dyDescent="0.3">
      <c r="A964" s="696" t="s">
        <v>1886</v>
      </c>
      <c r="B964" s="696" t="s">
        <v>607</v>
      </c>
      <c r="C964" s="804" t="s">
        <v>920</v>
      </c>
      <c r="D964" s="804" t="s">
        <v>922</v>
      </c>
      <c r="E964" s="804" t="s">
        <v>932</v>
      </c>
      <c r="F964" s="677">
        <v>180</v>
      </c>
      <c r="G964" s="677">
        <v>146</v>
      </c>
      <c r="H964" s="677">
        <v>32</v>
      </c>
      <c r="I964" s="677">
        <v>0</v>
      </c>
      <c r="J964" s="677" t="s">
        <v>873</v>
      </c>
      <c r="K964" s="677">
        <v>57</v>
      </c>
      <c r="L964" s="677">
        <v>92</v>
      </c>
      <c r="M964" s="677">
        <v>244</v>
      </c>
      <c r="N964" s="115">
        <v>0.91</v>
      </c>
      <c r="O964" s="115">
        <v>0.91</v>
      </c>
      <c r="P964" s="115">
        <v>0.62</v>
      </c>
      <c r="Q964" s="115">
        <v>0.36</v>
      </c>
    </row>
    <row r="965" spans="1:17" s="805" customFormat="1" ht="12.75" customHeight="1" x14ac:dyDescent="0.3">
      <c r="A965" s="696" t="s">
        <v>206</v>
      </c>
      <c r="B965" s="696" t="s">
        <v>117</v>
      </c>
      <c r="C965" s="804" t="s">
        <v>920</v>
      </c>
      <c r="D965" s="804" t="s">
        <v>922</v>
      </c>
      <c r="E965" s="804" t="s">
        <v>929</v>
      </c>
      <c r="F965" s="677">
        <v>365</v>
      </c>
      <c r="G965" s="677">
        <v>293</v>
      </c>
      <c r="H965" s="677" t="s">
        <v>873</v>
      </c>
      <c r="I965" s="677">
        <v>8</v>
      </c>
      <c r="J965" s="677">
        <v>26</v>
      </c>
      <c r="K965" s="677">
        <v>37</v>
      </c>
      <c r="L965" s="677">
        <v>75</v>
      </c>
      <c r="M965" s="677">
        <v>571</v>
      </c>
      <c r="N965" s="115">
        <v>0.11</v>
      </c>
      <c r="O965" s="115">
        <v>0.32</v>
      </c>
      <c r="P965" s="115">
        <v>0.49</v>
      </c>
      <c r="Q965" s="115">
        <v>0.56000000000000005</v>
      </c>
    </row>
    <row r="966" spans="1:17" s="805" customFormat="1" ht="12.75" customHeight="1" x14ac:dyDescent="0.3">
      <c r="A966" s="696" t="s">
        <v>206</v>
      </c>
      <c r="B966" s="696" t="s">
        <v>133</v>
      </c>
      <c r="C966" s="804" t="s">
        <v>920</v>
      </c>
      <c r="D966" s="804" t="s">
        <v>922</v>
      </c>
      <c r="E966" s="804" t="s">
        <v>921</v>
      </c>
      <c r="F966" s="677">
        <v>136</v>
      </c>
      <c r="G966" s="677">
        <v>170</v>
      </c>
      <c r="H966" s="677">
        <v>5</v>
      </c>
      <c r="I966" s="677">
        <v>112</v>
      </c>
      <c r="J966" s="677">
        <v>71</v>
      </c>
      <c r="K966" s="677">
        <v>0</v>
      </c>
      <c r="L966" s="677">
        <v>188</v>
      </c>
      <c r="M966" s="677">
        <v>137</v>
      </c>
      <c r="N966" s="115">
        <v>0.03</v>
      </c>
      <c r="O966" s="115">
        <v>0.62</v>
      </c>
      <c r="P966" s="115">
        <v>0</v>
      </c>
      <c r="Q966" s="115">
        <v>0.01</v>
      </c>
    </row>
    <row r="967" spans="1:17" s="805" customFormat="1" ht="12.75" customHeight="1" x14ac:dyDescent="0.3">
      <c r="A967" s="696" t="s">
        <v>213</v>
      </c>
      <c r="B967" s="696" t="s">
        <v>92</v>
      </c>
      <c r="C967" s="804" t="s">
        <v>920</v>
      </c>
      <c r="D967" s="804" t="s">
        <v>922</v>
      </c>
      <c r="E967" s="804" t="s">
        <v>921</v>
      </c>
      <c r="F967" s="677">
        <v>296</v>
      </c>
      <c r="G967" s="677">
        <v>363</v>
      </c>
      <c r="H967" s="677">
        <v>136</v>
      </c>
      <c r="I967" s="677">
        <v>0</v>
      </c>
      <c r="J967" s="677">
        <v>42</v>
      </c>
      <c r="K967" s="677">
        <v>91</v>
      </c>
      <c r="L967" s="677">
        <v>269</v>
      </c>
      <c r="M967" s="677">
        <v>483</v>
      </c>
      <c r="N967" s="115">
        <v>0.76</v>
      </c>
      <c r="O967" s="115">
        <v>0.76</v>
      </c>
      <c r="P967" s="115">
        <v>0.34</v>
      </c>
      <c r="Q967" s="115">
        <v>0.63</v>
      </c>
    </row>
    <row r="968" spans="1:17" s="805" customFormat="1" ht="12.75" customHeight="1" x14ac:dyDescent="0.3">
      <c r="A968" s="696" t="s">
        <v>207</v>
      </c>
      <c r="B968" s="696" t="s">
        <v>69</v>
      </c>
      <c r="C968" s="804" t="s">
        <v>920</v>
      </c>
      <c r="D968" s="804" t="s">
        <v>922</v>
      </c>
      <c r="E968" s="804" t="s">
        <v>928</v>
      </c>
      <c r="F968" s="677">
        <v>1539</v>
      </c>
      <c r="G968" s="677">
        <v>2040</v>
      </c>
      <c r="H968" s="677">
        <v>548</v>
      </c>
      <c r="I968" s="677">
        <v>279</v>
      </c>
      <c r="J968" s="677">
        <v>247</v>
      </c>
      <c r="K968" s="677">
        <v>79</v>
      </c>
      <c r="L968" s="677">
        <v>1153</v>
      </c>
      <c r="M968" s="677">
        <v>2697</v>
      </c>
      <c r="N968" s="115">
        <v>0.51</v>
      </c>
      <c r="O968" s="115">
        <v>0.77</v>
      </c>
      <c r="P968" s="115">
        <v>7.0000000000000007E-2</v>
      </c>
      <c r="Q968" s="115">
        <v>0.75</v>
      </c>
    </row>
    <row r="969" spans="1:17" s="805" customFormat="1" ht="12.75" customHeight="1" x14ac:dyDescent="0.3">
      <c r="A969" s="696" t="s">
        <v>207</v>
      </c>
      <c r="B969" s="696" t="s">
        <v>73</v>
      </c>
      <c r="C969" s="804" t="s">
        <v>920</v>
      </c>
      <c r="D969" s="804" t="s">
        <v>922</v>
      </c>
      <c r="E969" s="804" t="s">
        <v>921</v>
      </c>
      <c r="F969" s="677">
        <v>255</v>
      </c>
      <c r="G969" s="677">
        <v>2012</v>
      </c>
      <c r="H969" s="677">
        <v>265</v>
      </c>
      <c r="I969" s="677">
        <v>274</v>
      </c>
      <c r="J969" s="677">
        <v>105</v>
      </c>
      <c r="K969" s="677">
        <v>10</v>
      </c>
      <c r="L969" s="677">
        <v>654</v>
      </c>
      <c r="M969" s="677">
        <v>1176</v>
      </c>
      <c r="N969" s="115">
        <v>0.41</v>
      </c>
      <c r="O969" s="115">
        <v>0.84</v>
      </c>
      <c r="P969" s="115">
        <v>0.02</v>
      </c>
      <c r="Q969" s="115">
        <v>3.61</v>
      </c>
    </row>
    <row r="970" spans="1:17" s="805" customFormat="1" ht="12.75" customHeight="1" x14ac:dyDescent="0.3">
      <c r="A970" s="696" t="s">
        <v>207</v>
      </c>
      <c r="B970" s="696" t="s">
        <v>92</v>
      </c>
      <c r="C970" s="804" t="s">
        <v>920</v>
      </c>
      <c r="D970" s="804" t="s">
        <v>922</v>
      </c>
      <c r="E970" s="804" t="s">
        <v>921</v>
      </c>
      <c r="F970" s="677">
        <v>181</v>
      </c>
      <c r="G970" s="677">
        <v>506</v>
      </c>
      <c r="H970" s="677">
        <v>210</v>
      </c>
      <c r="I970" s="677">
        <v>0</v>
      </c>
      <c r="J970" s="677">
        <v>135</v>
      </c>
      <c r="K970" s="677">
        <v>26</v>
      </c>
      <c r="L970" s="677">
        <v>371</v>
      </c>
      <c r="M970" s="677">
        <v>361</v>
      </c>
      <c r="N970" s="115">
        <v>0.61</v>
      </c>
      <c r="O970" s="115">
        <v>0.61</v>
      </c>
      <c r="P970" s="115">
        <v>7.0000000000000007E-2</v>
      </c>
      <c r="Q970" s="115">
        <v>0.99</v>
      </c>
    </row>
    <row r="971" spans="1:17" s="805" customFormat="1" ht="12.75" customHeight="1" x14ac:dyDescent="0.3">
      <c r="A971" s="696" t="s">
        <v>207</v>
      </c>
      <c r="B971" s="696" t="s">
        <v>92</v>
      </c>
      <c r="C971" s="804" t="s">
        <v>916</v>
      </c>
      <c r="D971" s="804" t="s">
        <v>922</v>
      </c>
      <c r="E971" s="804" t="s">
        <v>919</v>
      </c>
      <c r="F971" s="677">
        <v>23</v>
      </c>
      <c r="G971" s="677">
        <v>107</v>
      </c>
      <c r="H971" s="677">
        <v>35</v>
      </c>
      <c r="I971" s="677">
        <v>0</v>
      </c>
      <c r="J971" s="677">
        <v>46</v>
      </c>
      <c r="K971" s="677" t="s">
        <v>873</v>
      </c>
      <c r="L971" s="677">
        <v>82</v>
      </c>
      <c r="M971" s="677">
        <v>52</v>
      </c>
      <c r="N971" s="115">
        <v>0.43</v>
      </c>
      <c r="O971" s="115">
        <v>0.43</v>
      </c>
      <c r="P971" s="115">
        <v>0.01</v>
      </c>
      <c r="Q971" s="115">
        <v>1.26</v>
      </c>
    </row>
    <row r="972" spans="1:17" s="805" customFormat="1" ht="12.75" customHeight="1" x14ac:dyDescent="0.3">
      <c r="A972" s="696" t="s">
        <v>207</v>
      </c>
      <c r="B972" s="696" t="s">
        <v>105</v>
      </c>
      <c r="C972" s="804" t="s">
        <v>916</v>
      </c>
      <c r="D972" s="804" t="s">
        <v>922</v>
      </c>
      <c r="E972" s="804" t="s">
        <v>919</v>
      </c>
      <c r="F972" s="677">
        <v>57</v>
      </c>
      <c r="G972" s="677">
        <v>147</v>
      </c>
      <c r="H972" s="677" t="s">
        <v>873</v>
      </c>
      <c r="I972" s="677">
        <v>16</v>
      </c>
      <c r="J972" s="677">
        <v>123</v>
      </c>
      <c r="K972" s="677">
        <v>0</v>
      </c>
      <c r="L972" s="677">
        <v>141</v>
      </c>
      <c r="M972" s="677">
        <v>57</v>
      </c>
      <c r="N972" s="115">
        <v>0.01</v>
      </c>
      <c r="O972" s="115">
        <v>0.13</v>
      </c>
      <c r="P972" s="115">
        <v>0</v>
      </c>
      <c r="Q972" s="115">
        <v>0</v>
      </c>
    </row>
    <row r="973" spans="1:17" s="805" customFormat="1" ht="12.75" customHeight="1" x14ac:dyDescent="0.3">
      <c r="A973" s="696" t="s">
        <v>207</v>
      </c>
      <c r="B973" s="696" t="s">
        <v>105</v>
      </c>
      <c r="C973" s="804" t="s">
        <v>916</v>
      </c>
      <c r="D973" s="804" t="s">
        <v>922</v>
      </c>
      <c r="E973" s="804" t="s">
        <v>921</v>
      </c>
      <c r="F973" s="677">
        <v>172</v>
      </c>
      <c r="G973" s="677">
        <v>257</v>
      </c>
      <c r="H973" s="677">
        <v>5</v>
      </c>
      <c r="I973" s="677">
        <v>118</v>
      </c>
      <c r="J973" s="677">
        <v>159</v>
      </c>
      <c r="K973" s="677">
        <v>0</v>
      </c>
      <c r="L973" s="677">
        <v>282</v>
      </c>
      <c r="M973" s="677">
        <v>108</v>
      </c>
      <c r="N973" s="115">
        <v>0.02</v>
      </c>
      <c r="O973" s="115">
        <v>0.44</v>
      </c>
      <c r="P973" s="115">
        <v>0</v>
      </c>
      <c r="Q973" s="115">
        <v>-0.37</v>
      </c>
    </row>
    <row r="974" spans="1:17" s="805" customFormat="1" ht="12.75" customHeight="1" x14ac:dyDescent="0.3">
      <c r="A974" s="696" t="s">
        <v>207</v>
      </c>
      <c r="B974" s="696" t="s">
        <v>106</v>
      </c>
      <c r="C974" s="804" t="s">
        <v>920</v>
      </c>
      <c r="D974" s="804" t="s">
        <v>922</v>
      </c>
      <c r="E974" s="804" t="s">
        <v>921</v>
      </c>
      <c r="F974" s="677">
        <v>62</v>
      </c>
      <c r="G974" s="677">
        <v>177</v>
      </c>
      <c r="H974" s="677">
        <v>177</v>
      </c>
      <c r="I974" s="677">
        <v>0</v>
      </c>
      <c r="J974" s="677">
        <v>0</v>
      </c>
      <c r="K974" s="677">
        <v>22</v>
      </c>
      <c r="L974" s="677">
        <v>199</v>
      </c>
      <c r="M974" s="677">
        <v>40</v>
      </c>
      <c r="N974" s="115">
        <v>1</v>
      </c>
      <c r="O974" s="115">
        <v>1</v>
      </c>
      <c r="P974" s="115">
        <v>0.11</v>
      </c>
      <c r="Q974" s="115">
        <v>-0.35</v>
      </c>
    </row>
    <row r="975" spans="1:17" s="805" customFormat="1" ht="12.75" customHeight="1" x14ac:dyDescent="0.3">
      <c r="A975" s="696" t="s">
        <v>207</v>
      </c>
      <c r="B975" s="696" t="s">
        <v>65</v>
      </c>
      <c r="C975" s="804" t="s">
        <v>920</v>
      </c>
      <c r="D975" s="804" t="s">
        <v>918</v>
      </c>
      <c r="E975" s="804" t="s">
        <v>921</v>
      </c>
      <c r="F975" s="677">
        <v>1525</v>
      </c>
      <c r="G975" s="677">
        <v>1803</v>
      </c>
      <c r="H975" s="677">
        <v>200</v>
      </c>
      <c r="I975" s="677">
        <v>80</v>
      </c>
      <c r="J975" s="677">
        <v>6</v>
      </c>
      <c r="K975" s="677">
        <v>0</v>
      </c>
      <c r="L975" s="677">
        <v>286</v>
      </c>
      <c r="M975" s="677">
        <v>3042</v>
      </c>
      <c r="N975" s="115">
        <v>0.7</v>
      </c>
      <c r="O975" s="115">
        <v>0.98</v>
      </c>
      <c r="P975" s="115">
        <v>0</v>
      </c>
      <c r="Q975" s="115">
        <v>0.99</v>
      </c>
    </row>
    <row r="976" spans="1:17" s="805" customFormat="1" ht="12.75" customHeight="1" x14ac:dyDescent="0.3">
      <c r="A976" s="696" t="s">
        <v>207</v>
      </c>
      <c r="B976" s="696" t="s">
        <v>111</v>
      </c>
      <c r="C976" s="804" t="s">
        <v>920</v>
      </c>
      <c r="D976" s="804" t="s">
        <v>922</v>
      </c>
      <c r="E976" s="804" t="s">
        <v>921</v>
      </c>
      <c r="F976" s="677">
        <v>271</v>
      </c>
      <c r="G976" s="677">
        <v>1721</v>
      </c>
      <c r="H976" s="677">
        <v>231</v>
      </c>
      <c r="I976" s="677">
        <v>171</v>
      </c>
      <c r="J976" s="677">
        <v>14</v>
      </c>
      <c r="K976" s="677">
        <v>148</v>
      </c>
      <c r="L976" s="677">
        <v>564</v>
      </c>
      <c r="M976" s="677">
        <v>1415</v>
      </c>
      <c r="N976" s="115">
        <v>0.56000000000000005</v>
      </c>
      <c r="O976" s="115">
        <v>0.97</v>
      </c>
      <c r="P976" s="115">
        <v>0.26</v>
      </c>
      <c r="Q976" s="115">
        <v>4.22</v>
      </c>
    </row>
    <row r="977" spans="1:17" s="805" customFormat="1" ht="12.75" customHeight="1" x14ac:dyDescent="0.3">
      <c r="A977" s="696" t="s">
        <v>207</v>
      </c>
      <c r="B977" s="696" t="s">
        <v>112</v>
      </c>
      <c r="C977" s="804" t="s">
        <v>916</v>
      </c>
      <c r="D977" s="804" t="s">
        <v>922</v>
      </c>
      <c r="E977" s="804" t="s">
        <v>919</v>
      </c>
      <c r="F977" s="677">
        <v>151</v>
      </c>
      <c r="G977" s="677">
        <v>519</v>
      </c>
      <c r="H977" s="677">
        <v>19</v>
      </c>
      <c r="I977" s="677">
        <v>108</v>
      </c>
      <c r="J977" s="677">
        <v>125</v>
      </c>
      <c r="K977" s="677">
        <v>19</v>
      </c>
      <c r="L977" s="677">
        <v>271</v>
      </c>
      <c r="M977" s="677">
        <v>416</v>
      </c>
      <c r="N977" s="115">
        <v>0.08</v>
      </c>
      <c r="O977" s="115">
        <v>0.5</v>
      </c>
      <c r="P977" s="115">
        <v>7.0000000000000007E-2</v>
      </c>
      <c r="Q977" s="115">
        <v>1.75</v>
      </c>
    </row>
    <row r="978" spans="1:17" s="805" customFormat="1" ht="12.75" customHeight="1" x14ac:dyDescent="0.3">
      <c r="A978" s="696" t="s">
        <v>207</v>
      </c>
      <c r="B978" s="696" t="s">
        <v>112</v>
      </c>
      <c r="C978" s="804" t="s">
        <v>920</v>
      </c>
      <c r="D978" s="804" t="s">
        <v>922</v>
      </c>
      <c r="E978" s="804" t="s">
        <v>921</v>
      </c>
      <c r="F978" s="677">
        <v>364</v>
      </c>
      <c r="G978" s="677">
        <v>1354</v>
      </c>
      <c r="H978" s="677">
        <v>39</v>
      </c>
      <c r="I978" s="677">
        <v>45</v>
      </c>
      <c r="J978" s="677">
        <v>700</v>
      </c>
      <c r="K978" s="677">
        <v>0</v>
      </c>
      <c r="L978" s="677">
        <v>784</v>
      </c>
      <c r="M978" s="677">
        <v>858</v>
      </c>
      <c r="N978" s="115">
        <v>0.05</v>
      </c>
      <c r="O978" s="115">
        <v>0.11</v>
      </c>
      <c r="P978" s="115">
        <v>0</v>
      </c>
      <c r="Q978" s="115">
        <v>1.36</v>
      </c>
    </row>
    <row r="979" spans="1:17" s="805" customFormat="1" ht="12.75" customHeight="1" x14ac:dyDescent="0.3">
      <c r="A979" s="696" t="s">
        <v>207</v>
      </c>
      <c r="B979" s="696" t="s">
        <v>117</v>
      </c>
      <c r="C979" s="804" t="s">
        <v>920</v>
      </c>
      <c r="D979" s="804" t="s">
        <v>922</v>
      </c>
      <c r="E979" s="804" t="s">
        <v>929</v>
      </c>
      <c r="F979" s="677">
        <v>5965</v>
      </c>
      <c r="G979" s="677">
        <v>5126</v>
      </c>
      <c r="H979" s="677">
        <v>407</v>
      </c>
      <c r="I979" s="677">
        <v>340</v>
      </c>
      <c r="J979" s="677">
        <v>180</v>
      </c>
      <c r="K979" s="677">
        <v>927</v>
      </c>
      <c r="L979" s="677">
        <v>1854</v>
      </c>
      <c r="M979" s="677">
        <v>9319</v>
      </c>
      <c r="N979" s="115">
        <v>0.44</v>
      </c>
      <c r="O979" s="115">
        <v>0.81</v>
      </c>
      <c r="P979" s="115">
        <v>0.5</v>
      </c>
      <c r="Q979" s="115">
        <v>0.56000000000000005</v>
      </c>
    </row>
    <row r="980" spans="1:17" s="805" customFormat="1" ht="12.75" customHeight="1" x14ac:dyDescent="0.3">
      <c r="A980" s="696" t="s">
        <v>207</v>
      </c>
      <c r="B980" s="696" t="s">
        <v>117</v>
      </c>
      <c r="C980" s="804" t="s">
        <v>923</v>
      </c>
      <c r="D980" s="804" t="s">
        <v>922</v>
      </c>
      <c r="E980" s="804" t="s">
        <v>924</v>
      </c>
      <c r="F980" s="677">
        <v>170</v>
      </c>
      <c r="G980" s="677">
        <v>266</v>
      </c>
      <c r="H980" s="677">
        <v>27</v>
      </c>
      <c r="I980" s="677">
        <v>35</v>
      </c>
      <c r="J980" s="677" t="s">
        <v>873</v>
      </c>
      <c r="K980" s="677">
        <v>119</v>
      </c>
      <c r="L980" s="677">
        <v>184</v>
      </c>
      <c r="M980" s="677">
        <v>361</v>
      </c>
      <c r="N980" s="115">
        <v>0.42</v>
      </c>
      <c r="O980" s="115">
        <v>0.95</v>
      </c>
      <c r="P980" s="115">
        <v>0.65</v>
      </c>
      <c r="Q980" s="115">
        <v>1.1200000000000001</v>
      </c>
    </row>
    <row r="981" spans="1:17" s="805" customFormat="1" ht="12.75" customHeight="1" x14ac:dyDescent="0.3">
      <c r="A981" s="696" t="s">
        <v>207</v>
      </c>
      <c r="B981" s="696" t="s">
        <v>125</v>
      </c>
      <c r="C981" s="804" t="s">
        <v>923</v>
      </c>
      <c r="D981" s="804" t="s">
        <v>922</v>
      </c>
      <c r="E981" s="804" t="s">
        <v>924</v>
      </c>
      <c r="F981" s="677">
        <v>0</v>
      </c>
      <c r="G981" s="677">
        <v>336</v>
      </c>
      <c r="H981" s="677">
        <v>0</v>
      </c>
      <c r="I981" s="677">
        <v>0</v>
      </c>
      <c r="J981" s="677">
        <v>0</v>
      </c>
      <c r="K981" s="677">
        <v>0</v>
      </c>
      <c r="L981" s="677">
        <v>0</v>
      </c>
      <c r="M981" s="677">
        <v>0</v>
      </c>
      <c r="N981" s="115" t="s">
        <v>239</v>
      </c>
      <c r="O981" s="115" t="s">
        <v>239</v>
      </c>
      <c r="P981" s="115" t="s">
        <v>239</v>
      </c>
      <c r="Q981" s="115" t="s">
        <v>239</v>
      </c>
    </row>
    <row r="982" spans="1:17" s="805" customFormat="1" ht="12.75" customHeight="1" x14ac:dyDescent="0.3">
      <c r="A982" s="696" t="s">
        <v>207</v>
      </c>
      <c r="B982" s="696" t="s">
        <v>125</v>
      </c>
      <c r="C982" s="804" t="s">
        <v>920</v>
      </c>
      <c r="D982" s="804" t="s">
        <v>922</v>
      </c>
      <c r="E982" s="804" t="s">
        <v>921</v>
      </c>
      <c r="F982" s="677">
        <v>33</v>
      </c>
      <c r="G982" s="677">
        <v>352</v>
      </c>
      <c r="H982" s="677">
        <v>18</v>
      </c>
      <c r="I982" s="677">
        <v>49</v>
      </c>
      <c r="J982" s="677">
        <v>7</v>
      </c>
      <c r="K982" s="677">
        <v>243</v>
      </c>
      <c r="L982" s="677">
        <v>317</v>
      </c>
      <c r="M982" s="677">
        <v>73</v>
      </c>
      <c r="N982" s="115">
        <v>0.24</v>
      </c>
      <c r="O982" s="115">
        <v>0.91</v>
      </c>
      <c r="P982" s="115">
        <v>0.77</v>
      </c>
      <c r="Q982" s="115">
        <v>1.21</v>
      </c>
    </row>
    <row r="983" spans="1:17" s="805" customFormat="1" ht="12.75" customHeight="1" x14ac:dyDescent="0.3">
      <c r="A983" s="696" t="s">
        <v>207</v>
      </c>
      <c r="B983" s="696" t="s">
        <v>128</v>
      </c>
      <c r="C983" s="804" t="s">
        <v>920</v>
      </c>
      <c r="D983" s="804" t="s">
        <v>918</v>
      </c>
      <c r="E983" s="804" t="s">
        <v>921</v>
      </c>
      <c r="F983" s="677">
        <v>78</v>
      </c>
      <c r="G983" s="677">
        <v>201</v>
      </c>
      <c r="H983" s="677">
        <v>39</v>
      </c>
      <c r="I983" s="677">
        <v>0</v>
      </c>
      <c r="J983" s="677">
        <v>60</v>
      </c>
      <c r="K983" s="677">
        <v>0</v>
      </c>
      <c r="L983" s="677">
        <v>99</v>
      </c>
      <c r="M983" s="677">
        <v>180</v>
      </c>
      <c r="N983" s="115">
        <v>0.39</v>
      </c>
      <c r="O983" s="115">
        <v>0.39</v>
      </c>
      <c r="P983" s="115">
        <v>0</v>
      </c>
      <c r="Q983" s="115">
        <v>1.31</v>
      </c>
    </row>
    <row r="984" spans="1:17" s="805" customFormat="1" x14ac:dyDescent="0.3">
      <c r="A984" s="696" t="s">
        <v>207</v>
      </c>
      <c r="B984" s="696" t="s">
        <v>129</v>
      </c>
      <c r="C984" s="804" t="s">
        <v>920</v>
      </c>
      <c r="D984" s="804" t="s">
        <v>918</v>
      </c>
      <c r="E984" s="804" t="s">
        <v>921</v>
      </c>
      <c r="F984" s="677">
        <v>430</v>
      </c>
      <c r="G984" s="677">
        <v>481</v>
      </c>
      <c r="H984" s="677">
        <v>159</v>
      </c>
      <c r="I984" s="677">
        <v>0</v>
      </c>
      <c r="J984" s="677">
        <v>5</v>
      </c>
      <c r="K984" s="677">
        <v>29</v>
      </c>
      <c r="L984" s="677">
        <v>193</v>
      </c>
      <c r="M984" s="677">
        <v>718</v>
      </c>
      <c r="N984" s="115">
        <v>0.97</v>
      </c>
      <c r="O984" s="115">
        <v>0.97</v>
      </c>
      <c r="P984" s="115">
        <v>0.15</v>
      </c>
      <c r="Q984" s="115">
        <v>0.67</v>
      </c>
    </row>
    <row r="985" spans="1:17" s="805" customFormat="1" x14ac:dyDescent="0.3">
      <c r="A985" s="696" t="s">
        <v>207</v>
      </c>
      <c r="B985" s="696" t="s">
        <v>133</v>
      </c>
      <c r="C985" s="804" t="s">
        <v>920</v>
      </c>
      <c r="D985" s="804" t="s">
        <v>922</v>
      </c>
      <c r="E985" s="804" t="s">
        <v>921</v>
      </c>
      <c r="F985" s="677">
        <v>431</v>
      </c>
      <c r="G985" s="677">
        <v>719</v>
      </c>
      <c r="H985" s="677">
        <v>197</v>
      </c>
      <c r="I985" s="677">
        <v>875</v>
      </c>
      <c r="J985" s="677">
        <v>73</v>
      </c>
      <c r="K985" s="677" t="s">
        <v>873</v>
      </c>
      <c r="L985" s="677">
        <v>1147</v>
      </c>
      <c r="M985" s="677">
        <v>416</v>
      </c>
      <c r="N985" s="115">
        <v>0.17</v>
      </c>
      <c r="O985" s="115">
        <v>0.94</v>
      </c>
      <c r="P985" s="115">
        <v>0</v>
      </c>
      <c r="Q985" s="115">
        <v>-0.03</v>
      </c>
    </row>
    <row r="986" spans="1:17" s="805" customFormat="1" x14ac:dyDescent="0.3">
      <c r="A986" s="696" t="s">
        <v>207</v>
      </c>
      <c r="B986" s="696" t="s">
        <v>137</v>
      </c>
      <c r="C986" s="804" t="s">
        <v>920</v>
      </c>
      <c r="D986" s="804" t="s">
        <v>925</v>
      </c>
      <c r="E986" s="804" t="s">
        <v>921</v>
      </c>
      <c r="F986" s="677">
        <v>2533</v>
      </c>
      <c r="G986" s="677">
        <v>503</v>
      </c>
      <c r="H986" s="677">
        <v>75</v>
      </c>
      <c r="I986" s="677">
        <v>1263</v>
      </c>
      <c r="J986" s="677" t="s">
        <v>873</v>
      </c>
      <c r="K986" s="677">
        <v>770</v>
      </c>
      <c r="L986" s="677">
        <v>2112</v>
      </c>
      <c r="M986" s="677">
        <v>924</v>
      </c>
      <c r="N986" s="115">
        <v>0.06</v>
      </c>
      <c r="O986" s="115">
        <v>1</v>
      </c>
      <c r="P986" s="115">
        <v>0.36</v>
      </c>
      <c r="Q986" s="115">
        <v>-0.64</v>
      </c>
    </row>
    <row r="987" spans="1:17" s="805" customFormat="1" x14ac:dyDescent="0.3">
      <c r="A987" s="696" t="s">
        <v>207</v>
      </c>
      <c r="B987" s="696" t="s">
        <v>140</v>
      </c>
      <c r="C987" s="804" t="s">
        <v>920</v>
      </c>
      <c r="D987" s="804" t="s">
        <v>918</v>
      </c>
      <c r="E987" s="804" t="s">
        <v>921</v>
      </c>
      <c r="F987" s="677">
        <v>557</v>
      </c>
      <c r="G987" s="677">
        <v>114</v>
      </c>
      <c r="H987" s="677">
        <v>290</v>
      </c>
      <c r="I987" s="677">
        <v>0</v>
      </c>
      <c r="J987" s="677">
        <v>0</v>
      </c>
      <c r="K987" s="677">
        <v>8</v>
      </c>
      <c r="L987" s="677">
        <v>298</v>
      </c>
      <c r="M987" s="677">
        <v>373</v>
      </c>
      <c r="N987" s="115">
        <v>1</v>
      </c>
      <c r="O987" s="115">
        <v>1</v>
      </c>
      <c r="P987" s="115">
        <v>0.03</v>
      </c>
      <c r="Q987" s="115">
        <v>-0.33</v>
      </c>
    </row>
    <row r="988" spans="1:17" s="805" customFormat="1" x14ac:dyDescent="0.3">
      <c r="A988" s="696" t="s">
        <v>207</v>
      </c>
      <c r="B988" s="696" t="s">
        <v>172</v>
      </c>
      <c r="C988" s="804" t="s">
        <v>920</v>
      </c>
      <c r="D988" s="804" t="s">
        <v>918</v>
      </c>
      <c r="E988" s="804" t="s">
        <v>921</v>
      </c>
      <c r="F988" s="677">
        <v>209</v>
      </c>
      <c r="G988" s="677">
        <v>503</v>
      </c>
      <c r="H988" s="677">
        <v>51</v>
      </c>
      <c r="I988" s="677">
        <v>0</v>
      </c>
      <c r="J988" s="677" t="s">
        <v>873</v>
      </c>
      <c r="K988" s="677">
        <v>115</v>
      </c>
      <c r="L988" s="677">
        <v>167</v>
      </c>
      <c r="M988" s="677">
        <v>545</v>
      </c>
      <c r="N988" s="115">
        <v>0.98</v>
      </c>
      <c r="O988" s="115">
        <v>0.98</v>
      </c>
      <c r="P988" s="115">
        <v>0.69</v>
      </c>
      <c r="Q988" s="115">
        <v>1.61</v>
      </c>
    </row>
    <row r="989" spans="1:17" s="805" customFormat="1" x14ac:dyDescent="0.3">
      <c r="A989" s="696" t="s">
        <v>207</v>
      </c>
      <c r="B989" s="696" t="s">
        <v>10</v>
      </c>
      <c r="C989" s="804" t="s">
        <v>920</v>
      </c>
      <c r="D989" s="804" t="s">
        <v>922</v>
      </c>
      <c r="E989" s="804" t="s">
        <v>928</v>
      </c>
      <c r="F989" s="677">
        <v>0</v>
      </c>
      <c r="G989" s="677">
        <v>156</v>
      </c>
      <c r="H989" s="677">
        <v>0</v>
      </c>
      <c r="I989" s="677">
        <v>0</v>
      </c>
      <c r="J989" s="677">
        <v>0</v>
      </c>
      <c r="K989" s="677">
        <v>156</v>
      </c>
      <c r="L989" s="677">
        <v>156</v>
      </c>
      <c r="M989" s="677">
        <v>0</v>
      </c>
      <c r="N989" s="115" t="s">
        <v>239</v>
      </c>
      <c r="O989" s="115" t="s">
        <v>239</v>
      </c>
      <c r="P989" s="115">
        <v>1</v>
      </c>
      <c r="Q989" s="115" t="s">
        <v>239</v>
      </c>
    </row>
    <row r="990" spans="1:17" s="805" customFormat="1" x14ac:dyDescent="0.3">
      <c r="A990" s="696" t="s">
        <v>207</v>
      </c>
      <c r="B990" s="696" t="s">
        <v>176</v>
      </c>
      <c r="C990" s="804" t="s">
        <v>920</v>
      </c>
      <c r="D990" s="804" t="s">
        <v>922</v>
      </c>
      <c r="E990" s="804" t="s">
        <v>921</v>
      </c>
      <c r="F990" s="677">
        <v>2322</v>
      </c>
      <c r="G990" s="677">
        <v>913</v>
      </c>
      <c r="H990" s="677">
        <v>0</v>
      </c>
      <c r="I990" s="677">
        <v>0</v>
      </c>
      <c r="J990" s="677">
        <v>0</v>
      </c>
      <c r="K990" s="677">
        <v>266</v>
      </c>
      <c r="L990" s="677">
        <v>266</v>
      </c>
      <c r="M990" s="677">
        <v>2969</v>
      </c>
      <c r="N990" s="115" t="s">
        <v>239</v>
      </c>
      <c r="O990" s="115" t="s">
        <v>239</v>
      </c>
      <c r="P990" s="115">
        <v>1</v>
      </c>
      <c r="Q990" s="115">
        <v>0.28000000000000003</v>
      </c>
    </row>
    <row r="991" spans="1:17" s="805" customFormat="1" x14ac:dyDescent="0.3">
      <c r="A991" s="696" t="s">
        <v>207</v>
      </c>
      <c r="B991" s="696" t="s">
        <v>182</v>
      </c>
      <c r="C991" s="804" t="s">
        <v>923</v>
      </c>
      <c r="D991" s="804" t="s">
        <v>922</v>
      </c>
      <c r="E991" s="804" t="s">
        <v>924</v>
      </c>
      <c r="F991" s="677">
        <v>52</v>
      </c>
      <c r="G991" s="677">
        <v>195</v>
      </c>
      <c r="H991" s="677">
        <v>60</v>
      </c>
      <c r="I991" s="677" t="s">
        <v>873</v>
      </c>
      <c r="J991" s="677">
        <v>88</v>
      </c>
      <c r="K991" s="677">
        <v>0</v>
      </c>
      <c r="L991" s="677">
        <v>149</v>
      </c>
      <c r="M991" s="677">
        <v>37</v>
      </c>
      <c r="N991" s="115">
        <v>0.4</v>
      </c>
      <c r="O991" s="115">
        <v>0.41</v>
      </c>
      <c r="P991" s="115">
        <v>0</v>
      </c>
      <c r="Q991" s="115">
        <v>-0.28999999999999998</v>
      </c>
    </row>
    <row r="992" spans="1:17" s="805" customFormat="1" x14ac:dyDescent="0.3">
      <c r="A992" s="696" t="s">
        <v>207</v>
      </c>
      <c r="B992" s="696" t="s">
        <v>182</v>
      </c>
      <c r="C992" s="804" t="s">
        <v>920</v>
      </c>
      <c r="D992" s="804" t="s">
        <v>922</v>
      </c>
      <c r="E992" s="804" t="s">
        <v>921</v>
      </c>
      <c r="F992" s="677">
        <v>100</v>
      </c>
      <c r="G992" s="677">
        <v>263</v>
      </c>
      <c r="H992" s="677">
        <v>54</v>
      </c>
      <c r="I992" s="677">
        <v>6</v>
      </c>
      <c r="J992" s="677">
        <v>71</v>
      </c>
      <c r="K992" s="677">
        <v>19</v>
      </c>
      <c r="L992" s="677">
        <v>150</v>
      </c>
      <c r="M992" s="677">
        <v>224</v>
      </c>
      <c r="N992" s="115">
        <v>0.41</v>
      </c>
      <c r="O992" s="115">
        <v>0.46</v>
      </c>
      <c r="P992" s="115">
        <v>0.13</v>
      </c>
      <c r="Q992" s="115">
        <v>1.24</v>
      </c>
    </row>
    <row r="993" spans="1:17" s="805" customFormat="1" x14ac:dyDescent="0.3">
      <c r="A993" s="696" t="s">
        <v>207</v>
      </c>
      <c r="B993" s="696" t="s">
        <v>186</v>
      </c>
      <c r="C993" s="804" t="s">
        <v>920</v>
      </c>
      <c r="D993" s="804" t="s">
        <v>922</v>
      </c>
      <c r="E993" s="804" t="s">
        <v>921</v>
      </c>
      <c r="F993" s="677">
        <v>322</v>
      </c>
      <c r="G993" s="677">
        <v>497</v>
      </c>
      <c r="H993" s="677">
        <v>139</v>
      </c>
      <c r="I993" s="677">
        <v>15</v>
      </c>
      <c r="J993" s="677">
        <v>185</v>
      </c>
      <c r="K993" s="677">
        <v>97</v>
      </c>
      <c r="L993" s="677">
        <v>436</v>
      </c>
      <c r="M993" s="677">
        <v>353</v>
      </c>
      <c r="N993" s="115">
        <v>0.41</v>
      </c>
      <c r="O993" s="115">
        <v>0.45</v>
      </c>
      <c r="P993" s="115">
        <v>0.22</v>
      </c>
      <c r="Q993" s="115">
        <v>0.1</v>
      </c>
    </row>
    <row r="994" spans="1:17" s="805" customFormat="1" x14ac:dyDescent="0.3">
      <c r="A994" s="696" t="s">
        <v>207</v>
      </c>
      <c r="B994" s="696" t="s">
        <v>186</v>
      </c>
      <c r="C994" s="804" t="s">
        <v>916</v>
      </c>
      <c r="D994" s="804" t="s">
        <v>922</v>
      </c>
      <c r="E994" s="804" t="s">
        <v>919</v>
      </c>
      <c r="F994" s="677">
        <v>287</v>
      </c>
      <c r="G994" s="677">
        <v>562</v>
      </c>
      <c r="H994" s="677" t="s">
        <v>873</v>
      </c>
      <c r="I994" s="677" t="s">
        <v>873</v>
      </c>
      <c r="J994" s="677">
        <v>710</v>
      </c>
      <c r="K994" s="677">
        <v>5</v>
      </c>
      <c r="L994" s="677">
        <v>719</v>
      </c>
      <c r="M994" s="677">
        <v>77</v>
      </c>
      <c r="N994" s="115">
        <v>0</v>
      </c>
      <c r="O994" s="115">
        <v>0.01</v>
      </c>
      <c r="P994" s="115">
        <v>0.01</v>
      </c>
      <c r="Q994" s="115">
        <v>-0.73</v>
      </c>
    </row>
    <row r="995" spans="1:17" s="805" customFormat="1" x14ac:dyDescent="0.3">
      <c r="A995" s="696" t="s">
        <v>207</v>
      </c>
      <c r="B995" s="696" t="s">
        <v>1886</v>
      </c>
      <c r="C995" s="804" t="s">
        <v>920</v>
      </c>
      <c r="D995" s="804" t="s">
        <v>922</v>
      </c>
      <c r="E995" s="804" t="s">
        <v>921</v>
      </c>
      <c r="F995" s="677">
        <v>32</v>
      </c>
      <c r="G995" s="677">
        <v>3835</v>
      </c>
      <c r="H995" s="677">
        <v>0</v>
      </c>
      <c r="I995" s="677">
        <v>0</v>
      </c>
      <c r="J995" s="677">
        <v>0</v>
      </c>
      <c r="K995" s="677">
        <v>3843</v>
      </c>
      <c r="L995" s="677">
        <v>3843</v>
      </c>
      <c r="M995" s="677">
        <v>24</v>
      </c>
      <c r="N995" s="115" t="s">
        <v>239</v>
      </c>
      <c r="O995" s="115" t="s">
        <v>239</v>
      </c>
      <c r="P995" s="115">
        <v>1</v>
      </c>
      <c r="Q995" s="115">
        <v>-0.25</v>
      </c>
    </row>
    <row r="996" spans="1:17" s="805" customFormat="1" x14ac:dyDescent="0.3">
      <c r="A996" s="696" t="s">
        <v>207</v>
      </c>
      <c r="B996" s="696" t="s">
        <v>199</v>
      </c>
      <c r="C996" s="804" t="s">
        <v>916</v>
      </c>
      <c r="D996" s="804" t="s">
        <v>922</v>
      </c>
      <c r="E996" s="804" t="s">
        <v>919</v>
      </c>
      <c r="F996" s="677">
        <v>590</v>
      </c>
      <c r="G996" s="677">
        <v>717</v>
      </c>
      <c r="H996" s="677">
        <v>11</v>
      </c>
      <c r="I996" s="677">
        <v>0</v>
      </c>
      <c r="J996" s="677">
        <v>94</v>
      </c>
      <c r="K996" s="677">
        <v>33</v>
      </c>
      <c r="L996" s="677">
        <v>138</v>
      </c>
      <c r="M996" s="677">
        <v>1169</v>
      </c>
      <c r="N996" s="115">
        <v>0.1</v>
      </c>
      <c r="O996" s="115">
        <v>0.1</v>
      </c>
      <c r="P996" s="115">
        <v>0.24</v>
      </c>
      <c r="Q996" s="115">
        <v>0.98</v>
      </c>
    </row>
    <row r="997" spans="1:17" s="805" customFormat="1" x14ac:dyDescent="0.3">
      <c r="A997" s="696" t="s">
        <v>207</v>
      </c>
      <c r="B997" s="696" t="s">
        <v>199</v>
      </c>
      <c r="C997" s="804" t="s">
        <v>920</v>
      </c>
      <c r="D997" s="804" t="s">
        <v>922</v>
      </c>
      <c r="E997" s="804" t="s">
        <v>921</v>
      </c>
      <c r="F997" s="677">
        <v>2771</v>
      </c>
      <c r="G997" s="677">
        <v>2079</v>
      </c>
      <c r="H997" s="677">
        <v>618</v>
      </c>
      <c r="I997" s="677">
        <v>0</v>
      </c>
      <c r="J997" s="677">
        <v>1112</v>
      </c>
      <c r="K997" s="677">
        <v>0</v>
      </c>
      <c r="L997" s="677">
        <v>1730</v>
      </c>
      <c r="M997" s="677">
        <v>3120</v>
      </c>
      <c r="N997" s="115">
        <v>0.36</v>
      </c>
      <c r="O997" s="115">
        <v>0.36</v>
      </c>
      <c r="P997" s="115">
        <v>0</v>
      </c>
      <c r="Q997" s="115">
        <v>0.13</v>
      </c>
    </row>
    <row r="998" spans="1:17" s="805" customFormat="1" x14ac:dyDescent="0.3">
      <c r="A998" s="696" t="s">
        <v>207</v>
      </c>
      <c r="B998" s="696" t="s">
        <v>421</v>
      </c>
      <c r="C998" s="804" t="s">
        <v>920</v>
      </c>
      <c r="D998" s="804" t="s">
        <v>918</v>
      </c>
      <c r="E998" s="804" t="s">
        <v>921</v>
      </c>
      <c r="F998" s="677">
        <v>18</v>
      </c>
      <c r="G998" s="677">
        <v>136</v>
      </c>
      <c r="H998" s="677" t="s">
        <v>873</v>
      </c>
      <c r="I998" s="677">
        <v>0</v>
      </c>
      <c r="J998" s="677">
        <v>0</v>
      </c>
      <c r="K998" s="677">
        <v>12</v>
      </c>
      <c r="L998" s="677">
        <v>14</v>
      </c>
      <c r="M998" s="677">
        <v>140</v>
      </c>
      <c r="N998" s="115">
        <v>1</v>
      </c>
      <c r="O998" s="115">
        <v>1</v>
      </c>
      <c r="P998" s="115">
        <v>0.86</v>
      </c>
      <c r="Q998" s="115">
        <v>6.78</v>
      </c>
    </row>
    <row r="999" spans="1:17" s="805" customFormat="1" x14ac:dyDescent="0.3">
      <c r="A999" s="696" t="s">
        <v>207</v>
      </c>
      <c r="B999" s="696" t="s">
        <v>208</v>
      </c>
      <c r="C999" s="804" t="s">
        <v>920</v>
      </c>
      <c r="D999" s="804" t="s">
        <v>922</v>
      </c>
      <c r="E999" s="804" t="s">
        <v>921</v>
      </c>
      <c r="F999" s="677">
        <v>84</v>
      </c>
      <c r="G999" s="677">
        <v>160</v>
      </c>
      <c r="H999" s="677">
        <v>0</v>
      </c>
      <c r="I999" s="677">
        <v>0</v>
      </c>
      <c r="J999" s="677">
        <v>0</v>
      </c>
      <c r="K999" s="677">
        <v>0</v>
      </c>
      <c r="L999" s="677">
        <v>0</v>
      </c>
      <c r="M999" s="677">
        <v>50</v>
      </c>
      <c r="N999" s="115" t="s">
        <v>239</v>
      </c>
      <c r="O999" s="115" t="s">
        <v>239</v>
      </c>
      <c r="P999" s="115" t="s">
        <v>239</v>
      </c>
      <c r="Q999" s="115">
        <v>-0.4</v>
      </c>
    </row>
    <row r="1000" spans="1:17" s="805" customFormat="1" x14ac:dyDescent="0.3">
      <c r="A1000" s="696" t="s">
        <v>207</v>
      </c>
      <c r="B1000" s="696" t="s">
        <v>216</v>
      </c>
      <c r="C1000" s="804" t="s">
        <v>916</v>
      </c>
      <c r="D1000" s="804" t="s">
        <v>922</v>
      </c>
      <c r="E1000" s="804" t="s">
        <v>919</v>
      </c>
      <c r="F1000" s="677">
        <v>288</v>
      </c>
      <c r="G1000" s="677">
        <v>827</v>
      </c>
      <c r="H1000" s="677">
        <v>28</v>
      </c>
      <c r="I1000" s="677">
        <v>25</v>
      </c>
      <c r="J1000" s="677">
        <v>857</v>
      </c>
      <c r="K1000" s="677">
        <v>67</v>
      </c>
      <c r="L1000" s="677">
        <v>977</v>
      </c>
      <c r="M1000" s="677">
        <v>152</v>
      </c>
      <c r="N1000" s="115">
        <v>0.03</v>
      </c>
      <c r="O1000" s="115">
        <v>0.06</v>
      </c>
      <c r="P1000" s="115">
        <v>7.0000000000000007E-2</v>
      </c>
      <c r="Q1000" s="115">
        <v>-0.47</v>
      </c>
    </row>
    <row r="1001" spans="1:17" s="805" customFormat="1" x14ac:dyDescent="0.3">
      <c r="A1001" s="696" t="s">
        <v>207</v>
      </c>
      <c r="B1001" s="696" t="s">
        <v>216</v>
      </c>
      <c r="C1001" s="804" t="s">
        <v>920</v>
      </c>
      <c r="D1001" s="804" t="s">
        <v>922</v>
      </c>
      <c r="E1001" s="804" t="s">
        <v>921</v>
      </c>
      <c r="F1001" s="677">
        <v>3088</v>
      </c>
      <c r="G1001" s="677">
        <v>4690</v>
      </c>
      <c r="H1001" s="677">
        <v>682</v>
      </c>
      <c r="I1001" s="677">
        <v>192</v>
      </c>
      <c r="J1001" s="677">
        <v>299</v>
      </c>
      <c r="K1001" s="677">
        <v>942</v>
      </c>
      <c r="L1001" s="677">
        <v>2115</v>
      </c>
      <c r="M1001" s="677">
        <v>4806</v>
      </c>
      <c r="N1001" s="115">
        <v>0.57999999999999996</v>
      </c>
      <c r="O1001" s="115">
        <v>0.75</v>
      </c>
      <c r="P1001" s="115">
        <v>0.45</v>
      </c>
      <c r="Q1001" s="115">
        <v>0.56000000000000005</v>
      </c>
    </row>
    <row r="1002" spans="1:17" s="805" customFormat="1" x14ac:dyDescent="0.3">
      <c r="A1002" s="696" t="s">
        <v>207</v>
      </c>
      <c r="B1002" s="696" t="s">
        <v>216</v>
      </c>
      <c r="C1002" s="804" t="s">
        <v>923</v>
      </c>
      <c r="D1002" s="804" t="s">
        <v>922</v>
      </c>
      <c r="E1002" s="804" t="s">
        <v>924</v>
      </c>
      <c r="F1002" s="677">
        <v>531</v>
      </c>
      <c r="G1002" s="677">
        <v>771</v>
      </c>
      <c r="H1002" s="677">
        <v>52</v>
      </c>
      <c r="I1002" s="677">
        <v>32</v>
      </c>
      <c r="J1002" s="677">
        <v>87</v>
      </c>
      <c r="K1002" s="677">
        <v>623</v>
      </c>
      <c r="L1002" s="677">
        <v>794</v>
      </c>
      <c r="M1002" s="677">
        <v>770</v>
      </c>
      <c r="N1002" s="115">
        <v>0.3</v>
      </c>
      <c r="O1002" s="115">
        <v>0.49</v>
      </c>
      <c r="P1002" s="115">
        <v>0.78</v>
      </c>
      <c r="Q1002" s="115">
        <v>0.45</v>
      </c>
    </row>
    <row r="1003" spans="1:17" s="805" customFormat="1" x14ac:dyDescent="0.3">
      <c r="A1003" s="696" t="s">
        <v>207</v>
      </c>
      <c r="B1003" s="696" t="s">
        <v>217</v>
      </c>
      <c r="C1003" s="804" t="s">
        <v>920</v>
      </c>
      <c r="D1003" s="804" t="s">
        <v>922</v>
      </c>
      <c r="E1003" s="804" t="s">
        <v>921</v>
      </c>
      <c r="F1003" s="677">
        <v>592</v>
      </c>
      <c r="G1003" s="677">
        <v>1253</v>
      </c>
      <c r="H1003" s="677">
        <v>146</v>
      </c>
      <c r="I1003" s="677">
        <v>364</v>
      </c>
      <c r="J1003" s="677">
        <v>274</v>
      </c>
      <c r="K1003" s="677">
        <v>84</v>
      </c>
      <c r="L1003" s="677">
        <v>868</v>
      </c>
      <c r="M1003" s="677">
        <v>1007</v>
      </c>
      <c r="N1003" s="115">
        <v>0.19</v>
      </c>
      <c r="O1003" s="115">
        <v>0.65</v>
      </c>
      <c r="P1003" s="115">
        <v>0.1</v>
      </c>
      <c r="Q1003" s="115">
        <v>0.7</v>
      </c>
    </row>
    <row r="1004" spans="1:17" s="805" customFormat="1" x14ac:dyDescent="0.3">
      <c r="A1004" s="696" t="s">
        <v>207</v>
      </c>
      <c r="B1004" s="696" t="s">
        <v>220</v>
      </c>
      <c r="C1004" s="804" t="s">
        <v>920</v>
      </c>
      <c r="D1004" s="804" t="s">
        <v>918</v>
      </c>
      <c r="E1004" s="804" t="s">
        <v>921</v>
      </c>
      <c r="F1004" s="677">
        <v>268</v>
      </c>
      <c r="G1004" s="677">
        <v>249</v>
      </c>
      <c r="H1004" s="677">
        <v>34</v>
      </c>
      <c r="I1004" s="677">
        <v>0</v>
      </c>
      <c r="J1004" s="677">
        <v>28</v>
      </c>
      <c r="K1004" s="677">
        <v>50</v>
      </c>
      <c r="L1004" s="677">
        <v>112</v>
      </c>
      <c r="M1004" s="677">
        <v>405</v>
      </c>
      <c r="N1004" s="115">
        <v>0.55000000000000004</v>
      </c>
      <c r="O1004" s="115">
        <v>0.55000000000000004</v>
      </c>
      <c r="P1004" s="115">
        <v>0.45</v>
      </c>
      <c r="Q1004" s="115">
        <v>0.51</v>
      </c>
    </row>
    <row r="1005" spans="1:17" s="805" customFormat="1" ht="11.65" x14ac:dyDescent="0.3">
      <c r="A1005" s="696" t="s">
        <v>207</v>
      </c>
      <c r="B1005" s="803" t="s">
        <v>2041</v>
      </c>
      <c r="C1005" s="804" t="s">
        <v>920</v>
      </c>
      <c r="D1005" s="804" t="s">
        <v>918</v>
      </c>
      <c r="E1005" s="804" t="s">
        <v>921</v>
      </c>
      <c r="F1005" s="677">
        <v>1460</v>
      </c>
      <c r="G1005" s="677">
        <v>638</v>
      </c>
      <c r="H1005" s="677">
        <v>118</v>
      </c>
      <c r="I1005" s="677">
        <v>0</v>
      </c>
      <c r="J1005" s="677">
        <v>5</v>
      </c>
      <c r="K1005" s="677">
        <v>399</v>
      </c>
      <c r="L1005" s="677">
        <v>522</v>
      </c>
      <c r="M1005" s="677">
        <v>1576</v>
      </c>
      <c r="N1005" s="115">
        <v>0.96</v>
      </c>
      <c r="O1005" s="115">
        <v>0.96</v>
      </c>
      <c r="P1005" s="115">
        <v>0.76</v>
      </c>
      <c r="Q1005" s="115">
        <v>0.08</v>
      </c>
    </row>
    <row r="1006" spans="1:17" s="805" customFormat="1" x14ac:dyDescent="0.3">
      <c r="A1006" s="696" t="s">
        <v>207</v>
      </c>
      <c r="B1006" s="696" t="s">
        <v>228</v>
      </c>
      <c r="C1006" s="804" t="s">
        <v>920</v>
      </c>
      <c r="D1006" s="804" t="s">
        <v>922</v>
      </c>
      <c r="E1006" s="804" t="s">
        <v>928</v>
      </c>
      <c r="F1006" s="677">
        <v>10995</v>
      </c>
      <c r="G1006" s="677">
        <v>3846</v>
      </c>
      <c r="H1006" s="677">
        <v>7350</v>
      </c>
      <c r="I1006" s="677">
        <v>0</v>
      </c>
      <c r="J1006" s="677" t="s">
        <v>873</v>
      </c>
      <c r="K1006" s="677">
        <v>0</v>
      </c>
      <c r="L1006" s="677">
        <v>7351</v>
      </c>
      <c r="M1006" s="677">
        <v>7490</v>
      </c>
      <c r="N1006" s="115">
        <v>1</v>
      </c>
      <c r="O1006" s="115">
        <v>1</v>
      </c>
      <c r="P1006" s="115">
        <v>0</v>
      </c>
      <c r="Q1006" s="115">
        <v>-0.32</v>
      </c>
    </row>
    <row r="1007" spans="1:17" s="805" customFormat="1" x14ac:dyDescent="0.3">
      <c r="A1007" s="696" t="s">
        <v>207</v>
      </c>
      <c r="B1007" s="696" t="s">
        <v>229</v>
      </c>
      <c r="C1007" s="804" t="s">
        <v>920</v>
      </c>
      <c r="D1007" s="804" t="s">
        <v>922</v>
      </c>
      <c r="E1007" s="804" t="s">
        <v>921</v>
      </c>
      <c r="F1007" s="677">
        <v>173</v>
      </c>
      <c r="G1007" s="677">
        <v>111</v>
      </c>
      <c r="H1007" s="677">
        <v>0</v>
      </c>
      <c r="I1007" s="677" t="s">
        <v>873</v>
      </c>
      <c r="J1007" s="677">
        <v>52</v>
      </c>
      <c r="K1007" s="677">
        <v>31</v>
      </c>
      <c r="L1007" s="677">
        <v>84</v>
      </c>
      <c r="M1007" s="677">
        <v>200</v>
      </c>
      <c r="N1007" s="115">
        <v>0</v>
      </c>
      <c r="O1007" s="115">
        <v>0.02</v>
      </c>
      <c r="P1007" s="115">
        <v>0.37</v>
      </c>
      <c r="Q1007" s="115">
        <v>0.16</v>
      </c>
    </row>
    <row r="1008" spans="1:17" s="805" customFormat="1" x14ac:dyDescent="0.3">
      <c r="A1008" s="696" t="s">
        <v>207</v>
      </c>
      <c r="B1008" s="696" t="s">
        <v>115</v>
      </c>
      <c r="C1008" s="804" t="s">
        <v>920</v>
      </c>
      <c r="D1008" s="804" t="s">
        <v>922</v>
      </c>
      <c r="E1008" s="804" t="s">
        <v>921</v>
      </c>
      <c r="F1008" s="677">
        <v>568</v>
      </c>
      <c r="G1008" s="677">
        <v>408</v>
      </c>
      <c r="H1008" s="677">
        <v>214</v>
      </c>
      <c r="I1008" s="677">
        <v>25</v>
      </c>
      <c r="J1008" s="677">
        <v>298</v>
      </c>
      <c r="K1008" s="677">
        <v>65</v>
      </c>
      <c r="L1008" s="677">
        <v>602</v>
      </c>
      <c r="M1008" s="677">
        <v>417</v>
      </c>
      <c r="N1008" s="115">
        <v>0.4</v>
      </c>
      <c r="O1008" s="115">
        <v>0.45</v>
      </c>
      <c r="P1008" s="115">
        <v>0.11</v>
      </c>
      <c r="Q1008" s="115">
        <v>-0.27</v>
      </c>
    </row>
    <row r="1009" spans="1:17" s="805" customFormat="1" x14ac:dyDescent="0.3">
      <c r="A1009" s="696" t="s">
        <v>207</v>
      </c>
      <c r="B1009" s="696" t="s">
        <v>115</v>
      </c>
      <c r="C1009" s="804" t="s">
        <v>920</v>
      </c>
      <c r="D1009" s="804" t="s">
        <v>922</v>
      </c>
      <c r="E1009" s="804" t="s">
        <v>919</v>
      </c>
      <c r="F1009" s="677">
        <v>0</v>
      </c>
      <c r="G1009" s="677">
        <v>254</v>
      </c>
      <c r="H1009" s="677">
        <v>61</v>
      </c>
      <c r="I1009" s="677">
        <v>0</v>
      </c>
      <c r="J1009" s="677">
        <v>105</v>
      </c>
      <c r="K1009" s="677">
        <v>17</v>
      </c>
      <c r="L1009" s="677">
        <v>183</v>
      </c>
      <c r="M1009" s="677">
        <v>0</v>
      </c>
      <c r="N1009" s="115">
        <v>0.37</v>
      </c>
      <c r="O1009" s="115">
        <v>0.37</v>
      </c>
      <c r="P1009" s="115">
        <v>0.09</v>
      </c>
      <c r="Q1009" s="115" t="s">
        <v>239</v>
      </c>
    </row>
    <row r="1010" spans="1:17" s="805" customFormat="1" x14ac:dyDescent="0.3">
      <c r="A1010" s="696" t="s">
        <v>207</v>
      </c>
      <c r="B1010" s="696" t="s">
        <v>607</v>
      </c>
      <c r="C1010" s="804" t="s">
        <v>920</v>
      </c>
      <c r="D1010" s="804" t="s">
        <v>922</v>
      </c>
      <c r="E1010" s="804" t="s">
        <v>933</v>
      </c>
      <c r="F1010" s="677">
        <v>215</v>
      </c>
      <c r="G1010" s="677">
        <v>701</v>
      </c>
      <c r="H1010" s="677">
        <v>178</v>
      </c>
      <c r="I1010" s="677">
        <v>0</v>
      </c>
      <c r="J1010" s="677">
        <v>357</v>
      </c>
      <c r="K1010" s="677">
        <v>38</v>
      </c>
      <c r="L1010" s="677">
        <v>573</v>
      </c>
      <c r="M1010" s="677">
        <v>506</v>
      </c>
      <c r="N1010" s="115">
        <v>0.33</v>
      </c>
      <c r="O1010" s="115">
        <v>0.33</v>
      </c>
      <c r="P1010" s="115">
        <v>7.0000000000000007E-2</v>
      </c>
      <c r="Q1010" s="115">
        <v>1.35</v>
      </c>
    </row>
    <row r="1011" spans="1:17" s="805" customFormat="1" ht="12.75" customHeight="1" x14ac:dyDescent="0.3">
      <c r="A1011" s="696" t="s">
        <v>207</v>
      </c>
      <c r="B1011" s="696" t="s">
        <v>234</v>
      </c>
      <c r="C1011" s="804" t="s">
        <v>920</v>
      </c>
      <c r="D1011" s="804" t="s">
        <v>922</v>
      </c>
      <c r="E1011" s="804" t="s">
        <v>921</v>
      </c>
      <c r="F1011" s="677">
        <v>296</v>
      </c>
      <c r="G1011" s="677">
        <v>278</v>
      </c>
      <c r="H1011" s="677">
        <v>89</v>
      </c>
      <c r="I1011" s="677">
        <v>0</v>
      </c>
      <c r="J1011" s="677" t="s">
        <v>873</v>
      </c>
      <c r="K1011" s="677">
        <v>34</v>
      </c>
      <c r="L1011" s="677">
        <v>127</v>
      </c>
      <c r="M1011" s="677">
        <v>447</v>
      </c>
      <c r="N1011" s="115">
        <v>0.96</v>
      </c>
      <c r="O1011" s="115">
        <v>0.96</v>
      </c>
      <c r="P1011" s="115">
        <v>0.27</v>
      </c>
      <c r="Q1011" s="115">
        <v>0.51</v>
      </c>
    </row>
    <row r="1012" spans="1:17" s="805" customFormat="1" ht="12.75" customHeight="1" x14ac:dyDescent="0.3">
      <c r="A1012" s="696" t="s">
        <v>199</v>
      </c>
      <c r="B1012" s="696" t="s">
        <v>79</v>
      </c>
      <c r="C1012" s="804" t="s">
        <v>920</v>
      </c>
      <c r="D1012" s="804" t="s">
        <v>922</v>
      </c>
      <c r="E1012" s="804" t="s">
        <v>921</v>
      </c>
      <c r="F1012" s="677">
        <v>93</v>
      </c>
      <c r="G1012" s="677">
        <v>221</v>
      </c>
      <c r="H1012" s="677">
        <v>0</v>
      </c>
      <c r="I1012" s="677">
        <v>0</v>
      </c>
      <c r="J1012" s="677" t="s">
        <v>873</v>
      </c>
      <c r="K1012" s="677">
        <v>0</v>
      </c>
      <c r="L1012" s="677" t="s">
        <v>873</v>
      </c>
      <c r="M1012" s="677">
        <v>313</v>
      </c>
      <c r="N1012" s="115">
        <v>0</v>
      </c>
      <c r="O1012" s="115">
        <v>0</v>
      </c>
      <c r="P1012" s="115">
        <v>0</v>
      </c>
      <c r="Q1012" s="115">
        <v>2.37</v>
      </c>
    </row>
    <row r="1013" spans="1:17" s="805" customFormat="1" ht="12.75" customHeight="1" x14ac:dyDescent="0.3">
      <c r="A1013" s="696" t="s">
        <v>421</v>
      </c>
      <c r="B1013" s="696" t="s">
        <v>65</v>
      </c>
      <c r="C1013" s="804" t="s">
        <v>920</v>
      </c>
      <c r="D1013" s="804" t="s">
        <v>918</v>
      </c>
      <c r="E1013" s="804" t="s">
        <v>921</v>
      </c>
      <c r="F1013" s="677">
        <v>2416</v>
      </c>
      <c r="G1013" s="677">
        <v>1082</v>
      </c>
      <c r="H1013" s="677">
        <v>1159</v>
      </c>
      <c r="I1013" s="677">
        <v>49</v>
      </c>
      <c r="J1013" s="677" t="s">
        <v>873</v>
      </c>
      <c r="K1013" s="677">
        <v>0</v>
      </c>
      <c r="L1013" s="677">
        <v>1209</v>
      </c>
      <c r="M1013" s="677">
        <v>2289</v>
      </c>
      <c r="N1013" s="115">
        <v>0.96</v>
      </c>
      <c r="O1013" s="115">
        <v>1</v>
      </c>
      <c r="P1013" s="115">
        <v>0</v>
      </c>
      <c r="Q1013" s="115">
        <v>-0.05</v>
      </c>
    </row>
    <row r="1014" spans="1:17" s="805" customFormat="1" ht="12.75" customHeight="1" x14ac:dyDescent="0.3">
      <c r="A1014" s="696" t="s">
        <v>421</v>
      </c>
      <c r="B1014" s="696" t="s">
        <v>65</v>
      </c>
      <c r="C1014" s="804" t="s">
        <v>923</v>
      </c>
      <c r="D1014" s="804" t="s">
        <v>918</v>
      </c>
      <c r="E1014" s="804" t="s">
        <v>924</v>
      </c>
      <c r="F1014" s="677">
        <v>35</v>
      </c>
      <c r="G1014" s="677">
        <v>136</v>
      </c>
      <c r="H1014" s="677">
        <v>16</v>
      </c>
      <c r="I1014" s="677">
        <v>0</v>
      </c>
      <c r="J1014" s="677">
        <v>0</v>
      </c>
      <c r="K1014" s="677">
        <v>0</v>
      </c>
      <c r="L1014" s="677">
        <v>16</v>
      </c>
      <c r="M1014" s="677">
        <v>155</v>
      </c>
      <c r="N1014" s="115">
        <v>1</v>
      </c>
      <c r="O1014" s="115">
        <v>1</v>
      </c>
      <c r="P1014" s="115">
        <v>0</v>
      </c>
      <c r="Q1014" s="115">
        <v>3.43</v>
      </c>
    </row>
    <row r="1015" spans="1:17" s="805" customFormat="1" ht="12.75" customHeight="1" x14ac:dyDescent="0.3">
      <c r="A1015" s="696" t="s">
        <v>421</v>
      </c>
      <c r="B1015" s="696" t="s">
        <v>110</v>
      </c>
      <c r="C1015" s="804" t="s">
        <v>920</v>
      </c>
      <c r="D1015" s="804" t="s">
        <v>925</v>
      </c>
      <c r="E1015" s="804" t="s">
        <v>921</v>
      </c>
      <c r="F1015" s="677">
        <v>65</v>
      </c>
      <c r="G1015" s="677">
        <v>439</v>
      </c>
      <c r="H1015" s="677">
        <v>5</v>
      </c>
      <c r="I1015" s="677">
        <v>0</v>
      </c>
      <c r="J1015" s="677" t="s">
        <v>873</v>
      </c>
      <c r="K1015" s="677">
        <v>57</v>
      </c>
      <c r="L1015" s="677">
        <v>65</v>
      </c>
      <c r="M1015" s="677">
        <v>439</v>
      </c>
      <c r="N1015" s="115">
        <v>0.63</v>
      </c>
      <c r="O1015" s="115">
        <v>0.63</v>
      </c>
      <c r="P1015" s="115">
        <v>0.88</v>
      </c>
      <c r="Q1015" s="115">
        <v>5.75</v>
      </c>
    </row>
    <row r="1016" spans="1:17" s="805" customFormat="1" ht="12.75" customHeight="1" x14ac:dyDescent="0.3">
      <c r="A1016" s="696" t="s">
        <v>421</v>
      </c>
      <c r="B1016" s="696" t="s">
        <v>137</v>
      </c>
      <c r="C1016" s="804" t="s">
        <v>920</v>
      </c>
      <c r="D1016" s="804" t="s">
        <v>925</v>
      </c>
      <c r="E1016" s="804" t="s">
        <v>921</v>
      </c>
      <c r="F1016" s="677">
        <v>184</v>
      </c>
      <c r="G1016" s="677">
        <v>309</v>
      </c>
      <c r="H1016" s="677">
        <v>22</v>
      </c>
      <c r="I1016" s="677">
        <v>47</v>
      </c>
      <c r="J1016" s="677">
        <v>0</v>
      </c>
      <c r="K1016" s="677">
        <v>330</v>
      </c>
      <c r="L1016" s="677">
        <v>399</v>
      </c>
      <c r="M1016" s="677">
        <v>94</v>
      </c>
      <c r="N1016" s="115">
        <v>0.32</v>
      </c>
      <c r="O1016" s="115">
        <v>1</v>
      </c>
      <c r="P1016" s="115">
        <v>0.83</v>
      </c>
      <c r="Q1016" s="115">
        <v>-0.49</v>
      </c>
    </row>
    <row r="1017" spans="1:17" s="805" customFormat="1" ht="12.75" customHeight="1" x14ac:dyDescent="0.3">
      <c r="A1017" s="696" t="s">
        <v>421</v>
      </c>
      <c r="B1017" s="696" t="s">
        <v>228</v>
      </c>
      <c r="C1017" s="804" t="s">
        <v>920</v>
      </c>
      <c r="D1017" s="804" t="s">
        <v>922</v>
      </c>
      <c r="E1017" s="804" t="s">
        <v>928</v>
      </c>
      <c r="F1017" s="677">
        <v>833</v>
      </c>
      <c r="G1017" s="677">
        <v>120</v>
      </c>
      <c r="H1017" s="677">
        <v>34</v>
      </c>
      <c r="I1017" s="677">
        <v>0</v>
      </c>
      <c r="J1017" s="677">
        <v>0</v>
      </c>
      <c r="K1017" s="677">
        <v>0</v>
      </c>
      <c r="L1017" s="677">
        <v>34</v>
      </c>
      <c r="M1017" s="677">
        <v>919</v>
      </c>
      <c r="N1017" s="115">
        <v>1</v>
      </c>
      <c r="O1017" s="115">
        <v>1</v>
      </c>
      <c r="P1017" s="115">
        <v>0</v>
      </c>
      <c r="Q1017" s="115">
        <v>0.1</v>
      </c>
    </row>
    <row r="1018" spans="1:17" s="805" customFormat="1" ht="12.75" customHeight="1" x14ac:dyDescent="0.3">
      <c r="A1018" s="696" t="s">
        <v>146</v>
      </c>
      <c r="B1018" s="803" t="s">
        <v>1999</v>
      </c>
      <c r="C1018" s="804" t="s">
        <v>916</v>
      </c>
      <c r="D1018" s="804" t="s">
        <v>922</v>
      </c>
      <c r="E1018" s="804" t="s">
        <v>919</v>
      </c>
      <c r="F1018" s="677">
        <v>1202</v>
      </c>
      <c r="G1018" s="677">
        <v>136</v>
      </c>
      <c r="H1018" s="677">
        <v>159</v>
      </c>
      <c r="I1018" s="677">
        <v>0</v>
      </c>
      <c r="J1018" s="677">
        <v>780</v>
      </c>
      <c r="K1018" s="677">
        <v>29</v>
      </c>
      <c r="L1018" s="677">
        <v>968</v>
      </c>
      <c r="M1018" s="677">
        <v>371</v>
      </c>
      <c r="N1018" s="115">
        <v>0.17</v>
      </c>
      <c r="O1018" s="115">
        <v>0.17</v>
      </c>
      <c r="P1018" s="115">
        <v>0.03</v>
      </c>
      <c r="Q1018" s="115">
        <v>-0.69</v>
      </c>
    </row>
    <row r="1019" spans="1:17" s="805" customFormat="1" ht="12.75" customHeight="1" x14ac:dyDescent="0.3">
      <c r="A1019" s="696" t="s">
        <v>146</v>
      </c>
      <c r="B1019" s="803" t="s">
        <v>1999</v>
      </c>
      <c r="C1019" s="804" t="s">
        <v>920</v>
      </c>
      <c r="D1019" s="804" t="s">
        <v>922</v>
      </c>
      <c r="E1019" s="804" t="s">
        <v>921</v>
      </c>
      <c r="F1019" s="677">
        <v>2270</v>
      </c>
      <c r="G1019" s="677">
        <v>778</v>
      </c>
      <c r="H1019" s="677">
        <v>171</v>
      </c>
      <c r="I1019" s="677">
        <v>0</v>
      </c>
      <c r="J1019" s="677">
        <v>753</v>
      </c>
      <c r="K1019" s="677">
        <v>22</v>
      </c>
      <c r="L1019" s="677">
        <v>946</v>
      </c>
      <c r="M1019" s="677">
        <v>1802</v>
      </c>
      <c r="N1019" s="115">
        <v>0.19</v>
      </c>
      <c r="O1019" s="115">
        <v>0.19</v>
      </c>
      <c r="P1019" s="115">
        <v>0.02</v>
      </c>
      <c r="Q1019" s="115">
        <v>-0.21</v>
      </c>
    </row>
    <row r="1020" spans="1:17" s="805" customFormat="1" ht="12.75" customHeight="1" x14ac:dyDescent="0.3">
      <c r="A1020" s="696" t="s">
        <v>146</v>
      </c>
      <c r="B1020" s="696" t="s">
        <v>92</v>
      </c>
      <c r="C1020" s="804" t="s">
        <v>920</v>
      </c>
      <c r="D1020" s="804" t="s">
        <v>922</v>
      </c>
      <c r="E1020" s="804" t="s">
        <v>921</v>
      </c>
      <c r="F1020" s="677">
        <v>113</v>
      </c>
      <c r="G1020" s="677">
        <v>232</v>
      </c>
      <c r="H1020" s="677">
        <v>163</v>
      </c>
      <c r="I1020" s="677">
        <v>0</v>
      </c>
      <c r="J1020" s="677">
        <v>43</v>
      </c>
      <c r="K1020" s="677">
        <v>5</v>
      </c>
      <c r="L1020" s="677">
        <v>211</v>
      </c>
      <c r="M1020" s="677">
        <v>151</v>
      </c>
      <c r="N1020" s="115">
        <v>0.79</v>
      </c>
      <c r="O1020" s="115">
        <v>0.79</v>
      </c>
      <c r="P1020" s="115">
        <v>0.02</v>
      </c>
      <c r="Q1020" s="115">
        <v>0.34</v>
      </c>
    </row>
    <row r="1021" spans="1:17" s="805" customFormat="1" ht="12.75" customHeight="1" x14ac:dyDescent="0.3">
      <c r="A1021" s="696" t="s">
        <v>146</v>
      </c>
      <c r="B1021" s="696" t="s">
        <v>112</v>
      </c>
      <c r="C1021" s="804" t="s">
        <v>920</v>
      </c>
      <c r="D1021" s="804" t="s">
        <v>922</v>
      </c>
      <c r="E1021" s="804" t="s">
        <v>921</v>
      </c>
      <c r="F1021" s="677">
        <v>1834</v>
      </c>
      <c r="G1021" s="677">
        <v>1629</v>
      </c>
      <c r="H1021" s="677">
        <v>543</v>
      </c>
      <c r="I1021" s="677">
        <v>45</v>
      </c>
      <c r="J1021" s="677">
        <v>2136</v>
      </c>
      <c r="K1021" s="677">
        <v>0</v>
      </c>
      <c r="L1021" s="677">
        <v>2724</v>
      </c>
      <c r="M1021" s="677">
        <v>795</v>
      </c>
      <c r="N1021" s="115">
        <v>0.2</v>
      </c>
      <c r="O1021" s="115">
        <v>0.22</v>
      </c>
      <c r="P1021" s="115">
        <v>0</v>
      </c>
      <c r="Q1021" s="115">
        <v>-0.56999999999999995</v>
      </c>
    </row>
    <row r="1022" spans="1:17" s="805" customFormat="1" ht="12.75" customHeight="1" x14ac:dyDescent="0.3">
      <c r="A1022" s="696" t="s">
        <v>146</v>
      </c>
      <c r="B1022" s="696" t="s">
        <v>112</v>
      </c>
      <c r="C1022" s="804" t="s">
        <v>923</v>
      </c>
      <c r="D1022" s="804" t="s">
        <v>922</v>
      </c>
      <c r="E1022" s="804" t="s">
        <v>924</v>
      </c>
      <c r="F1022" s="677">
        <v>0</v>
      </c>
      <c r="G1022" s="677">
        <v>564</v>
      </c>
      <c r="H1022" s="677">
        <v>0</v>
      </c>
      <c r="I1022" s="677">
        <v>0</v>
      </c>
      <c r="J1022" s="677">
        <v>0</v>
      </c>
      <c r="K1022" s="677">
        <v>0</v>
      </c>
      <c r="L1022" s="677">
        <v>0</v>
      </c>
      <c r="M1022" s="677">
        <v>0</v>
      </c>
      <c r="N1022" s="115" t="s">
        <v>239</v>
      </c>
      <c r="O1022" s="115" t="s">
        <v>239</v>
      </c>
      <c r="P1022" s="115" t="s">
        <v>239</v>
      </c>
      <c r="Q1022" s="115" t="s">
        <v>239</v>
      </c>
    </row>
    <row r="1023" spans="1:17" s="805" customFormat="1" ht="12.75" customHeight="1" x14ac:dyDescent="0.3">
      <c r="A1023" s="696" t="s">
        <v>146</v>
      </c>
      <c r="B1023" s="696" t="s">
        <v>112</v>
      </c>
      <c r="C1023" s="804" t="s">
        <v>916</v>
      </c>
      <c r="D1023" s="804" t="s">
        <v>922</v>
      </c>
      <c r="E1023" s="804" t="s">
        <v>924</v>
      </c>
      <c r="F1023" s="677">
        <v>0</v>
      </c>
      <c r="G1023" s="677">
        <v>425</v>
      </c>
      <c r="H1023" s="677">
        <v>0</v>
      </c>
      <c r="I1023" s="677">
        <v>0</v>
      </c>
      <c r="J1023" s="677">
        <v>0</v>
      </c>
      <c r="K1023" s="677">
        <v>0</v>
      </c>
      <c r="L1023" s="677">
        <v>0</v>
      </c>
      <c r="M1023" s="677">
        <v>0</v>
      </c>
      <c r="N1023" s="115" t="s">
        <v>239</v>
      </c>
      <c r="O1023" s="115" t="s">
        <v>239</v>
      </c>
      <c r="P1023" s="115" t="s">
        <v>239</v>
      </c>
      <c r="Q1023" s="115" t="s">
        <v>239</v>
      </c>
    </row>
    <row r="1024" spans="1:17" s="805" customFormat="1" ht="12.75" customHeight="1" x14ac:dyDescent="0.3">
      <c r="A1024" s="696" t="s">
        <v>146</v>
      </c>
      <c r="B1024" s="696" t="s">
        <v>112</v>
      </c>
      <c r="C1024" s="804" t="s">
        <v>916</v>
      </c>
      <c r="D1024" s="804" t="s">
        <v>922</v>
      </c>
      <c r="E1024" s="804" t="s">
        <v>919</v>
      </c>
      <c r="F1024" s="677">
        <v>927</v>
      </c>
      <c r="G1024" s="677">
        <v>1440</v>
      </c>
      <c r="H1024" s="677">
        <v>386</v>
      </c>
      <c r="I1024" s="677">
        <v>13</v>
      </c>
      <c r="J1024" s="677">
        <v>1113</v>
      </c>
      <c r="K1024" s="677">
        <v>457</v>
      </c>
      <c r="L1024" s="677">
        <v>1969</v>
      </c>
      <c r="M1024" s="677">
        <v>1220</v>
      </c>
      <c r="N1024" s="115">
        <v>0.26</v>
      </c>
      <c r="O1024" s="115">
        <v>0.26</v>
      </c>
      <c r="P1024" s="115">
        <v>0.23</v>
      </c>
      <c r="Q1024" s="115">
        <v>0.32</v>
      </c>
    </row>
    <row r="1025" spans="1:17" s="805" customFormat="1" ht="12.75" customHeight="1" x14ac:dyDescent="0.3">
      <c r="A1025" s="696" t="s">
        <v>146</v>
      </c>
      <c r="B1025" s="696" t="s">
        <v>117</v>
      </c>
      <c r="C1025" s="804" t="s">
        <v>920</v>
      </c>
      <c r="D1025" s="804" t="s">
        <v>922</v>
      </c>
      <c r="E1025" s="804" t="s">
        <v>929</v>
      </c>
      <c r="F1025" s="677">
        <v>786</v>
      </c>
      <c r="G1025" s="677">
        <v>281</v>
      </c>
      <c r="H1025" s="677">
        <v>64</v>
      </c>
      <c r="I1025" s="677">
        <v>6</v>
      </c>
      <c r="J1025" s="677">
        <v>84</v>
      </c>
      <c r="K1025" s="677">
        <v>25</v>
      </c>
      <c r="L1025" s="677">
        <v>179</v>
      </c>
      <c r="M1025" s="677">
        <v>888</v>
      </c>
      <c r="N1025" s="115">
        <v>0.42</v>
      </c>
      <c r="O1025" s="115">
        <v>0.45</v>
      </c>
      <c r="P1025" s="115">
        <v>0.14000000000000001</v>
      </c>
      <c r="Q1025" s="115">
        <v>0.13</v>
      </c>
    </row>
    <row r="1026" spans="1:17" s="805" customFormat="1" ht="12.75" customHeight="1" x14ac:dyDescent="0.3">
      <c r="A1026" s="696" t="s">
        <v>146</v>
      </c>
      <c r="B1026" s="696" t="s">
        <v>125</v>
      </c>
      <c r="C1026" s="804" t="s">
        <v>920</v>
      </c>
      <c r="D1026" s="804" t="s">
        <v>922</v>
      </c>
      <c r="E1026" s="804" t="s">
        <v>921</v>
      </c>
      <c r="F1026" s="677">
        <v>7</v>
      </c>
      <c r="G1026" s="677">
        <v>115</v>
      </c>
      <c r="H1026" s="677">
        <v>0</v>
      </c>
      <c r="I1026" s="677">
        <v>0</v>
      </c>
      <c r="J1026" s="677" t="s">
        <v>873</v>
      </c>
      <c r="K1026" s="677">
        <v>88</v>
      </c>
      <c r="L1026" s="677">
        <v>90</v>
      </c>
      <c r="M1026" s="677">
        <v>35</v>
      </c>
      <c r="N1026" s="115">
        <v>0</v>
      </c>
      <c r="O1026" s="115">
        <v>0</v>
      </c>
      <c r="P1026" s="115">
        <v>0.98</v>
      </c>
      <c r="Q1026" s="115">
        <v>4</v>
      </c>
    </row>
    <row r="1027" spans="1:17" s="805" customFormat="1" ht="12.75" customHeight="1" x14ac:dyDescent="0.3">
      <c r="A1027" s="696" t="s">
        <v>146</v>
      </c>
      <c r="B1027" s="696" t="s">
        <v>125</v>
      </c>
      <c r="C1027" s="804" t="s">
        <v>923</v>
      </c>
      <c r="D1027" s="804" t="s">
        <v>922</v>
      </c>
      <c r="E1027" s="804" t="s">
        <v>924</v>
      </c>
      <c r="F1027" s="677">
        <v>0</v>
      </c>
      <c r="G1027" s="677">
        <v>115</v>
      </c>
      <c r="H1027" s="677">
        <v>0</v>
      </c>
      <c r="I1027" s="677">
        <v>0</v>
      </c>
      <c r="J1027" s="677">
        <v>0</v>
      </c>
      <c r="K1027" s="677">
        <v>0</v>
      </c>
      <c r="L1027" s="677">
        <v>0</v>
      </c>
      <c r="M1027" s="677">
        <v>0</v>
      </c>
      <c r="N1027" s="115" t="s">
        <v>239</v>
      </c>
      <c r="O1027" s="115" t="s">
        <v>239</v>
      </c>
      <c r="P1027" s="115" t="s">
        <v>239</v>
      </c>
      <c r="Q1027" s="115" t="s">
        <v>239</v>
      </c>
    </row>
    <row r="1028" spans="1:17" s="805" customFormat="1" ht="12.75" customHeight="1" x14ac:dyDescent="0.3">
      <c r="A1028" s="696" t="s">
        <v>146</v>
      </c>
      <c r="B1028" s="696" t="s">
        <v>129</v>
      </c>
      <c r="C1028" s="804" t="s">
        <v>920</v>
      </c>
      <c r="D1028" s="804" t="s">
        <v>918</v>
      </c>
      <c r="E1028" s="804" t="s">
        <v>921</v>
      </c>
      <c r="F1028" s="677">
        <v>192</v>
      </c>
      <c r="G1028" s="677">
        <v>169</v>
      </c>
      <c r="H1028" s="677">
        <v>60</v>
      </c>
      <c r="I1028" s="677">
        <v>0</v>
      </c>
      <c r="J1028" s="677">
        <v>33</v>
      </c>
      <c r="K1028" s="677">
        <v>53</v>
      </c>
      <c r="L1028" s="677">
        <v>146</v>
      </c>
      <c r="M1028" s="677">
        <v>215</v>
      </c>
      <c r="N1028" s="115">
        <v>0.65</v>
      </c>
      <c r="O1028" s="115">
        <v>0.65</v>
      </c>
      <c r="P1028" s="115">
        <v>0.36</v>
      </c>
      <c r="Q1028" s="115">
        <v>0.12</v>
      </c>
    </row>
    <row r="1029" spans="1:17" s="805" customFormat="1" ht="12.75" customHeight="1" x14ac:dyDescent="0.3">
      <c r="A1029" s="696" t="s">
        <v>146</v>
      </c>
      <c r="B1029" s="696" t="s">
        <v>2039</v>
      </c>
      <c r="C1029" s="804" t="s">
        <v>916</v>
      </c>
      <c r="D1029" s="804" t="s">
        <v>922</v>
      </c>
      <c r="E1029" s="804" t="s">
        <v>919</v>
      </c>
      <c r="F1029" s="677">
        <v>532</v>
      </c>
      <c r="G1029" s="677">
        <v>309</v>
      </c>
      <c r="H1029" s="677" t="s">
        <v>873</v>
      </c>
      <c r="I1029" s="677">
        <v>0</v>
      </c>
      <c r="J1029" s="677">
        <v>0</v>
      </c>
      <c r="K1029" s="677">
        <v>0</v>
      </c>
      <c r="L1029" s="677" t="s">
        <v>873</v>
      </c>
      <c r="M1029" s="677">
        <v>672</v>
      </c>
      <c r="N1029" s="115">
        <v>1</v>
      </c>
      <c r="O1029" s="115">
        <v>1</v>
      </c>
      <c r="P1029" s="115">
        <v>0</v>
      </c>
      <c r="Q1029" s="115">
        <v>0.26</v>
      </c>
    </row>
    <row r="1030" spans="1:17" s="805" customFormat="1" ht="12.75" customHeight="1" x14ac:dyDescent="0.3">
      <c r="A1030" s="696" t="s">
        <v>146</v>
      </c>
      <c r="B1030" s="696" t="s">
        <v>2039</v>
      </c>
      <c r="C1030" s="804" t="s">
        <v>920</v>
      </c>
      <c r="D1030" s="804" t="s">
        <v>922</v>
      </c>
      <c r="E1030" s="804" t="s">
        <v>921</v>
      </c>
      <c r="F1030" s="677">
        <v>411</v>
      </c>
      <c r="G1030" s="677">
        <v>469</v>
      </c>
      <c r="H1030" s="677">
        <v>0</v>
      </c>
      <c r="I1030" s="677" t="s">
        <v>873</v>
      </c>
      <c r="J1030" s="677">
        <v>310</v>
      </c>
      <c r="K1030" s="677">
        <v>0</v>
      </c>
      <c r="L1030" s="677">
        <v>312</v>
      </c>
      <c r="M1030" s="677">
        <v>524</v>
      </c>
      <c r="N1030" s="115">
        <v>0</v>
      </c>
      <c r="O1030" s="115">
        <v>0.01</v>
      </c>
      <c r="P1030" s="115">
        <v>0</v>
      </c>
      <c r="Q1030" s="115">
        <v>0.27</v>
      </c>
    </row>
    <row r="1031" spans="1:17" s="805" customFormat="1" ht="12.75" customHeight="1" x14ac:dyDescent="0.3">
      <c r="A1031" s="696" t="s">
        <v>146</v>
      </c>
      <c r="B1031" s="696" t="s">
        <v>172</v>
      </c>
      <c r="C1031" s="804" t="s">
        <v>920</v>
      </c>
      <c r="D1031" s="804" t="s">
        <v>918</v>
      </c>
      <c r="E1031" s="804" t="s">
        <v>921</v>
      </c>
      <c r="F1031" s="677">
        <v>1969</v>
      </c>
      <c r="G1031" s="677">
        <v>234</v>
      </c>
      <c r="H1031" s="677">
        <v>62</v>
      </c>
      <c r="I1031" s="677">
        <v>0</v>
      </c>
      <c r="J1031" s="677">
        <v>175</v>
      </c>
      <c r="K1031" s="677">
        <v>766</v>
      </c>
      <c r="L1031" s="677">
        <v>1003</v>
      </c>
      <c r="M1031" s="677">
        <v>1200</v>
      </c>
      <c r="N1031" s="115">
        <v>0.26</v>
      </c>
      <c r="O1031" s="115">
        <v>0.26</v>
      </c>
      <c r="P1031" s="115">
        <v>0.76</v>
      </c>
      <c r="Q1031" s="115">
        <v>-0.39</v>
      </c>
    </row>
    <row r="1032" spans="1:17" s="805" customFormat="1" ht="12.75" customHeight="1" x14ac:dyDescent="0.3">
      <c r="A1032" s="696" t="s">
        <v>146</v>
      </c>
      <c r="B1032" s="696" t="s">
        <v>172</v>
      </c>
      <c r="C1032" s="804" t="s">
        <v>916</v>
      </c>
      <c r="D1032" s="804" t="s">
        <v>918</v>
      </c>
      <c r="E1032" s="804" t="s">
        <v>919</v>
      </c>
      <c r="F1032" s="677">
        <v>357</v>
      </c>
      <c r="G1032" s="677">
        <v>214</v>
      </c>
      <c r="H1032" s="677" t="s">
        <v>873</v>
      </c>
      <c r="I1032" s="677">
        <v>0</v>
      </c>
      <c r="J1032" s="677">
        <v>240</v>
      </c>
      <c r="K1032" s="677">
        <v>0</v>
      </c>
      <c r="L1032" s="677">
        <v>243</v>
      </c>
      <c r="M1032" s="677">
        <v>328</v>
      </c>
      <c r="N1032" s="115">
        <v>0.01</v>
      </c>
      <c r="O1032" s="115">
        <v>0.01</v>
      </c>
      <c r="P1032" s="115">
        <v>0</v>
      </c>
      <c r="Q1032" s="115">
        <v>-0.08</v>
      </c>
    </row>
    <row r="1033" spans="1:17" s="805" customFormat="1" ht="12.75" customHeight="1" x14ac:dyDescent="0.3">
      <c r="A1033" s="696" t="s">
        <v>146</v>
      </c>
      <c r="B1033" s="696" t="s">
        <v>1886</v>
      </c>
      <c r="C1033" s="804" t="s">
        <v>920</v>
      </c>
      <c r="D1033" s="804" t="s">
        <v>922</v>
      </c>
      <c r="E1033" s="804" t="s">
        <v>921</v>
      </c>
      <c r="F1033" s="677">
        <v>0</v>
      </c>
      <c r="G1033" s="677">
        <v>152</v>
      </c>
      <c r="H1033" s="677">
        <v>0</v>
      </c>
      <c r="I1033" s="677">
        <v>0</v>
      </c>
      <c r="J1033" s="677">
        <v>0</v>
      </c>
      <c r="K1033" s="677">
        <v>152</v>
      </c>
      <c r="L1033" s="677">
        <v>152</v>
      </c>
      <c r="M1033" s="677">
        <v>0</v>
      </c>
      <c r="N1033" s="115" t="s">
        <v>239</v>
      </c>
      <c r="O1033" s="115" t="s">
        <v>239</v>
      </c>
      <c r="P1033" s="115">
        <v>1</v>
      </c>
      <c r="Q1033" s="115" t="s">
        <v>239</v>
      </c>
    </row>
    <row r="1034" spans="1:17" s="805" customFormat="1" ht="12.75" customHeight="1" x14ac:dyDescent="0.3">
      <c r="A1034" s="696" t="s">
        <v>146</v>
      </c>
      <c r="B1034" s="696" t="s">
        <v>217</v>
      </c>
      <c r="C1034" s="804" t="s">
        <v>920</v>
      </c>
      <c r="D1034" s="804" t="s">
        <v>922</v>
      </c>
      <c r="E1034" s="804" t="s">
        <v>921</v>
      </c>
      <c r="F1034" s="677">
        <v>1207</v>
      </c>
      <c r="G1034" s="677">
        <v>1878</v>
      </c>
      <c r="H1034" s="677">
        <v>1008</v>
      </c>
      <c r="I1034" s="677">
        <v>233</v>
      </c>
      <c r="J1034" s="677">
        <v>488</v>
      </c>
      <c r="K1034" s="677">
        <v>47</v>
      </c>
      <c r="L1034" s="677">
        <v>1776</v>
      </c>
      <c r="M1034" s="677">
        <v>1538</v>
      </c>
      <c r="N1034" s="115">
        <v>0.57999999999999996</v>
      </c>
      <c r="O1034" s="115">
        <v>0.72</v>
      </c>
      <c r="P1034" s="115">
        <v>0.03</v>
      </c>
      <c r="Q1034" s="115">
        <v>0.27</v>
      </c>
    </row>
    <row r="1035" spans="1:17" s="805" customFormat="1" ht="12.75" customHeight="1" x14ac:dyDescent="0.3">
      <c r="A1035" s="696" t="s">
        <v>146</v>
      </c>
      <c r="B1035" s="696" t="s">
        <v>115</v>
      </c>
      <c r="C1035" s="804" t="s">
        <v>920</v>
      </c>
      <c r="D1035" s="804" t="s">
        <v>922</v>
      </c>
      <c r="E1035" s="804" t="s">
        <v>919</v>
      </c>
      <c r="F1035" s="677">
        <v>0</v>
      </c>
      <c r="G1035" s="677">
        <v>1357</v>
      </c>
      <c r="H1035" s="677">
        <v>505</v>
      </c>
      <c r="I1035" s="677">
        <v>0</v>
      </c>
      <c r="J1035" s="677">
        <v>572</v>
      </c>
      <c r="K1035" s="677">
        <v>46</v>
      </c>
      <c r="L1035" s="677">
        <v>1123</v>
      </c>
      <c r="M1035" s="677">
        <v>0</v>
      </c>
      <c r="N1035" s="115">
        <v>0.47</v>
      </c>
      <c r="O1035" s="115">
        <v>0.47</v>
      </c>
      <c r="P1035" s="115">
        <v>0.04</v>
      </c>
      <c r="Q1035" s="115" t="s">
        <v>239</v>
      </c>
    </row>
    <row r="1036" spans="1:17" s="805" customFormat="1" ht="12.75" customHeight="1" x14ac:dyDescent="0.3">
      <c r="A1036" s="696" t="s">
        <v>146</v>
      </c>
      <c r="B1036" s="696" t="s">
        <v>115</v>
      </c>
      <c r="C1036" s="804" t="s">
        <v>920</v>
      </c>
      <c r="D1036" s="804" t="s">
        <v>922</v>
      </c>
      <c r="E1036" s="804" t="s">
        <v>921</v>
      </c>
      <c r="F1036" s="677">
        <v>2908</v>
      </c>
      <c r="G1036" s="677">
        <v>1396</v>
      </c>
      <c r="H1036" s="677">
        <v>198</v>
      </c>
      <c r="I1036" s="677">
        <v>28</v>
      </c>
      <c r="J1036" s="677">
        <v>1908</v>
      </c>
      <c r="K1036" s="677">
        <v>117</v>
      </c>
      <c r="L1036" s="677">
        <v>2251</v>
      </c>
      <c r="M1036" s="677">
        <v>2535</v>
      </c>
      <c r="N1036" s="115">
        <v>0.09</v>
      </c>
      <c r="O1036" s="115">
        <v>0.11</v>
      </c>
      <c r="P1036" s="115">
        <v>0.05</v>
      </c>
      <c r="Q1036" s="115">
        <v>-0.13</v>
      </c>
    </row>
    <row r="1037" spans="1:17" s="805" customFormat="1" ht="12.75" customHeight="1" x14ac:dyDescent="0.3">
      <c r="A1037" s="696" t="s">
        <v>146</v>
      </c>
      <c r="B1037" s="696" t="s">
        <v>607</v>
      </c>
      <c r="C1037" s="804" t="s">
        <v>920</v>
      </c>
      <c r="D1037" s="804" t="s">
        <v>922</v>
      </c>
      <c r="E1037" s="804" t="s">
        <v>932</v>
      </c>
      <c r="F1037" s="677">
        <v>301</v>
      </c>
      <c r="G1037" s="677">
        <v>287</v>
      </c>
      <c r="H1037" s="677">
        <v>25</v>
      </c>
      <c r="I1037" s="677">
        <v>0</v>
      </c>
      <c r="J1037" s="677">
        <v>18</v>
      </c>
      <c r="K1037" s="677">
        <v>76</v>
      </c>
      <c r="L1037" s="677">
        <v>119</v>
      </c>
      <c r="M1037" s="677">
        <v>476</v>
      </c>
      <c r="N1037" s="115">
        <v>0.57999999999999996</v>
      </c>
      <c r="O1037" s="115">
        <v>0.57999999999999996</v>
      </c>
      <c r="P1037" s="115">
        <v>0.64</v>
      </c>
      <c r="Q1037" s="115">
        <v>0.57999999999999996</v>
      </c>
    </row>
    <row r="1038" spans="1:17" s="805" customFormat="1" ht="12.75" customHeight="1" x14ac:dyDescent="0.3">
      <c r="A1038" s="696" t="s">
        <v>211</v>
      </c>
      <c r="B1038" s="696" t="s">
        <v>69</v>
      </c>
      <c r="C1038" s="804" t="s">
        <v>920</v>
      </c>
      <c r="D1038" s="804" t="s">
        <v>922</v>
      </c>
      <c r="E1038" s="804" t="s">
        <v>928</v>
      </c>
      <c r="F1038" s="677">
        <v>127</v>
      </c>
      <c r="G1038" s="677">
        <v>130</v>
      </c>
      <c r="H1038" s="677">
        <v>26</v>
      </c>
      <c r="I1038" s="677" t="s">
        <v>873</v>
      </c>
      <c r="J1038" s="677">
        <v>20</v>
      </c>
      <c r="K1038" s="677">
        <v>13</v>
      </c>
      <c r="L1038" s="677">
        <v>63</v>
      </c>
      <c r="M1038" s="677">
        <v>178</v>
      </c>
      <c r="N1038" s="115">
        <v>0.52</v>
      </c>
      <c r="O1038" s="115">
        <v>0.6</v>
      </c>
      <c r="P1038" s="115">
        <v>0.21</v>
      </c>
      <c r="Q1038" s="115">
        <v>0.4</v>
      </c>
    </row>
    <row r="1039" spans="1:17" s="805" customFormat="1" ht="12.75" customHeight="1" x14ac:dyDescent="0.3">
      <c r="A1039" s="696" t="s">
        <v>211</v>
      </c>
      <c r="B1039" s="696" t="s">
        <v>73</v>
      </c>
      <c r="C1039" s="804" t="s">
        <v>920</v>
      </c>
      <c r="D1039" s="804" t="s">
        <v>922</v>
      </c>
      <c r="E1039" s="804" t="s">
        <v>921</v>
      </c>
      <c r="F1039" s="677">
        <v>112</v>
      </c>
      <c r="G1039" s="677">
        <v>114</v>
      </c>
      <c r="H1039" s="677">
        <v>54</v>
      </c>
      <c r="I1039" s="677">
        <v>0</v>
      </c>
      <c r="J1039" s="677">
        <v>32</v>
      </c>
      <c r="K1039" s="677" t="s">
        <v>873</v>
      </c>
      <c r="L1039" s="677">
        <v>89</v>
      </c>
      <c r="M1039" s="677">
        <v>110</v>
      </c>
      <c r="N1039" s="115">
        <v>0.63</v>
      </c>
      <c r="O1039" s="115">
        <v>0.63</v>
      </c>
      <c r="P1039" s="115">
        <v>0.03</v>
      </c>
      <c r="Q1039" s="115">
        <v>-0.02</v>
      </c>
    </row>
    <row r="1040" spans="1:17" s="805" customFormat="1" ht="12.75" customHeight="1" x14ac:dyDescent="0.3">
      <c r="A1040" s="696" t="s">
        <v>211</v>
      </c>
      <c r="B1040" s="696" t="s">
        <v>65</v>
      </c>
      <c r="C1040" s="804" t="s">
        <v>923</v>
      </c>
      <c r="D1040" s="804" t="s">
        <v>918</v>
      </c>
      <c r="E1040" s="804" t="s">
        <v>924</v>
      </c>
      <c r="F1040" s="677">
        <v>1076</v>
      </c>
      <c r="G1040" s="677">
        <v>1126</v>
      </c>
      <c r="H1040" s="677">
        <v>199</v>
      </c>
      <c r="I1040" s="677">
        <v>0</v>
      </c>
      <c r="J1040" s="677" t="s">
        <v>873</v>
      </c>
      <c r="K1040" s="677">
        <v>0</v>
      </c>
      <c r="L1040" s="677">
        <v>202</v>
      </c>
      <c r="M1040" s="677">
        <v>2000</v>
      </c>
      <c r="N1040" s="115">
        <v>0.99</v>
      </c>
      <c r="O1040" s="115">
        <v>0.99</v>
      </c>
      <c r="P1040" s="115">
        <v>0</v>
      </c>
      <c r="Q1040" s="115">
        <v>0.86</v>
      </c>
    </row>
    <row r="1041" spans="1:17" s="805" customFormat="1" ht="12.75" customHeight="1" x14ac:dyDescent="0.3">
      <c r="A1041" s="696" t="s">
        <v>211</v>
      </c>
      <c r="B1041" s="696" t="s">
        <v>65</v>
      </c>
      <c r="C1041" s="804" t="s">
        <v>920</v>
      </c>
      <c r="D1041" s="804" t="s">
        <v>918</v>
      </c>
      <c r="E1041" s="804" t="s">
        <v>921</v>
      </c>
      <c r="F1041" s="677">
        <v>12612</v>
      </c>
      <c r="G1041" s="677">
        <v>7118</v>
      </c>
      <c r="H1041" s="677">
        <v>2189</v>
      </c>
      <c r="I1041" s="677">
        <v>357</v>
      </c>
      <c r="J1041" s="677">
        <v>617</v>
      </c>
      <c r="K1041" s="677">
        <v>1752</v>
      </c>
      <c r="L1041" s="677">
        <v>4915</v>
      </c>
      <c r="M1041" s="677">
        <v>14815</v>
      </c>
      <c r="N1041" s="115">
        <v>0.69</v>
      </c>
      <c r="O1041" s="115">
        <v>0.8</v>
      </c>
      <c r="P1041" s="115">
        <v>0.36</v>
      </c>
      <c r="Q1041" s="115">
        <v>0.17</v>
      </c>
    </row>
    <row r="1042" spans="1:17" s="805" customFormat="1" ht="12.75" customHeight="1" x14ac:dyDescent="0.3">
      <c r="A1042" s="696" t="s">
        <v>211</v>
      </c>
      <c r="B1042" s="696" t="s">
        <v>65</v>
      </c>
      <c r="C1042" s="804" t="s">
        <v>916</v>
      </c>
      <c r="D1042" s="804" t="s">
        <v>918</v>
      </c>
      <c r="E1042" s="804" t="s">
        <v>919</v>
      </c>
      <c r="F1042" s="677">
        <v>309</v>
      </c>
      <c r="G1042" s="677">
        <v>292</v>
      </c>
      <c r="H1042" s="677">
        <v>51</v>
      </c>
      <c r="I1042" s="677">
        <v>0</v>
      </c>
      <c r="J1042" s="677">
        <v>49</v>
      </c>
      <c r="K1042" s="677">
        <v>0</v>
      </c>
      <c r="L1042" s="677">
        <v>100</v>
      </c>
      <c r="M1042" s="677">
        <v>501</v>
      </c>
      <c r="N1042" s="115">
        <v>0.51</v>
      </c>
      <c r="O1042" s="115">
        <v>0.51</v>
      </c>
      <c r="P1042" s="115">
        <v>0</v>
      </c>
      <c r="Q1042" s="115">
        <v>0.62</v>
      </c>
    </row>
    <row r="1043" spans="1:17" s="805" customFormat="1" ht="12.75" customHeight="1" x14ac:dyDescent="0.3">
      <c r="A1043" s="696" t="s">
        <v>211</v>
      </c>
      <c r="B1043" s="696" t="s">
        <v>110</v>
      </c>
      <c r="C1043" s="804" t="s">
        <v>920</v>
      </c>
      <c r="D1043" s="804" t="s">
        <v>925</v>
      </c>
      <c r="E1043" s="804" t="s">
        <v>921</v>
      </c>
      <c r="F1043" s="677">
        <v>278</v>
      </c>
      <c r="G1043" s="677">
        <v>156</v>
      </c>
      <c r="H1043" s="677">
        <v>11</v>
      </c>
      <c r="I1043" s="677">
        <v>0</v>
      </c>
      <c r="J1043" s="677">
        <v>0</v>
      </c>
      <c r="K1043" s="677">
        <v>37</v>
      </c>
      <c r="L1043" s="677">
        <v>48</v>
      </c>
      <c r="M1043" s="677">
        <v>386</v>
      </c>
      <c r="N1043" s="115">
        <v>1</v>
      </c>
      <c r="O1043" s="115">
        <v>1</v>
      </c>
      <c r="P1043" s="115">
        <v>0.77</v>
      </c>
      <c r="Q1043" s="115">
        <v>0.39</v>
      </c>
    </row>
    <row r="1044" spans="1:17" s="805" customFormat="1" ht="12.75" customHeight="1" x14ac:dyDescent="0.3">
      <c r="A1044" s="696" t="s">
        <v>211</v>
      </c>
      <c r="B1044" s="696" t="s">
        <v>112</v>
      </c>
      <c r="C1044" s="804" t="s">
        <v>920</v>
      </c>
      <c r="D1044" s="804" t="s">
        <v>922</v>
      </c>
      <c r="E1044" s="804" t="s">
        <v>921</v>
      </c>
      <c r="F1044" s="677">
        <v>892</v>
      </c>
      <c r="G1044" s="677">
        <v>5344</v>
      </c>
      <c r="H1044" s="677">
        <v>1163</v>
      </c>
      <c r="I1044" s="677">
        <v>36</v>
      </c>
      <c r="J1044" s="677">
        <v>2371</v>
      </c>
      <c r="K1044" s="677">
        <v>0</v>
      </c>
      <c r="L1044" s="677">
        <v>3570</v>
      </c>
      <c r="M1044" s="677">
        <v>2508</v>
      </c>
      <c r="N1044" s="115">
        <v>0.33</v>
      </c>
      <c r="O1044" s="115">
        <v>0.34</v>
      </c>
      <c r="P1044" s="115">
        <v>0</v>
      </c>
      <c r="Q1044" s="115">
        <v>1.81</v>
      </c>
    </row>
    <row r="1045" spans="1:17" s="805" customFormat="1" ht="12.75" customHeight="1" x14ac:dyDescent="0.3">
      <c r="A1045" s="696" t="s">
        <v>211</v>
      </c>
      <c r="B1045" s="696" t="s">
        <v>112</v>
      </c>
      <c r="C1045" s="804" t="s">
        <v>916</v>
      </c>
      <c r="D1045" s="804" t="s">
        <v>922</v>
      </c>
      <c r="E1045" s="804" t="s">
        <v>919</v>
      </c>
      <c r="F1045" s="677">
        <v>604</v>
      </c>
      <c r="G1045" s="677">
        <v>1620</v>
      </c>
      <c r="H1045" s="677">
        <v>153</v>
      </c>
      <c r="I1045" s="677">
        <v>231</v>
      </c>
      <c r="J1045" s="677">
        <v>530</v>
      </c>
      <c r="K1045" s="677">
        <v>51</v>
      </c>
      <c r="L1045" s="677">
        <v>965</v>
      </c>
      <c r="M1045" s="677">
        <v>1354</v>
      </c>
      <c r="N1045" s="115">
        <v>0.17</v>
      </c>
      <c r="O1045" s="115">
        <v>0.42</v>
      </c>
      <c r="P1045" s="115">
        <v>0.05</v>
      </c>
      <c r="Q1045" s="115">
        <v>1.24</v>
      </c>
    </row>
    <row r="1046" spans="1:17" s="805" customFormat="1" ht="12.75" customHeight="1" x14ac:dyDescent="0.3">
      <c r="A1046" s="696" t="s">
        <v>211</v>
      </c>
      <c r="B1046" s="696" t="s">
        <v>117</v>
      </c>
      <c r="C1046" s="804" t="s">
        <v>920</v>
      </c>
      <c r="D1046" s="804" t="s">
        <v>922</v>
      </c>
      <c r="E1046" s="804" t="s">
        <v>929</v>
      </c>
      <c r="F1046" s="677">
        <v>667</v>
      </c>
      <c r="G1046" s="677">
        <v>1032</v>
      </c>
      <c r="H1046" s="677">
        <v>46</v>
      </c>
      <c r="I1046" s="677">
        <v>87</v>
      </c>
      <c r="J1046" s="677">
        <v>47</v>
      </c>
      <c r="K1046" s="677">
        <v>261</v>
      </c>
      <c r="L1046" s="677">
        <v>441</v>
      </c>
      <c r="M1046" s="677">
        <v>1254</v>
      </c>
      <c r="N1046" s="115">
        <v>0.26</v>
      </c>
      <c r="O1046" s="115">
        <v>0.74</v>
      </c>
      <c r="P1046" s="115">
        <v>0.59</v>
      </c>
      <c r="Q1046" s="115">
        <v>0.88</v>
      </c>
    </row>
    <row r="1047" spans="1:17" s="805" customFormat="1" ht="12.75" customHeight="1" x14ac:dyDescent="0.3">
      <c r="A1047" s="696" t="s">
        <v>211</v>
      </c>
      <c r="B1047" s="696" t="s">
        <v>118</v>
      </c>
      <c r="C1047" s="804" t="s">
        <v>920</v>
      </c>
      <c r="D1047" s="804" t="s">
        <v>922</v>
      </c>
      <c r="E1047" s="804" t="s">
        <v>921</v>
      </c>
      <c r="F1047" s="677">
        <v>271</v>
      </c>
      <c r="G1047" s="677">
        <v>123</v>
      </c>
      <c r="H1047" s="677">
        <v>48</v>
      </c>
      <c r="I1047" s="677">
        <v>0</v>
      </c>
      <c r="J1047" s="677">
        <v>0</v>
      </c>
      <c r="K1047" s="677">
        <v>0</v>
      </c>
      <c r="L1047" s="677">
        <v>48</v>
      </c>
      <c r="M1047" s="677">
        <v>346</v>
      </c>
      <c r="N1047" s="115">
        <v>1</v>
      </c>
      <c r="O1047" s="115">
        <v>1</v>
      </c>
      <c r="P1047" s="115">
        <v>0</v>
      </c>
      <c r="Q1047" s="115">
        <v>0.28000000000000003</v>
      </c>
    </row>
    <row r="1048" spans="1:17" s="805" customFormat="1" ht="12.75" customHeight="1" x14ac:dyDescent="0.3">
      <c r="A1048" s="696" t="s">
        <v>211</v>
      </c>
      <c r="B1048" s="696" t="s">
        <v>120</v>
      </c>
      <c r="C1048" s="804" t="s">
        <v>920</v>
      </c>
      <c r="D1048" s="804" t="s">
        <v>922</v>
      </c>
      <c r="E1048" s="804" t="s">
        <v>921</v>
      </c>
      <c r="F1048" s="677">
        <v>93</v>
      </c>
      <c r="G1048" s="677">
        <v>116</v>
      </c>
      <c r="H1048" s="677">
        <v>59</v>
      </c>
      <c r="I1048" s="677">
        <v>13</v>
      </c>
      <c r="J1048" s="677">
        <v>82</v>
      </c>
      <c r="K1048" s="677">
        <v>66</v>
      </c>
      <c r="L1048" s="677">
        <v>220</v>
      </c>
      <c r="M1048" s="677">
        <v>11</v>
      </c>
      <c r="N1048" s="115">
        <v>0.38</v>
      </c>
      <c r="O1048" s="115">
        <v>0.47</v>
      </c>
      <c r="P1048" s="115">
        <v>0.3</v>
      </c>
      <c r="Q1048" s="115">
        <v>-0.88</v>
      </c>
    </row>
    <row r="1049" spans="1:17" s="805" customFormat="1" ht="12.75" customHeight="1" x14ac:dyDescent="0.3">
      <c r="A1049" s="696" t="s">
        <v>211</v>
      </c>
      <c r="B1049" s="696" t="s">
        <v>125</v>
      </c>
      <c r="C1049" s="804" t="s">
        <v>923</v>
      </c>
      <c r="D1049" s="804" t="s">
        <v>922</v>
      </c>
      <c r="E1049" s="804" t="s">
        <v>924</v>
      </c>
      <c r="F1049" s="677">
        <v>0</v>
      </c>
      <c r="G1049" s="677">
        <v>259</v>
      </c>
      <c r="H1049" s="677">
        <v>0</v>
      </c>
      <c r="I1049" s="677">
        <v>0</v>
      </c>
      <c r="J1049" s="677">
        <v>0</v>
      </c>
      <c r="K1049" s="677">
        <v>0</v>
      </c>
      <c r="L1049" s="677">
        <v>0</v>
      </c>
      <c r="M1049" s="677">
        <v>0</v>
      </c>
      <c r="N1049" s="115" t="s">
        <v>239</v>
      </c>
      <c r="O1049" s="115" t="s">
        <v>239</v>
      </c>
      <c r="P1049" s="115" t="s">
        <v>239</v>
      </c>
      <c r="Q1049" s="115" t="s">
        <v>239</v>
      </c>
    </row>
    <row r="1050" spans="1:17" s="805" customFormat="1" ht="12.75" customHeight="1" x14ac:dyDescent="0.3">
      <c r="A1050" s="696" t="s">
        <v>211</v>
      </c>
      <c r="B1050" s="696" t="s">
        <v>125</v>
      </c>
      <c r="C1050" s="804" t="s">
        <v>920</v>
      </c>
      <c r="D1050" s="804" t="s">
        <v>922</v>
      </c>
      <c r="E1050" s="804" t="s">
        <v>921</v>
      </c>
      <c r="F1050" s="677">
        <v>11</v>
      </c>
      <c r="G1050" s="677">
        <v>278</v>
      </c>
      <c r="H1050" s="677" t="s">
        <v>873</v>
      </c>
      <c r="I1050" s="677">
        <v>11</v>
      </c>
      <c r="J1050" s="677">
        <v>18</v>
      </c>
      <c r="K1050" s="677">
        <v>206</v>
      </c>
      <c r="L1050" s="677">
        <v>236</v>
      </c>
      <c r="M1050" s="677">
        <v>54</v>
      </c>
      <c r="N1050" s="115">
        <v>0.03</v>
      </c>
      <c r="O1050" s="115">
        <v>0.4</v>
      </c>
      <c r="P1050" s="115">
        <v>0.87</v>
      </c>
      <c r="Q1050" s="115">
        <v>3.91</v>
      </c>
    </row>
    <row r="1051" spans="1:17" s="805" customFormat="1" ht="12.75" customHeight="1" x14ac:dyDescent="0.3">
      <c r="A1051" s="696" t="s">
        <v>211</v>
      </c>
      <c r="B1051" s="696" t="s">
        <v>129</v>
      </c>
      <c r="C1051" s="804" t="s">
        <v>920</v>
      </c>
      <c r="D1051" s="804" t="s">
        <v>918</v>
      </c>
      <c r="E1051" s="804" t="s">
        <v>921</v>
      </c>
      <c r="F1051" s="677">
        <v>133</v>
      </c>
      <c r="G1051" s="677">
        <v>129</v>
      </c>
      <c r="H1051" s="677">
        <v>53</v>
      </c>
      <c r="I1051" s="677">
        <v>0</v>
      </c>
      <c r="J1051" s="677">
        <v>8</v>
      </c>
      <c r="K1051" s="677">
        <v>21</v>
      </c>
      <c r="L1051" s="677">
        <v>82</v>
      </c>
      <c r="M1051" s="677">
        <v>180</v>
      </c>
      <c r="N1051" s="115">
        <v>0.87</v>
      </c>
      <c r="O1051" s="115">
        <v>0.87</v>
      </c>
      <c r="P1051" s="115">
        <v>0.26</v>
      </c>
      <c r="Q1051" s="115">
        <v>0.35</v>
      </c>
    </row>
    <row r="1052" spans="1:17" s="805" customFormat="1" ht="12.75" customHeight="1" x14ac:dyDescent="0.3">
      <c r="A1052" s="696" t="s">
        <v>211</v>
      </c>
      <c r="B1052" s="696" t="s">
        <v>133</v>
      </c>
      <c r="C1052" s="804" t="s">
        <v>920</v>
      </c>
      <c r="D1052" s="804" t="s">
        <v>922</v>
      </c>
      <c r="E1052" s="804" t="s">
        <v>921</v>
      </c>
      <c r="F1052" s="677">
        <v>153</v>
      </c>
      <c r="G1052" s="677">
        <v>144</v>
      </c>
      <c r="H1052" s="677">
        <v>60</v>
      </c>
      <c r="I1052" s="677">
        <v>110</v>
      </c>
      <c r="J1052" s="677">
        <v>96</v>
      </c>
      <c r="K1052" s="677" t="s">
        <v>873</v>
      </c>
      <c r="L1052" s="677">
        <v>268</v>
      </c>
      <c r="M1052" s="677">
        <v>108</v>
      </c>
      <c r="N1052" s="115">
        <v>0.23</v>
      </c>
      <c r="O1052" s="115">
        <v>0.64</v>
      </c>
      <c r="P1052" s="115">
        <v>0.01</v>
      </c>
      <c r="Q1052" s="115">
        <v>-0.28999999999999998</v>
      </c>
    </row>
    <row r="1053" spans="1:17" s="805" customFormat="1" ht="12.75" customHeight="1" x14ac:dyDescent="0.3">
      <c r="A1053" s="696" t="s">
        <v>211</v>
      </c>
      <c r="B1053" s="696" t="s">
        <v>134</v>
      </c>
      <c r="C1053" s="804" t="s">
        <v>920</v>
      </c>
      <c r="D1053" s="804" t="s">
        <v>918</v>
      </c>
      <c r="E1053" s="804" t="s">
        <v>921</v>
      </c>
      <c r="F1053" s="677">
        <v>2189</v>
      </c>
      <c r="G1053" s="677">
        <v>167</v>
      </c>
      <c r="H1053" s="677">
        <v>1184</v>
      </c>
      <c r="I1053" s="677">
        <v>0</v>
      </c>
      <c r="J1053" s="677">
        <v>32</v>
      </c>
      <c r="K1053" s="677">
        <v>0</v>
      </c>
      <c r="L1053" s="677">
        <v>1216</v>
      </c>
      <c r="M1053" s="677">
        <v>1140</v>
      </c>
      <c r="N1053" s="115">
        <v>0.97</v>
      </c>
      <c r="O1053" s="115">
        <v>0.97</v>
      </c>
      <c r="P1053" s="115">
        <v>0</v>
      </c>
      <c r="Q1053" s="115">
        <v>-0.48</v>
      </c>
    </row>
    <row r="1054" spans="1:17" s="805" customFormat="1" ht="12.75" customHeight="1" x14ac:dyDescent="0.3">
      <c r="A1054" s="696" t="s">
        <v>211</v>
      </c>
      <c r="B1054" s="696" t="s">
        <v>137</v>
      </c>
      <c r="C1054" s="804" t="s">
        <v>920</v>
      </c>
      <c r="D1054" s="804" t="s">
        <v>925</v>
      </c>
      <c r="E1054" s="804" t="s">
        <v>921</v>
      </c>
      <c r="F1054" s="677">
        <v>6158</v>
      </c>
      <c r="G1054" s="677">
        <v>1211</v>
      </c>
      <c r="H1054" s="677">
        <v>149</v>
      </c>
      <c r="I1054" s="677">
        <v>138</v>
      </c>
      <c r="J1054" s="677">
        <v>0</v>
      </c>
      <c r="K1054" s="677">
        <v>292</v>
      </c>
      <c r="L1054" s="677">
        <v>579</v>
      </c>
      <c r="M1054" s="677">
        <v>6790</v>
      </c>
      <c r="N1054" s="115">
        <v>0.52</v>
      </c>
      <c r="O1054" s="115">
        <v>1</v>
      </c>
      <c r="P1054" s="115">
        <v>0.5</v>
      </c>
      <c r="Q1054" s="115">
        <v>0.1</v>
      </c>
    </row>
    <row r="1055" spans="1:17" s="805" customFormat="1" ht="12.75" customHeight="1" x14ac:dyDescent="0.3">
      <c r="A1055" s="696" t="s">
        <v>211</v>
      </c>
      <c r="B1055" s="696" t="s">
        <v>143</v>
      </c>
      <c r="C1055" s="804" t="s">
        <v>920</v>
      </c>
      <c r="D1055" s="804" t="s">
        <v>918</v>
      </c>
      <c r="E1055" s="804" t="s">
        <v>921</v>
      </c>
      <c r="F1055" s="677">
        <v>903</v>
      </c>
      <c r="G1055" s="677">
        <v>1056</v>
      </c>
      <c r="H1055" s="677">
        <v>305</v>
      </c>
      <c r="I1055" s="677">
        <v>0</v>
      </c>
      <c r="J1055" s="677">
        <v>310</v>
      </c>
      <c r="K1055" s="677">
        <v>78</v>
      </c>
      <c r="L1055" s="677">
        <v>693</v>
      </c>
      <c r="M1055" s="677">
        <v>1266</v>
      </c>
      <c r="N1055" s="115">
        <v>0.5</v>
      </c>
      <c r="O1055" s="115">
        <v>0.5</v>
      </c>
      <c r="P1055" s="115">
        <v>0.11</v>
      </c>
      <c r="Q1055" s="115">
        <v>0.4</v>
      </c>
    </row>
    <row r="1056" spans="1:17" s="805" customFormat="1" ht="12.75" customHeight="1" x14ac:dyDescent="0.3">
      <c r="A1056" s="696" t="s">
        <v>211</v>
      </c>
      <c r="B1056" s="696" t="s">
        <v>143</v>
      </c>
      <c r="C1056" s="804" t="s">
        <v>916</v>
      </c>
      <c r="D1056" s="804" t="s">
        <v>918</v>
      </c>
      <c r="E1056" s="804" t="s">
        <v>919</v>
      </c>
      <c r="F1056" s="677">
        <v>184</v>
      </c>
      <c r="G1056" s="677">
        <v>152</v>
      </c>
      <c r="H1056" s="677">
        <v>37</v>
      </c>
      <c r="I1056" s="677">
        <v>0</v>
      </c>
      <c r="J1056" s="677">
        <v>156</v>
      </c>
      <c r="K1056" s="677">
        <v>0</v>
      </c>
      <c r="L1056" s="677">
        <v>193</v>
      </c>
      <c r="M1056" s="677">
        <v>143</v>
      </c>
      <c r="N1056" s="115">
        <v>0.19</v>
      </c>
      <c r="O1056" s="115">
        <v>0.19</v>
      </c>
      <c r="P1056" s="115">
        <v>0</v>
      </c>
      <c r="Q1056" s="115">
        <v>-0.22</v>
      </c>
    </row>
    <row r="1057" spans="1:17" s="805" customFormat="1" ht="12.75" customHeight="1" x14ac:dyDescent="0.3">
      <c r="A1057" s="696" t="s">
        <v>211</v>
      </c>
      <c r="B1057" s="696" t="s">
        <v>182</v>
      </c>
      <c r="C1057" s="804" t="s">
        <v>920</v>
      </c>
      <c r="D1057" s="804" t="s">
        <v>922</v>
      </c>
      <c r="E1057" s="804" t="s">
        <v>921</v>
      </c>
      <c r="F1057" s="677">
        <v>95</v>
      </c>
      <c r="G1057" s="677">
        <v>234</v>
      </c>
      <c r="H1057" s="677">
        <v>108</v>
      </c>
      <c r="I1057" s="677">
        <v>10</v>
      </c>
      <c r="J1057" s="677">
        <v>43</v>
      </c>
      <c r="K1057" s="677">
        <v>12</v>
      </c>
      <c r="L1057" s="677">
        <v>173</v>
      </c>
      <c r="M1057" s="677">
        <v>157</v>
      </c>
      <c r="N1057" s="115">
        <v>0.67</v>
      </c>
      <c r="O1057" s="115">
        <v>0.73</v>
      </c>
      <c r="P1057" s="115">
        <v>7.0000000000000007E-2</v>
      </c>
      <c r="Q1057" s="115">
        <v>0.65</v>
      </c>
    </row>
    <row r="1058" spans="1:17" s="805" customFormat="1" ht="12.75" customHeight="1" x14ac:dyDescent="0.3">
      <c r="A1058" s="696" t="s">
        <v>211</v>
      </c>
      <c r="B1058" s="696" t="s">
        <v>186</v>
      </c>
      <c r="C1058" s="804" t="s">
        <v>916</v>
      </c>
      <c r="D1058" s="804" t="s">
        <v>922</v>
      </c>
      <c r="E1058" s="804" t="s">
        <v>919</v>
      </c>
      <c r="F1058" s="677">
        <v>69</v>
      </c>
      <c r="G1058" s="677">
        <v>115</v>
      </c>
      <c r="H1058" s="677" t="s">
        <v>873</v>
      </c>
      <c r="I1058" s="677">
        <v>0</v>
      </c>
      <c r="J1058" s="677">
        <v>141</v>
      </c>
      <c r="K1058" s="677">
        <v>8</v>
      </c>
      <c r="L1058" s="677">
        <v>152</v>
      </c>
      <c r="M1058" s="677">
        <v>31</v>
      </c>
      <c r="N1058" s="115">
        <v>0.02</v>
      </c>
      <c r="O1058" s="115">
        <v>0.02</v>
      </c>
      <c r="P1058" s="115">
        <v>0.05</v>
      </c>
      <c r="Q1058" s="115">
        <v>-0.55000000000000004</v>
      </c>
    </row>
    <row r="1059" spans="1:17" s="805" customFormat="1" ht="12.75" customHeight="1" x14ac:dyDescent="0.3">
      <c r="A1059" s="696" t="s">
        <v>211</v>
      </c>
      <c r="B1059" s="696" t="s">
        <v>186</v>
      </c>
      <c r="C1059" s="804" t="s">
        <v>920</v>
      </c>
      <c r="D1059" s="804" t="s">
        <v>922</v>
      </c>
      <c r="E1059" s="804" t="s">
        <v>921</v>
      </c>
      <c r="F1059" s="677">
        <v>552</v>
      </c>
      <c r="G1059" s="677">
        <v>360</v>
      </c>
      <c r="H1059" s="677">
        <v>375</v>
      </c>
      <c r="I1059" s="677" t="s">
        <v>873</v>
      </c>
      <c r="J1059" s="677">
        <v>59</v>
      </c>
      <c r="K1059" s="677">
        <v>49</v>
      </c>
      <c r="L1059" s="677">
        <v>487</v>
      </c>
      <c r="M1059" s="677">
        <v>419</v>
      </c>
      <c r="N1059" s="115">
        <v>0.86</v>
      </c>
      <c r="O1059" s="115">
        <v>0.87</v>
      </c>
      <c r="P1059" s="115">
        <v>0.1</v>
      </c>
      <c r="Q1059" s="115">
        <v>-0.24</v>
      </c>
    </row>
    <row r="1060" spans="1:17" s="805" customFormat="1" ht="12.75" customHeight="1" x14ac:dyDescent="0.3">
      <c r="A1060" s="696" t="s">
        <v>211</v>
      </c>
      <c r="B1060" s="696" t="s">
        <v>1886</v>
      </c>
      <c r="C1060" s="804" t="s">
        <v>920</v>
      </c>
      <c r="D1060" s="804" t="s">
        <v>922</v>
      </c>
      <c r="E1060" s="804" t="s">
        <v>921</v>
      </c>
      <c r="F1060" s="677">
        <v>8</v>
      </c>
      <c r="G1060" s="677">
        <v>495</v>
      </c>
      <c r="H1060" s="677" t="s">
        <v>873</v>
      </c>
      <c r="I1060" s="677">
        <v>0</v>
      </c>
      <c r="J1060" s="677">
        <v>0</v>
      </c>
      <c r="K1060" s="677">
        <v>497</v>
      </c>
      <c r="L1060" s="677">
        <v>498</v>
      </c>
      <c r="M1060" s="677">
        <v>5</v>
      </c>
      <c r="N1060" s="115">
        <v>1</v>
      </c>
      <c r="O1060" s="115">
        <v>1</v>
      </c>
      <c r="P1060" s="115">
        <v>1</v>
      </c>
      <c r="Q1060" s="115">
        <v>-0.38</v>
      </c>
    </row>
    <row r="1061" spans="1:17" s="805" customFormat="1" ht="12.75" customHeight="1" x14ac:dyDescent="0.3">
      <c r="A1061" s="696" t="s">
        <v>211</v>
      </c>
      <c r="B1061" s="696" t="s">
        <v>216</v>
      </c>
      <c r="C1061" s="804" t="s">
        <v>920</v>
      </c>
      <c r="D1061" s="804" t="s">
        <v>922</v>
      </c>
      <c r="E1061" s="804" t="s">
        <v>921</v>
      </c>
      <c r="F1061" s="677">
        <v>355</v>
      </c>
      <c r="G1061" s="677">
        <v>446</v>
      </c>
      <c r="H1061" s="677">
        <v>49</v>
      </c>
      <c r="I1061" s="677">
        <v>10</v>
      </c>
      <c r="J1061" s="677">
        <v>47</v>
      </c>
      <c r="K1061" s="677">
        <v>76</v>
      </c>
      <c r="L1061" s="677">
        <v>182</v>
      </c>
      <c r="M1061" s="677">
        <v>598</v>
      </c>
      <c r="N1061" s="115">
        <v>0.46</v>
      </c>
      <c r="O1061" s="115">
        <v>0.56000000000000005</v>
      </c>
      <c r="P1061" s="115">
        <v>0.42</v>
      </c>
      <c r="Q1061" s="115">
        <v>0.68</v>
      </c>
    </row>
    <row r="1062" spans="1:17" s="805" customFormat="1" ht="12.75" customHeight="1" x14ac:dyDescent="0.3">
      <c r="A1062" s="696" t="s">
        <v>211</v>
      </c>
      <c r="B1062" s="696" t="s">
        <v>217</v>
      </c>
      <c r="C1062" s="804" t="s">
        <v>920</v>
      </c>
      <c r="D1062" s="804" t="s">
        <v>922</v>
      </c>
      <c r="E1062" s="804" t="s">
        <v>921</v>
      </c>
      <c r="F1062" s="677">
        <v>97</v>
      </c>
      <c r="G1062" s="677">
        <v>277</v>
      </c>
      <c r="H1062" s="677">
        <v>11</v>
      </c>
      <c r="I1062" s="677">
        <v>10</v>
      </c>
      <c r="J1062" s="677">
        <v>140</v>
      </c>
      <c r="K1062" s="677">
        <v>22</v>
      </c>
      <c r="L1062" s="677">
        <v>183</v>
      </c>
      <c r="M1062" s="677">
        <v>212</v>
      </c>
      <c r="N1062" s="115">
        <v>7.0000000000000007E-2</v>
      </c>
      <c r="O1062" s="115">
        <v>0.13</v>
      </c>
      <c r="P1062" s="115">
        <v>0.12</v>
      </c>
      <c r="Q1062" s="115">
        <v>1.19</v>
      </c>
    </row>
    <row r="1063" spans="1:17" s="805" customFormat="1" ht="12.75" customHeight="1" x14ac:dyDescent="0.3">
      <c r="A1063" s="696" t="s">
        <v>211</v>
      </c>
      <c r="B1063" s="696" t="s">
        <v>228</v>
      </c>
      <c r="C1063" s="804" t="s">
        <v>920</v>
      </c>
      <c r="D1063" s="804" t="s">
        <v>922</v>
      </c>
      <c r="E1063" s="804" t="s">
        <v>928</v>
      </c>
      <c r="F1063" s="677">
        <v>792</v>
      </c>
      <c r="G1063" s="677">
        <v>298</v>
      </c>
      <c r="H1063" s="677">
        <v>360</v>
      </c>
      <c r="I1063" s="677">
        <v>0</v>
      </c>
      <c r="J1063" s="677">
        <v>5</v>
      </c>
      <c r="K1063" s="677">
        <v>0</v>
      </c>
      <c r="L1063" s="677">
        <v>365</v>
      </c>
      <c r="M1063" s="677">
        <v>725</v>
      </c>
      <c r="N1063" s="115">
        <v>0.99</v>
      </c>
      <c r="O1063" s="115">
        <v>0.99</v>
      </c>
      <c r="P1063" s="115">
        <v>0</v>
      </c>
      <c r="Q1063" s="115">
        <v>-0.08</v>
      </c>
    </row>
    <row r="1064" spans="1:17" s="805" customFormat="1" ht="12.75" customHeight="1" x14ac:dyDescent="0.3">
      <c r="A1064" s="696" t="s">
        <v>211</v>
      </c>
      <c r="B1064" s="696" t="s">
        <v>115</v>
      </c>
      <c r="C1064" s="804" t="s">
        <v>920</v>
      </c>
      <c r="D1064" s="804" t="s">
        <v>922</v>
      </c>
      <c r="E1064" s="804" t="s">
        <v>919</v>
      </c>
      <c r="F1064" s="677">
        <v>0</v>
      </c>
      <c r="G1064" s="677">
        <v>319</v>
      </c>
      <c r="H1064" s="677">
        <v>74</v>
      </c>
      <c r="I1064" s="677">
        <v>0</v>
      </c>
      <c r="J1064" s="677">
        <v>55</v>
      </c>
      <c r="K1064" s="677">
        <v>14</v>
      </c>
      <c r="L1064" s="677">
        <v>143</v>
      </c>
      <c r="M1064" s="677">
        <v>0</v>
      </c>
      <c r="N1064" s="115">
        <v>0.56999999999999995</v>
      </c>
      <c r="O1064" s="115">
        <v>0.56999999999999995</v>
      </c>
      <c r="P1064" s="115">
        <v>0.1</v>
      </c>
      <c r="Q1064" s="115" t="s">
        <v>239</v>
      </c>
    </row>
    <row r="1065" spans="1:17" s="805" customFormat="1" ht="12.75" customHeight="1" x14ac:dyDescent="0.3">
      <c r="A1065" s="696" t="s">
        <v>211</v>
      </c>
      <c r="B1065" s="696" t="s">
        <v>115</v>
      </c>
      <c r="C1065" s="804" t="s">
        <v>920</v>
      </c>
      <c r="D1065" s="804" t="s">
        <v>922</v>
      </c>
      <c r="E1065" s="804" t="s">
        <v>921</v>
      </c>
      <c r="F1065" s="677">
        <v>984</v>
      </c>
      <c r="G1065" s="677">
        <v>3014</v>
      </c>
      <c r="H1065" s="677">
        <v>2392</v>
      </c>
      <c r="I1065" s="677">
        <v>6</v>
      </c>
      <c r="J1065" s="677">
        <v>348</v>
      </c>
      <c r="K1065" s="677">
        <v>134</v>
      </c>
      <c r="L1065" s="677">
        <v>2880</v>
      </c>
      <c r="M1065" s="677">
        <v>1182</v>
      </c>
      <c r="N1065" s="115">
        <v>0.87</v>
      </c>
      <c r="O1065" s="115">
        <v>0.87</v>
      </c>
      <c r="P1065" s="115">
        <v>0.05</v>
      </c>
      <c r="Q1065" s="115">
        <v>0.2</v>
      </c>
    </row>
    <row r="1066" spans="1:17" s="805" customFormat="1" ht="12.75" customHeight="1" x14ac:dyDescent="0.3">
      <c r="A1066" s="696" t="s">
        <v>211</v>
      </c>
      <c r="B1066" s="696" t="s">
        <v>607</v>
      </c>
      <c r="C1066" s="804" t="s">
        <v>920</v>
      </c>
      <c r="D1066" s="804" t="s">
        <v>922</v>
      </c>
      <c r="E1066" s="804" t="s">
        <v>932</v>
      </c>
      <c r="F1066" s="677">
        <v>262</v>
      </c>
      <c r="G1066" s="677">
        <v>228</v>
      </c>
      <c r="H1066" s="677">
        <v>85</v>
      </c>
      <c r="I1066" s="677">
        <v>0</v>
      </c>
      <c r="J1066" s="677" t="s">
        <v>873</v>
      </c>
      <c r="K1066" s="677">
        <v>24</v>
      </c>
      <c r="L1066" s="677">
        <v>110</v>
      </c>
      <c r="M1066" s="677">
        <v>395</v>
      </c>
      <c r="N1066" s="115">
        <v>0.99</v>
      </c>
      <c r="O1066" s="115">
        <v>0.99</v>
      </c>
      <c r="P1066" s="115">
        <v>0.22</v>
      </c>
      <c r="Q1066" s="115">
        <v>0.51</v>
      </c>
    </row>
    <row r="1067" spans="1:17" s="805" customFormat="1" ht="12.75" customHeight="1" x14ac:dyDescent="0.3">
      <c r="A1067" s="696" t="s">
        <v>211</v>
      </c>
      <c r="B1067" s="696" t="s">
        <v>233</v>
      </c>
      <c r="C1067" s="804" t="s">
        <v>920</v>
      </c>
      <c r="D1067" s="804" t="s">
        <v>918</v>
      </c>
      <c r="E1067" s="804" t="s">
        <v>921</v>
      </c>
      <c r="F1067" s="677">
        <v>68</v>
      </c>
      <c r="G1067" s="677">
        <v>262</v>
      </c>
      <c r="H1067" s="677" t="s">
        <v>873</v>
      </c>
      <c r="I1067" s="677">
        <v>0</v>
      </c>
      <c r="J1067" s="677">
        <v>0</v>
      </c>
      <c r="K1067" s="677" t="s">
        <v>873</v>
      </c>
      <c r="L1067" s="677">
        <v>6</v>
      </c>
      <c r="M1067" s="677">
        <v>324</v>
      </c>
      <c r="N1067" s="115">
        <v>1</v>
      </c>
      <c r="O1067" s="115">
        <v>1</v>
      </c>
      <c r="P1067" s="115">
        <v>0.33</v>
      </c>
      <c r="Q1067" s="115">
        <v>3.76</v>
      </c>
    </row>
    <row r="1068" spans="1:17" s="805" customFormat="1" ht="12.75" customHeight="1" x14ac:dyDescent="0.3">
      <c r="A1068" s="696" t="s">
        <v>218</v>
      </c>
      <c r="B1068" s="696" t="s">
        <v>63</v>
      </c>
      <c r="C1068" s="804" t="s">
        <v>920</v>
      </c>
      <c r="D1068" s="804" t="s">
        <v>918</v>
      </c>
      <c r="E1068" s="804" t="s">
        <v>921</v>
      </c>
      <c r="F1068" s="677">
        <v>4099</v>
      </c>
      <c r="G1068" s="677">
        <v>2111</v>
      </c>
      <c r="H1068" s="677">
        <v>0</v>
      </c>
      <c r="I1068" s="677">
        <v>0</v>
      </c>
      <c r="J1068" s="677">
        <v>0</v>
      </c>
      <c r="K1068" s="677">
        <v>16</v>
      </c>
      <c r="L1068" s="677">
        <v>16</v>
      </c>
      <c r="M1068" s="677">
        <v>6194</v>
      </c>
      <c r="N1068" s="115" t="s">
        <v>239</v>
      </c>
      <c r="O1068" s="115" t="s">
        <v>239</v>
      </c>
      <c r="P1068" s="115">
        <v>1</v>
      </c>
      <c r="Q1068" s="115">
        <v>0.51</v>
      </c>
    </row>
    <row r="1069" spans="1:17" s="805" customFormat="1" ht="12.75" customHeight="1" x14ac:dyDescent="0.3">
      <c r="A1069" s="696" t="s">
        <v>218</v>
      </c>
      <c r="B1069" s="696" t="s">
        <v>66</v>
      </c>
      <c r="C1069" s="804" t="s">
        <v>920</v>
      </c>
      <c r="D1069" s="804" t="s">
        <v>922</v>
      </c>
      <c r="E1069" s="804" t="s">
        <v>921</v>
      </c>
      <c r="F1069" s="677">
        <v>22</v>
      </c>
      <c r="G1069" s="677">
        <v>159</v>
      </c>
      <c r="H1069" s="677">
        <v>55</v>
      </c>
      <c r="I1069" s="677">
        <v>0</v>
      </c>
      <c r="J1069" s="677">
        <v>19</v>
      </c>
      <c r="K1069" s="677">
        <v>9</v>
      </c>
      <c r="L1069" s="677">
        <v>83</v>
      </c>
      <c r="M1069" s="677">
        <v>98</v>
      </c>
      <c r="N1069" s="115">
        <v>0.74</v>
      </c>
      <c r="O1069" s="115">
        <v>0.74</v>
      </c>
      <c r="P1069" s="115">
        <v>0.11</v>
      </c>
      <c r="Q1069" s="115">
        <v>3.45</v>
      </c>
    </row>
    <row r="1070" spans="1:17" s="805" customFormat="1" ht="12.75" customHeight="1" x14ac:dyDescent="0.3">
      <c r="A1070" s="696" t="s">
        <v>218</v>
      </c>
      <c r="B1070" s="696" t="s">
        <v>67</v>
      </c>
      <c r="C1070" s="804" t="s">
        <v>920</v>
      </c>
      <c r="D1070" s="804" t="s">
        <v>922</v>
      </c>
      <c r="E1070" s="804" t="s">
        <v>921</v>
      </c>
      <c r="F1070" s="677">
        <v>9</v>
      </c>
      <c r="G1070" s="677">
        <v>103</v>
      </c>
      <c r="H1070" s="677">
        <v>87</v>
      </c>
      <c r="I1070" s="677">
        <v>0</v>
      </c>
      <c r="J1070" s="677">
        <v>0</v>
      </c>
      <c r="K1070" s="677">
        <v>14</v>
      </c>
      <c r="L1070" s="677">
        <v>101</v>
      </c>
      <c r="M1070" s="677">
        <v>11</v>
      </c>
      <c r="N1070" s="115">
        <v>1</v>
      </c>
      <c r="O1070" s="115">
        <v>1</v>
      </c>
      <c r="P1070" s="115">
        <v>0.14000000000000001</v>
      </c>
      <c r="Q1070" s="115">
        <v>0.22</v>
      </c>
    </row>
    <row r="1071" spans="1:17" s="805" customFormat="1" ht="12.75" customHeight="1" x14ac:dyDescent="0.3">
      <c r="A1071" s="696" t="s">
        <v>218</v>
      </c>
      <c r="B1071" s="696" t="s">
        <v>69</v>
      </c>
      <c r="C1071" s="804" t="s">
        <v>920</v>
      </c>
      <c r="D1071" s="804" t="s">
        <v>922</v>
      </c>
      <c r="E1071" s="804" t="s">
        <v>928</v>
      </c>
      <c r="F1071" s="677">
        <v>4872</v>
      </c>
      <c r="G1071" s="677">
        <v>24352</v>
      </c>
      <c r="H1071" s="677">
        <v>8114</v>
      </c>
      <c r="I1071" s="677">
        <v>183</v>
      </c>
      <c r="J1071" s="677">
        <v>752</v>
      </c>
      <c r="K1071" s="677">
        <v>1213</v>
      </c>
      <c r="L1071" s="677">
        <v>10262</v>
      </c>
      <c r="M1071" s="677">
        <v>18669</v>
      </c>
      <c r="N1071" s="115">
        <v>0.9</v>
      </c>
      <c r="O1071" s="115">
        <v>0.92</v>
      </c>
      <c r="P1071" s="115">
        <v>0.12</v>
      </c>
      <c r="Q1071" s="115">
        <v>2.83</v>
      </c>
    </row>
    <row r="1072" spans="1:17" s="805" customFormat="1" ht="12.75" customHeight="1" x14ac:dyDescent="0.3">
      <c r="A1072" s="696" t="s">
        <v>218</v>
      </c>
      <c r="B1072" s="696" t="s">
        <v>69</v>
      </c>
      <c r="C1072" s="804" t="s">
        <v>923</v>
      </c>
      <c r="D1072" s="804" t="s">
        <v>922</v>
      </c>
      <c r="E1072" s="804" t="s">
        <v>924</v>
      </c>
      <c r="F1072" s="677">
        <v>0</v>
      </c>
      <c r="G1072" s="677">
        <v>195</v>
      </c>
      <c r="H1072" s="677">
        <v>0</v>
      </c>
      <c r="I1072" s="677">
        <v>0</v>
      </c>
      <c r="J1072" s="677">
        <v>0</v>
      </c>
      <c r="K1072" s="677">
        <v>0</v>
      </c>
      <c r="L1072" s="677">
        <v>0</v>
      </c>
      <c r="M1072" s="677">
        <v>0</v>
      </c>
      <c r="N1072" s="115" t="s">
        <v>239</v>
      </c>
      <c r="O1072" s="115" t="s">
        <v>239</v>
      </c>
      <c r="P1072" s="115" t="s">
        <v>239</v>
      </c>
      <c r="Q1072" s="115" t="s">
        <v>239</v>
      </c>
    </row>
    <row r="1073" spans="1:17" s="805" customFormat="1" ht="12.75" customHeight="1" x14ac:dyDescent="0.3">
      <c r="A1073" s="696" t="s">
        <v>218</v>
      </c>
      <c r="B1073" s="696" t="s">
        <v>77</v>
      </c>
      <c r="C1073" s="804" t="s">
        <v>920</v>
      </c>
      <c r="D1073" s="804" t="s">
        <v>922</v>
      </c>
      <c r="E1073" s="804" t="s">
        <v>921</v>
      </c>
      <c r="F1073" s="677">
        <v>48</v>
      </c>
      <c r="G1073" s="677">
        <v>103</v>
      </c>
      <c r="H1073" s="677">
        <v>16</v>
      </c>
      <c r="I1073" s="677">
        <v>50</v>
      </c>
      <c r="J1073" s="677">
        <v>22</v>
      </c>
      <c r="K1073" s="677">
        <v>56</v>
      </c>
      <c r="L1073" s="677">
        <v>144</v>
      </c>
      <c r="M1073" s="677">
        <v>7</v>
      </c>
      <c r="N1073" s="115">
        <v>0.18</v>
      </c>
      <c r="O1073" s="115">
        <v>0.75</v>
      </c>
      <c r="P1073" s="115">
        <v>0.39</v>
      </c>
      <c r="Q1073" s="115">
        <v>-0.85</v>
      </c>
    </row>
    <row r="1074" spans="1:17" s="805" customFormat="1" ht="12.75" customHeight="1" x14ac:dyDescent="0.3">
      <c r="A1074" s="696" t="s">
        <v>218</v>
      </c>
      <c r="B1074" s="696" t="s">
        <v>73</v>
      </c>
      <c r="C1074" s="804" t="s">
        <v>920</v>
      </c>
      <c r="D1074" s="804" t="s">
        <v>922</v>
      </c>
      <c r="E1074" s="804" t="s">
        <v>921</v>
      </c>
      <c r="F1074" s="677">
        <v>727</v>
      </c>
      <c r="G1074" s="677">
        <v>10293</v>
      </c>
      <c r="H1074" s="677">
        <v>3443</v>
      </c>
      <c r="I1074" s="677">
        <v>430</v>
      </c>
      <c r="J1074" s="677">
        <v>57</v>
      </c>
      <c r="K1074" s="677">
        <v>27</v>
      </c>
      <c r="L1074" s="677">
        <v>3957</v>
      </c>
      <c r="M1074" s="677">
        <v>3864</v>
      </c>
      <c r="N1074" s="115">
        <v>0.88</v>
      </c>
      <c r="O1074" s="115">
        <v>0.99</v>
      </c>
      <c r="P1074" s="115">
        <v>0.01</v>
      </c>
      <c r="Q1074" s="115">
        <v>4.3099999999999996</v>
      </c>
    </row>
    <row r="1075" spans="1:17" s="805" customFormat="1" ht="12.75" customHeight="1" x14ac:dyDescent="0.3">
      <c r="A1075" s="696" t="s">
        <v>218</v>
      </c>
      <c r="B1075" s="696" t="s">
        <v>73</v>
      </c>
      <c r="C1075" s="804" t="s">
        <v>923</v>
      </c>
      <c r="D1075" s="804" t="s">
        <v>922</v>
      </c>
      <c r="E1075" s="804" t="s">
        <v>924</v>
      </c>
      <c r="F1075" s="677">
        <v>0</v>
      </c>
      <c r="G1075" s="677">
        <v>122</v>
      </c>
      <c r="H1075" s="677">
        <v>0</v>
      </c>
      <c r="I1075" s="677">
        <v>0</v>
      </c>
      <c r="J1075" s="677">
        <v>0</v>
      </c>
      <c r="K1075" s="677">
        <v>8</v>
      </c>
      <c r="L1075" s="677">
        <v>8</v>
      </c>
      <c r="M1075" s="677">
        <v>0</v>
      </c>
      <c r="N1075" s="115" t="s">
        <v>239</v>
      </c>
      <c r="O1075" s="115" t="s">
        <v>239</v>
      </c>
      <c r="P1075" s="115">
        <v>1</v>
      </c>
      <c r="Q1075" s="115" t="s">
        <v>239</v>
      </c>
    </row>
    <row r="1076" spans="1:17" s="805" customFormat="1" ht="12.75" customHeight="1" x14ac:dyDescent="0.3">
      <c r="A1076" s="696" t="s">
        <v>218</v>
      </c>
      <c r="B1076" s="696" t="s">
        <v>79</v>
      </c>
      <c r="C1076" s="804" t="s">
        <v>920</v>
      </c>
      <c r="D1076" s="804" t="s">
        <v>922</v>
      </c>
      <c r="E1076" s="804" t="s">
        <v>921</v>
      </c>
      <c r="F1076" s="677">
        <v>76</v>
      </c>
      <c r="G1076" s="677">
        <v>1610</v>
      </c>
      <c r="H1076" s="677">
        <v>532</v>
      </c>
      <c r="I1076" s="677">
        <v>0</v>
      </c>
      <c r="J1076" s="677">
        <v>0</v>
      </c>
      <c r="K1076" s="677">
        <v>0</v>
      </c>
      <c r="L1076" s="677">
        <v>532</v>
      </c>
      <c r="M1076" s="677">
        <v>1154</v>
      </c>
      <c r="N1076" s="115">
        <v>1</v>
      </c>
      <c r="O1076" s="115">
        <v>1</v>
      </c>
      <c r="P1076" s="115">
        <v>0</v>
      </c>
      <c r="Q1076" s="115">
        <v>14.18</v>
      </c>
    </row>
    <row r="1077" spans="1:17" s="805" customFormat="1" ht="12.75" customHeight="1" x14ac:dyDescent="0.3">
      <c r="A1077" s="696" t="s">
        <v>218</v>
      </c>
      <c r="B1077" s="696" t="s">
        <v>81</v>
      </c>
      <c r="C1077" s="804" t="s">
        <v>920</v>
      </c>
      <c r="D1077" s="804" t="s">
        <v>922</v>
      </c>
      <c r="E1077" s="804" t="s">
        <v>921</v>
      </c>
      <c r="F1077" s="677">
        <v>2510</v>
      </c>
      <c r="G1077" s="677">
        <v>5950</v>
      </c>
      <c r="H1077" s="677">
        <v>4520</v>
      </c>
      <c r="I1077" s="677">
        <v>802</v>
      </c>
      <c r="J1077" s="677">
        <v>66</v>
      </c>
      <c r="K1077" s="677">
        <v>2042</v>
      </c>
      <c r="L1077" s="677">
        <v>7430</v>
      </c>
      <c r="M1077" s="677">
        <v>1683</v>
      </c>
      <c r="N1077" s="115">
        <v>0.84</v>
      </c>
      <c r="O1077" s="115">
        <v>0.99</v>
      </c>
      <c r="P1077" s="115">
        <v>0.27</v>
      </c>
      <c r="Q1077" s="115">
        <v>-0.33</v>
      </c>
    </row>
    <row r="1078" spans="1:17" s="805" customFormat="1" ht="12.75" customHeight="1" x14ac:dyDescent="0.3">
      <c r="A1078" s="696" t="s">
        <v>218</v>
      </c>
      <c r="B1078" s="696" t="s">
        <v>92</v>
      </c>
      <c r="C1078" s="804" t="s">
        <v>920</v>
      </c>
      <c r="D1078" s="804" t="s">
        <v>922</v>
      </c>
      <c r="E1078" s="804" t="s">
        <v>921</v>
      </c>
      <c r="F1078" s="677">
        <v>177</v>
      </c>
      <c r="G1078" s="677">
        <v>544</v>
      </c>
      <c r="H1078" s="677">
        <v>551</v>
      </c>
      <c r="I1078" s="677">
        <v>0</v>
      </c>
      <c r="J1078" s="677">
        <v>13</v>
      </c>
      <c r="K1078" s="677">
        <v>6</v>
      </c>
      <c r="L1078" s="677">
        <v>570</v>
      </c>
      <c r="M1078" s="677">
        <v>227</v>
      </c>
      <c r="N1078" s="115">
        <v>0.98</v>
      </c>
      <c r="O1078" s="115">
        <v>0.98</v>
      </c>
      <c r="P1078" s="115">
        <v>0.01</v>
      </c>
      <c r="Q1078" s="115">
        <v>0.28000000000000003</v>
      </c>
    </row>
    <row r="1079" spans="1:17" s="805" customFormat="1" ht="12.75" customHeight="1" x14ac:dyDescent="0.3">
      <c r="A1079" s="696" t="s">
        <v>218</v>
      </c>
      <c r="B1079" s="696" t="s">
        <v>103</v>
      </c>
      <c r="C1079" s="804" t="s">
        <v>923</v>
      </c>
      <c r="D1079" s="804" t="s">
        <v>922</v>
      </c>
      <c r="E1079" s="804" t="s">
        <v>921</v>
      </c>
      <c r="F1079" s="677">
        <v>0</v>
      </c>
      <c r="G1079" s="677">
        <v>100</v>
      </c>
      <c r="H1079" s="677">
        <v>0</v>
      </c>
      <c r="I1079" s="677">
        <v>0</v>
      </c>
      <c r="J1079" s="677">
        <v>0</v>
      </c>
      <c r="K1079" s="677">
        <v>0</v>
      </c>
      <c r="L1079" s="677">
        <v>0</v>
      </c>
      <c r="M1079" s="677">
        <v>100</v>
      </c>
      <c r="N1079" s="115" t="s">
        <v>239</v>
      </c>
      <c r="O1079" s="115" t="s">
        <v>239</v>
      </c>
      <c r="P1079" s="115" t="s">
        <v>239</v>
      </c>
      <c r="Q1079" s="115" t="s">
        <v>239</v>
      </c>
    </row>
    <row r="1080" spans="1:17" s="805" customFormat="1" ht="12.75" customHeight="1" x14ac:dyDescent="0.3">
      <c r="A1080" s="696" t="s">
        <v>218</v>
      </c>
      <c r="B1080" s="696" t="s">
        <v>103</v>
      </c>
      <c r="C1080" s="804" t="s">
        <v>920</v>
      </c>
      <c r="D1080" s="804" t="s">
        <v>922</v>
      </c>
      <c r="E1080" s="804" t="s">
        <v>921</v>
      </c>
      <c r="F1080" s="677">
        <v>1069</v>
      </c>
      <c r="G1080" s="677">
        <v>908</v>
      </c>
      <c r="H1080" s="677">
        <v>33</v>
      </c>
      <c r="I1080" s="677">
        <v>1356</v>
      </c>
      <c r="J1080" s="677">
        <v>0</v>
      </c>
      <c r="K1080" s="677">
        <v>100</v>
      </c>
      <c r="L1080" s="677">
        <v>1489</v>
      </c>
      <c r="M1080" s="677">
        <v>488</v>
      </c>
      <c r="N1080" s="115">
        <v>0.02</v>
      </c>
      <c r="O1080" s="115">
        <v>1</v>
      </c>
      <c r="P1080" s="115">
        <v>7.0000000000000007E-2</v>
      </c>
      <c r="Q1080" s="115">
        <v>-0.54</v>
      </c>
    </row>
    <row r="1081" spans="1:17" s="805" customFormat="1" ht="12.75" customHeight="1" x14ac:dyDescent="0.3">
      <c r="A1081" s="696" t="s">
        <v>218</v>
      </c>
      <c r="B1081" s="696" t="s">
        <v>104</v>
      </c>
      <c r="C1081" s="804" t="s">
        <v>920</v>
      </c>
      <c r="D1081" s="804" t="s">
        <v>922</v>
      </c>
      <c r="E1081" s="804" t="s">
        <v>921</v>
      </c>
      <c r="F1081" s="677">
        <v>55</v>
      </c>
      <c r="G1081" s="677">
        <v>129</v>
      </c>
      <c r="H1081" s="677">
        <v>29</v>
      </c>
      <c r="I1081" s="677">
        <v>101</v>
      </c>
      <c r="J1081" s="677">
        <v>0</v>
      </c>
      <c r="K1081" s="677">
        <v>20</v>
      </c>
      <c r="L1081" s="677">
        <v>150</v>
      </c>
      <c r="M1081" s="677">
        <v>42</v>
      </c>
      <c r="N1081" s="115">
        <v>0.22</v>
      </c>
      <c r="O1081" s="115">
        <v>1</v>
      </c>
      <c r="P1081" s="115">
        <v>0.13</v>
      </c>
      <c r="Q1081" s="115">
        <v>-0.24</v>
      </c>
    </row>
    <row r="1082" spans="1:17" s="805" customFormat="1" ht="12.75" customHeight="1" x14ac:dyDescent="0.3">
      <c r="A1082" s="696" t="s">
        <v>218</v>
      </c>
      <c r="B1082" s="696" t="s">
        <v>105</v>
      </c>
      <c r="C1082" s="804" t="s">
        <v>916</v>
      </c>
      <c r="D1082" s="804" t="s">
        <v>922</v>
      </c>
      <c r="E1082" s="804" t="s">
        <v>919</v>
      </c>
      <c r="F1082" s="677">
        <v>80</v>
      </c>
      <c r="G1082" s="677">
        <v>115</v>
      </c>
      <c r="H1082" s="677">
        <v>42</v>
      </c>
      <c r="I1082" s="677" t="s">
        <v>873</v>
      </c>
      <c r="J1082" s="677">
        <v>102</v>
      </c>
      <c r="K1082" s="677">
        <v>0</v>
      </c>
      <c r="L1082" s="677">
        <v>148</v>
      </c>
      <c r="M1082" s="677">
        <v>30</v>
      </c>
      <c r="N1082" s="115">
        <v>0.28000000000000003</v>
      </c>
      <c r="O1082" s="115">
        <v>0.31</v>
      </c>
      <c r="P1082" s="115">
        <v>0</v>
      </c>
      <c r="Q1082" s="115">
        <v>-0.63</v>
      </c>
    </row>
    <row r="1083" spans="1:17" s="805" customFormat="1" ht="12.75" customHeight="1" x14ac:dyDescent="0.3">
      <c r="A1083" s="696" t="s">
        <v>218</v>
      </c>
      <c r="B1083" s="696" t="s">
        <v>105</v>
      </c>
      <c r="C1083" s="804" t="s">
        <v>916</v>
      </c>
      <c r="D1083" s="804" t="s">
        <v>922</v>
      </c>
      <c r="E1083" s="804" t="s">
        <v>921</v>
      </c>
      <c r="F1083" s="677">
        <v>1388</v>
      </c>
      <c r="G1083" s="677">
        <v>8608</v>
      </c>
      <c r="H1083" s="677">
        <v>4167</v>
      </c>
      <c r="I1083" s="677">
        <v>1550</v>
      </c>
      <c r="J1083" s="677">
        <v>111</v>
      </c>
      <c r="K1083" s="677">
        <v>0</v>
      </c>
      <c r="L1083" s="677">
        <v>5828</v>
      </c>
      <c r="M1083" s="677">
        <v>795</v>
      </c>
      <c r="N1083" s="115">
        <v>0.71</v>
      </c>
      <c r="O1083" s="115">
        <v>0.98</v>
      </c>
      <c r="P1083" s="115">
        <v>0</v>
      </c>
      <c r="Q1083" s="115">
        <v>-0.43</v>
      </c>
    </row>
    <row r="1084" spans="1:17" s="805" customFormat="1" ht="12.75" customHeight="1" x14ac:dyDescent="0.3">
      <c r="A1084" s="696" t="s">
        <v>218</v>
      </c>
      <c r="B1084" s="696" t="s">
        <v>65</v>
      </c>
      <c r="C1084" s="804" t="s">
        <v>920</v>
      </c>
      <c r="D1084" s="804" t="s">
        <v>918</v>
      </c>
      <c r="E1084" s="804" t="s">
        <v>921</v>
      </c>
      <c r="F1084" s="677">
        <v>0</v>
      </c>
      <c r="G1084" s="677">
        <v>2415</v>
      </c>
      <c r="H1084" s="677">
        <v>2415</v>
      </c>
      <c r="I1084" s="677">
        <v>0</v>
      </c>
      <c r="J1084" s="677">
        <v>0</v>
      </c>
      <c r="K1084" s="677">
        <v>0</v>
      </c>
      <c r="L1084" s="677">
        <v>2415</v>
      </c>
      <c r="M1084" s="677">
        <v>0</v>
      </c>
      <c r="N1084" s="115">
        <v>1</v>
      </c>
      <c r="O1084" s="115">
        <v>1</v>
      </c>
      <c r="P1084" s="115">
        <v>0</v>
      </c>
      <c r="Q1084" s="115" t="s">
        <v>239</v>
      </c>
    </row>
    <row r="1085" spans="1:17" s="805" customFormat="1" ht="12.75" customHeight="1" x14ac:dyDescent="0.3">
      <c r="A1085" s="696" t="s">
        <v>218</v>
      </c>
      <c r="B1085" s="696" t="s">
        <v>111</v>
      </c>
      <c r="C1085" s="804" t="s">
        <v>920</v>
      </c>
      <c r="D1085" s="804" t="s">
        <v>922</v>
      </c>
      <c r="E1085" s="804" t="s">
        <v>921</v>
      </c>
      <c r="F1085" s="677">
        <v>55</v>
      </c>
      <c r="G1085" s="677">
        <v>836</v>
      </c>
      <c r="H1085" s="677">
        <v>106</v>
      </c>
      <c r="I1085" s="677">
        <v>21</v>
      </c>
      <c r="J1085" s="677" t="s">
        <v>873</v>
      </c>
      <c r="K1085" s="677">
        <v>55</v>
      </c>
      <c r="L1085" s="677">
        <v>184</v>
      </c>
      <c r="M1085" s="677">
        <v>705</v>
      </c>
      <c r="N1085" s="115">
        <v>0.82</v>
      </c>
      <c r="O1085" s="115">
        <v>0.98</v>
      </c>
      <c r="P1085" s="115">
        <v>0.3</v>
      </c>
      <c r="Q1085" s="115">
        <v>11.82</v>
      </c>
    </row>
    <row r="1086" spans="1:17" s="805" customFormat="1" ht="12.75" customHeight="1" x14ac:dyDescent="0.3">
      <c r="A1086" s="696" t="s">
        <v>218</v>
      </c>
      <c r="B1086" s="696" t="s">
        <v>112</v>
      </c>
      <c r="C1086" s="804" t="s">
        <v>916</v>
      </c>
      <c r="D1086" s="804" t="s">
        <v>922</v>
      </c>
      <c r="E1086" s="804" t="s">
        <v>919</v>
      </c>
      <c r="F1086" s="677">
        <v>80</v>
      </c>
      <c r="G1086" s="677">
        <v>278</v>
      </c>
      <c r="H1086" s="677">
        <v>90</v>
      </c>
      <c r="I1086" s="677">
        <v>6</v>
      </c>
      <c r="J1086" s="677">
        <v>104</v>
      </c>
      <c r="K1086" s="677">
        <v>10</v>
      </c>
      <c r="L1086" s="677">
        <v>210</v>
      </c>
      <c r="M1086" s="677">
        <v>169</v>
      </c>
      <c r="N1086" s="115">
        <v>0.45</v>
      </c>
      <c r="O1086" s="115">
        <v>0.48</v>
      </c>
      <c r="P1086" s="115">
        <v>0.05</v>
      </c>
      <c r="Q1086" s="115">
        <v>1.1100000000000001</v>
      </c>
    </row>
    <row r="1087" spans="1:17" s="805" customFormat="1" ht="12.75" customHeight="1" x14ac:dyDescent="0.3">
      <c r="A1087" s="696" t="s">
        <v>218</v>
      </c>
      <c r="B1087" s="696" t="s">
        <v>112</v>
      </c>
      <c r="C1087" s="804" t="s">
        <v>920</v>
      </c>
      <c r="D1087" s="804" t="s">
        <v>922</v>
      </c>
      <c r="E1087" s="804" t="s">
        <v>921</v>
      </c>
      <c r="F1087" s="677">
        <v>1159</v>
      </c>
      <c r="G1087" s="677">
        <v>5124</v>
      </c>
      <c r="H1087" s="677">
        <v>1587</v>
      </c>
      <c r="I1087" s="677">
        <v>735</v>
      </c>
      <c r="J1087" s="677">
        <v>74</v>
      </c>
      <c r="K1087" s="677">
        <v>0</v>
      </c>
      <c r="L1087" s="677">
        <v>2396</v>
      </c>
      <c r="M1087" s="677">
        <v>2542</v>
      </c>
      <c r="N1087" s="115">
        <v>0.66</v>
      </c>
      <c r="O1087" s="115">
        <v>0.97</v>
      </c>
      <c r="P1087" s="115">
        <v>0</v>
      </c>
      <c r="Q1087" s="115">
        <v>1.19</v>
      </c>
    </row>
    <row r="1088" spans="1:17" s="805" customFormat="1" ht="12.75" customHeight="1" x14ac:dyDescent="0.3">
      <c r="A1088" s="696" t="s">
        <v>218</v>
      </c>
      <c r="B1088" s="696" t="s">
        <v>117</v>
      </c>
      <c r="C1088" s="804" t="s">
        <v>923</v>
      </c>
      <c r="D1088" s="804" t="s">
        <v>922</v>
      </c>
      <c r="E1088" s="804" t="s">
        <v>924</v>
      </c>
      <c r="F1088" s="677">
        <v>850</v>
      </c>
      <c r="G1088" s="677">
        <v>3853</v>
      </c>
      <c r="H1088" s="677">
        <v>3481</v>
      </c>
      <c r="I1088" s="677">
        <v>85</v>
      </c>
      <c r="J1088" s="677" t="s">
        <v>873</v>
      </c>
      <c r="K1088" s="677">
        <v>116</v>
      </c>
      <c r="L1088" s="677">
        <v>3683</v>
      </c>
      <c r="M1088" s="677">
        <v>1553</v>
      </c>
      <c r="N1088" s="115">
        <v>0.98</v>
      </c>
      <c r="O1088" s="115">
        <v>1</v>
      </c>
      <c r="P1088" s="115">
        <v>0.03</v>
      </c>
      <c r="Q1088" s="115">
        <v>0.83</v>
      </c>
    </row>
    <row r="1089" spans="1:17" s="805" customFormat="1" ht="12.75" customHeight="1" x14ac:dyDescent="0.3">
      <c r="A1089" s="696" t="s">
        <v>218</v>
      </c>
      <c r="B1089" s="696" t="s">
        <v>117</v>
      </c>
      <c r="C1089" s="804" t="s">
        <v>920</v>
      </c>
      <c r="D1089" s="804" t="s">
        <v>922</v>
      </c>
      <c r="E1089" s="804" t="s">
        <v>929</v>
      </c>
      <c r="F1089" s="677">
        <v>20348</v>
      </c>
      <c r="G1089" s="677">
        <v>158657</v>
      </c>
      <c r="H1089" s="677">
        <v>97656</v>
      </c>
      <c r="I1089" s="677">
        <v>197</v>
      </c>
      <c r="J1089" s="677">
        <v>22</v>
      </c>
      <c r="K1089" s="677">
        <v>4062</v>
      </c>
      <c r="L1089" s="677">
        <v>101937</v>
      </c>
      <c r="M1089" s="677">
        <v>76359</v>
      </c>
      <c r="N1089" s="115">
        <v>1</v>
      </c>
      <c r="O1089" s="115">
        <v>1</v>
      </c>
      <c r="P1089" s="115">
        <v>0.04</v>
      </c>
      <c r="Q1089" s="115">
        <v>2.75</v>
      </c>
    </row>
    <row r="1090" spans="1:17" s="805" customFormat="1" ht="12.75" customHeight="1" x14ac:dyDescent="0.3">
      <c r="A1090" s="696" t="s">
        <v>218</v>
      </c>
      <c r="B1090" s="696" t="s">
        <v>120</v>
      </c>
      <c r="C1090" s="804" t="s">
        <v>920</v>
      </c>
      <c r="D1090" s="804" t="s">
        <v>922</v>
      </c>
      <c r="E1090" s="804" t="s">
        <v>921</v>
      </c>
      <c r="F1090" s="677">
        <v>175</v>
      </c>
      <c r="G1090" s="677">
        <v>3316</v>
      </c>
      <c r="H1090" s="677">
        <v>2779</v>
      </c>
      <c r="I1090" s="677">
        <v>7</v>
      </c>
      <c r="J1090" s="677">
        <v>6</v>
      </c>
      <c r="K1090" s="677">
        <v>277</v>
      </c>
      <c r="L1090" s="677">
        <v>3069</v>
      </c>
      <c r="M1090" s="677">
        <v>445</v>
      </c>
      <c r="N1090" s="115">
        <v>1</v>
      </c>
      <c r="O1090" s="115">
        <v>1</v>
      </c>
      <c r="P1090" s="115">
        <v>0.09</v>
      </c>
      <c r="Q1090" s="115">
        <v>1.54</v>
      </c>
    </row>
    <row r="1091" spans="1:17" s="805" customFormat="1" x14ac:dyDescent="0.3">
      <c r="A1091" s="696" t="s">
        <v>218</v>
      </c>
      <c r="B1091" s="696" t="s">
        <v>120</v>
      </c>
      <c r="C1091" s="804" t="s">
        <v>923</v>
      </c>
      <c r="D1091" s="804" t="s">
        <v>922</v>
      </c>
      <c r="E1091" s="804" t="s">
        <v>924</v>
      </c>
      <c r="F1091" s="677">
        <v>0</v>
      </c>
      <c r="G1091" s="677">
        <v>177</v>
      </c>
      <c r="H1091" s="677">
        <v>0</v>
      </c>
      <c r="I1091" s="677">
        <v>0</v>
      </c>
      <c r="J1091" s="677">
        <v>0</v>
      </c>
      <c r="K1091" s="677">
        <v>0</v>
      </c>
      <c r="L1091" s="677">
        <v>0</v>
      </c>
      <c r="M1091" s="677">
        <v>0</v>
      </c>
      <c r="N1091" s="115" t="s">
        <v>239</v>
      </c>
      <c r="O1091" s="115" t="s">
        <v>239</v>
      </c>
      <c r="P1091" s="115" t="s">
        <v>239</v>
      </c>
      <c r="Q1091" s="115" t="s">
        <v>239</v>
      </c>
    </row>
    <row r="1092" spans="1:17" s="805" customFormat="1" ht="12.75" customHeight="1" x14ac:dyDescent="0.3">
      <c r="A1092" s="696" t="s">
        <v>218</v>
      </c>
      <c r="B1092" s="696" t="s">
        <v>125</v>
      </c>
      <c r="C1092" s="804" t="s">
        <v>923</v>
      </c>
      <c r="D1092" s="804" t="s">
        <v>922</v>
      </c>
      <c r="E1092" s="804" t="s">
        <v>924</v>
      </c>
      <c r="F1092" s="677">
        <v>0</v>
      </c>
      <c r="G1092" s="677">
        <v>64081</v>
      </c>
      <c r="H1092" s="677">
        <v>0</v>
      </c>
      <c r="I1092" s="677">
        <v>0</v>
      </c>
      <c r="J1092" s="677">
        <v>0</v>
      </c>
      <c r="K1092" s="677">
        <v>0</v>
      </c>
      <c r="L1092" s="677">
        <v>0</v>
      </c>
      <c r="M1092" s="677">
        <v>0</v>
      </c>
      <c r="N1092" s="115" t="s">
        <v>239</v>
      </c>
      <c r="O1092" s="115" t="s">
        <v>239</v>
      </c>
      <c r="P1092" s="115" t="s">
        <v>239</v>
      </c>
      <c r="Q1092" s="115" t="s">
        <v>239</v>
      </c>
    </row>
    <row r="1093" spans="1:17" s="805" customFormat="1" ht="12.75" customHeight="1" x14ac:dyDescent="0.3">
      <c r="A1093" s="696" t="s">
        <v>218</v>
      </c>
      <c r="B1093" s="696" t="s">
        <v>125</v>
      </c>
      <c r="C1093" s="804" t="s">
        <v>920</v>
      </c>
      <c r="D1093" s="804" t="s">
        <v>922</v>
      </c>
      <c r="E1093" s="804" t="s">
        <v>921</v>
      </c>
      <c r="F1093" s="677">
        <v>823</v>
      </c>
      <c r="G1093" s="677">
        <v>64587</v>
      </c>
      <c r="H1093" s="677">
        <v>19</v>
      </c>
      <c r="I1093" s="677">
        <v>140</v>
      </c>
      <c r="J1093" s="677">
        <v>108</v>
      </c>
      <c r="K1093" s="677">
        <v>46902</v>
      </c>
      <c r="L1093" s="677">
        <v>47169</v>
      </c>
      <c r="M1093" s="677">
        <v>18607</v>
      </c>
      <c r="N1093" s="115">
        <v>7.0000000000000007E-2</v>
      </c>
      <c r="O1093" s="115">
        <v>0.6</v>
      </c>
      <c r="P1093" s="115">
        <v>0.99</v>
      </c>
      <c r="Q1093" s="115">
        <v>21.61</v>
      </c>
    </row>
    <row r="1094" spans="1:17" s="805" customFormat="1" ht="12.75" customHeight="1" x14ac:dyDescent="0.3">
      <c r="A1094" s="696" t="s">
        <v>218</v>
      </c>
      <c r="B1094" s="696" t="s">
        <v>133</v>
      </c>
      <c r="C1094" s="804" t="s">
        <v>920</v>
      </c>
      <c r="D1094" s="804" t="s">
        <v>922</v>
      </c>
      <c r="E1094" s="804" t="s">
        <v>921</v>
      </c>
      <c r="F1094" s="677">
        <v>331</v>
      </c>
      <c r="G1094" s="677">
        <v>506</v>
      </c>
      <c r="H1094" s="677">
        <v>255</v>
      </c>
      <c r="I1094" s="677">
        <v>73</v>
      </c>
      <c r="J1094" s="677">
        <v>253</v>
      </c>
      <c r="K1094" s="677" t="s">
        <v>873</v>
      </c>
      <c r="L1094" s="677">
        <v>583</v>
      </c>
      <c r="M1094" s="677">
        <v>246</v>
      </c>
      <c r="N1094" s="115">
        <v>0.44</v>
      </c>
      <c r="O1094" s="115">
        <v>0.56000000000000005</v>
      </c>
      <c r="P1094" s="115">
        <v>0</v>
      </c>
      <c r="Q1094" s="115">
        <v>-0.26</v>
      </c>
    </row>
    <row r="1095" spans="1:17" s="805" customFormat="1" ht="12.75" customHeight="1" x14ac:dyDescent="0.3">
      <c r="A1095" s="696" t="s">
        <v>218</v>
      </c>
      <c r="B1095" s="696" t="s">
        <v>134</v>
      </c>
      <c r="C1095" s="804" t="s">
        <v>920</v>
      </c>
      <c r="D1095" s="804" t="s">
        <v>918</v>
      </c>
      <c r="E1095" s="804" t="s">
        <v>921</v>
      </c>
      <c r="F1095" s="677">
        <v>0</v>
      </c>
      <c r="G1095" s="677">
        <v>7413</v>
      </c>
      <c r="H1095" s="677">
        <v>7367</v>
      </c>
      <c r="I1095" s="677">
        <v>0</v>
      </c>
      <c r="J1095" s="677">
        <v>0</v>
      </c>
      <c r="K1095" s="677">
        <v>46</v>
      </c>
      <c r="L1095" s="677">
        <v>7413</v>
      </c>
      <c r="M1095" s="677">
        <v>0</v>
      </c>
      <c r="N1095" s="115">
        <v>1</v>
      </c>
      <c r="O1095" s="115">
        <v>1</v>
      </c>
      <c r="P1095" s="115">
        <v>0.01</v>
      </c>
      <c r="Q1095" s="115" t="s">
        <v>239</v>
      </c>
    </row>
    <row r="1096" spans="1:17" s="805" customFormat="1" ht="12.75" customHeight="1" x14ac:dyDescent="0.3">
      <c r="A1096" s="696" t="s">
        <v>218</v>
      </c>
      <c r="B1096" s="696" t="s">
        <v>143</v>
      </c>
      <c r="C1096" s="804" t="s">
        <v>920</v>
      </c>
      <c r="D1096" s="804" t="s">
        <v>918</v>
      </c>
      <c r="E1096" s="804" t="s">
        <v>921</v>
      </c>
      <c r="F1096" s="677">
        <v>413</v>
      </c>
      <c r="G1096" s="677">
        <v>9059</v>
      </c>
      <c r="H1096" s="677">
        <v>9062</v>
      </c>
      <c r="I1096" s="677">
        <v>0</v>
      </c>
      <c r="J1096" s="677">
        <v>0</v>
      </c>
      <c r="K1096" s="677">
        <v>399</v>
      </c>
      <c r="L1096" s="677">
        <v>9461</v>
      </c>
      <c r="M1096" s="677">
        <v>11</v>
      </c>
      <c r="N1096" s="115">
        <v>1</v>
      </c>
      <c r="O1096" s="115">
        <v>1</v>
      </c>
      <c r="P1096" s="115">
        <v>0.04</v>
      </c>
      <c r="Q1096" s="115">
        <v>-0.97</v>
      </c>
    </row>
    <row r="1097" spans="1:17" s="805" customFormat="1" ht="12.75" customHeight="1" x14ac:dyDescent="0.3">
      <c r="A1097" s="696" t="s">
        <v>218</v>
      </c>
      <c r="B1097" s="696" t="s">
        <v>148</v>
      </c>
      <c r="C1097" s="804" t="s">
        <v>920</v>
      </c>
      <c r="D1097" s="804" t="s">
        <v>922</v>
      </c>
      <c r="E1097" s="804" t="s">
        <v>921</v>
      </c>
      <c r="F1097" s="677">
        <v>59</v>
      </c>
      <c r="G1097" s="677">
        <v>630</v>
      </c>
      <c r="H1097" s="677">
        <v>79</v>
      </c>
      <c r="I1097" s="677">
        <v>0</v>
      </c>
      <c r="J1097" s="677" t="s">
        <v>873</v>
      </c>
      <c r="K1097" s="677">
        <v>20</v>
      </c>
      <c r="L1097" s="677">
        <v>100</v>
      </c>
      <c r="M1097" s="677">
        <v>588</v>
      </c>
      <c r="N1097" s="115">
        <v>0.99</v>
      </c>
      <c r="O1097" s="115">
        <v>0.99</v>
      </c>
      <c r="P1097" s="115">
        <v>0.2</v>
      </c>
      <c r="Q1097" s="115">
        <v>8.9700000000000006</v>
      </c>
    </row>
    <row r="1098" spans="1:17" s="805" customFormat="1" ht="12.75" customHeight="1" x14ac:dyDescent="0.3">
      <c r="A1098" s="696" t="s">
        <v>218</v>
      </c>
      <c r="B1098" s="696" t="s">
        <v>172</v>
      </c>
      <c r="C1098" s="804" t="s">
        <v>920</v>
      </c>
      <c r="D1098" s="804" t="s">
        <v>918</v>
      </c>
      <c r="E1098" s="804" t="s">
        <v>921</v>
      </c>
      <c r="F1098" s="677">
        <v>523</v>
      </c>
      <c r="G1098" s="677">
        <v>511</v>
      </c>
      <c r="H1098" s="677">
        <v>54</v>
      </c>
      <c r="I1098" s="677">
        <v>0</v>
      </c>
      <c r="J1098" s="677">
        <v>0</v>
      </c>
      <c r="K1098" s="677">
        <v>151</v>
      </c>
      <c r="L1098" s="677">
        <v>205</v>
      </c>
      <c r="M1098" s="677">
        <v>829</v>
      </c>
      <c r="N1098" s="115">
        <v>1</v>
      </c>
      <c r="O1098" s="115">
        <v>1</v>
      </c>
      <c r="P1098" s="115">
        <v>0.74</v>
      </c>
      <c r="Q1098" s="115">
        <v>0.59</v>
      </c>
    </row>
    <row r="1099" spans="1:17" s="805" customFormat="1" ht="12.75" customHeight="1" x14ac:dyDescent="0.3">
      <c r="A1099" s="696" t="s">
        <v>218</v>
      </c>
      <c r="B1099" s="696" t="s">
        <v>177</v>
      </c>
      <c r="C1099" s="804" t="s">
        <v>920</v>
      </c>
      <c r="D1099" s="804" t="s">
        <v>922</v>
      </c>
      <c r="E1099" s="804" t="s">
        <v>921</v>
      </c>
      <c r="F1099" s="677">
        <v>34</v>
      </c>
      <c r="G1099" s="677">
        <v>398</v>
      </c>
      <c r="H1099" s="677">
        <v>17</v>
      </c>
      <c r="I1099" s="677">
        <v>265</v>
      </c>
      <c r="J1099" s="677" t="s">
        <v>873</v>
      </c>
      <c r="K1099" s="677">
        <v>16</v>
      </c>
      <c r="L1099" s="677">
        <v>299</v>
      </c>
      <c r="M1099" s="677">
        <v>156</v>
      </c>
      <c r="N1099" s="115">
        <v>0.06</v>
      </c>
      <c r="O1099" s="115">
        <v>1</v>
      </c>
      <c r="P1099" s="115">
        <v>0.05</v>
      </c>
      <c r="Q1099" s="115">
        <v>3.59</v>
      </c>
    </row>
    <row r="1100" spans="1:17" s="805" customFormat="1" ht="12.75" customHeight="1" x14ac:dyDescent="0.3">
      <c r="A1100" s="696" t="s">
        <v>218</v>
      </c>
      <c r="B1100" s="696" t="s">
        <v>151</v>
      </c>
      <c r="C1100" s="804" t="s">
        <v>920</v>
      </c>
      <c r="D1100" s="804" t="s">
        <v>918</v>
      </c>
      <c r="E1100" s="804" t="s">
        <v>928</v>
      </c>
      <c r="F1100" s="677">
        <v>54</v>
      </c>
      <c r="G1100" s="677">
        <v>239</v>
      </c>
      <c r="H1100" s="677">
        <v>184</v>
      </c>
      <c r="I1100" s="677">
        <v>0</v>
      </c>
      <c r="J1100" s="677">
        <v>0</v>
      </c>
      <c r="K1100" s="677" t="s">
        <v>873</v>
      </c>
      <c r="L1100" s="677">
        <v>186</v>
      </c>
      <c r="M1100" s="677">
        <v>107</v>
      </c>
      <c r="N1100" s="115">
        <v>1</v>
      </c>
      <c r="O1100" s="115">
        <v>1</v>
      </c>
      <c r="P1100" s="115">
        <v>0.01</v>
      </c>
      <c r="Q1100" s="115">
        <v>0.98</v>
      </c>
    </row>
    <row r="1101" spans="1:17" s="805" customFormat="1" ht="12.75" customHeight="1" x14ac:dyDescent="0.3">
      <c r="A1101" s="696" t="s">
        <v>218</v>
      </c>
      <c r="B1101" s="696" t="s">
        <v>10</v>
      </c>
      <c r="C1101" s="804" t="s">
        <v>920</v>
      </c>
      <c r="D1101" s="804" t="s">
        <v>922</v>
      </c>
      <c r="E1101" s="804" t="s">
        <v>928</v>
      </c>
      <c r="F1101" s="677">
        <v>36</v>
      </c>
      <c r="G1101" s="677">
        <v>996</v>
      </c>
      <c r="H1101" s="677">
        <v>14</v>
      </c>
      <c r="I1101" s="677">
        <v>0</v>
      </c>
      <c r="J1101" s="677">
        <v>0</v>
      </c>
      <c r="K1101" s="677">
        <v>1018</v>
      </c>
      <c r="L1101" s="677">
        <v>1032</v>
      </c>
      <c r="M1101" s="677">
        <v>0</v>
      </c>
      <c r="N1101" s="115">
        <v>1</v>
      </c>
      <c r="O1101" s="115">
        <v>1</v>
      </c>
      <c r="P1101" s="115">
        <v>0.99</v>
      </c>
      <c r="Q1101" s="115">
        <v>-1</v>
      </c>
    </row>
    <row r="1102" spans="1:17" s="805" customFormat="1" ht="12.75" customHeight="1" x14ac:dyDescent="0.3">
      <c r="A1102" s="696" t="s">
        <v>218</v>
      </c>
      <c r="B1102" s="696" t="s">
        <v>182</v>
      </c>
      <c r="C1102" s="804" t="s">
        <v>920</v>
      </c>
      <c r="D1102" s="804" t="s">
        <v>922</v>
      </c>
      <c r="E1102" s="804" t="s">
        <v>921</v>
      </c>
      <c r="F1102" s="677">
        <v>2317</v>
      </c>
      <c r="G1102" s="677">
        <v>18677</v>
      </c>
      <c r="H1102" s="677">
        <v>7601</v>
      </c>
      <c r="I1102" s="677">
        <v>114</v>
      </c>
      <c r="J1102" s="677">
        <v>577</v>
      </c>
      <c r="K1102" s="677">
        <v>231</v>
      </c>
      <c r="L1102" s="677">
        <v>8523</v>
      </c>
      <c r="M1102" s="677">
        <v>12712</v>
      </c>
      <c r="N1102" s="115">
        <v>0.92</v>
      </c>
      <c r="O1102" s="115">
        <v>0.93</v>
      </c>
      <c r="P1102" s="115">
        <v>0.03</v>
      </c>
      <c r="Q1102" s="115">
        <v>4.49</v>
      </c>
    </row>
    <row r="1103" spans="1:17" s="805" customFormat="1" ht="12.75" customHeight="1" x14ac:dyDescent="0.3">
      <c r="A1103" s="696" t="s">
        <v>218</v>
      </c>
      <c r="B1103" s="696" t="s">
        <v>186</v>
      </c>
      <c r="C1103" s="804" t="s">
        <v>916</v>
      </c>
      <c r="D1103" s="804" t="s">
        <v>922</v>
      </c>
      <c r="E1103" s="804" t="s">
        <v>919</v>
      </c>
      <c r="F1103" s="677">
        <v>49</v>
      </c>
      <c r="G1103" s="677">
        <v>265</v>
      </c>
      <c r="H1103" s="677">
        <v>6</v>
      </c>
      <c r="I1103" s="677">
        <v>15</v>
      </c>
      <c r="J1103" s="677">
        <v>235</v>
      </c>
      <c r="K1103" s="677">
        <v>9</v>
      </c>
      <c r="L1103" s="677">
        <v>265</v>
      </c>
      <c r="M1103" s="677">
        <v>46</v>
      </c>
      <c r="N1103" s="115">
        <v>0.02</v>
      </c>
      <c r="O1103" s="115">
        <v>0.08</v>
      </c>
      <c r="P1103" s="115">
        <v>0.03</v>
      </c>
      <c r="Q1103" s="115">
        <v>-0.06</v>
      </c>
    </row>
    <row r="1104" spans="1:17" s="805" customFormat="1" ht="12.75" customHeight="1" x14ac:dyDescent="0.3">
      <c r="A1104" s="696" t="s">
        <v>218</v>
      </c>
      <c r="B1104" s="696" t="s">
        <v>186</v>
      </c>
      <c r="C1104" s="804" t="s">
        <v>920</v>
      </c>
      <c r="D1104" s="804" t="s">
        <v>922</v>
      </c>
      <c r="E1104" s="804" t="s">
        <v>921</v>
      </c>
      <c r="F1104" s="677">
        <v>779</v>
      </c>
      <c r="G1104" s="677">
        <v>10517</v>
      </c>
      <c r="H1104" s="677">
        <v>1354</v>
      </c>
      <c r="I1104" s="677">
        <v>188</v>
      </c>
      <c r="J1104" s="677">
        <v>7</v>
      </c>
      <c r="K1104" s="677">
        <v>659</v>
      </c>
      <c r="L1104" s="677">
        <v>2208</v>
      </c>
      <c r="M1104" s="677">
        <v>9069</v>
      </c>
      <c r="N1104" s="115">
        <v>0.87</v>
      </c>
      <c r="O1104" s="115">
        <v>1</v>
      </c>
      <c r="P1104" s="115">
        <v>0.3</v>
      </c>
      <c r="Q1104" s="115">
        <v>10.64</v>
      </c>
    </row>
    <row r="1105" spans="1:17" s="805" customFormat="1" ht="12.75" customHeight="1" x14ac:dyDescent="0.3">
      <c r="A1105" s="696" t="s">
        <v>218</v>
      </c>
      <c r="B1105" s="696" t="s">
        <v>195</v>
      </c>
      <c r="C1105" s="804" t="s">
        <v>920</v>
      </c>
      <c r="D1105" s="804" t="s">
        <v>922</v>
      </c>
      <c r="E1105" s="804" t="s">
        <v>921</v>
      </c>
      <c r="F1105" s="677">
        <v>34</v>
      </c>
      <c r="G1105" s="677">
        <v>286</v>
      </c>
      <c r="H1105" s="677">
        <v>203</v>
      </c>
      <c r="I1105" s="677" t="s">
        <v>873</v>
      </c>
      <c r="J1105" s="677" t="s">
        <v>873</v>
      </c>
      <c r="K1105" s="677">
        <v>90</v>
      </c>
      <c r="L1105" s="677">
        <v>297</v>
      </c>
      <c r="M1105" s="677">
        <v>36</v>
      </c>
      <c r="N1105" s="115">
        <v>0.98</v>
      </c>
      <c r="O1105" s="115">
        <v>1</v>
      </c>
      <c r="P1105" s="115">
        <v>0.3</v>
      </c>
      <c r="Q1105" s="115">
        <v>0.06</v>
      </c>
    </row>
    <row r="1106" spans="1:17" s="805" customFormat="1" ht="12.75" customHeight="1" x14ac:dyDescent="0.3">
      <c r="A1106" s="696" t="s">
        <v>218</v>
      </c>
      <c r="B1106" s="696" t="s">
        <v>139</v>
      </c>
      <c r="C1106" s="804" t="s">
        <v>920</v>
      </c>
      <c r="D1106" s="804" t="s">
        <v>922</v>
      </c>
      <c r="E1106" s="804" t="s">
        <v>928</v>
      </c>
      <c r="F1106" s="677">
        <v>64</v>
      </c>
      <c r="G1106" s="677">
        <v>404</v>
      </c>
      <c r="H1106" s="677" t="s">
        <v>873</v>
      </c>
      <c r="I1106" s="677">
        <v>142</v>
      </c>
      <c r="J1106" s="677">
        <v>0</v>
      </c>
      <c r="K1106" s="677">
        <v>5</v>
      </c>
      <c r="L1106" s="677">
        <v>148</v>
      </c>
      <c r="M1106" s="677">
        <v>320</v>
      </c>
      <c r="N1106" s="115">
        <v>0.01</v>
      </c>
      <c r="O1106" s="115">
        <v>1</v>
      </c>
      <c r="P1106" s="115">
        <v>0.03</v>
      </c>
      <c r="Q1106" s="115">
        <v>4</v>
      </c>
    </row>
    <row r="1107" spans="1:17" s="805" customFormat="1" ht="12.75" customHeight="1" x14ac:dyDescent="0.3">
      <c r="A1107" s="696" t="s">
        <v>218</v>
      </c>
      <c r="B1107" s="696" t="s">
        <v>198</v>
      </c>
      <c r="C1107" s="804" t="s">
        <v>920</v>
      </c>
      <c r="D1107" s="804" t="s">
        <v>922</v>
      </c>
      <c r="E1107" s="804" t="s">
        <v>921</v>
      </c>
      <c r="F1107" s="677">
        <v>112</v>
      </c>
      <c r="G1107" s="677">
        <v>541</v>
      </c>
      <c r="H1107" s="677">
        <v>144</v>
      </c>
      <c r="I1107" s="677">
        <v>195</v>
      </c>
      <c r="J1107" s="677">
        <v>229</v>
      </c>
      <c r="K1107" s="677">
        <v>8</v>
      </c>
      <c r="L1107" s="677">
        <v>576</v>
      </c>
      <c r="M1107" s="677">
        <v>96</v>
      </c>
      <c r="N1107" s="115">
        <v>0.25</v>
      </c>
      <c r="O1107" s="115">
        <v>0.6</v>
      </c>
      <c r="P1107" s="115">
        <v>0.01</v>
      </c>
      <c r="Q1107" s="115">
        <v>-0.14000000000000001</v>
      </c>
    </row>
    <row r="1108" spans="1:17" s="805" customFormat="1" ht="12.75" customHeight="1" x14ac:dyDescent="0.3">
      <c r="A1108" s="696" t="s">
        <v>218</v>
      </c>
      <c r="B1108" s="696" t="s">
        <v>200</v>
      </c>
      <c r="C1108" s="804" t="s">
        <v>920</v>
      </c>
      <c r="D1108" s="804" t="s">
        <v>922</v>
      </c>
      <c r="E1108" s="804" t="s">
        <v>931</v>
      </c>
      <c r="F1108" s="677">
        <v>164</v>
      </c>
      <c r="G1108" s="677">
        <v>1124</v>
      </c>
      <c r="H1108" s="677">
        <v>0</v>
      </c>
      <c r="I1108" s="677">
        <v>695</v>
      </c>
      <c r="J1108" s="677">
        <v>395</v>
      </c>
      <c r="K1108" s="677">
        <v>0</v>
      </c>
      <c r="L1108" s="677">
        <v>1090</v>
      </c>
      <c r="M1108" s="677">
        <v>198</v>
      </c>
      <c r="N1108" s="115">
        <v>0</v>
      </c>
      <c r="O1108" s="115">
        <v>0.64</v>
      </c>
      <c r="P1108" s="115">
        <v>0</v>
      </c>
      <c r="Q1108" s="115">
        <v>0.21</v>
      </c>
    </row>
    <row r="1109" spans="1:17" s="805" customFormat="1" ht="12.75" customHeight="1" x14ac:dyDescent="0.3">
      <c r="A1109" s="696" t="s">
        <v>218</v>
      </c>
      <c r="B1109" s="696" t="s">
        <v>200</v>
      </c>
      <c r="C1109" s="804" t="s">
        <v>920</v>
      </c>
      <c r="D1109" s="804" t="s">
        <v>922</v>
      </c>
      <c r="E1109" s="804" t="s">
        <v>921</v>
      </c>
      <c r="F1109" s="677">
        <v>249</v>
      </c>
      <c r="G1109" s="677">
        <v>337</v>
      </c>
      <c r="H1109" s="677">
        <v>0</v>
      </c>
      <c r="I1109" s="677">
        <v>0</v>
      </c>
      <c r="J1109" s="677">
        <v>391</v>
      </c>
      <c r="K1109" s="677">
        <v>0</v>
      </c>
      <c r="L1109" s="677">
        <v>391</v>
      </c>
      <c r="M1109" s="677">
        <v>195</v>
      </c>
      <c r="N1109" s="115">
        <v>0</v>
      </c>
      <c r="O1109" s="115">
        <v>0</v>
      </c>
      <c r="P1109" s="115">
        <v>0</v>
      </c>
      <c r="Q1109" s="115">
        <v>-0.22</v>
      </c>
    </row>
    <row r="1110" spans="1:17" s="805" customFormat="1" ht="12.75" customHeight="1" x14ac:dyDescent="0.3">
      <c r="A1110" s="696" t="s">
        <v>218</v>
      </c>
      <c r="B1110" s="696" t="s">
        <v>1886</v>
      </c>
      <c r="C1110" s="804" t="s">
        <v>920</v>
      </c>
      <c r="D1110" s="804" t="s">
        <v>922</v>
      </c>
      <c r="E1110" s="804" t="s">
        <v>921</v>
      </c>
      <c r="F1110" s="677">
        <v>238</v>
      </c>
      <c r="G1110" s="677">
        <v>301591</v>
      </c>
      <c r="H1110" s="677" t="s">
        <v>873</v>
      </c>
      <c r="I1110" s="677" t="s">
        <v>873</v>
      </c>
      <c r="J1110" s="677" t="s">
        <v>873</v>
      </c>
      <c r="K1110" s="677">
        <v>301821</v>
      </c>
      <c r="L1110" s="677">
        <v>301829</v>
      </c>
      <c r="M1110" s="677">
        <v>0</v>
      </c>
      <c r="N1110" s="115">
        <v>0.5</v>
      </c>
      <c r="O1110" s="115">
        <v>0.75</v>
      </c>
      <c r="P1110" s="115">
        <v>1</v>
      </c>
      <c r="Q1110" s="115">
        <v>-1</v>
      </c>
    </row>
    <row r="1111" spans="1:17" s="805" customFormat="1" ht="12.75" customHeight="1" x14ac:dyDescent="0.3">
      <c r="A1111" s="696" t="s">
        <v>218</v>
      </c>
      <c r="B1111" s="696" t="s">
        <v>208</v>
      </c>
      <c r="C1111" s="804" t="s">
        <v>920</v>
      </c>
      <c r="D1111" s="804" t="s">
        <v>922</v>
      </c>
      <c r="E1111" s="804" t="s">
        <v>921</v>
      </c>
      <c r="F1111" s="677">
        <v>781</v>
      </c>
      <c r="G1111" s="677">
        <v>5724</v>
      </c>
      <c r="H1111" s="677">
        <v>0</v>
      </c>
      <c r="I1111" s="677">
        <v>0</v>
      </c>
      <c r="J1111" s="677">
        <v>0</v>
      </c>
      <c r="K1111" s="677">
        <v>0</v>
      </c>
      <c r="L1111" s="677">
        <v>0</v>
      </c>
      <c r="M1111" s="677">
        <v>3280</v>
      </c>
      <c r="N1111" s="115" t="s">
        <v>239</v>
      </c>
      <c r="O1111" s="115" t="s">
        <v>239</v>
      </c>
      <c r="P1111" s="115" t="s">
        <v>239</v>
      </c>
      <c r="Q1111" s="115">
        <v>3.2</v>
      </c>
    </row>
    <row r="1112" spans="1:17" s="805" customFormat="1" ht="12.75" customHeight="1" x14ac:dyDescent="0.3">
      <c r="A1112" s="696" t="s">
        <v>218</v>
      </c>
      <c r="B1112" s="696" t="s">
        <v>211</v>
      </c>
      <c r="C1112" s="804" t="s">
        <v>920</v>
      </c>
      <c r="D1112" s="804" t="s">
        <v>922</v>
      </c>
      <c r="E1112" s="804" t="s">
        <v>921</v>
      </c>
      <c r="F1112" s="677">
        <v>14</v>
      </c>
      <c r="G1112" s="677">
        <v>195</v>
      </c>
      <c r="H1112" s="677">
        <v>0</v>
      </c>
      <c r="I1112" s="677" t="s">
        <v>873</v>
      </c>
      <c r="J1112" s="677">
        <v>0</v>
      </c>
      <c r="K1112" s="677" t="s">
        <v>873</v>
      </c>
      <c r="L1112" s="677" t="s">
        <v>873</v>
      </c>
      <c r="M1112" s="677">
        <v>205</v>
      </c>
      <c r="N1112" s="115">
        <v>0</v>
      </c>
      <c r="O1112" s="115">
        <v>1</v>
      </c>
      <c r="P1112" s="115">
        <v>0.25</v>
      </c>
      <c r="Q1112" s="115">
        <v>13.64</v>
      </c>
    </row>
    <row r="1113" spans="1:17" s="805" customFormat="1" ht="12.75" customHeight="1" x14ac:dyDescent="0.3">
      <c r="A1113" s="696" t="s">
        <v>218</v>
      </c>
      <c r="B1113" s="696" t="s">
        <v>211</v>
      </c>
      <c r="C1113" s="804" t="s">
        <v>920</v>
      </c>
      <c r="D1113" s="804" t="s">
        <v>918</v>
      </c>
      <c r="E1113" s="804" t="s">
        <v>921</v>
      </c>
      <c r="F1113" s="677">
        <v>224</v>
      </c>
      <c r="G1113" s="677">
        <v>110</v>
      </c>
      <c r="H1113" s="677">
        <v>11</v>
      </c>
      <c r="I1113" s="677">
        <v>0</v>
      </c>
      <c r="J1113" s="677">
        <v>0</v>
      </c>
      <c r="K1113" s="677" t="s">
        <v>873</v>
      </c>
      <c r="L1113" s="677">
        <v>12</v>
      </c>
      <c r="M1113" s="677">
        <v>322</v>
      </c>
      <c r="N1113" s="115">
        <v>1</v>
      </c>
      <c r="O1113" s="115">
        <v>1</v>
      </c>
      <c r="P1113" s="115">
        <v>0.08</v>
      </c>
      <c r="Q1113" s="115">
        <v>0.44</v>
      </c>
    </row>
    <row r="1114" spans="1:17" s="805" customFormat="1" ht="12.75" customHeight="1" x14ac:dyDescent="0.3">
      <c r="A1114" s="696" t="s">
        <v>218</v>
      </c>
      <c r="B1114" s="696" t="s">
        <v>216</v>
      </c>
      <c r="C1114" s="804" t="s">
        <v>923</v>
      </c>
      <c r="D1114" s="804" t="s">
        <v>922</v>
      </c>
      <c r="E1114" s="804" t="s">
        <v>924</v>
      </c>
      <c r="F1114" s="677">
        <v>122</v>
      </c>
      <c r="G1114" s="677">
        <v>442</v>
      </c>
      <c r="H1114" s="677">
        <v>23</v>
      </c>
      <c r="I1114" s="677">
        <v>235</v>
      </c>
      <c r="J1114" s="677" t="s">
        <v>873</v>
      </c>
      <c r="K1114" s="677">
        <v>74</v>
      </c>
      <c r="L1114" s="677">
        <v>333</v>
      </c>
      <c r="M1114" s="677">
        <v>356</v>
      </c>
      <c r="N1114" s="115">
        <v>0.09</v>
      </c>
      <c r="O1114" s="115">
        <v>1</v>
      </c>
      <c r="P1114" s="115">
        <v>0.22</v>
      </c>
      <c r="Q1114" s="115">
        <v>1.92</v>
      </c>
    </row>
    <row r="1115" spans="1:17" s="805" customFormat="1" ht="12.75" customHeight="1" x14ac:dyDescent="0.3">
      <c r="A1115" s="696" t="s">
        <v>218</v>
      </c>
      <c r="B1115" s="696" t="s">
        <v>216</v>
      </c>
      <c r="C1115" s="804" t="s">
        <v>916</v>
      </c>
      <c r="D1115" s="804" t="s">
        <v>922</v>
      </c>
      <c r="E1115" s="804" t="s">
        <v>919</v>
      </c>
      <c r="F1115" s="677">
        <v>209</v>
      </c>
      <c r="G1115" s="677">
        <v>702</v>
      </c>
      <c r="H1115" s="677">
        <v>0</v>
      </c>
      <c r="I1115" s="677">
        <v>9</v>
      </c>
      <c r="J1115" s="677">
        <v>607</v>
      </c>
      <c r="K1115" s="677">
        <v>78</v>
      </c>
      <c r="L1115" s="677">
        <v>694</v>
      </c>
      <c r="M1115" s="677">
        <v>216</v>
      </c>
      <c r="N1115" s="115">
        <v>0</v>
      </c>
      <c r="O1115" s="115">
        <v>0.01</v>
      </c>
      <c r="P1115" s="115">
        <v>0.11</v>
      </c>
      <c r="Q1115" s="115">
        <v>0.03</v>
      </c>
    </row>
    <row r="1116" spans="1:17" s="805" customFormat="1" ht="12.75" customHeight="1" x14ac:dyDescent="0.3">
      <c r="A1116" s="696" t="s">
        <v>218</v>
      </c>
      <c r="B1116" s="696" t="s">
        <v>216</v>
      </c>
      <c r="C1116" s="804" t="s">
        <v>920</v>
      </c>
      <c r="D1116" s="804" t="s">
        <v>922</v>
      </c>
      <c r="E1116" s="804" t="s">
        <v>921</v>
      </c>
      <c r="F1116" s="677">
        <v>18680</v>
      </c>
      <c r="G1116" s="677">
        <v>50891</v>
      </c>
      <c r="H1116" s="677">
        <v>1903</v>
      </c>
      <c r="I1116" s="677">
        <v>16383</v>
      </c>
      <c r="J1116" s="677">
        <v>37</v>
      </c>
      <c r="K1116" s="677">
        <v>2046</v>
      </c>
      <c r="L1116" s="677">
        <v>20369</v>
      </c>
      <c r="M1116" s="677">
        <v>48714</v>
      </c>
      <c r="N1116" s="115">
        <v>0.1</v>
      </c>
      <c r="O1116" s="115">
        <v>1</v>
      </c>
      <c r="P1116" s="115">
        <v>0.1</v>
      </c>
      <c r="Q1116" s="115">
        <v>1.61</v>
      </c>
    </row>
    <row r="1117" spans="1:17" s="805" customFormat="1" ht="12.75" customHeight="1" x14ac:dyDescent="0.3">
      <c r="A1117" s="696" t="s">
        <v>218</v>
      </c>
      <c r="B1117" s="696" t="s">
        <v>217</v>
      </c>
      <c r="C1117" s="804" t="s">
        <v>920</v>
      </c>
      <c r="D1117" s="804" t="s">
        <v>922</v>
      </c>
      <c r="E1117" s="804" t="s">
        <v>921</v>
      </c>
      <c r="F1117" s="677">
        <v>3309</v>
      </c>
      <c r="G1117" s="677">
        <v>4745</v>
      </c>
      <c r="H1117" s="677">
        <v>1309</v>
      </c>
      <c r="I1117" s="677">
        <v>1972</v>
      </c>
      <c r="J1117" s="677">
        <v>421</v>
      </c>
      <c r="K1117" s="677">
        <v>122</v>
      </c>
      <c r="L1117" s="677">
        <v>3824</v>
      </c>
      <c r="M1117" s="677">
        <v>4462</v>
      </c>
      <c r="N1117" s="115">
        <v>0.35</v>
      </c>
      <c r="O1117" s="115">
        <v>0.89</v>
      </c>
      <c r="P1117" s="115">
        <v>0.03</v>
      </c>
      <c r="Q1117" s="115">
        <v>0.35</v>
      </c>
    </row>
    <row r="1118" spans="1:17" s="805" customFormat="1" ht="12.75" customHeight="1" x14ac:dyDescent="0.3">
      <c r="A1118" s="696" t="s">
        <v>218</v>
      </c>
      <c r="B1118" s="696" t="s">
        <v>220</v>
      </c>
      <c r="C1118" s="804" t="s">
        <v>920</v>
      </c>
      <c r="D1118" s="804" t="s">
        <v>918</v>
      </c>
      <c r="E1118" s="804" t="s">
        <v>921</v>
      </c>
      <c r="F1118" s="677">
        <v>168</v>
      </c>
      <c r="G1118" s="677">
        <v>177</v>
      </c>
      <c r="H1118" s="677">
        <v>36</v>
      </c>
      <c r="I1118" s="677">
        <v>0</v>
      </c>
      <c r="J1118" s="677">
        <v>0</v>
      </c>
      <c r="K1118" s="677">
        <v>66</v>
      </c>
      <c r="L1118" s="677">
        <v>102</v>
      </c>
      <c r="M1118" s="677">
        <v>243</v>
      </c>
      <c r="N1118" s="115">
        <v>1</v>
      </c>
      <c r="O1118" s="115">
        <v>1</v>
      </c>
      <c r="P1118" s="115">
        <v>0.65</v>
      </c>
      <c r="Q1118" s="115">
        <v>0.45</v>
      </c>
    </row>
    <row r="1119" spans="1:17" s="805" customFormat="1" ht="12.75" customHeight="1" x14ac:dyDescent="0.3">
      <c r="A1119" s="696" t="s">
        <v>218</v>
      </c>
      <c r="B1119" s="696" t="s">
        <v>485</v>
      </c>
      <c r="C1119" s="804" t="s">
        <v>920</v>
      </c>
      <c r="D1119" s="804" t="s">
        <v>922</v>
      </c>
      <c r="E1119" s="804" t="s">
        <v>928</v>
      </c>
      <c r="F1119" s="677">
        <v>654</v>
      </c>
      <c r="G1119" s="677">
        <v>997</v>
      </c>
      <c r="H1119" s="677" t="s">
        <v>873</v>
      </c>
      <c r="I1119" s="677">
        <v>0</v>
      </c>
      <c r="J1119" s="677" t="s">
        <v>873</v>
      </c>
      <c r="K1119" s="677">
        <v>1644</v>
      </c>
      <c r="L1119" s="677">
        <v>1648</v>
      </c>
      <c r="M1119" s="677" t="s">
        <v>873</v>
      </c>
      <c r="N1119" s="115">
        <v>0.25</v>
      </c>
      <c r="O1119" s="115">
        <v>0.25</v>
      </c>
      <c r="P1119" s="115">
        <v>1</v>
      </c>
      <c r="Q1119" s="115">
        <v>-1</v>
      </c>
    </row>
    <row r="1120" spans="1:17" s="805" customFormat="1" ht="12.75" customHeight="1" x14ac:dyDescent="0.3">
      <c r="A1120" s="696" t="s">
        <v>218</v>
      </c>
      <c r="B1120" s="696" t="s">
        <v>229</v>
      </c>
      <c r="C1120" s="804" t="s">
        <v>920</v>
      </c>
      <c r="D1120" s="804" t="s">
        <v>922</v>
      </c>
      <c r="E1120" s="804" t="s">
        <v>921</v>
      </c>
      <c r="F1120" s="677">
        <v>436</v>
      </c>
      <c r="G1120" s="677">
        <v>136</v>
      </c>
      <c r="H1120" s="677">
        <v>5</v>
      </c>
      <c r="I1120" s="677">
        <v>58</v>
      </c>
      <c r="J1120" s="677">
        <v>134</v>
      </c>
      <c r="K1120" s="677">
        <v>10</v>
      </c>
      <c r="L1120" s="677">
        <v>207</v>
      </c>
      <c r="M1120" s="677">
        <v>365</v>
      </c>
      <c r="N1120" s="115">
        <v>0.03</v>
      </c>
      <c r="O1120" s="115">
        <v>0.32</v>
      </c>
      <c r="P1120" s="115">
        <v>0.05</v>
      </c>
      <c r="Q1120" s="115">
        <v>-0.16</v>
      </c>
    </row>
    <row r="1121" spans="1:17" s="805" customFormat="1" ht="12.75" customHeight="1" x14ac:dyDescent="0.3">
      <c r="A1121" s="696" t="s">
        <v>218</v>
      </c>
      <c r="B1121" s="696" t="s">
        <v>229</v>
      </c>
      <c r="C1121" s="804" t="s">
        <v>925</v>
      </c>
      <c r="D1121" s="804" t="s">
        <v>922</v>
      </c>
      <c r="E1121" s="804" t="s">
        <v>926</v>
      </c>
      <c r="F1121" s="677">
        <v>157</v>
      </c>
      <c r="G1121" s="677">
        <v>143</v>
      </c>
      <c r="H1121" s="677">
        <v>90</v>
      </c>
      <c r="I1121" s="677">
        <v>0</v>
      </c>
      <c r="J1121" s="677">
        <v>19</v>
      </c>
      <c r="K1121" s="677" t="s">
        <v>873</v>
      </c>
      <c r="L1121" s="677">
        <v>111</v>
      </c>
      <c r="M1121" s="677">
        <v>189</v>
      </c>
      <c r="N1121" s="115">
        <v>0.83</v>
      </c>
      <c r="O1121" s="115">
        <v>0.83</v>
      </c>
      <c r="P1121" s="115">
        <v>0.02</v>
      </c>
      <c r="Q1121" s="115">
        <v>0.2</v>
      </c>
    </row>
    <row r="1122" spans="1:17" s="805" customFormat="1" ht="12.75" customHeight="1" x14ac:dyDescent="0.3">
      <c r="A1122" s="696" t="s">
        <v>218</v>
      </c>
      <c r="B1122" s="696" t="s">
        <v>227</v>
      </c>
      <c r="C1122" s="804" t="s">
        <v>916</v>
      </c>
      <c r="D1122" s="804" t="s">
        <v>918</v>
      </c>
      <c r="E1122" s="804" t="s">
        <v>919</v>
      </c>
      <c r="F1122" s="677">
        <v>12</v>
      </c>
      <c r="G1122" s="677">
        <v>121</v>
      </c>
      <c r="H1122" s="677">
        <v>18</v>
      </c>
      <c r="I1122" s="677">
        <v>0</v>
      </c>
      <c r="J1122" s="677">
        <v>0</v>
      </c>
      <c r="K1122" s="677">
        <v>6</v>
      </c>
      <c r="L1122" s="677">
        <v>24</v>
      </c>
      <c r="M1122" s="677">
        <v>109</v>
      </c>
      <c r="N1122" s="115">
        <v>1</v>
      </c>
      <c r="O1122" s="115">
        <v>1</v>
      </c>
      <c r="P1122" s="115">
        <v>0.25</v>
      </c>
      <c r="Q1122" s="115">
        <v>8.08</v>
      </c>
    </row>
    <row r="1123" spans="1:17" s="805" customFormat="1" ht="12.75" customHeight="1" x14ac:dyDescent="0.3">
      <c r="A1123" s="696" t="s">
        <v>218</v>
      </c>
      <c r="B1123" s="696" t="s">
        <v>115</v>
      </c>
      <c r="C1123" s="804" t="s">
        <v>920</v>
      </c>
      <c r="D1123" s="804" t="s">
        <v>922</v>
      </c>
      <c r="E1123" s="804" t="s">
        <v>921</v>
      </c>
      <c r="F1123" s="677">
        <v>1329</v>
      </c>
      <c r="G1123" s="677">
        <v>2846</v>
      </c>
      <c r="H1123" s="677">
        <v>2011</v>
      </c>
      <c r="I1123" s="677">
        <v>42</v>
      </c>
      <c r="J1123" s="677">
        <v>213</v>
      </c>
      <c r="K1123" s="677">
        <v>250</v>
      </c>
      <c r="L1123" s="677">
        <v>2516</v>
      </c>
      <c r="M1123" s="677">
        <v>1648</v>
      </c>
      <c r="N1123" s="115">
        <v>0.89</v>
      </c>
      <c r="O1123" s="115">
        <v>0.91</v>
      </c>
      <c r="P1123" s="115">
        <v>0.1</v>
      </c>
      <c r="Q1123" s="115">
        <v>0.24</v>
      </c>
    </row>
    <row r="1124" spans="1:17" s="805" customFormat="1" ht="12.75" customHeight="1" x14ac:dyDescent="0.3">
      <c r="A1124" s="696" t="s">
        <v>218</v>
      </c>
      <c r="B1124" s="696" t="s">
        <v>115</v>
      </c>
      <c r="C1124" s="804" t="s">
        <v>920</v>
      </c>
      <c r="D1124" s="804" t="s">
        <v>922</v>
      </c>
      <c r="E1124" s="804" t="s">
        <v>919</v>
      </c>
      <c r="F1124" s="677">
        <v>0</v>
      </c>
      <c r="G1124" s="677">
        <v>190</v>
      </c>
      <c r="H1124" s="677">
        <v>34</v>
      </c>
      <c r="I1124" s="677">
        <v>0</v>
      </c>
      <c r="J1124" s="677">
        <v>55</v>
      </c>
      <c r="K1124" s="677" t="s">
        <v>873</v>
      </c>
      <c r="L1124" s="677">
        <v>92</v>
      </c>
      <c r="M1124" s="677">
        <v>0</v>
      </c>
      <c r="N1124" s="115">
        <v>0.38</v>
      </c>
      <c r="O1124" s="115">
        <v>0.38</v>
      </c>
      <c r="P1124" s="115">
        <v>0.03</v>
      </c>
      <c r="Q1124" s="115" t="s">
        <v>239</v>
      </c>
    </row>
    <row r="1125" spans="1:17" s="805" customFormat="1" ht="12.75" customHeight="1" x14ac:dyDescent="0.3">
      <c r="A1125" s="696" t="s">
        <v>218</v>
      </c>
      <c r="B1125" s="696" t="s">
        <v>607</v>
      </c>
      <c r="C1125" s="804" t="s">
        <v>920</v>
      </c>
      <c r="D1125" s="804" t="s">
        <v>922</v>
      </c>
      <c r="E1125" s="804" t="s">
        <v>932</v>
      </c>
      <c r="F1125" s="677">
        <v>2109</v>
      </c>
      <c r="G1125" s="677">
        <v>1004</v>
      </c>
      <c r="H1125" s="677">
        <v>581</v>
      </c>
      <c r="I1125" s="677">
        <v>0</v>
      </c>
      <c r="J1125" s="677">
        <v>34</v>
      </c>
      <c r="K1125" s="677">
        <v>162</v>
      </c>
      <c r="L1125" s="677">
        <v>777</v>
      </c>
      <c r="M1125" s="677">
        <v>2464</v>
      </c>
      <c r="N1125" s="115">
        <v>0.94</v>
      </c>
      <c r="O1125" s="115">
        <v>0.94</v>
      </c>
      <c r="P1125" s="115">
        <v>0.21</v>
      </c>
      <c r="Q1125" s="115">
        <v>0.17</v>
      </c>
    </row>
    <row r="1126" spans="1:17" s="805" customFormat="1" ht="12.75" customHeight="1" x14ac:dyDescent="0.3">
      <c r="A1126" s="696" t="s">
        <v>218</v>
      </c>
      <c r="B1126" s="696" t="s">
        <v>607</v>
      </c>
      <c r="C1126" s="804" t="s">
        <v>920</v>
      </c>
      <c r="D1126" s="804" t="s">
        <v>922</v>
      </c>
      <c r="E1126" s="804" t="s">
        <v>933</v>
      </c>
      <c r="F1126" s="677">
        <v>488</v>
      </c>
      <c r="G1126" s="677">
        <v>110</v>
      </c>
      <c r="H1126" s="677">
        <v>104</v>
      </c>
      <c r="I1126" s="677">
        <v>0</v>
      </c>
      <c r="J1126" s="677">
        <v>26</v>
      </c>
      <c r="K1126" s="677">
        <v>62</v>
      </c>
      <c r="L1126" s="677">
        <v>192</v>
      </c>
      <c r="M1126" s="677">
        <v>654</v>
      </c>
      <c r="N1126" s="115">
        <v>0.8</v>
      </c>
      <c r="O1126" s="115">
        <v>0.8</v>
      </c>
      <c r="P1126" s="115">
        <v>0.32</v>
      </c>
      <c r="Q1126" s="115">
        <v>0.34</v>
      </c>
    </row>
    <row r="1127" spans="1:17" s="805" customFormat="1" ht="12.75" customHeight="1" x14ac:dyDescent="0.3">
      <c r="A1127" s="696" t="s">
        <v>221</v>
      </c>
      <c r="B1127" s="696" t="s">
        <v>69</v>
      </c>
      <c r="C1127" s="804" t="s">
        <v>920</v>
      </c>
      <c r="D1127" s="804" t="s">
        <v>922</v>
      </c>
      <c r="E1127" s="804" t="s">
        <v>928</v>
      </c>
      <c r="F1127" s="677">
        <v>117</v>
      </c>
      <c r="G1127" s="677">
        <v>103</v>
      </c>
      <c r="H1127" s="677">
        <v>10</v>
      </c>
      <c r="I1127" s="677">
        <v>8</v>
      </c>
      <c r="J1127" s="677">
        <v>40</v>
      </c>
      <c r="K1127" s="677" t="s">
        <v>873</v>
      </c>
      <c r="L1127" s="677">
        <v>59</v>
      </c>
      <c r="M1127" s="677">
        <v>173</v>
      </c>
      <c r="N1127" s="115">
        <v>0.17</v>
      </c>
      <c r="O1127" s="115">
        <v>0.31</v>
      </c>
      <c r="P1127" s="115">
        <v>0.02</v>
      </c>
      <c r="Q1127" s="115">
        <v>0.48</v>
      </c>
    </row>
    <row r="1128" spans="1:17" s="805" customFormat="1" ht="12.75" customHeight="1" x14ac:dyDescent="0.3">
      <c r="A1128" s="696" t="s">
        <v>221</v>
      </c>
      <c r="B1128" s="696" t="s">
        <v>117</v>
      </c>
      <c r="C1128" s="804" t="s">
        <v>920</v>
      </c>
      <c r="D1128" s="804" t="s">
        <v>922</v>
      </c>
      <c r="E1128" s="804" t="s">
        <v>929</v>
      </c>
      <c r="F1128" s="677">
        <v>296</v>
      </c>
      <c r="G1128" s="677">
        <v>281</v>
      </c>
      <c r="H1128" s="677" t="s">
        <v>873</v>
      </c>
      <c r="I1128" s="677" t="s">
        <v>873</v>
      </c>
      <c r="J1128" s="677">
        <v>24</v>
      </c>
      <c r="K1128" s="677">
        <v>130</v>
      </c>
      <c r="L1128" s="677">
        <v>159</v>
      </c>
      <c r="M1128" s="677">
        <v>402</v>
      </c>
      <c r="N1128" s="115">
        <v>0.14000000000000001</v>
      </c>
      <c r="O1128" s="115">
        <v>0.17</v>
      </c>
      <c r="P1128" s="115">
        <v>0.82</v>
      </c>
      <c r="Q1128" s="115">
        <v>0.36</v>
      </c>
    </row>
    <row r="1129" spans="1:17" s="805" customFormat="1" ht="12.75" customHeight="1" x14ac:dyDescent="0.3">
      <c r="A1129" s="696" t="s">
        <v>221</v>
      </c>
      <c r="B1129" s="696" t="s">
        <v>195</v>
      </c>
      <c r="C1129" s="804" t="s">
        <v>920</v>
      </c>
      <c r="D1129" s="804" t="s">
        <v>922</v>
      </c>
      <c r="E1129" s="804" t="s">
        <v>921</v>
      </c>
      <c r="F1129" s="677">
        <v>26</v>
      </c>
      <c r="G1129" s="677">
        <v>528</v>
      </c>
      <c r="H1129" s="677" t="s">
        <v>873</v>
      </c>
      <c r="I1129" s="677">
        <v>0</v>
      </c>
      <c r="J1129" s="677">
        <v>18</v>
      </c>
      <c r="K1129" s="677">
        <v>498</v>
      </c>
      <c r="L1129" s="677">
        <v>517</v>
      </c>
      <c r="M1129" s="677">
        <v>48</v>
      </c>
      <c r="N1129" s="115">
        <v>0.05</v>
      </c>
      <c r="O1129" s="115">
        <v>0.05</v>
      </c>
      <c r="P1129" s="115">
        <v>0.96</v>
      </c>
      <c r="Q1129" s="115">
        <v>0.85</v>
      </c>
    </row>
    <row r="1130" spans="1:17" s="805" customFormat="1" ht="12.75" customHeight="1" x14ac:dyDescent="0.3">
      <c r="A1130" s="696" t="s">
        <v>220</v>
      </c>
      <c r="B1130" s="803" t="s">
        <v>1999</v>
      </c>
      <c r="C1130" s="804" t="s">
        <v>920</v>
      </c>
      <c r="D1130" s="804" t="s">
        <v>922</v>
      </c>
      <c r="E1130" s="804" t="s">
        <v>921</v>
      </c>
      <c r="F1130" s="677">
        <v>34</v>
      </c>
      <c r="G1130" s="677">
        <v>112</v>
      </c>
      <c r="H1130" s="677">
        <v>0</v>
      </c>
      <c r="I1130" s="677">
        <v>0</v>
      </c>
      <c r="J1130" s="677">
        <v>7</v>
      </c>
      <c r="K1130" s="677">
        <v>12</v>
      </c>
      <c r="L1130" s="677">
        <v>19</v>
      </c>
      <c r="M1130" s="677">
        <v>109</v>
      </c>
      <c r="N1130" s="115">
        <v>0</v>
      </c>
      <c r="O1130" s="115">
        <v>0</v>
      </c>
      <c r="P1130" s="115">
        <v>0.63</v>
      </c>
      <c r="Q1130" s="115">
        <v>2.21</v>
      </c>
    </row>
    <row r="1131" spans="1:17" s="805" customFormat="1" ht="12.75" customHeight="1" x14ac:dyDescent="0.3">
      <c r="A1131" s="696" t="s">
        <v>220</v>
      </c>
      <c r="B1131" s="696" t="s">
        <v>2039</v>
      </c>
      <c r="C1131" s="804" t="s">
        <v>916</v>
      </c>
      <c r="D1131" s="804" t="s">
        <v>922</v>
      </c>
      <c r="E1131" s="804" t="s">
        <v>919</v>
      </c>
      <c r="F1131" s="677">
        <v>16</v>
      </c>
      <c r="G1131" s="677">
        <v>126</v>
      </c>
      <c r="H1131" s="677">
        <v>0</v>
      </c>
      <c r="I1131" s="677">
        <v>0</v>
      </c>
      <c r="J1131" s="677">
        <v>0</v>
      </c>
      <c r="K1131" s="677">
        <v>0</v>
      </c>
      <c r="L1131" s="677">
        <v>0</v>
      </c>
      <c r="M1131" s="677">
        <v>100</v>
      </c>
      <c r="N1131" s="115" t="s">
        <v>239</v>
      </c>
      <c r="O1131" s="115" t="s">
        <v>239</v>
      </c>
      <c r="P1131" s="115" t="s">
        <v>239</v>
      </c>
      <c r="Q1131" s="115">
        <v>5.25</v>
      </c>
    </row>
    <row r="1132" spans="1:17" s="805" customFormat="1" x14ac:dyDescent="0.3">
      <c r="A1132" s="696" t="s">
        <v>220</v>
      </c>
      <c r="B1132" s="696" t="s">
        <v>607</v>
      </c>
      <c r="C1132" s="804" t="s">
        <v>920</v>
      </c>
      <c r="D1132" s="804" t="s">
        <v>922</v>
      </c>
      <c r="E1132" s="804" t="s">
        <v>932</v>
      </c>
      <c r="F1132" s="677">
        <v>147</v>
      </c>
      <c r="G1132" s="677">
        <v>208</v>
      </c>
      <c r="H1132" s="677">
        <v>0</v>
      </c>
      <c r="I1132" s="677">
        <v>0</v>
      </c>
      <c r="J1132" s="677">
        <v>0</v>
      </c>
      <c r="K1132" s="677">
        <v>6</v>
      </c>
      <c r="L1132" s="677">
        <v>6</v>
      </c>
      <c r="M1132" s="677">
        <v>351</v>
      </c>
      <c r="N1132" s="115" t="s">
        <v>239</v>
      </c>
      <c r="O1132" s="115" t="s">
        <v>239</v>
      </c>
      <c r="P1132" s="115">
        <v>1</v>
      </c>
      <c r="Q1132" s="115">
        <v>1.39</v>
      </c>
    </row>
    <row r="1133" spans="1:17" s="805" customFormat="1" ht="12.75" customHeight="1" x14ac:dyDescent="0.3">
      <c r="A1133" s="696" t="s">
        <v>485</v>
      </c>
      <c r="B1133" s="696" t="s">
        <v>69</v>
      </c>
      <c r="C1133" s="804" t="s">
        <v>920</v>
      </c>
      <c r="D1133" s="804" t="s">
        <v>922</v>
      </c>
      <c r="E1133" s="804" t="s">
        <v>928</v>
      </c>
      <c r="F1133" s="677">
        <v>202</v>
      </c>
      <c r="G1133" s="677">
        <v>274</v>
      </c>
      <c r="H1133" s="677">
        <v>0</v>
      </c>
      <c r="I1133" s="677">
        <v>0</v>
      </c>
      <c r="J1133" s="677">
        <v>187</v>
      </c>
      <c r="K1133" s="677">
        <v>49</v>
      </c>
      <c r="L1133" s="677">
        <v>236</v>
      </c>
      <c r="M1133" s="677">
        <v>253</v>
      </c>
      <c r="N1133" s="115">
        <v>0</v>
      </c>
      <c r="O1133" s="115">
        <v>0</v>
      </c>
      <c r="P1133" s="115">
        <v>0.21</v>
      </c>
      <c r="Q1133" s="115">
        <v>0.25</v>
      </c>
    </row>
    <row r="1134" spans="1:17" s="805" customFormat="1" ht="12.75" customHeight="1" x14ac:dyDescent="0.3">
      <c r="A1134" s="696" t="s">
        <v>485</v>
      </c>
      <c r="B1134" s="696" t="s">
        <v>73</v>
      </c>
      <c r="C1134" s="804" t="s">
        <v>920</v>
      </c>
      <c r="D1134" s="804" t="s">
        <v>922</v>
      </c>
      <c r="E1134" s="804" t="s">
        <v>921</v>
      </c>
      <c r="F1134" s="677">
        <v>53</v>
      </c>
      <c r="G1134" s="677">
        <v>199</v>
      </c>
      <c r="H1134" s="677">
        <v>22</v>
      </c>
      <c r="I1134" s="677">
        <v>0</v>
      </c>
      <c r="J1134" s="677">
        <v>221</v>
      </c>
      <c r="K1134" s="677">
        <v>22</v>
      </c>
      <c r="L1134" s="677">
        <v>265</v>
      </c>
      <c r="M1134" s="677">
        <v>34</v>
      </c>
      <c r="N1134" s="115">
        <v>0.09</v>
      </c>
      <c r="O1134" s="115">
        <v>0.09</v>
      </c>
      <c r="P1134" s="115">
        <v>0.08</v>
      </c>
      <c r="Q1134" s="115">
        <v>-0.36</v>
      </c>
    </row>
    <row r="1135" spans="1:17" s="805" customFormat="1" ht="12.75" customHeight="1" x14ac:dyDescent="0.3">
      <c r="A1135" s="696" t="s">
        <v>485</v>
      </c>
      <c r="B1135" s="696" t="s">
        <v>73</v>
      </c>
      <c r="C1135" s="804" t="s">
        <v>923</v>
      </c>
      <c r="D1135" s="804" t="s">
        <v>922</v>
      </c>
      <c r="E1135" s="804" t="s">
        <v>924</v>
      </c>
      <c r="F1135" s="677">
        <v>0</v>
      </c>
      <c r="G1135" s="677">
        <v>136</v>
      </c>
      <c r="H1135" s="677">
        <v>0</v>
      </c>
      <c r="I1135" s="677">
        <v>0</v>
      </c>
      <c r="J1135" s="677">
        <v>0</v>
      </c>
      <c r="K1135" s="677">
        <v>71</v>
      </c>
      <c r="L1135" s="677">
        <v>71</v>
      </c>
      <c r="M1135" s="677">
        <v>0</v>
      </c>
      <c r="N1135" s="115" t="s">
        <v>239</v>
      </c>
      <c r="O1135" s="115" t="s">
        <v>239</v>
      </c>
      <c r="P1135" s="115">
        <v>1</v>
      </c>
      <c r="Q1135" s="115" t="s">
        <v>239</v>
      </c>
    </row>
    <row r="1136" spans="1:17" s="805" customFormat="1" ht="12.75" customHeight="1" x14ac:dyDescent="0.3">
      <c r="A1136" s="696" t="s">
        <v>485</v>
      </c>
      <c r="B1136" s="696" t="s">
        <v>112</v>
      </c>
      <c r="C1136" s="804" t="s">
        <v>920</v>
      </c>
      <c r="D1136" s="804" t="s">
        <v>922</v>
      </c>
      <c r="E1136" s="804" t="s">
        <v>921</v>
      </c>
      <c r="F1136" s="677">
        <v>52</v>
      </c>
      <c r="G1136" s="677">
        <v>317</v>
      </c>
      <c r="H1136" s="677" t="s">
        <v>873</v>
      </c>
      <c r="I1136" s="677" t="s">
        <v>873</v>
      </c>
      <c r="J1136" s="677">
        <v>188</v>
      </c>
      <c r="K1136" s="677">
        <v>0</v>
      </c>
      <c r="L1136" s="677">
        <v>193</v>
      </c>
      <c r="M1136" s="677">
        <v>107</v>
      </c>
      <c r="N1136" s="115">
        <v>0.02</v>
      </c>
      <c r="O1136" s="115">
        <v>0.03</v>
      </c>
      <c r="P1136" s="115">
        <v>0</v>
      </c>
      <c r="Q1136" s="115">
        <v>1.06</v>
      </c>
    </row>
    <row r="1137" spans="1:246" s="805" customFormat="1" ht="12.75" customHeight="1" x14ac:dyDescent="0.3">
      <c r="A1137" s="696" t="s">
        <v>485</v>
      </c>
      <c r="B1137" s="696" t="s">
        <v>112</v>
      </c>
      <c r="C1137" s="804" t="s">
        <v>916</v>
      </c>
      <c r="D1137" s="804" t="s">
        <v>922</v>
      </c>
      <c r="E1137" s="804" t="s">
        <v>919</v>
      </c>
      <c r="F1137" s="677">
        <v>58</v>
      </c>
      <c r="G1137" s="677">
        <v>105</v>
      </c>
      <c r="H1137" s="677">
        <v>0</v>
      </c>
      <c r="I1137" s="677" t="s">
        <v>873</v>
      </c>
      <c r="J1137" s="677">
        <v>111</v>
      </c>
      <c r="K1137" s="677">
        <v>53</v>
      </c>
      <c r="L1137" s="677">
        <v>166</v>
      </c>
      <c r="M1137" s="677">
        <v>75</v>
      </c>
      <c r="N1137" s="115">
        <v>0</v>
      </c>
      <c r="O1137" s="115">
        <v>0.02</v>
      </c>
      <c r="P1137" s="115">
        <v>0.32</v>
      </c>
      <c r="Q1137" s="115">
        <v>0.28999999999999998</v>
      </c>
    </row>
    <row r="1138" spans="1:246" s="805" customFormat="1" ht="12.75" customHeight="1" x14ac:dyDescent="0.3">
      <c r="A1138" s="696" t="s">
        <v>485</v>
      </c>
      <c r="B1138" s="696" t="s">
        <v>117</v>
      </c>
      <c r="C1138" s="804" t="s">
        <v>923</v>
      </c>
      <c r="D1138" s="804" t="s">
        <v>922</v>
      </c>
      <c r="E1138" s="804" t="s">
        <v>924</v>
      </c>
      <c r="F1138" s="677">
        <v>1573</v>
      </c>
      <c r="G1138" s="677">
        <v>5048</v>
      </c>
      <c r="H1138" s="677" t="s">
        <v>873</v>
      </c>
      <c r="I1138" s="677">
        <v>10</v>
      </c>
      <c r="J1138" s="677">
        <v>616</v>
      </c>
      <c r="K1138" s="677">
        <v>1947</v>
      </c>
      <c r="L1138" s="677">
        <v>2574</v>
      </c>
      <c r="M1138" s="677">
        <v>4091</v>
      </c>
      <c r="N1138" s="115">
        <v>0</v>
      </c>
      <c r="O1138" s="115">
        <v>0.02</v>
      </c>
      <c r="P1138" s="115">
        <v>0.76</v>
      </c>
      <c r="Q1138" s="115">
        <v>1.6</v>
      </c>
    </row>
    <row r="1139" spans="1:246" s="805" customFormat="1" x14ac:dyDescent="0.3">
      <c r="A1139" s="696" t="s">
        <v>485</v>
      </c>
      <c r="B1139" s="696" t="s">
        <v>117</v>
      </c>
      <c r="C1139" s="804" t="s">
        <v>920</v>
      </c>
      <c r="D1139" s="804" t="s">
        <v>922</v>
      </c>
      <c r="E1139" s="804" t="s">
        <v>929</v>
      </c>
      <c r="F1139" s="677">
        <v>2746</v>
      </c>
      <c r="G1139" s="677">
        <v>9083</v>
      </c>
      <c r="H1139" s="677">
        <v>22</v>
      </c>
      <c r="I1139" s="677">
        <v>11</v>
      </c>
      <c r="J1139" s="677">
        <v>4967</v>
      </c>
      <c r="K1139" s="677">
        <v>671</v>
      </c>
      <c r="L1139" s="677">
        <v>5671</v>
      </c>
      <c r="M1139" s="677">
        <v>6180</v>
      </c>
      <c r="N1139" s="115">
        <v>0</v>
      </c>
      <c r="O1139" s="115">
        <v>0.01</v>
      </c>
      <c r="P1139" s="115">
        <v>0.12</v>
      </c>
      <c r="Q1139" s="115">
        <v>1.25</v>
      </c>
    </row>
    <row r="1140" spans="1:246" s="805" customFormat="1" ht="12.75" customHeight="1" x14ac:dyDescent="0.3">
      <c r="A1140" s="696" t="s">
        <v>485</v>
      </c>
      <c r="B1140" s="696" t="s">
        <v>182</v>
      </c>
      <c r="C1140" s="804" t="s">
        <v>920</v>
      </c>
      <c r="D1140" s="804" t="s">
        <v>922</v>
      </c>
      <c r="E1140" s="804" t="s">
        <v>921</v>
      </c>
      <c r="F1140" s="677">
        <v>29</v>
      </c>
      <c r="G1140" s="677">
        <v>111</v>
      </c>
      <c r="H1140" s="677">
        <v>0</v>
      </c>
      <c r="I1140" s="677">
        <v>0</v>
      </c>
      <c r="J1140" s="677">
        <v>59</v>
      </c>
      <c r="K1140" s="677">
        <v>12</v>
      </c>
      <c r="L1140" s="677">
        <v>71</v>
      </c>
      <c r="M1140" s="677">
        <v>47</v>
      </c>
      <c r="N1140" s="115">
        <v>0</v>
      </c>
      <c r="O1140" s="115">
        <v>0</v>
      </c>
      <c r="P1140" s="115">
        <v>0.17</v>
      </c>
      <c r="Q1140" s="115">
        <v>0.62</v>
      </c>
    </row>
    <row r="1141" spans="1:246" s="805" customFormat="1" ht="12.75" customHeight="1" x14ac:dyDescent="0.3">
      <c r="A1141" s="696" t="s">
        <v>485</v>
      </c>
      <c r="B1141" s="696" t="s">
        <v>216</v>
      </c>
      <c r="C1141" s="804" t="s">
        <v>920</v>
      </c>
      <c r="D1141" s="804" t="s">
        <v>922</v>
      </c>
      <c r="E1141" s="804" t="s">
        <v>921</v>
      </c>
      <c r="F1141" s="677">
        <v>174</v>
      </c>
      <c r="G1141" s="677">
        <v>413</v>
      </c>
      <c r="H1141" s="677">
        <v>0</v>
      </c>
      <c r="I1141" s="677" t="s">
        <v>873</v>
      </c>
      <c r="J1141" s="677">
        <v>275</v>
      </c>
      <c r="K1141" s="677">
        <v>194</v>
      </c>
      <c r="L1141" s="677">
        <v>473</v>
      </c>
      <c r="M1141" s="677">
        <v>97</v>
      </c>
      <c r="N1141" s="115">
        <v>0</v>
      </c>
      <c r="O1141" s="115">
        <v>0.01</v>
      </c>
      <c r="P1141" s="115">
        <v>0.41</v>
      </c>
      <c r="Q1141" s="115">
        <v>-0.44</v>
      </c>
    </row>
    <row r="1142" spans="1:246" s="805" customFormat="1" ht="12.75" customHeight="1" x14ac:dyDescent="0.3">
      <c r="A1142" s="696" t="s">
        <v>485</v>
      </c>
      <c r="B1142" s="696" t="s">
        <v>216</v>
      </c>
      <c r="C1142" s="804" t="s">
        <v>916</v>
      </c>
      <c r="D1142" s="804" t="s">
        <v>922</v>
      </c>
      <c r="E1142" s="804" t="s">
        <v>919</v>
      </c>
      <c r="F1142" s="677">
        <v>65</v>
      </c>
      <c r="G1142" s="677">
        <v>197</v>
      </c>
      <c r="H1142" s="677">
        <v>0</v>
      </c>
      <c r="I1142" s="677" t="s">
        <v>873</v>
      </c>
      <c r="J1142" s="677">
        <v>202</v>
      </c>
      <c r="K1142" s="677">
        <v>23</v>
      </c>
      <c r="L1142" s="677">
        <v>228</v>
      </c>
      <c r="M1142" s="677">
        <v>35</v>
      </c>
      <c r="N1142" s="115">
        <v>0</v>
      </c>
      <c r="O1142" s="115">
        <v>0.01</v>
      </c>
      <c r="P1142" s="115">
        <v>0.1</v>
      </c>
      <c r="Q1142" s="115">
        <v>-0.46</v>
      </c>
    </row>
    <row r="1143" spans="1:246" s="805" customFormat="1" ht="12.75" customHeight="1" x14ac:dyDescent="0.3">
      <c r="A1143" s="696" t="s">
        <v>485</v>
      </c>
      <c r="B1143" s="696" t="s">
        <v>217</v>
      </c>
      <c r="C1143" s="804" t="s">
        <v>920</v>
      </c>
      <c r="D1143" s="804" t="s">
        <v>922</v>
      </c>
      <c r="E1143" s="804" t="s">
        <v>921</v>
      </c>
      <c r="F1143" s="677">
        <v>29</v>
      </c>
      <c r="G1143" s="677">
        <v>177</v>
      </c>
      <c r="H1143" s="677">
        <v>0</v>
      </c>
      <c r="I1143" s="677">
        <v>5</v>
      </c>
      <c r="J1143" s="677">
        <v>108</v>
      </c>
      <c r="K1143" s="677">
        <v>35</v>
      </c>
      <c r="L1143" s="677">
        <v>148</v>
      </c>
      <c r="M1143" s="677">
        <v>77</v>
      </c>
      <c r="N1143" s="115">
        <v>0</v>
      </c>
      <c r="O1143" s="115">
        <v>0.04</v>
      </c>
      <c r="P1143" s="115">
        <v>0.24</v>
      </c>
      <c r="Q1143" s="115">
        <v>1.66</v>
      </c>
    </row>
    <row r="1144" spans="1:246" s="805" customFormat="1" ht="12.75" customHeight="1" x14ac:dyDescent="0.3">
      <c r="A1144" s="696" t="s">
        <v>224</v>
      </c>
      <c r="B1144" s="696" t="s">
        <v>73</v>
      </c>
      <c r="C1144" s="804" t="s">
        <v>916</v>
      </c>
      <c r="D1144" s="804" t="s">
        <v>922</v>
      </c>
      <c r="E1144" s="804" t="s">
        <v>926</v>
      </c>
      <c r="F1144" s="677">
        <v>0</v>
      </c>
      <c r="G1144" s="677">
        <v>101</v>
      </c>
      <c r="H1144" s="677">
        <v>8</v>
      </c>
      <c r="I1144" s="677">
        <v>0</v>
      </c>
      <c r="J1144" s="677">
        <v>67</v>
      </c>
      <c r="K1144" s="677">
        <v>23</v>
      </c>
      <c r="L1144" s="677">
        <v>98</v>
      </c>
      <c r="M1144" s="677">
        <v>40</v>
      </c>
      <c r="N1144" s="115">
        <v>0.11</v>
      </c>
      <c r="O1144" s="115">
        <v>0.11</v>
      </c>
      <c r="P1144" s="115">
        <v>0.23</v>
      </c>
      <c r="Q1144" s="115" t="s">
        <v>239</v>
      </c>
    </row>
    <row r="1145" spans="1:246" s="805" customFormat="1" ht="12.75" customHeight="1" x14ac:dyDescent="0.3">
      <c r="A1145" s="696" t="s">
        <v>224</v>
      </c>
      <c r="B1145" s="696" t="s">
        <v>73</v>
      </c>
      <c r="C1145" s="804" t="s">
        <v>920</v>
      </c>
      <c r="D1145" s="804" t="s">
        <v>922</v>
      </c>
      <c r="E1145" s="804" t="s">
        <v>921</v>
      </c>
      <c r="F1145" s="677">
        <v>43</v>
      </c>
      <c r="G1145" s="677">
        <v>142</v>
      </c>
      <c r="H1145" s="677">
        <v>29</v>
      </c>
      <c r="I1145" s="677">
        <v>0</v>
      </c>
      <c r="J1145" s="677">
        <v>84</v>
      </c>
      <c r="K1145" s="677" t="s">
        <v>873</v>
      </c>
      <c r="L1145" s="677">
        <v>116</v>
      </c>
      <c r="M1145" s="677">
        <v>44</v>
      </c>
      <c r="N1145" s="115">
        <v>0.26</v>
      </c>
      <c r="O1145" s="115">
        <v>0.26</v>
      </c>
      <c r="P1145" s="115">
        <v>0.03</v>
      </c>
      <c r="Q1145" s="115">
        <v>0.02</v>
      </c>
    </row>
    <row r="1146" spans="1:246" s="805" customFormat="1" ht="12.75" customHeight="1" x14ac:dyDescent="0.3">
      <c r="A1146" s="696" t="s">
        <v>224</v>
      </c>
      <c r="B1146" s="696" t="s">
        <v>79</v>
      </c>
      <c r="C1146" s="804" t="s">
        <v>920</v>
      </c>
      <c r="D1146" s="804" t="s">
        <v>922</v>
      </c>
      <c r="E1146" s="804" t="s">
        <v>921</v>
      </c>
      <c r="F1146" s="677">
        <v>51</v>
      </c>
      <c r="G1146" s="677">
        <v>232</v>
      </c>
      <c r="H1146" s="677">
        <v>9</v>
      </c>
      <c r="I1146" s="677">
        <v>0</v>
      </c>
      <c r="J1146" s="677">
        <v>15</v>
      </c>
      <c r="K1146" s="677">
        <v>0</v>
      </c>
      <c r="L1146" s="677">
        <v>24</v>
      </c>
      <c r="M1146" s="677">
        <v>259</v>
      </c>
      <c r="N1146" s="115">
        <v>0.38</v>
      </c>
      <c r="O1146" s="115">
        <v>0.38</v>
      </c>
      <c r="P1146" s="115">
        <v>0</v>
      </c>
      <c r="Q1146" s="115">
        <v>4.08</v>
      </c>
    </row>
    <row r="1147" spans="1:246" s="805" customFormat="1" ht="12.75" customHeight="1" x14ac:dyDescent="0.3">
      <c r="A1147" s="696" t="s">
        <v>224</v>
      </c>
      <c r="B1147" s="696" t="s">
        <v>112</v>
      </c>
      <c r="C1147" s="804" t="s">
        <v>920</v>
      </c>
      <c r="D1147" s="804" t="s">
        <v>922</v>
      </c>
      <c r="E1147" s="804" t="s">
        <v>921</v>
      </c>
      <c r="F1147" s="677">
        <v>163</v>
      </c>
      <c r="G1147" s="677">
        <v>144</v>
      </c>
      <c r="H1147" s="677">
        <v>17</v>
      </c>
      <c r="I1147" s="677" t="s">
        <v>873</v>
      </c>
      <c r="J1147" s="677">
        <v>147</v>
      </c>
      <c r="K1147" s="677">
        <v>0</v>
      </c>
      <c r="L1147" s="677">
        <v>165</v>
      </c>
      <c r="M1147" s="677">
        <v>117</v>
      </c>
      <c r="N1147" s="115">
        <v>0.1</v>
      </c>
      <c r="O1147" s="115">
        <v>0.11</v>
      </c>
      <c r="P1147" s="115">
        <v>0</v>
      </c>
      <c r="Q1147" s="115">
        <v>-0.28000000000000003</v>
      </c>
    </row>
    <row r="1148" spans="1:246" s="806" customFormat="1" x14ac:dyDescent="0.3">
      <c r="A1148" s="696" t="s">
        <v>224</v>
      </c>
      <c r="B1148" s="696" t="s">
        <v>112</v>
      </c>
      <c r="C1148" s="804" t="s">
        <v>916</v>
      </c>
      <c r="D1148" s="804" t="s">
        <v>922</v>
      </c>
      <c r="E1148" s="804" t="s">
        <v>919</v>
      </c>
      <c r="F1148" s="677">
        <v>68</v>
      </c>
      <c r="G1148" s="677">
        <v>102</v>
      </c>
      <c r="H1148" s="677">
        <v>9</v>
      </c>
      <c r="I1148" s="677" t="s">
        <v>873</v>
      </c>
      <c r="J1148" s="677">
        <v>96</v>
      </c>
      <c r="K1148" s="677" t="s">
        <v>873</v>
      </c>
      <c r="L1148" s="677">
        <v>111</v>
      </c>
      <c r="M1148" s="677">
        <v>67</v>
      </c>
      <c r="N1148" s="115">
        <v>0.08</v>
      </c>
      <c r="O1148" s="115">
        <v>0.1</v>
      </c>
      <c r="P1148" s="115">
        <v>0.04</v>
      </c>
      <c r="Q1148" s="115">
        <v>-0.01</v>
      </c>
      <c r="R1148" s="699"/>
      <c r="S1148" s="699"/>
      <c r="T1148" s="699"/>
      <c r="U1148" s="699"/>
      <c r="V1148" s="699"/>
      <c r="W1148" s="699"/>
      <c r="X1148" s="699"/>
      <c r="Y1148" s="699"/>
      <c r="Z1148" s="699"/>
      <c r="AA1148" s="699"/>
      <c r="AB1148" s="699"/>
      <c r="AC1148" s="699"/>
      <c r="AD1148" s="699"/>
      <c r="AE1148" s="699"/>
      <c r="AF1148" s="699"/>
      <c r="AG1148" s="699"/>
      <c r="AH1148" s="699"/>
      <c r="AI1148" s="699"/>
      <c r="AJ1148" s="699"/>
      <c r="AK1148" s="699"/>
      <c r="AL1148" s="699"/>
      <c r="AM1148" s="699"/>
      <c r="AN1148" s="699"/>
      <c r="AO1148" s="699"/>
      <c r="AP1148" s="699"/>
      <c r="AQ1148" s="699"/>
      <c r="AR1148" s="699"/>
      <c r="AS1148" s="699"/>
      <c r="AT1148" s="699"/>
      <c r="AU1148" s="699"/>
      <c r="AV1148" s="699"/>
      <c r="AW1148" s="699"/>
      <c r="AX1148" s="699"/>
      <c r="AY1148" s="699"/>
      <c r="AZ1148" s="699"/>
      <c r="BA1148" s="699"/>
      <c r="BB1148" s="699"/>
      <c r="BC1148" s="699"/>
      <c r="BD1148" s="699"/>
      <c r="BE1148" s="699"/>
      <c r="BF1148" s="699"/>
      <c r="BG1148" s="699"/>
      <c r="BH1148" s="699"/>
      <c r="BI1148" s="699"/>
      <c r="BJ1148" s="699"/>
      <c r="BK1148" s="699"/>
      <c r="BL1148" s="699"/>
      <c r="BM1148" s="699"/>
      <c r="BN1148" s="699"/>
      <c r="BO1148" s="699"/>
      <c r="BP1148" s="699"/>
      <c r="BQ1148" s="699"/>
      <c r="BR1148" s="699"/>
      <c r="BS1148" s="699"/>
      <c r="BT1148" s="699"/>
      <c r="BU1148" s="699"/>
      <c r="BV1148" s="699"/>
      <c r="BW1148" s="699"/>
      <c r="BX1148" s="699"/>
      <c r="BY1148" s="699"/>
      <c r="BZ1148" s="699"/>
      <c r="CA1148" s="699"/>
      <c r="CB1148" s="699"/>
      <c r="CC1148" s="699"/>
      <c r="CD1148" s="699"/>
      <c r="CE1148" s="699"/>
      <c r="CF1148" s="699"/>
      <c r="CG1148" s="699"/>
      <c r="CH1148" s="699"/>
      <c r="CI1148" s="699"/>
      <c r="CJ1148" s="699"/>
      <c r="CK1148" s="699"/>
      <c r="CL1148" s="699"/>
      <c r="CM1148" s="699"/>
      <c r="CN1148" s="699"/>
      <c r="CO1148" s="699"/>
      <c r="CP1148" s="699"/>
      <c r="CQ1148" s="699"/>
      <c r="CR1148" s="699"/>
      <c r="CS1148" s="699"/>
      <c r="CT1148" s="699"/>
      <c r="CU1148" s="699"/>
      <c r="CV1148" s="699"/>
      <c r="CW1148" s="699"/>
      <c r="CX1148" s="699"/>
      <c r="CY1148" s="699"/>
      <c r="CZ1148" s="699"/>
      <c r="DA1148" s="699"/>
      <c r="DB1148" s="699"/>
      <c r="DC1148" s="699"/>
      <c r="DD1148" s="699"/>
      <c r="DE1148" s="699"/>
      <c r="DF1148" s="699"/>
      <c r="DG1148" s="699"/>
      <c r="DH1148" s="699"/>
      <c r="DI1148" s="699"/>
      <c r="DJ1148" s="699"/>
      <c r="DK1148" s="699"/>
      <c r="DL1148" s="699"/>
      <c r="DM1148" s="699"/>
      <c r="DN1148" s="699"/>
      <c r="DO1148" s="699"/>
      <c r="DP1148" s="699"/>
      <c r="DQ1148" s="699"/>
      <c r="DR1148" s="699"/>
      <c r="DS1148" s="699"/>
      <c r="DT1148" s="699"/>
      <c r="DU1148" s="699"/>
      <c r="DV1148" s="699"/>
      <c r="DW1148" s="699"/>
      <c r="DX1148" s="699"/>
      <c r="DY1148" s="699"/>
      <c r="DZ1148" s="699"/>
      <c r="EA1148" s="699"/>
      <c r="EB1148" s="699"/>
      <c r="EC1148" s="699"/>
      <c r="ED1148" s="699"/>
      <c r="EE1148" s="699"/>
      <c r="EF1148" s="699"/>
      <c r="EG1148" s="699"/>
      <c r="EH1148" s="699"/>
      <c r="EI1148" s="699"/>
      <c r="EJ1148" s="699"/>
      <c r="EK1148" s="699"/>
      <c r="EL1148" s="699"/>
      <c r="EM1148" s="699"/>
      <c r="EN1148" s="699"/>
      <c r="EO1148" s="699"/>
      <c r="EP1148" s="699"/>
      <c r="EQ1148" s="699"/>
      <c r="ER1148" s="699"/>
      <c r="ES1148" s="699"/>
      <c r="ET1148" s="699"/>
      <c r="EU1148" s="699"/>
      <c r="EV1148" s="699"/>
      <c r="EW1148" s="699"/>
      <c r="EX1148" s="699"/>
      <c r="EY1148" s="699"/>
      <c r="EZ1148" s="699"/>
      <c r="FA1148" s="699"/>
      <c r="FB1148" s="699"/>
      <c r="FC1148" s="699"/>
      <c r="FD1148" s="699"/>
      <c r="FE1148" s="699"/>
      <c r="FF1148" s="699"/>
      <c r="FG1148" s="699"/>
      <c r="FH1148" s="699"/>
      <c r="FI1148" s="699"/>
      <c r="FJ1148" s="699"/>
      <c r="FK1148" s="699"/>
      <c r="FL1148" s="699"/>
      <c r="FM1148" s="699"/>
      <c r="FN1148" s="699"/>
      <c r="FO1148" s="699"/>
      <c r="FP1148" s="699"/>
      <c r="FQ1148" s="699"/>
      <c r="FR1148" s="699"/>
      <c r="FS1148" s="699"/>
      <c r="FT1148" s="699"/>
      <c r="FU1148" s="699"/>
      <c r="FV1148" s="699"/>
      <c r="FW1148" s="699"/>
      <c r="FX1148" s="699"/>
      <c r="FY1148" s="699"/>
      <c r="FZ1148" s="699"/>
      <c r="GA1148" s="699"/>
      <c r="GB1148" s="699"/>
      <c r="GC1148" s="699"/>
      <c r="GD1148" s="699"/>
      <c r="GE1148" s="699"/>
      <c r="GF1148" s="699"/>
      <c r="GG1148" s="699"/>
      <c r="GH1148" s="699"/>
      <c r="GI1148" s="699"/>
      <c r="GJ1148" s="699"/>
      <c r="GK1148" s="699"/>
      <c r="GL1148" s="699"/>
      <c r="GM1148" s="699"/>
      <c r="GN1148" s="699"/>
      <c r="GO1148" s="699"/>
      <c r="GP1148" s="699"/>
      <c r="GQ1148" s="699"/>
      <c r="GR1148" s="699"/>
      <c r="GS1148" s="699"/>
      <c r="GT1148" s="699"/>
      <c r="GU1148" s="699"/>
      <c r="GV1148" s="699"/>
      <c r="GW1148" s="699"/>
      <c r="GX1148" s="699"/>
      <c r="GY1148" s="699"/>
      <c r="GZ1148" s="699"/>
      <c r="HA1148" s="699"/>
      <c r="HB1148" s="699"/>
      <c r="HC1148" s="699"/>
      <c r="HD1148" s="699"/>
      <c r="HE1148" s="699"/>
      <c r="HF1148" s="699"/>
      <c r="HG1148" s="699"/>
      <c r="HH1148" s="699"/>
      <c r="HI1148" s="699"/>
      <c r="HJ1148" s="699"/>
      <c r="HK1148" s="699"/>
      <c r="HL1148" s="699"/>
      <c r="HM1148" s="699"/>
      <c r="HN1148" s="699"/>
      <c r="HO1148" s="699"/>
      <c r="HP1148" s="699"/>
      <c r="HQ1148" s="699"/>
      <c r="HR1148" s="699"/>
      <c r="HS1148" s="699"/>
      <c r="HT1148" s="699"/>
      <c r="HU1148" s="699"/>
      <c r="HV1148" s="699"/>
      <c r="HW1148" s="699"/>
      <c r="HX1148" s="699"/>
      <c r="HY1148" s="699"/>
      <c r="HZ1148" s="699"/>
      <c r="IA1148" s="699"/>
      <c r="IB1148" s="699"/>
      <c r="IC1148" s="699"/>
      <c r="ID1148" s="699"/>
      <c r="IE1148" s="699"/>
      <c r="IF1148" s="699"/>
      <c r="IG1148" s="699"/>
      <c r="IH1148" s="699"/>
      <c r="II1148" s="699"/>
      <c r="IJ1148" s="699"/>
      <c r="IK1148" s="699"/>
      <c r="IL1148" s="699"/>
    </row>
    <row r="1149" spans="1:246" s="807" customFormat="1" x14ac:dyDescent="0.3">
      <c r="A1149" s="696" t="s">
        <v>224</v>
      </c>
      <c r="B1149" s="696" t="s">
        <v>117</v>
      </c>
      <c r="C1149" s="804" t="s">
        <v>920</v>
      </c>
      <c r="D1149" s="804" t="s">
        <v>922</v>
      </c>
      <c r="E1149" s="804" t="s">
        <v>929</v>
      </c>
      <c r="F1149" s="677">
        <v>200</v>
      </c>
      <c r="G1149" s="677">
        <v>239</v>
      </c>
      <c r="H1149" s="677">
        <v>0</v>
      </c>
      <c r="I1149" s="677" t="s">
        <v>873</v>
      </c>
      <c r="J1149" s="677">
        <v>16</v>
      </c>
      <c r="K1149" s="677">
        <v>36</v>
      </c>
      <c r="L1149" s="677">
        <v>54</v>
      </c>
      <c r="M1149" s="677">
        <v>383</v>
      </c>
      <c r="N1149" s="115">
        <v>0</v>
      </c>
      <c r="O1149" s="115">
        <v>0.11</v>
      </c>
      <c r="P1149" s="115">
        <v>0.67</v>
      </c>
      <c r="Q1149" s="115">
        <v>0.92</v>
      </c>
      <c r="R1149" s="699"/>
      <c r="S1149" s="699"/>
      <c r="T1149" s="699"/>
      <c r="U1149" s="699"/>
      <c r="V1149" s="699"/>
      <c r="W1149" s="699"/>
      <c r="X1149" s="699"/>
      <c r="Y1149" s="699"/>
      <c r="Z1149" s="699"/>
      <c r="AA1149" s="699"/>
      <c r="AB1149" s="699"/>
      <c r="AC1149" s="699"/>
      <c r="AD1149" s="699"/>
      <c r="AE1149" s="699"/>
      <c r="AF1149" s="699"/>
      <c r="AG1149" s="699"/>
      <c r="AH1149" s="699"/>
      <c r="AI1149" s="699"/>
      <c r="AJ1149" s="699"/>
      <c r="AK1149" s="699"/>
      <c r="AL1149" s="699"/>
      <c r="AM1149" s="699"/>
      <c r="AN1149" s="699"/>
      <c r="AO1149" s="699"/>
      <c r="AP1149" s="699"/>
      <c r="AQ1149" s="699"/>
      <c r="AR1149" s="699"/>
      <c r="AS1149" s="699"/>
      <c r="AT1149" s="699"/>
      <c r="AU1149" s="699"/>
      <c r="AV1149" s="699"/>
      <c r="AW1149" s="699"/>
      <c r="AX1149" s="699"/>
      <c r="AY1149" s="699"/>
      <c r="AZ1149" s="699"/>
      <c r="BA1149" s="699"/>
      <c r="BB1149" s="699"/>
      <c r="BC1149" s="699"/>
      <c r="BD1149" s="699"/>
      <c r="BE1149" s="699"/>
      <c r="BF1149" s="699"/>
      <c r="BG1149" s="699"/>
      <c r="BH1149" s="699"/>
      <c r="BI1149" s="699"/>
      <c r="BJ1149" s="699"/>
      <c r="BK1149" s="699"/>
      <c r="BL1149" s="699"/>
      <c r="BM1149" s="699"/>
      <c r="BN1149" s="699"/>
      <c r="BO1149" s="699"/>
      <c r="BP1149" s="699"/>
      <c r="BQ1149" s="699"/>
      <c r="BR1149" s="699"/>
      <c r="BS1149" s="699"/>
      <c r="BT1149" s="699"/>
      <c r="BU1149" s="699"/>
      <c r="BV1149" s="699"/>
      <c r="BW1149" s="699"/>
      <c r="BX1149" s="699"/>
      <c r="BY1149" s="699"/>
      <c r="BZ1149" s="699"/>
      <c r="CA1149" s="699"/>
      <c r="CB1149" s="699"/>
      <c r="CC1149" s="699"/>
      <c r="CD1149" s="699"/>
      <c r="CE1149" s="699"/>
      <c r="CF1149" s="699"/>
      <c r="CG1149" s="699"/>
      <c r="CH1149" s="699"/>
      <c r="CI1149" s="699"/>
      <c r="CJ1149" s="699"/>
      <c r="CK1149" s="699"/>
      <c r="CL1149" s="699"/>
      <c r="CM1149" s="699"/>
      <c r="CN1149" s="699"/>
      <c r="CO1149" s="699"/>
      <c r="CP1149" s="699"/>
      <c r="CQ1149" s="699"/>
      <c r="CR1149" s="699"/>
      <c r="CS1149" s="699"/>
      <c r="CT1149" s="699"/>
      <c r="CU1149" s="699"/>
      <c r="CV1149" s="699"/>
      <c r="CW1149" s="699"/>
      <c r="CX1149" s="699"/>
      <c r="CY1149" s="699"/>
      <c r="CZ1149" s="699"/>
      <c r="DA1149" s="699"/>
      <c r="DB1149" s="699"/>
      <c r="DC1149" s="699"/>
      <c r="DD1149" s="699"/>
      <c r="DE1149" s="699"/>
      <c r="DF1149" s="699"/>
      <c r="DG1149" s="699"/>
      <c r="DH1149" s="699"/>
      <c r="DI1149" s="699"/>
      <c r="DJ1149" s="699"/>
      <c r="DK1149" s="699"/>
      <c r="DL1149" s="699"/>
      <c r="DM1149" s="699"/>
      <c r="DN1149" s="699"/>
      <c r="DO1149" s="699"/>
      <c r="DP1149" s="699"/>
      <c r="DQ1149" s="699"/>
      <c r="DR1149" s="699"/>
      <c r="DS1149" s="699"/>
      <c r="DT1149" s="699"/>
      <c r="DU1149" s="699"/>
      <c r="DV1149" s="699"/>
      <c r="DW1149" s="699"/>
      <c r="DX1149" s="699"/>
      <c r="DY1149" s="699"/>
      <c r="DZ1149" s="699"/>
      <c r="EA1149" s="699"/>
      <c r="EB1149" s="699"/>
      <c r="EC1149" s="699"/>
      <c r="ED1149" s="699"/>
      <c r="EE1149" s="699"/>
      <c r="EF1149" s="699"/>
      <c r="EG1149" s="699"/>
      <c r="EH1149" s="699"/>
      <c r="EI1149" s="699"/>
      <c r="EJ1149" s="699"/>
      <c r="EK1149" s="699"/>
      <c r="EL1149" s="699"/>
      <c r="EM1149" s="699"/>
      <c r="EN1149" s="699"/>
      <c r="EO1149" s="699"/>
      <c r="EP1149" s="699"/>
      <c r="EQ1149" s="699"/>
      <c r="ER1149" s="699"/>
      <c r="ES1149" s="699"/>
      <c r="ET1149" s="699"/>
      <c r="EU1149" s="699"/>
      <c r="EV1149" s="699"/>
      <c r="EW1149" s="699"/>
      <c r="EX1149" s="699"/>
      <c r="EY1149" s="699"/>
      <c r="EZ1149" s="699"/>
      <c r="FA1149" s="699"/>
      <c r="FB1149" s="699"/>
      <c r="FC1149" s="699"/>
      <c r="FD1149" s="699"/>
      <c r="FE1149" s="699"/>
      <c r="FF1149" s="699"/>
      <c r="FG1149" s="699"/>
      <c r="FH1149" s="699"/>
      <c r="FI1149" s="699"/>
      <c r="FJ1149" s="699"/>
      <c r="FK1149" s="699"/>
      <c r="FL1149" s="699"/>
      <c r="FM1149" s="699"/>
      <c r="FN1149" s="699"/>
      <c r="FO1149" s="699"/>
      <c r="FP1149" s="699"/>
      <c r="FQ1149" s="699"/>
      <c r="FR1149" s="699"/>
      <c r="FS1149" s="699"/>
      <c r="FT1149" s="699"/>
      <c r="FU1149" s="699"/>
      <c r="FV1149" s="699"/>
      <c r="FW1149" s="699"/>
      <c r="FX1149" s="699"/>
      <c r="FY1149" s="699"/>
      <c r="FZ1149" s="699"/>
      <c r="GA1149" s="699"/>
      <c r="GB1149" s="699"/>
      <c r="GC1149" s="699"/>
      <c r="GD1149" s="699"/>
      <c r="GE1149" s="699"/>
      <c r="GF1149" s="699"/>
      <c r="GG1149" s="699"/>
      <c r="GH1149" s="699"/>
      <c r="GI1149" s="699"/>
      <c r="GJ1149" s="699"/>
      <c r="GK1149" s="699"/>
      <c r="GL1149" s="699"/>
      <c r="GM1149" s="699"/>
      <c r="GN1149" s="699"/>
      <c r="GO1149" s="699"/>
      <c r="GP1149" s="699"/>
      <c r="GQ1149" s="699"/>
      <c r="GR1149" s="699"/>
      <c r="GS1149" s="699"/>
      <c r="GT1149" s="699"/>
      <c r="GU1149" s="699"/>
      <c r="GV1149" s="699"/>
      <c r="GW1149" s="699"/>
      <c r="GX1149" s="699"/>
      <c r="GY1149" s="699"/>
      <c r="GZ1149" s="699"/>
      <c r="HA1149" s="699"/>
      <c r="HB1149" s="699"/>
      <c r="HC1149" s="699"/>
      <c r="HD1149" s="699"/>
      <c r="HE1149" s="699"/>
      <c r="HF1149" s="699"/>
      <c r="HG1149" s="699"/>
      <c r="HH1149" s="699"/>
      <c r="HI1149" s="699"/>
      <c r="HJ1149" s="699"/>
      <c r="HK1149" s="699"/>
      <c r="HL1149" s="699"/>
      <c r="HM1149" s="699"/>
      <c r="HN1149" s="699"/>
      <c r="HO1149" s="699"/>
      <c r="HP1149" s="699"/>
      <c r="HQ1149" s="699"/>
      <c r="HR1149" s="699"/>
      <c r="HS1149" s="699"/>
      <c r="HT1149" s="699"/>
      <c r="HU1149" s="699"/>
      <c r="HV1149" s="699"/>
      <c r="HW1149" s="699"/>
      <c r="HX1149" s="699"/>
      <c r="HY1149" s="699"/>
      <c r="HZ1149" s="699"/>
      <c r="IA1149" s="699"/>
      <c r="IB1149" s="699"/>
      <c r="IC1149" s="699"/>
      <c r="ID1149" s="699"/>
      <c r="IE1149" s="699"/>
      <c r="IF1149" s="699"/>
      <c r="IG1149" s="699"/>
      <c r="IH1149" s="699"/>
      <c r="II1149" s="699"/>
      <c r="IJ1149" s="699"/>
      <c r="IK1149" s="699"/>
      <c r="IL1149" s="699"/>
    </row>
    <row r="1150" spans="1:246" s="807" customFormat="1" x14ac:dyDescent="0.3">
      <c r="A1150" s="696" t="s">
        <v>224</v>
      </c>
      <c r="B1150" s="696" t="s">
        <v>133</v>
      </c>
      <c r="C1150" s="804" t="s">
        <v>920</v>
      </c>
      <c r="D1150" s="804" t="s">
        <v>922</v>
      </c>
      <c r="E1150" s="804" t="s">
        <v>921</v>
      </c>
      <c r="F1150" s="677">
        <v>147</v>
      </c>
      <c r="G1150" s="677">
        <v>299</v>
      </c>
      <c r="H1150" s="677">
        <v>17</v>
      </c>
      <c r="I1150" s="677">
        <v>133</v>
      </c>
      <c r="J1150" s="677">
        <v>139</v>
      </c>
      <c r="K1150" s="677">
        <v>0</v>
      </c>
      <c r="L1150" s="677">
        <v>289</v>
      </c>
      <c r="M1150" s="677">
        <v>223</v>
      </c>
      <c r="N1150" s="115">
        <v>0.06</v>
      </c>
      <c r="O1150" s="115">
        <v>0.52</v>
      </c>
      <c r="P1150" s="115">
        <v>0</v>
      </c>
      <c r="Q1150" s="115">
        <v>0.52</v>
      </c>
      <c r="R1150" s="699"/>
      <c r="S1150" s="699"/>
      <c r="T1150" s="699"/>
      <c r="U1150" s="699"/>
      <c r="V1150" s="699"/>
      <c r="W1150" s="699"/>
      <c r="X1150" s="699"/>
      <c r="Y1150" s="699"/>
      <c r="Z1150" s="699"/>
      <c r="AA1150" s="699"/>
      <c r="AB1150" s="699"/>
      <c r="AC1150" s="699"/>
      <c r="AD1150" s="699"/>
      <c r="AE1150" s="699"/>
      <c r="AF1150" s="699"/>
      <c r="AG1150" s="699"/>
      <c r="AH1150" s="699"/>
      <c r="AI1150" s="699"/>
      <c r="AJ1150" s="699"/>
      <c r="AK1150" s="699"/>
      <c r="AL1150" s="699"/>
      <c r="AM1150" s="699"/>
      <c r="AN1150" s="699"/>
      <c r="AO1150" s="699"/>
      <c r="AP1150" s="699"/>
      <c r="AQ1150" s="699"/>
      <c r="AR1150" s="699"/>
      <c r="AS1150" s="699"/>
      <c r="AT1150" s="699"/>
      <c r="AU1150" s="699"/>
      <c r="AV1150" s="699"/>
      <c r="AW1150" s="699"/>
      <c r="AX1150" s="699"/>
      <c r="AY1150" s="699"/>
      <c r="AZ1150" s="699"/>
      <c r="BA1150" s="699"/>
      <c r="BB1150" s="699"/>
      <c r="BC1150" s="699"/>
      <c r="BD1150" s="699"/>
      <c r="BE1150" s="699"/>
      <c r="BF1150" s="699"/>
      <c r="BG1150" s="699"/>
      <c r="BH1150" s="699"/>
      <c r="BI1150" s="699"/>
      <c r="BJ1150" s="699"/>
      <c r="BK1150" s="699"/>
      <c r="BL1150" s="699"/>
      <c r="BM1150" s="699"/>
      <c r="BN1150" s="699"/>
      <c r="BO1150" s="699"/>
      <c r="BP1150" s="699"/>
      <c r="BQ1150" s="699"/>
      <c r="BR1150" s="699"/>
      <c r="BS1150" s="699"/>
      <c r="BT1150" s="699"/>
      <c r="BU1150" s="699"/>
      <c r="BV1150" s="699"/>
      <c r="BW1150" s="699"/>
      <c r="BX1150" s="699"/>
      <c r="BY1150" s="699"/>
      <c r="BZ1150" s="699"/>
      <c r="CA1150" s="699"/>
      <c r="CB1150" s="699"/>
      <c r="CC1150" s="699"/>
      <c r="CD1150" s="699"/>
      <c r="CE1150" s="699"/>
      <c r="CF1150" s="699"/>
      <c r="CG1150" s="699"/>
      <c r="CH1150" s="699"/>
      <c r="CI1150" s="699"/>
      <c r="CJ1150" s="699"/>
      <c r="CK1150" s="699"/>
      <c r="CL1150" s="699"/>
      <c r="CM1150" s="699"/>
      <c r="CN1150" s="699"/>
      <c r="CO1150" s="699"/>
      <c r="CP1150" s="699"/>
      <c r="CQ1150" s="699"/>
      <c r="CR1150" s="699"/>
      <c r="CS1150" s="699"/>
      <c r="CT1150" s="699"/>
      <c r="CU1150" s="699"/>
      <c r="CV1150" s="699"/>
      <c r="CW1150" s="699"/>
      <c r="CX1150" s="699"/>
      <c r="CY1150" s="699"/>
      <c r="CZ1150" s="699"/>
      <c r="DA1150" s="699"/>
      <c r="DB1150" s="699"/>
      <c r="DC1150" s="699"/>
      <c r="DD1150" s="699"/>
      <c r="DE1150" s="699"/>
      <c r="DF1150" s="699"/>
      <c r="DG1150" s="699"/>
      <c r="DH1150" s="699"/>
      <c r="DI1150" s="699"/>
      <c r="DJ1150" s="699"/>
      <c r="DK1150" s="699"/>
      <c r="DL1150" s="699"/>
      <c r="DM1150" s="699"/>
      <c r="DN1150" s="699"/>
      <c r="DO1150" s="699"/>
      <c r="DP1150" s="699"/>
      <c r="DQ1150" s="699"/>
      <c r="DR1150" s="699"/>
      <c r="DS1150" s="699"/>
      <c r="DT1150" s="699"/>
      <c r="DU1150" s="699"/>
      <c r="DV1150" s="699"/>
      <c r="DW1150" s="699"/>
      <c r="DX1150" s="699"/>
      <c r="DY1150" s="699"/>
      <c r="DZ1150" s="699"/>
      <c r="EA1150" s="699"/>
      <c r="EB1150" s="699"/>
      <c r="EC1150" s="699"/>
      <c r="ED1150" s="699"/>
      <c r="EE1150" s="699"/>
      <c r="EF1150" s="699"/>
      <c r="EG1150" s="699"/>
      <c r="EH1150" s="699"/>
      <c r="EI1150" s="699"/>
      <c r="EJ1150" s="699"/>
      <c r="EK1150" s="699"/>
      <c r="EL1150" s="699"/>
      <c r="EM1150" s="699"/>
      <c r="EN1150" s="699"/>
      <c r="EO1150" s="699"/>
      <c r="EP1150" s="699"/>
      <c r="EQ1150" s="699"/>
      <c r="ER1150" s="699"/>
      <c r="ES1150" s="699"/>
      <c r="ET1150" s="699"/>
      <c r="EU1150" s="699"/>
      <c r="EV1150" s="699"/>
      <c r="EW1150" s="699"/>
      <c r="EX1150" s="699"/>
      <c r="EY1150" s="699"/>
      <c r="EZ1150" s="699"/>
      <c r="FA1150" s="699"/>
      <c r="FB1150" s="699"/>
      <c r="FC1150" s="699"/>
      <c r="FD1150" s="699"/>
      <c r="FE1150" s="699"/>
      <c r="FF1150" s="699"/>
      <c r="FG1150" s="699"/>
      <c r="FH1150" s="699"/>
      <c r="FI1150" s="699"/>
      <c r="FJ1150" s="699"/>
      <c r="FK1150" s="699"/>
      <c r="FL1150" s="699"/>
      <c r="FM1150" s="699"/>
      <c r="FN1150" s="699"/>
      <c r="FO1150" s="699"/>
      <c r="FP1150" s="699"/>
      <c r="FQ1150" s="699"/>
      <c r="FR1150" s="699"/>
      <c r="FS1150" s="699"/>
      <c r="FT1150" s="699"/>
      <c r="FU1150" s="699"/>
      <c r="FV1150" s="699"/>
      <c r="FW1150" s="699"/>
      <c r="FX1150" s="699"/>
      <c r="FY1150" s="699"/>
      <c r="FZ1150" s="699"/>
      <c r="GA1150" s="699"/>
      <c r="GB1150" s="699"/>
      <c r="GC1150" s="699"/>
      <c r="GD1150" s="699"/>
      <c r="GE1150" s="699"/>
      <c r="GF1150" s="699"/>
      <c r="GG1150" s="699"/>
      <c r="GH1150" s="699"/>
      <c r="GI1150" s="699"/>
      <c r="GJ1150" s="699"/>
      <c r="GK1150" s="699"/>
      <c r="GL1150" s="699"/>
      <c r="GM1150" s="699"/>
      <c r="GN1150" s="699"/>
      <c r="GO1150" s="699"/>
      <c r="GP1150" s="699"/>
      <c r="GQ1150" s="699"/>
      <c r="GR1150" s="699"/>
      <c r="GS1150" s="699"/>
      <c r="GT1150" s="699"/>
      <c r="GU1150" s="699"/>
      <c r="GV1150" s="699"/>
      <c r="GW1150" s="699"/>
      <c r="GX1150" s="699"/>
      <c r="GY1150" s="699"/>
      <c r="GZ1150" s="699"/>
      <c r="HA1150" s="699"/>
      <c r="HB1150" s="699"/>
      <c r="HC1150" s="699"/>
      <c r="HD1150" s="699"/>
      <c r="HE1150" s="699"/>
      <c r="HF1150" s="699"/>
      <c r="HG1150" s="699"/>
      <c r="HH1150" s="699"/>
      <c r="HI1150" s="699"/>
      <c r="HJ1150" s="699"/>
      <c r="HK1150" s="699"/>
      <c r="HL1150" s="699"/>
      <c r="HM1150" s="699"/>
      <c r="HN1150" s="699"/>
      <c r="HO1150" s="699"/>
      <c r="HP1150" s="699"/>
      <c r="HQ1150" s="699"/>
      <c r="HR1150" s="699"/>
      <c r="HS1150" s="699"/>
      <c r="HT1150" s="699"/>
      <c r="HU1150" s="699"/>
      <c r="HV1150" s="699"/>
      <c r="HW1150" s="699"/>
      <c r="HX1150" s="699"/>
      <c r="HY1150" s="699"/>
      <c r="HZ1150" s="699"/>
      <c r="IA1150" s="699"/>
      <c r="IB1150" s="699"/>
      <c r="IC1150" s="699"/>
      <c r="ID1150" s="699"/>
      <c r="IE1150" s="699"/>
      <c r="IF1150" s="699"/>
      <c r="IG1150" s="699"/>
      <c r="IH1150" s="699"/>
      <c r="II1150" s="699"/>
      <c r="IJ1150" s="699"/>
      <c r="IK1150" s="699"/>
      <c r="IL1150" s="699"/>
    </row>
    <row r="1151" spans="1:246" s="807" customFormat="1" x14ac:dyDescent="0.3">
      <c r="A1151" s="696" t="s">
        <v>224</v>
      </c>
      <c r="B1151" s="696" t="s">
        <v>185</v>
      </c>
      <c r="C1151" s="804" t="s">
        <v>920</v>
      </c>
      <c r="D1151" s="804" t="s">
        <v>922</v>
      </c>
      <c r="E1151" s="804" t="s">
        <v>921</v>
      </c>
      <c r="F1151" s="677">
        <v>7</v>
      </c>
      <c r="G1151" s="677">
        <v>220</v>
      </c>
      <c r="H1151" s="677">
        <v>0</v>
      </c>
      <c r="I1151" s="677">
        <v>0</v>
      </c>
      <c r="J1151" s="677">
        <v>218</v>
      </c>
      <c r="K1151" s="677">
        <v>5</v>
      </c>
      <c r="L1151" s="677">
        <v>223</v>
      </c>
      <c r="M1151" s="677" t="s">
        <v>873</v>
      </c>
      <c r="N1151" s="115">
        <v>0</v>
      </c>
      <c r="O1151" s="115">
        <v>0</v>
      </c>
      <c r="P1151" s="115">
        <v>0.02</v>
      </c>
      <c r="Q1151" s="115">
        <v>-0.43</v>
      </c>
      <c r="R1151" s="699"/>
      <c r="S1151" s="699"/>
      <c r="T1151" s="699"/>
      <c r="U1151" s="699"/>
      <c r="V1151" s="699"/>
      <c r="W1151" s="699"/>
      <c r="X1151" s="699"/>
      <c r="Y1151" s="699"/>
      <c r="Z1151" s="699"/>
      <c r="AA1151" s="699"/>
      <c r="AB1151" s="699"/>
      <c r="AC1151" s="699"/>
      <c r="AD1151" s="699"/>
      <c r="AE1151" s="699"/>
      <c r="AF1151" s="699"/>
      <c r="AG1151" s="699"/>
      <c r="AH1151" s="699"/>
      <c r="AI1151" s="699"/>
      <c r="AJ1151" s="699"/>
      <c r="AK1151" s="699"/>
      <c r="AL1151" s="699"/>
      <c r="AM1151" s="699"/>
      <c r="AN1151" s="699"/>
      <c r="AO1151" s="699"/>
      <c r="AP1151" s="699"/>
      <c r="AQ1151" s="699"/>
      <c r="AR1151" s="699"/>
      <c r="AS1151" s="699"/>
      <c r="AT1151" s="699"/>
      <c r="AU1151" s="699"/>
      <c r="AV1151" s="699"/>
      <c r="AW1151" s="699"/>
      <c r="AX1151" s="699"/>
      <c r="AY1151" s="699"/>
      <c r="AZ1151" s="699"/>
      <c r="BA1151" s="699"/>
      <c r="BB1151" s="699"/>
      <c r="BC1151" s="699"/>
      <c r="BD1151" s="699"/>
      <c r="BE1151" s="699"/>
      <c r="BF1151" s="699"/>
      <c r="BG1151" s="699"/>
      <c r="BH1151" s="699"/>
      <c r="BI1151" s="699"/>
      <c r="BJ1151" s="699"/>
      <c r="BK1151" s="699"/>
      <c r="BL1151" s="699"/>
      <c r="BM1151" s="699"/>
      <c r="BN1151" s="699"/>
      <c r="BO1151" s="699"/>
      <c r="BP1151" s="699"/>
      <c r="BQ1151" s="699"/>
      <c r="BR1151" s="699"/>
      <c r="BS1151" s="699"/>
      <c r="BT1151" s="699"/>
      <c r="BU1151" s="699"/>
      <c r="BV1151" s="699"/>
      <c r="BW1151" s="699"/>
      <c r="BX1151" s="699"/>
      <c r="BY1151" s="699"/>
      <c r="BZ1151" s="699"/>
      <c r="CA1151" s="699"/>
      <c r="CB1151" s="699"/>
      <c r="CC1151" s="699"/>
      <c r="CD1151" s="699"/>
      <c r="CE1151" s="699"/>
      <c r="CF1151" s="699"/>
      <c r="CG1151" s="699"/>
      <c r="CH1151" s="699"/>
      <c r="CI1151" s="699"/>
      <c r="CJ1151" s="699"/>
      <c r="CK1151" s="699"/>
      <c r="CL1151" s="699"/>
      <c r="CM1151" s="699"/>
      <c r="CN1151" s="699"/>
      <c r="CO1151" s="699"/>
      <c r="CP1151" s="699"/>
      <c r="CQ1151" s="699"/>
      <c r="CR1151" s="699"/>
      <c r="CS1151" s="699"/>
      <c r="CT1151" s="699"/>
      <c r="CU1151" s="699"/>
      <c r="CV1151" s="699"/>
      <c r="CW1151" s="699"/>
      <c r="CX1151" s="699"/>
      <c r="CY1151" s="699"/>
      <c r="CZ1151" s="699"/>
      <c r="DA1151" s="699"/>
      <c r="DB1151" s="699"/>
      <c r="DC1151" s="699"/>
      <c r="DD1151" s="699"/>
      <c r="DE1151" s="699"/>
      <c r="DF1151" s="699"/>
      <c r="DG1151" s="699"/>
      <c r="DH1151" s="699"/>
      <c r="DI1151" s="699"/>
      <c r="DJ1151" s="699"/>
      <c r="DK1151" s="699"/>
      <c r="DL1151" s="699"/>
      <c r="DM1151" s="699"/>
      <c r="DN1151" s="699"/>
      <c r="DO1151" s="699"/>
      <c r="DP1151" s="699"/>
      <c r="DQ1151" s="699"/>
      <c r="DR1151" s="699"/>
      <c r="DS1151" s="699"/>
      <c r="DT1151" s="699"/>
      <c r="DU1151" s="699"/>
      <c r="DV1151" s="699"/>
      <c r="DW1151" s="699"/>
      <c r="DX1151" s="699"/>
      <c r="DY1151" s="699"/>
      <c r="DZ1151" s="699"/>
      <c r="EA1151" s="699"/>
      <c r="EB1151" s="699"/>
      <c r="EC1151" s="699"/>
      <c r="ED1151" s="699"/>
      <c r="EE1151" s="699"/>
      <c r="EF1151" s="699"/>
      <c r="EG1151" s="699"/>
      <c r="EH1151" s="699"/>
      <c r="EI1151" s="699"/>
      <c r="EJ1151" s="699"/>
      <c r="EK1151" s="699"/>
      <c r="EL1151" s="699"/>
      <c r="EM1151" s="699"/>
      <c r="EN1151" s="699"/>
      <c r="EO1151" s="699"/>
      <c r="EP1151" s="699"/>
      <c r="EQ1151" s="699"/>
      <c r="ER1151" s="699"/>
      <c r="ES1151" s="699"/>
      <c r="ET1151" s="699"/>
      <c r="EU1151" s="699"/>
      <c r="EV1151" s="699"/>
      <c r="EW1151" s="699"/>
      <c r="EX1151" s="699"/>
      <c r="EY1151" s="699"/>
      <c r="EZ1151" s="699"/>
      <c r="FA1151" s="699"/>
      <c r="FB1151" s="699"/>
      <c r="FC1151" s="699"/>
      <c r="FD1151" s="699"/>
      <c r="FE1151" s="699"/>
      <c r="FF1151" s="699"/>
      <c r="FG1151" s="699"/>
      <c r="FH1151" s="699"/>
      <c r="FI1151" s="699"/>
      <c r="FJ1151" s="699"/>
      <c r="FK1151" s="699"/>
      <c r="FL1151" s="699"/>
      <c r="FM1151" s="699"/>
      <c r="FN1151" s="699"/>
      <c r="FO1151" s="699"/>
      <c r="FP1151" s="699"/>
      <c r="FQ1151" s="699"/>
      <c r="FR1151" s="699"/>
      <c r="FS1151" s="699"/>
      <c r="FT1151" s="699"/>
      <c r="FU1151" s="699"/>
      <c r="FV1151" s="699"/>
      <c r="FW1151" s="699"/>
      <c r="FX1151" s="699"/>
      <c r="FY1151" s="699"/>
      <c r="FZ1151" s="699"/>
      <c r="GA1151" s="699"/>
      <c r="GB1151" s="699"/>
      <c r="GC1151" s="699"/>
      <c r="GD1151" s="699"/>
      <c r="GE1151" s="699"/>
      <c r="GF1151" s="699"/>
      <c r="GG1151" s="699"/>
      <c r="GH1151" s="699"/>
      <c r="GI1151" s="699"/>
      <c r="GJ1151" s="699"/>
      <c r="GK1151" s="699"/>
      <c r="GL1151" s="699"/>
      <c r="GM1151" s="699"/>
      <c r="GN1151" s="699"/>
      <c r="GO1151" s="699"/>
      <c r="GP1151" s="699"/>
      <c r="GQ1151" s="699"/>
      <c r="GR1151" s="699"/>
      <c r="GS1151" s="699"/>
      <c r="GT1151" s="699"/>
      <c r="GU1151" s="699"/>
      <c r="GV1151" s="699"/>
      <c r="GW1151" s="699"/>
      <c r="GX1151" s="699"/>
      <c r="GY1151" s="699"/>
      <c r="GZ1151" s="699"/>
      <c r="HA1151" s="699"/>
      <c r="HB1151" s="699"/>
      <c r="HC1151" s="699"/>
      <c r="HD1151" s="699"/>
      <c r="HE1151" s="699"/>
      <c r="HF1151" s="699"/>
      <c r="HG1151" s="699"/>
      <c r="HH1151" s="699"/>
      <c r="HI1151" s="699"/>
      <c r="HJ1151" s="699"/>
      <c r="HK1151" s="699"/>
      <c r="HL1151" s="699"/>
      <c r="HM1151" s="699"/>
      <c r="HN1151" s="699"/>
      <c r="HO1151" s="699"/>
      <c r="HP1151" s="699"/>
      <c r="HQ1151" s="699"/>
      <c r="HR1151" s="699"/>
      <c r="HS1151" s="699"/>
      <c r="HT1151" s="699"/>
      <c r="HU1151" s="699"/>
      <c r="HV1151" s="699"/>
      <c r="HW1151" s="699"/>
      <c r="HX1151" s="699"/>
      <c r="HY1151" s="699"/>
      <c r="HZ1151" s="699"/>
      <c r="IA1151" s="699"/>
      <c r="IB1151" s="699"/>
      <c r="IC1151" s="699"/>
      <c r="ID1151" s="699"/>
      <c r="IE1151" s="699"/>
      <c r="IF1151" s="699"/>
      <c r="IG1151" s="699"/>
      <c r="IH1151" s="699"/>
      <c r="II1151" s="699"/>
      <c r="IJ1151" s="699"/>
      <c r="IK1151" s="699"/>
      <c r="IL1151" s="699"/>
    </row>
    <row r="1152" spans="1:246" s="807" customFormat="1" x14ac:dyDescent="0.3">
      <c r="A1152" s="696" t="s">
        <v>225</v>
      </c>
      <c r="B1152" s="696" t="s">
        <v>69</v>
      </c>
      <c r="C1152" s="804" t="s">
        <v>920</v>
      </c>
      <c r="D1152" s="804" t="s">
        <v>922</v>
      </c>
      <c r="E1152" s="804" t="s">
        <v>928</v>
      </c>
      <c r="F1152" s="677">
        <v>116</v>
      </c>
      <c r="G1152" s="677">
        <v>143</v>
      </c>
      <c r="H1152" s="677">
        <v>0</v>
      </c>
      <c r="I1152" s="677">
        <v>0</v>
      </c>
      <c r="J1152" s="677">
        <v>84</v>
      </c>
      <c r="K1152" s="677">
        <v>26</v>
      </c>
      <c r="L1152" s="677">
        <v>110</v>
      </c>
      <c r="M1152" s="677">
        <v>151</v>
      </c>
      <c r="N1152" s="115">
        <v>0</v>
      </c>
      <c r="O1152" s="115">
        <v>0</v>
      </c>
      <c r="P1152" s="115">
        <v>0.24</v>
      </c>
      <c r="Q1152" s="115">
        <v>0.3</v>
      </c>
      <c r="R1152" s="699"/>
      <c r="S1152" s="699"/>
      <c r="T1152" s="699"/>
      <c r="U1152" s="699"/>
      <c r="V1152" s="699"/>
      <c r="W1152" s="699"/>
      <c r="X1152" s="699"/>
      <c r="Y1152" s="699"/>
      <c r="Z1152" s="699"/>
      <c r="AA1152" s="699"/>
      <c r="AB1152" s="699"/>
      <c r="AC1152" s="699"/>
      <c r="AD1152" s="699"/>
      <c r="AE1152" s="699"/>
      <c r="AF1152" s="699"/>
      <c r="AG1152" s="699"/>
      <c r="AH1152" s="699"/>
      <c r="AI1152" s="699"/>
      <c r="AJ1152" s="699"/>
      <c r="AK1152" s="699"/>
      <c r="AL1152" s="699"/>
      <c r="AM1152" s="699"/>
      <c r="AN1152" s="699"/>
      <c r="AO1152" s="699"/>
      <c r="AP1152" s="699"/>
      <c r="AQ1152" s="699"/>
      <c r="AR1152" s="699"/>
      <c r="AS1152" s="699"/>
      <c r="AT1152" s="699"/>
      <c r="AU1152" s="699"/>
      <c r="AV1152" s="699"/>
      <c r="AW1152" s="699"/>
      <c r="AX1152" s="699"/>
      <c r="AY1152" s="699"/>
      <c r="AZ1152" s="699"/>
      <c r="BA1152" s="699"/>
      <c r="BB1152" s="699"/>
      <c r="BC1152" s="699"/>
      <c r="BD1152" s="699"/>
      <c r="BE1152" s="699"/>
      <c r="BF1152" s="699"/>
      <c r="BG1152" s="699"/>
      <c r="BH1152" s="699"/>
      <c r="BI1152" s="699"/>
      <c r="BJ1152" s="699"/>
      <c r="BK1152" s="699"/>
      <c r="BL1152" s="699"/>
      <c r="BM1152" s="699"/>
      <c r="BN1152" s="699"/>
      <c r="BO1152" s="699"/>
      <c r="BP1152" s="699"/>
      <c r="BQ1152" s="699"/>
      <c r="BR1152" s="699"/>
      <c r="BS1152" s="699"/>
      <c r="BT1152" s="699"/>
      <c r="BU1152" s="699"/>
      <c r="BV1152" s="699"/>
      <c r="BW1152" s="699"/>
      <c r="BX1152" s="699"/>
      <c r="BY1152" s="699"/>
      <c r="BZ1152" s="699"/>
      <c r="CA1152" s="699"/>
      <c r="CB1152" s="699"/>
      <c r="CC1152" s="699"/>
      <c r="CD1152" s="699"/>
      <c r="CE1152" s="699"/>
      <c r="CF1152" s="699"/>
      <c r="CG1152" s="699"/>
      <c r="CH1152" s="699"/>
      <c r="CI1152" s="699"/>
      <c r="CJ1152" s="699"/>
      <c r="CK1152" s="699"/>
      <c r="CL1152" s="699"/>
      <c r="CM1152" s="699"/>
      <c r="CN1152" s="699"/>
      <c r="CO1152" s="699"/>
      <c r="CP1152" s="699"/>
      <c r="CQ1152" s="699"/>
      <c r="CR1152" s="699"/>
      <c r="CS1152" s="699"/>
      <c r="CT1152" s="699"/>
      <c r="CU1152" s="699"/>
      <c r="CV1152" s="699"/>
      <c r="CW1152" s="699"/>
      <c r="CX1152" s="699"/>
      <c r="CY1152" s="699"/>
      <c r="CZ1152" s="699"/>
      <c r="DA1152" s="699"/>
      <c r="DB1152" s="699"/>
      <c r="DC1152" s="699"/>
      <c r="DD1152" s="699"/>
      <c r="DE1152" s="699"/>
      <c r="DF1152" s="699"/>
      <c r="DG1152" s="699"/>
      <c r="DH1152" s="699"/>
      <c r="DI1152" s="699"/>
      <c r="DJ1152" s="699"/>
      <c r="DK1152" s="699"/>
      <c r="DL1152" s="699"/>
      <c r="DM1152" s="699"/>
      <c r="DN1152" s="699"/>
      <c r="DO1152" s="699"/>
      <c r="DP1152" s="699"/>
      <c r="DQ1152" s="699"/>
      <c r="DR1152" s="699"/>
      <c r="DS1152" s="699"/>
      <c r="DT1152" s="699"/>
      <c r="DU1152" s="699"/>
      <c r="DV1152" s="699"/>
      <c r="DW1152" s="699"/>
      <c r="DX1152" s="699"/>
      <c r="DY1152" s="699"/>
      <c r="DZ1152" s="699"/>
      <c r="EA1152" s="699"/>
      <c r="EB1152" s="699"/>
      <c r="EC1152" s="699"/>
      <c r="ED1152" s="699"/>
      <c r="EE1152" s="699"/>
      <c r="EF1152" s="699"/>
      <c r="EG1152" s="699"/>
      <c r="EH1152" s="699"/>
      <c r="EI1152" s="699"/>
      <c r="EJ1152" s="699"/>
      <c r="EK1152" s="699"/>
      <c r="EL1152" s="699"/>
      <c r="EM1152" s="699"/>
      <c r="EN1152" s="699"/>
      <c r="EO1152" s="699"/>
      <c r="EP1152" s="699"/>
      <c r="EQ1152" s="699"/>
      <c r="ER1152" s="699"/>
      <c r="ES1152" s="699"/>
      <c r="ET1152" s="699"/>
      <c r="EU1152" s="699"/>
      <c r="EV1152" s="699"/>
      <c r="EW1152" s="699"/>
      <c r="EX1152" s="699"/>
      <c r="EY1152" s="699"/>
      <c r="EZ1152" s="699"/>
      <c r="FA1152" s="699"/>
      <c r="FB1152" s="699"/>
      <c r="FC1152" s="699"/>
      <c r="FD1152" s="699"/>
      <c r="FE1152" s="699"/>
      <c r="FF1152" s="699"/>
      <c r="FG1152" s="699"/>
      <c r="FH1152" s="699"/>
      <c r="FI1152" s="699"/>
      <c r="FJ1152" s="699"/>
      <c r="FK1152" s="699"/>
      <c r="FL1152" s="699"/>
      <c r="FM1152" s="699"/>
      <c r="FN1152" s="699"/>
      <c r="FO1152" s="699"/>
      <c r="FP1152" s="699"/>
      <c r="FQ1152" s="699"/>
      <c r="FR1152" s="699"/>
      <c r="FS1152" s="699"/>
      <c r="FT1152" s="699"/>
      <c r="FU1152" s="699"/>
      <c r="FV1152" s="699"/>
      <c r="FW1152" s="699"/>
      <c r="FX1152" s="699"/>
      <c r="FY1152" s="699"/>
      <c r="FZ1152" s="699"/>
      <c r="GA1152" s="699"/>
      <c r="GB1152" s="699"/>
      <c r="GC1152" s="699"/>
      <c r="GD1152" s="699"/>
      <c r="GE1152" s="699"/>
      <c r="GF1152" s="699"/>
      <c r="GG1152" s="699"/>
      <c r="GH1152" s="699"/>
      <c r="GI1152" s="699"/>
      <c r="GJ1152" s="699"/>
      <c r="GK1152" s="699"/>
      <c r="GL1152" s="699"/>
      <c r="GM1152" s="699"/>
      <c r="GN1152" s="699"/>
      <c r="GO1152" s="699"/>
      <c r="GP1152" s="699"/>
      <c r="GQ1152" s="699"/>
      <c r="GR1152" s="699"/>
      <c r="GS1152" s="699"/>
      <c r="GT1152" s="699"/>
      <c r="GU1152" s="699"/>
      <c r="GV1152" s="699"/>
      <c r="GW1152" s="699"/>
      <c r="GX1152" s="699"/>
      <c r="GY1152" s="699"/>
      <c r="GZ1152" s="699"/>
      <c r="HA1152" s="699"/>
      <c r="HB1152" s="699"/>
      <c r="HC1152" s="699"/>
      <c r="HD1152" s="699"/>
      <c r="HE1152" s="699"/>
      <c r="HF1152" s="699"/>
      <c r="HG1152" s="699"/>
      <c r="HH1152" s="699"/>
      <c r="HI1152" s="699"/>
      <c r="HJ1152" s="699"/>
      <c r="HK1152" s="699"/>
      <c r="HL1152" s="699"/>
      <c r="HM1152" s="699"/>
      <c r="HN1152" s="699"/>
      <c r="HO1152" s="699"/>
      <c r="HP1152" s="699"/>
      <c r="HQ1152" s="699"/>
      <c r="HR1152" s="699"/>
      <c r="HS1152" s="699"/>
      <c r="HT1152" s="699"/>
      <c r="HU1152" s="699"/>
      <c r="HV1152" s="699"/>
      <c r="HW1152" s="699"/>
      <c r="HX1152" s="699"/>
      <c r="HY1152" s="699"/>
      <c r="HZ1152" s="699"/>
      <c r="IA1152" s="699"/>
      <c r="IB1152" s="699"/>
      <c r="IC1152" s="699"/>
      <c r="ID1152" s="699"/>
      <c r="IE1152" s="699"/>
      <c r="IF1152" s="699"/>
      <c r="IG1152" s="699"/>
      <c r="IH1152" s="699"/>
      <c r="II1152" s="699"/>
      <c r="IJ1152" s="699"/>
      <c r="IK1152" s="699"/>
      <c r="IL1152" s="699"/>
    </row>
    <row r="1153" spans="1:246" s="807" customFormat="1" x14ac:dyDescent="0.3">
      <c r="A1153" s="696" t="s">
        <v>225</v>
      </c>
      <c r="B1153" s="696" t="s">
        <v>112</v>
      </c>
      <c r="C1153" s="804" t="s">
        <v>920</v>
      </c>
      <c r="D1153" s="804" t="s">
        <v>922</v>
      </c>
      <c r="E1153" s="804" t="s">
        <v>921</v>
      </c>
      <c r="F1153" s="677">
        <v>124</v>
      </c>
      <c r="G1153" s="677">
        <v>246</v>
      </c>
      <c r="H1153" s="677">
        <v>25</v>
      </c>
      <c r="I1153" s="677">
        <v>5</v>
      </c>
      <c r="J1153" s="677">
        <v>186</v>
      </c>
      <c r="K1153" s="677">
        <v>0</v>
      </c>
      <c r="L1153" s="677">
        <v>216</v>
      </c>
      <c r="M1153" s="677">
        <v>83</v>
      </c>
      <c r="N1153" s="115">
        <v>0.12</v>
      </c>
      <c r="O1153" s="115">
        <v>0.14000000000000001</v>
      </c>
      <c r="P1153" s="115">
        <v>0</v>
      </c>
      <c r="Q1153" s="115">
        <v>-0.33</v>
      </c>
      <c r="R1153" s="699"/>
      <c r="S1153" s="699"/>
      <c r="T1153" s="699"/>
      <c r="U1153" s="699"/>
      <c r="V1153" s="699"/>
      <c r="W1153" s="699"/>
      <c r="X1153" s="699"/>
      <c r="Y1153" s="699"/>
      <c r="Z1153" s="699"/>
      <c r="AA1153" s="699"/>
      <c r="AB1153" s="699"/>
      <c r="AC1153" s="699"/>
      <c r="AD1153" s="699"/>
      <c r="AE1153" s="699"/>
      <c r="AF1153" s="699"/>
      <c r="AG1153" s="699"/>
      <c r="AH1153" s="699"/>
      <c r="AI1153" s="699"/>
      <c r="AJ1153" s="699"/>
      <c r="AK1153" s="699"/>
      <c r="AL1153" s="699"/>
      <c r="AM1153" s="699"/>
      <c r="AN1153" s="699"/>
      <c r="AO1153" s="699"/>
      <c r="AP1153" s="699"/>
      <c r="AQ1153" s="699"/>
      <c r="AR1153" s="699"/>
      <c r="AS1153" s="699"/>
      <c r="AT1153" s="699"/>
      <c r="AU1153" s="699"/>
      <c r="AV1153" s="699"/>
      <c r="AW1153" s="699"/>
      <c r="AX1153" s="699"/>
      <c r="AY1153" s="699"/>
      <c r="AZ1153" s="699"/>
      <c r="BA1153" s="699"/>
      <c r="BB1153" s="699"/>
      <c r="BC1153" s="699"/>
      <c r="BD1153" s="699"/>
      <c r="BE1153" s="699"/>
      <c r="BF1153" s="699"/>
      <c r="BG1153" s="699"/>
      <c r="BH1153" s="699"/>
      <c r="BI1153" s="699"/>
      <c r="BJ1153" s="699"/>
      <c r="BK1153" s="699"/>
      <c r="BL1153" s="699"/>
      <c r="BM1153" s="699"/>
      <c r="BN1153" s="699"/>
      <c r="BO1153" s="699"/>
      <c r="BP1153" s="699"/>
      <c r="BQ1153" s="699"/>
      <c r="BR1153" s="699"/>
      <c r="BS1153" s="699"/>
      <c r="BT1153" s="699"/>
      <c r="BU1153" s="699"/>
      <c r="BV1153" s="699"/>
      <c r="BW1153" s="699"/>
      <c r="BX1153" s="699"/>
      <c r="BY1153" s="699"/>
      <c r="BZ1153" s="699"/>
      <c r="CA1153" s="699"/>
      <c r="CB1153" s="699"/>
      <c r="CC1153" s="699"/>
      <c r="CD1153" s="699"/>
      <c r="CE1153" s="699"/>
      <c r="CF1153" s="699"/>
      <c r="CG1153" s="699"/>
      <c r="CH1153" s="699"/>
      <c r="CI1153" s="699"/>
      <c r="CJ1153" s="699"/>
      <c r="CK1153" s="699"/>
      <c r="CL1153" s="699"/>
      <c r="CM1153" s="699"/>
      <c r="CN1153" s="699"/>
      <c r="CO1153" s="699"/>
      <c r="CP1153" s="699"/>
      <c r="CQ1153" s="699"/>
      <c r="CR1153" s="699"/>
      <c r="CS1153" s="699"/>
      <c r="CT1153" s="699"/>
      <c r="CU1153" s="699"/>
      <c r="CV1153" s="699"/>
      <c r="CW1153" s="699"/>
      <c r="CX1153" s="699"/>
      <c r="CY1153" s="699"/>
      <c r="CZ1153" s="699"/>
      <c r="DA1153" s="699"/>
      <c r="DB1153" s="699"/>
      <c r="DC1153" s="699"/>
      <c r="DD1153" s="699"/>
      <c r="DE1153" s="699"/>
      <c r="DF1153" s="699"/>
      <c r="DG1153" s="699"/>
      <c r="DH1153" s="699"/>
      <c r="DI1153" s="699"/>
      <c r="DJ1153" s="699"/>
      <c r="DK1153" s="699"/>
      <c r="DL1153" s="699"/>
      <c r="DM1153" s="699"/>
      <c r="DN1153" s="699"/>
      <c r="DO1153" s="699"/>
      <c r="DP1153" s="699"/>
      <c r="DQ1153" s="699"/>
      <c r="DR1153" s="699"/>
      <c r="DS1153" s="699"/>
      <c r="DT1153" s="699"/>
      <c r="DU1153" s="699"/>
      <c r="DV1153" s="699"/>
      <c r="DW1153" s="699"/>
      <c r="DX1153" s="699"/>
      <c r="DY1153" s="699"/>
      <c r="DZ1153" s="699"/>
      <c r="EA1153" s="699"/>
      <c r="EB1153" s="699"/>
      <c r="EC1153" s="699"/>
      <c r="ED1153" s="699"/>
      <c r="EE1153" s="699"/>
      <c r="EF1153" s="699"/>
      <c r="EG1153" s="699"/>
      <c r="EH1153" s="699"/>
      <c r="EI1153" s="699"/>
      <c r="EJ1153" s="699"/>
      <c r="EK1153" s="699"/>
      <c r="EL1153" s="699"/>
      <c r="EM1153" s="699"/>
      <c r="EN1153" s="699"/>
      <c r="EO1153" s="699"/>
      <c r="EP1153" s="699"/>
      <c r="EQ1153" s="699"/>
      <c r="ER1153" s="699"/>
      <c r="ES1153" s="699"/>
      <c r="ET1153" s="699"/>
      <c r="EU1153" s="699"/>
      <c r="EV1153" s="699"/>
      <c r="EW1153" s="699"/>
      <c r="EX1153" s="699"/>
      <c r="EY1153" s="699"/>
      <c r="EZ1153" s="699"/>
      <c r="FA1153" s="699"/>
      <c r="FB1153" s="699"/>
      <c r="FC1153" s="699"/>
      <c r="FD1153" s="699"/>
      <c r="FE1153" s="699"/>
      <c r="FF1153" s="699"/>
      <c r="FG1153" s="699"/>
      <c r="FH1153" s="699"/>
      <c r="FI1153" s="699"/>
      <c r="FJ1153" s="699"/>
      <c r="FK1153" s="699"/>
      <c r="FL1153" s="699"/>
      <c r="FM1153" s="699"/>
      <c r="FN1153" s="699"/>
      <c r="FO1153" s="699"/>
      <c r="FP1153" s="699"/>
      <c r="FQ1153" s="699"/>
      <c r="FR1153" s="699"/>
      <c r="FS1153" s="699"/>
      <c r="FT1153" s="699"/>
      <c r="FU1153" s="699"/>
      <c r="FV1153" s="699"/>
      <c r="FW1153" s="699"/>
      <c r="FX1153" s="699"/>
      <c r="FY1153" s="699"/>
      <c r="FZ1153" s="699"/>
      <c r="GA1153" s="699"/>
      <c r="GB1153" s="699"/>
      <c r="GC1153" s="699"/>
      <c r="GD1153" s="699"/>
      <c r="GE1153" s="699"/>
      <c r="GF1153" s="699"/>
      <c r="GG1153" s="699"/>
      <c r="GH1153" s="699"/>
      <c r="GI1153" s="699"/>
      <c r="GJ1153" s="699"/>
      <c r="GK1153" s="699"/>
      <c r="GL1153" s="699"/>
      <c r="GM1153" s="699"/>
      <c r="GN1153" s="699"/>
      <c r="GO1153" s="699"/>
      <c r="GP1153" s="699"/>
      <c r="GQ1153" s="699"/>
      <c r="GR1153" s="699"/>
      <c r="GS1153" s="699"/>
      <c r="GT1153" s="699"/>
      <c r="GU1153" s="699"/>
      <c r="GV1153" s="699"/>
      <c r="GW1153" s="699"/>
      <c r="GX1153" s="699"/>
      <c r="GY1153" s="699"/>
      <c r="GZ1153" s="699"/>
      <c r="HA1153" s="699"/>
      <c r="HB1153" s="699"/>
      <c r="HC1153" s="699"/>
      <c r="HD1153" s="699"/>
      <c r="HE1153" s="699"/>
      <c r="HF1153" s="699"/>
      <c r="HG1153" s="699"/>
      <c r="HH1153" s="699"/>
      <c r="HI1153" s="699"/>
      <c r="HJ1153" s="699"/>
      <c r="HK1153" s="699"/>
      <c r="HL1153" s="699"/>
      <c r="HM1153" s="699"/>
      <c r="HN1153" s="699"/>
      <c r="HO1153" s="699"/>
      <c r="HP1153" s="699"/>
      <c r="HQ1153" s="699"/>
      <c r="HR1153" s="699"/>
      <c r="HS1153" s="699"/>
      <c r="HT1153" s="699"/>
      <c r="HU1153" s="699"/>
      <c r="HV1153" s="699"/>
      <c r="HW1153" s="699"/>
      <c r="HX1153" s="699"/>
      <c r="HY1153" s="699"/>
      <c r="HZ1153" s="699"/>
      <c r="IA1153" s="699"/>
      <c r="IB1153" s="699"/>
      <c r="IC1153" s="699"/>
      <c r="ID1153" s="699"/>
      <c r="IE1153" s="699"/>
      <c r="IF1153" s="699"/>
      <c r="IG1153" s="699"/>
      <c r="IH1153" s="699"/>
      <c r="II1153" s="699"/>
      <c r="IJ1153" s="699"/>
      <c r="IK1153" s="699"/>
      <c r="IL1153" s="699"/>
    </row>
    <row r="1154" spans="1:246" s="807" customFormat="1" x14ac:dyDescent="0.3">
      <c r="A1154" s="696" t="s">
        <v>225</v>
      </c>
      <c r="B1154" s="696" t="s">
        <v>117</v>
      </c>
      <c r="C1154" s="804" t="s">
        <v>920</v>
      </c>
      <c r="D1154" s="804" t="s">
        <v>922</v>
      </c>
      <c r="E1154" s="804" t="s">
        <v>929</v>
      </c>
      <c r="F1154" s="677">
        <v>443</v>
      </c>
      <c r="G1154" s="677">
        <v>822</v>
      </c>
      <c r="H1154" s="677">
        <v>0</v>
      </c>
      <c r="I1154" s="677" t="s">
        <v>873</v>
      </c>
      <c r="J1154" s="677">
        <v>246</v>
      </c>
      <c r="K1154" s="677">
        <v>203</v>
      </c>
      <c r="L1154" s="677">
        <v>450</v>
      </c>
      <c r="M1154" s="677">
        <v>817</v>
      </c>
      <c r="N1154" s="115">
        <v>0</v>
      </c>
      <c r="O1154" s="115">
        <v>0</v>
      </c>
      <c r="P1154" s="115">
        <v>0.45</v>
      </c>
      <c r="Q1154" s="115">
        <v>0.84</v>
      </c>
      <c r="R1154" s="699"/>
      <c r="S1154" s="699"/>
      <c r="T1154" s="699"/>
      <c r="U1154" s="699"/>
      <c r="V1154" s="699"/>
      <c r="W1154" s="699"/>
      <c r="X1154" s="699"/>
      <c r="Y1154" s="699"/>
      <c r="Z1154" s="699"/>
      <c r="AA1154" s="699"/>
      <c r="AB1154" s="699"/>
      <c r="AC1154" s="699"/>
      <c r="AD1154" s="699"/>
      <c r="AE1154" s="699"/>
      <c r="AF1154" s="699"/>
      <c r="AG1154" s="699"/>
      <c r="AH1154" s="699"/>
      <c r="AI1154" s="699"/>
      <c r="AJ1154" s="699"/>
      <c r="AK1154" s="699"/>
      <c r="AL1154" s="699"/>
      <c r="AM1154" s="699"/>
      <c r="AN1154" s="699"/>
      <c r="AO1154" s="699"/>
      <c r="AP1154" s="699"/>
      <c r="AQ1154" s="699"/>
      <c r="AR1154" s="699"/>
      <c r="AS1154" s="699"/>
      <c r="AT1154" s="699"/>
      <c r="AU1154" s="699"/>
      <c r="AV1154" s="699"/>
      <c r="AW1154" s="699"/>
      <c r="AX1154" s="699"/>
      <c r="AY1154" s="699"/>
      <c r="AZ1154" s="699"/>
      <c r="BA1154" s="699"/>
      <c r="BB1154" s="699"/>
      <c r="BC1154" s="699"/>
      <c r="BD1154" s="699"/>
      <c r="BE1154" s="699"/>
      <c r="BF1154" s="699"/>
      <c r="BG1154" s="699"/>
      <c r="BH1154" s="699"/>
      <c r="BI1154" s="699"/>
      <c r="BJ1154" s="699"/>
      <c r="BK1154" s="699"/>
      <c r="BL1154" s="699"/>
      <c r="BM1154" s="699"/>
      <c r="BN1154" s="699"/>
      <c r="BO1154" s="699"/>
      <c r="BP1154" s="699"/>
      <c r="BQ1154" s="699"/>
      <c r="BR1154" s="699"/>
      <c r="BS1154" s="699"/>
      <c r="BT1154" s="699"/>
      <c r="BU1154" s="699"/>
      <c r="BV1154" s="699"/>
      <c r="BW1154" s="699"/>
      <c r="BX1154" s="699"/>
      <c r="BY1154" s="699"/>
      <c r="BZ1154" s="699"/>
      <c r="CA1154" s="699"/>
      <c r="CB1154" s="699"/>
      <c r="CC1154" s="699"/>
      <c r="CD1154" s="699"/>
      <c r="CE1154" s="699"/>
      <c r="CF1154" s="699"/>
      <c r="CG1154" s="699"/>
      <c r="CH1154" s="699"/>
      <c r="CI1154" s="699"/>
      <c r="CJ1154" s="699"/>
      <c r="CK1154" s="699"/>
      <c r="CL1154" s="699"/>
      <c r="CM1154" s="699"/>
      <c r="CN1154" s="699"/>
      <c r="CO1154" s="699"/>
      <c r="CP1154" s="699"/>
      <c r="CQ1154" s="699"/>
      <c r="CR1154" s="699"/>
      <c r="CS1154" s="699"/>
      <c r="CT1154" s="699"/>
      <c r="CU1154" s="699"/>
      <c r="CV1154" s="699"/>
      <c r="CW1154" s="699"/>
      <c r="CX1154" s="699"/>
      <c r="CY1154" s="699"/>
      <c r="CZ1154" s="699"/>
      <c r="DA1154" s="699"/>
      <c r="DB1154" s="699"/>
      <c r="DC1154" s="699"/>
      <c r="DD1154" s="699"/>
      <c r="DE1154" s="699"/>
      <c r="DF1154" s="699"/>
      <c r="DG1154" s="699"/>
      <c r="DH1154" s="699"/>
      <c r="DI1154" s="699"/>
      <c r="DJ1154" s="699"/>
      <c r="DK1154" s="699"/>
      <c r="DL1154" s="699"/>
      <c r="DM1154" s="699"/>
      <c r="DN1154" s="699"/>
      <c r="DO1154" s="699"/>
      <c r="DP1154" s="699"/>
      <c r="DQ1154" s="699"/>
      <c r="DR1154" s="699"/>
      <c r="DS1154" s="699"/>
      <c r="DT1154" s="699"/>
      <c r="DU1154" s="699"/>
      <c r="DV1154" s="699"/>
      <c r="DW1154" s="699"/>
      <c r="DX1154" s="699"/>
      <c r="DY1154" s="699"/>
      <c r="DZ1154" s="699"/>
      <c r="EA1154" s="699"/>
      <c r="EB1154" s="699"/>
      <c r="EC1154" s="699"/>
      <c r="ED1154" s="699"/>
      <c r="EE1154" s="699"/>
      <c r="EF1154" s="699"/>
      <c r="EG1154" s="699"/>
      <c r="EH1154" s="699"/>
      <c r="EI1154" s="699"/>
      <c r="EJ1154" s="699"/>
      <c r="EK1154" s="699"/>
      <c r="EL1154" s="699"/>
      <c r="EM1154" s="699"/>
      <c r="EN1154" s="699"/>
      <c r="EO1154" s="699"/>
      <c r="EP1154" s="699"/>
      <c r="EQ1154" s="699"/>
      <c r="ER1154" s="699"/>
      <c r="ES1154" s="699"/>
      <c r="ET1154" s="699"/>
      <c r="EU1154" s="699"/>
      <c r="EV1154" s="699"/>
      <c r="EW1154" s="699"/>
      <c r="EX1154" s="699"/>
      <c r="EY1154" s="699"/>
      <c r="EZ1154" s="699"/>
      <c r="FA1154" s="699"/>
      <c r="FB1154" s="699"/>
      <c r="FC1154" s="699"/>
      <c r="FD1154" s="699"/>
      <c r="FE1154" s="699"/>
      <c r="FF1154" s="699"/>
      <c r="FG1154" s="699"/>
      <c r="FH1154" s="699"/>
      <c r="FI1154" s="699"/>
      <c r="FJ1154" s="699"/>
      <c r="FK1154" s="699"/>
      <c r="FL1154" s="699"/>
      <c r="FM1154" s="699"/>
      <c r="FN1154" s="699"/>
      <c r="FO1154" s="699"/>
      <c r="FP1154" s="699"/>
      <c r="FQ1154" s="699"/>
      <c r="FR1154" s="699"/>
      <c r="FS1154" s="699"/>
      <c r="FT1154" s="699"/>
      <c r="FU1154" s="699"/>
      <c r="FV1154" s="699"/>
      <c r="FW1154" s="699"/>
      <c r="FX1154" s="699"/>
      <c r="FY1154" s="699"/>
      <c r="FZ1154" s="699"/>
      <c r="GA1154" s="699"/>
      <c r="GB1154" s="699"/>
      <c r="GC1154" s="699"/>
      <c r="GD1154" s="699"/>
      <c r="GE1154" s="699"/>
      <c r="GF1154" s="699"/>
      <c r="GG1154" s="699"/>
      <c r="GH1154" s="699"/>
      <c r="GI1154" s="699"/>
      <c r="GJ1154" s="699"/>
      <c r="GK1154" s="699"/>
      <c r="GL1154" s="699"/>
      <c r="GM1154" s="699"/>
      <c r="GN1154" s="699"/>
      <c r="GO1154" s="699"/>
      <c r="GP1154" s="699"/>
      <c r="GQ1154" s="699"/>
      <c r="GR1154" s="699"/>
      <c r="GS1154" s="699"/>
      <c r="GT1154" s="699"/>
      <c r="GU1154" s="699"/>
      <c r="GV1154" s="699"/>
      <c r="GW1154" s="699"/>
      <c r="GX1154" s="699"/>
      <c r="GY1154" s="699"/>
      <c r="GZ1154" s="699"/>
      <c r="HA1154" s="699"/>
      <c r="HB1154" s="699"/>
      <c r="HC1154" s="699"/>
      <c r="HD1154" s="699"/>
      <c r="HE1154" s="699"/>
      <c r="HF1154" s="699"/>
      <c r="HG1154" s="699"/>
      <c r="HH1154" s="699"/>
      <c r="HI1154" s="699"/>
      <c r="HJ1154" s="699"/>
      <c r="HK1154" s="699"/>
      <c r="HL1154" s="699"/>
      <c r="HM1154" s="699"/>
      <c r="HN1154" s="699"/>
      <c r="HO1154" s="699"/>
      <c r="HP1154" s="699"/>
      <c r="HQ1154" s="699"/>
      <c r="HR1154" s="699"/>
      <c r="HS1154" s="699"/>
      <c r="HT1154" s="699"/>
      <c r="HU1154" s="699"/>
      <c r="HV1154" s="699"/>
      <c r="HW1154" s="699"/>
      <c r="HX1154" s="699"/>
      <c r="HY1154" s="699"/>
      <c r="HZ1154" s="699"/>
      <c r="IA1154" s="699"/>
      <c r="IB1154" s="699"/>
      <c r="IC1154" s="699"/>
      <c r="ID1154" s="699"/>
      <c r="IE1154" s="699"/>
      <c r="IF1154" s="699"/>
      <c r="IG1154" s="699"/>
      <c r="IH1154" s="699"/>
      <c r="II1154" s="699"/>
      <c r="IJ1154" s="699"/>
      <c r="IK1154" s="699"/>
      <c r="IL1154" s="699"/>
    </row>
    <row r="1155" spans="1:246" s="699" customFormat="1" x14ac:dyDescent="0.3">
      <c r="A1155" s="696" t="s">
        <v>225</v>
      </c>
      <c r="B1155" s="696" t="s">
        <v>117</v>
      </c>
      <c r="C1155" s="804" t="s">
        <v>923</v>
      </c>
      <c r="D1155" s="804" t="s">
        <v>922</v>
      </c>
      <c r="E1155" s="804" t="s">
        <v>924</v>
      </c>
      <c r="F1155" s="677">
        <v>58</v>
      </c>
      <c r="G1155" s="677">
        <v>101</v>
      </c>
      <c r="H1155" s="677">
        <v>0</v>
      </c>
      <c r="I1155" s="677">
        <v>0</v>
      </c>
      <c r="J1155" s="677">
        <v>10</v>
      </c>
      <c r="K1155" s="677">
        <v>64</v>
      </c>
      <c r="L1155" s="677">
        <v>74</v>
      </c>
      <c r="M1155" s="677">
        <v>117</v>
      </c>
      <c r="N1155" s="115">
        <v>0</v>
      </c>
      <c r="O1155" s="115">
        <v>0</v>
      </c>
      <c r="P1155" s="115">
        <v>0.86</v>
      </c>
      <c r="Q1155" s="115">
        <v>1.02</v>
      </c>
    </row>
    <row r="1156" spans="1:246" s="699" customFormat="1" x14ac:dyDescent="0.3">
      <c r="A1156" s="696" t="s">
        <v>225</v>
      </c>
      <c r="B1156" s="696" t="s">
        <v>133</v>
      </c>
      <c r="C1156" s="804" t="s">
        <v>920</v>
      </c>
      <c r="D1156" s="804" t="s">
        <v>922</v>
      </c>
      <c r="E1156" s="804" t="s">
        <v>921</v>
      </c>
      <c r="F1156" s="677">
        <v>244</v>
      </c>
      <c r="G1156" s="677">
        <v>295</v>
      </c>
      <c r="H1156" s="677">
        <v>5</v>
      </c>
      <c r="I1156" s="677">
        <v>74</v>
      </c>
      <c r="J1156" s="677">
        <v>302</v>
      </c>
      <c r="K1156" s="677">
        <v>0</v>
      </c>
      <c r="L1156" s="677">
        <v>381</v>
      </c>
      <c r="M1156" s="677">
        <v>182</v>
      </c>
      <c r="N1156" s="115">
        <v>0.01</v>
      </c>
      <c r="O1156" s="115">
        <v>0.21</v>
      </c>
      <c r="P1156" s="115">
        <v>0</v>
      </c>
      <c r="Q1156" s="115">
        <v>-0.25</v>
      </c>
    </row>
    <row r="1157" spans="1:246" s="699" customFormat="1" x14ac:dyDescent="0.3">
      <c r="A1157" s="696" t="s">
        <v>225</v>
      </c>
      <c r="B1157" s="696" t="s">
        <v>216</v>
      </c>
      <c r="C1157" s="804" t="s">
        <v>920</v>
      </c>
      <c r="D1157" s="804" t="s">
        <v>922</v>
      </c>
      <c r="E1157" s="804" t="s">
        <v>921</v>
      </c>
      <c r="F1157" s="677">
        <v>126</v>
      </c>
      <c r="G1157" s="677">
        <v>169</v>
      </c>
      <c r="H1157" s="677">
        <v>0</v>
      </c>
      <c r="I1157" s="677" t="s">
        <v>873</v>
      </c>
      <c r="J1157" s="677">
        <v>31</v>
      </c>
      <c r="K1157" s="677">
        <v>143</v>
      </c>
      <c r="L1157" s="677">
        <v>178</v>
      </c>
      <c r="M1157" s="677">
        <v>102</v>
      </c>
      <c r="N1157" s="115">
        <v>0</v>
      </c>
      <c r="O1157" s="115">
        <v>0.11</v>
      </c>
      <c r="P1157" s="115">
        <v>0.8</v>
      </c>
      <c r="Q1157" s="115">
        <v>-0.19</v>
      </c>
    </row>
    <row r="1158" spans="1:246" s="699" customFormat="1" x14ac:dyDescent="0.3">
      <c r="A1158" s="696" t="s">
        <v>225</v>
      </c>
      <c r="B1158" s="696" t="s">
        <v>217</v>
      </c>
      <c r="C1158" s="804" t="s">
        <v>920</v>
      </c>
      <c r="D1158" s="804" t="s">
        <v>922</v>
      </c>
      <c r="E1158" s="804" t="s">
        <v>921</v>
      </c>
      <c r="F1158" s="677">
        <v>148</v>
      </c>
      <c r="G1158" s="677">
        <v>326</v>
      </c>
      <c r="H1158" s="677">
        <v>7</v>
      </c>
      <c r="I1158" s="677" t="s">
        <v>873</v>
      </c>
      <c r="J1158" s="677">
        <v>234</v>
      </c>
      <c r="K1158" s="677">
        <v>146</v>
      </c>
      <c r="L1158" s="677">
        <v>391</v>
      </c>
      <c r="M1158" s="677">
        <v>104</v>
      </c>
      <c r="N1158" s="115">
        <v>0.03</v>
      </c>
      <c r="O1158" s="115">
        <v>0.04</v>
      </c>
      <c r="P1158" s="115">
        <v>0.37</v>
      </c>
      <c r="Q1158" s="115">
        <v>-0.3</v>
      </c>
    </row>
    <row r="1159" spans="1:246" s="699" customFormat="1" x14ac:dyDescent="0.3">
      <c r="A1159" s="696" t="s">
        <v>226</v>
      </c>
      <c r="B1159" s="696" t="s">
        <v>69</v>
      </c>
      <c r="C1159" s="804" t="s">
        <v>920</v>
      </c>
      <c r="D1159" s="804" t="s">
        <v>922</v>
      </c>
      <c r="E1159" s="804" t="s">
        <v>928</v>
      </c>
      <c r="F1159" s="677">
        <v>357</v>
      </c>
      <c r="G1159" s="677">
        <v>193</v>
      </c>
      <c r="H1159" s="677">
        <v>9</v>
      </c>
      <c r="I1159" s="677">
        <v>9</v>
      </c>
      <c r="J1159" s="677">
        <v>106</v>
      </c>
      <c r="K1159" s="677">
        <v>54</v>
      </c>
      <c r="L1159" s="677">
        <v>178</v>
      </c>
      <c r="M1159" s="677">
        <v>403</v>
      </c>
      <c r="N1159" s="115">
        <v>7.0000000000000007E-2</v>
      </c>
      <c r="O1159" s="115">
        <v>0.15</v>
      </c>
      <c r="P1159" s="115">
        <v>0.3</v>
      </c>
      <c r="Q1159" s="115">
        <v>0.13</v>
      </c>
    </row>
    <row r="1160" spans="1:246" s="699" customFormat="1" x14ac:dyDescent="0.3">
      <c r="A1160" s="696" t="s">
        <v>226</v>
      </c>
      <c r="B1160" s="696" t="s">
        <v>73</v>
      </c>
      <c r="C1160" s="804" t="s">
        <v>923</v>
      </c>
      <c r="D1160" s="804" t="s">
        <v>922</v>
      </c>
      <c r="E1160" s="804" t="s">
        <v>924</v>
      </c>
      <c r="F1160" s="677">
        <v>0</v>
      </c>
      <c r="G1160" s="677">
        <v>118</v>
      </c>
      <c r="H1160" s="677">
        <v>0</v>
      </c>
      <c r="I1160" s="677">
        <v>0</v>
      </c>
      <c r="J1160" s="677">
        <v>0</v>
      </c>
      <c r="K1160" s="677">
        <v>60</v>
      </c>
      <c r="L1160" s="677">
        <v>60</v>
      </c>
      <c r="M1160" s="677">
        <v>0</v>
      </c>
      <c r="N1160" s="115" t="s">
        <v>239</v>
      </c>
      <c r="O1160" s="115" t="s">
        <v>239</v>
      </c>
      <c r="P1160" s="115">
        <v>1</v>
      </c>
      <c r="Q1160" s="115" t="s">
        <v>239</v>
      </c>
    </row>
    <row r="1161" spans="1:246" s="699" customFormat="1" x14ac:dyDescent="0.3">
      <c r="A1161" s="696" t="s">
        <v>226</v>
      </c>
      <c r="B1161" s="696" t="s">
        <v>73</v>
      </c>
      <c r="C1161" s="804" t="s">
        <v>920</v>
      </c>
      <c r="D1161" s="804" t="s">
        <v>922</v>
      </c>
      <c r="E1161" s="804" t="s">
        <v>921</v>
      </c>
      <c r="F1161" s="677">
        <v>193</v>
      </c>
      <c r="G1161" s="677">
        <v>186</v>
      </c>
      <c r="H1161" s="677">
        <v>38</v>
      </c>
      <c r="I1161" s="677">
        <v>0</v>
      </c>
      <c r="J1161" s="677">
        <v>104</v>
      </c>
      <c r="K1161" s="677">
        <v>10</v>
      </c>
      <c r="L1161" s="677">
        <v>152</v>
      </c>
      <c r="M1161" s="677">
        <v>276</v>
      </c>
      <c r="N1161" s="115">
        <v>0.27</v>
      </c>
      <c r="O1161" s="115">
        <v>0.27</v>
      </c>
      <c r="P1161" s="115">
        <v>7.0000000000000007E-2</v>
      </c>
      <c r="Q1161" s="115">
        <v>0.43</v>
      </c>
    </row>
    <row r="1162" spans="1:246" s="699" customFormat="1" x14ac:dyDescent="0.3">
      <c r="A1162" s="696" t="s">
        <v>226</v>
      </c>
      <c r="B1162" s="696" t="s">
        <v>73</v>
      </c>
      <c r="C1162" s="804" t="s">
        <v>916</v>
      </c>
      <c r="D1162" s="804" t="s">
        <v>922</v>
      </c>
      <c r="E1162" s="804" t="s">
        <v>926</v>
      </c>
      <c r="F1162" s="677">
        <v>0</v>
      </c>
      <c r="G1162" s="677">
        <v>110</v>
      </c>
      <c r="H1162" s="677">
        <v>5</v>
      </c>
      <c r="I1162" s="677">
        <v>0</v>
      </c>
      <c r="J1162" s="677">
        <v>65</v>
      </c>
      <c r="K1162" s="677">
        <v>33</v>
      </c>
      <c r="L1162" s="677">
        <v>103</v>
      </c>
      <c r="M1162" s="677">
        <v>28</v>
      </c>
      <c r="N1162" s="115">
        <v>7.0000000000000007E-2</v>
      </c>
      <c r="O1162" s="115">
        <v>7.0000000000000007E-2</v>
      </c>
      <c r="P1162" s="115">
        <v>0.32</v>
      </c>
      <c r="Q1162" s="115" t="s">
        <v>239</v>
      </c>
    </row>
    <row r="1163" spans="1:246" s="699" customFormat="1" x14ac:dyDescent="0.3">
      <c r="A1163" s="696" t="s">
        <v>226</v>
      </c>
      <c r="B1163" s="696" t="s">
        <v>92</v>
      </c>
      <c r="C1163" s="804" t="s">
        <v>920</v>
      </c>
      <c r="D1163" s="804" t="s">
        <v>922</v>
      </c>
      <c r="E1163" s="804" t="s">
        <v>921</v>
      </c>
      <c r="F1163" s="677">
        <v>98</v>
      </c>
      <c r="G1163" s="677">
        <v>262</v>
      </c>
      <c r="H1163" s="677">
        <v>102</v>
      </c>
      <c r="I1163" s="677">
        <v>0</v>
      </c>
      <c r="J1163" s="677">
        <v>51</v>
      </c>
      <c r="K1163" s="677">
        <v>8</v>
      </c>
      <c r="L1163" s="677">
        <v>161</v>
      </c>
      <c r="M1163" s="677">
        <v>231</v>
      </c>
      <c r="N1163" s="115">
        <v>0.67</v>
      </c>
      <c r="O1163" s="115">
        <v>0.67</v>
      </c>
      <c r="P1163" s="115">
        <v>0.05</v>
      </c>
      <c r="Q1163" s="115">
        <v>1.36</v>
      </c>
    </row>
    <row r="1164" spans="1:246" s="699" customFormat="1" x14ac:dyDescent="0.3">
      <c r="A1164" s="696" t="s">
        <v>226</v>
      </c>
      <c r="B1164" s="696" t="s">
        <v>112</v>
      </c>
      <c r="C1164" s="804" t="s">
        <v>923</v>
      </c>
      <c r="D1164" s="804" t="s">
        <v>922</v>
      </c>
      <c r="E1164" s="804" t="s">
        <v>924</v>
      </c>
      <c r="F1164" s="677">
        <v>0</v>
      </c>
      <c r="G1164" s="677">
        <v>285</v>
      </c>
      <c r="H1164" s="677">
        <v>0</v>
      </c>
      <c r="I1164" s="677">
        <v>0</v>
      </c>
      <c r="J1164" s="677">
        <v>0</v>
      </c>
      <c r="K1164" s="677">
        <v>0</v>
      </c>
      <c r="L1164" s="677">
        <v>0</v>
      </c>
      <c r="M1164" s="677">
        <v>0</v>
      </c>
      <c r="N1164" s="115" t="s">
        <v>239</v>
      </c>
      <c r="O1164" s="115" t="s">
        <v>239</v>
      </c>
      <c r="P1164" s="115" t="s">
        <v>239</v>
      </c>
      <c r="Q1164" s="115" t="s">
        <v>239</v>
      </c>
    </row>
    <row r="1165" spans="1:246" s="699" customFormat="1" x14ac:dyDescent="0.3">
      <c r="A1165" s="696" t="s">
        <v>226</v>
      </c>
      <c r="B1165" s="696" t="s">
        <v>112</v>
      </c>
      <c r="C1165" s="804" t="s">
        <v>920</v>
      </c>
      <c r="D1165" s="804" t="s">
        <v>922</v>
      </c>
      <c r="E1165" s="804" t="s">
        <v>921</v>
      </c>
      <c r="F1165" s="677">
        <v>543</v>
      </c>
      <c r="G1165" s="677">
        <v>1030</v>
      </c>
      <c r="H1165" s="677">
        <v>120</v>
      </c>
      <c r="I1165" s="677">
        <v>8</v>
      </c>
      <c r="J1165" s="677">
        <v>1152</v>
      </c>
      <c r="K1165" s="677">
        <v>0</v>
      </c>
      <c r="L1165" s="677">
        <v>1280</v>
      </c>
      <c r="M1165" s="677">
        <v>432</v>
      </c>
      <c r="N1165" s="115">
        <v>0.09</v>
      </c>
      <c r="O1165" s="115">
        <v>0.1</v>
      </c>
      <c r="P1165" s="115">
        <v>0</v>
      </c>
      <c r="Q1165" s="115">
        <v>-0.2</v>
      </c>
    </row>
    <row r="1166" spans="1:246" s="699" customFormat="1" x14ac:dyDescent="0.3">
      <c r="A1166" s="696" t="s">
        <v>226</v>
      </c>
      <c r="B1166" s="696" t="s">
        <v>112</v>
      </c>
      <c r="C1166" s="804" t="s">
        <v>916</v>
      </c>
      <c r="D1166" s="804" t="s">
        <v>922</v>
      </c>
      <c r="E1166" s="804" t="s">
        <v>924</v>
      </c>
      <c r="F1166" s="677">
        <v>0</v>
      </c>
      <c r="G1166" s="677">
        <v>226</v>
      </c>
      <c r="H1166" s="677">
        <v>0</v>
      </c>
      <c r="I1166" s="677">
        <v>0</v>
      </c>
      <c r="J1166" s="677">
        <v>0</v>
      </c>
      <c r="K1166" s="677">
        <v>0</v>
      </c>
      <c r="L1166" s="677">
        <v>0</v>
      </c>
      <c r="M1166" s="677">
        <v>0</v>
      </c>
      <c r="N1166" s="115" t="s">
        <v>239</v>
      </c>
      <c r="O1166" s="115" t="s">
        <v>239</v>
      </c>
      <c r="P1166" s="115" t="s">
        <v>239</v>
      </c>
      <c r="Q1166" s="115" t="s">
        <v>239</v>
      </c>
    </row>
    <row r="1167" spans="1:246" s="699" customFormat="1" x14ac:dyDescent="0.3">
      <c r="A1167" s="696" t="s">
        <v>226</v>
      </c>
      <c r="B1167" s="696" t="s">
        <v>112</v>
      </c>
      <c r="C1167" s="804" t="s">
        <v>916</v>
      </c>
      <c r="D1167" s="804" t="s">
        <v>922</v>
      </c>
      <c r="E1167" s="804" t="s">
        <v>919</v>
      </c>
      <c r="F1167" s="677">
        <v>790</v>
      </c>
      <c r="G1167" s="677">
        <v>847</v>
      </c>
      <c r="H1167" s="677">
        <v>155</v>
      </c>
      <c r="I1167" s="677">
        <v>11</v>
      </c>
      <c r="J1167" s="677">
        <v>1182</v>
      </c>
      <c r="K1167" s="677">
        <v>145</v>
      </c>
      <c r="L1167" s="677">
        <v>1493</v>
      </c>
      <c r="M1167" s="677">
        <v>509</v>
      </c>
      <c r="N1167" s="115">
        <v>0.11</v>
      </c>
      <c r="O1167" s="115">
        <v>0.12</v>
      </c>
      <c r="P1167" s="115">
        <v>0.1</v>
      </c>
      <c r="Q1167" s="115">
        <v>-0.36</v>
      </c>
    </row>
    <row r="1168" spans="1:246" s="699" customFormat="1" x14ac:dyDescent="0.3">
      <c r="A1168" s="696" t="s">
        <v>226</v>
      </c>
      <c r="B1168" s="696" t="s">
        <v>117</v>
      </c>
      <c r="C1168" s="804" t="s">
        <v>920</v>
      </c>
      <c r="D1168" s="804" t="s">
        <v>922</v>
      </c>
      <c r="E1168" s="804" t="s">
        <v>929</v>
      </c>
      <c r="F1168" s="677">
        <v>2259</v>
      </c>
      <c r="G1168" s="677">
        <v>1500</v>
      </c>
      <c r="H1168" s="677">
        <v>75</v>
      </c>
      <c r="I1168" s="677">
        <v>27</v>
      </c>
      <c r="J1168" s="677">
        <v>237</v>
      </c>
      <c r="K1168" s="677">
        <v>399</v>
      </c>
      <c r="L1168" s="677">
        <v>738</v>
      </c>
      <c r="M1168" s="677">
        <v>3028</v>
      </c>
      <c r="N1168" s="115">
        <v>0.22</v>
      </c>
      <c r="O1168" s="115">
        <v>0.3</v>
      </c>
      <c r="P1168" s="115">
        <v>0.54</v>
      </c>
      <c r="Q1168" s="115">
        <v>0.34</v>
      </c>
    </row>
    <row r="1169" spans="1:17" s="699" customFormat="1" x14ac:dyDescent="0.3">
      <c r="A1169" s="696" t="s">
        <v>226</v>
      </c>
      <c r="B1169" s="696" t="s">
        <v>117</v>
      </c>
      <c r="C1169" s="804" t="s">
        <v>923</v>
      </c>
      <c r="D1169" s="804" t="s">
        <v>922</v>
      </c>
      <c r="E1169" s="804" t="s">
        <v>924</v>
      </c>
      <c r="F1169" s="677">
        <v>330</v>
      </c>
      <c r="G1169" s="677">
        <v>267</v>
      </c>
      <c r="H1169" s="677">
        <v>23</v>
      </c>
      <c r="I1169" s="677">
        <v>5</v>
      </c>
      <c r="J1169" s="677">
        <v>28</v>
      </c>
      <c r="K1169" s="677">
        <v>93</v>
      </c>
      <c r="L1169" s="677">
        <v>149</v>
      </c>
      <c r="M1169" s="677">
        <v>441</v>
      </c>
      <c r="N1169" s="115">
        <v>0.41</v>
      </c>
      <c r="O1169" s="115">
        <v>0.5</v>
      </c>
      <c r="P1169" s="115">
        <v>0.62</v>
      </c>
      <c r="Q1169" s="115">
        <v>0.34</v>
      </c>
    </row>
    <row r="1170" spans="1:17" s="699" customFormat="1" x14ac:dyDescent="0.3">
      <c r="A1170" s="696" t="s">
        <v>226</v>
      </c>
      <c r="B1170" s="696" t="s">
        <v>125</v>
      </c>
      <c r="C1170" s="804" t="s">
        <v>920</v>
      </c>
      <c r="D1170" s="804" t="s">
        <v>922</v>
      </c>
      <c r="E1170" s="804" t="s">
        <v>921</v>
      </c>
      <c r="F1170" s="677">
        <v>28</v>
      </c>
      <c r="G1170" s="677">
        <v>292</v>
      </c>
      <c r="H1170" s="677">
        <v>0</v>
      </c>
      <c r="I1170" s="677">
        <v>0</v>
      </c>
      <c r="J1170" s="677">
        <v>17</v>
      </c>
      <c r="K1170" s="677">
        <v>270</v>
      </c>
      <c r="L1170" s="677">
        <v>287</v>
      </c>
      <c r="M1170" s="677">
        <v>24</v>
      </c>
      <c r="N1170" s="115">
        <v>0</v>
      </c>
      <c r="O1170" s="115">
        <v>0</v>
      </c>
      <c r="P1170" s="115">
        <v>0.94</v>
      </c>
      <c r="Q1170" s="115">
        <v>-0.14000000000000001</v>
      </c>
    </row>
    <row r="1171" spans="1:17" s="699" customFormat="1" x14ac:dyDescent="0.3">
      <c r="A1171" s="696" t="s">
        <v>226</v>
      </c>
      <c r="B1171" s="803" t="s">
        <v>125</v>
      </c>
      <c r="C1171" s="804" t="s">
        <v>923</v>
      </c>
      <c r="D1171" s="804" t="s">
        <v>922</v>
      </c>
      <c r="E1171" s="804" t="s">
        <v>924</v>
      </c>
      <c r="F1171" s="677">
        <v>0</v>
      </c>
      <c r="G1171" s="677">
        <v>275</v>
      </c>
      <c r="H1171" s="677">
        <v>0</v>
      </c>
      <c r="I1171" s="677">
        <v>0</v>
      </c>
      <c r="J1171" s="677">
        <v>0</v>
      </c>
      <c r="K1171" s="677">
        <v>0</v>
      </c>
      <c r="L1171" s="677">
        <v>0</v>
      </c>
      <c r="M1171" s="677">
        <v>0</v>
      </c>
      <c r="N1171" s="115" t="s">
        <v>239</v>
      </c>
      <c r="O1171" s="115" t="s">
        <v>239</v>
      </c>
      <c r="P1171" s="115" t="s">
        <v>239</v>
      </c>
      <c r="Q1171" s="115" t="s">
        <v>239</v>
      </c>
    </row>
    <row r="1172" spans="1:17" s="699" customFormat="1" x14ac:dyDescent="0.3">
      <c r="A1172" s="696" t="s">
        <v>226</v>
      </c>
      <c r="B1172" s="696" t="s">
        <v>131</v>
      </c>
      <c r="C1172" s="804" t="s">
        <v>920</v>
      </c>
      <c r="D1172" s="804" t="s">
        <v>918</v>
      </c>
      <c r="E1172" s="804" t="s">
        <v>921</v>
      </c>
      <c r="F1172" s="677">
        <v>1771</v>
      </c>
      <c r="G1172" s="677">
        <v>160</v>
      </c>
      <c r="H1172" s="677" t="s">
        <v>873</v>
      </c>
      <c r="I1172" s="677" t="s">
        <v>873</v>
      </c>
      <c r="J1172" s="677">
        <v>0</v>
      </c>
      <c r="K1172" s="677">
        <v>0</v>
      </c>
      <c r="L1172" s="677" t="s">
        <v>873</v>
      </c>
      <c r="M1172" s="677">
        <v>1928</v>
      </c>
      <c r="N1172" s="115">
        <v>0.67</v>
      </c>
      <c r="O1172" s="115">
        <v>1</v>
      </c>
      <c r="P1172" s="115">
        <v>0</v>
      </c>
      <c r="Q1172" s="115">
        <v>0.09</v>
      </c>
    </row>
    <row r="1173" spans="1:17" s="699" customFormat="1" x14ac:dyDescent="0.3">
      <c r="A1173" s="696" t="s">
        <v>226</v>
      </c>
      <c r="B1173" s="696" t="s">
        <v>133</v>
      </c>
      <c r="C1173" s="804" t="s">
        <v>920</v>
      </c>
      <c r="D1173" s="804" t="s">
        <v>922</v>
      </c>
      <c r="E1173" s="804" t="s">
        <v>921</v>
      </c>
      <c r="F1173" s="677">
        <v>219</v>
      </c>
      <c r="G1173" s="677">
        <v>260</v>
      </c>
      <c r="H1173" s="677">
        <v>87</v>
      </c>
      <c r="I1173" s="677">
        <v>187</v>
      </c>
      <c r="J1173" s="677">
        <v>119</v>
      </c>
      <c r="K1173" s="677">
        <v>5</v>
      </c>
      <c r="L1173" s="677">
        <v>398</v>
      </c>
      <c r="M1173" s="677">
        <v>225</v>
      </c>
      <c r="N1173" s="115">
        <v>0.22</v>
      </c>
      <c r="O1173" s="115">
        <v>0.7</v>
      </c>
      <c r="P1173" s="115">
        <v>0.01</v>
      </c>
      <c r="Q1173" s="115">
        <v>0.03</v>
      </c>
    </row>
    <row r="1174" spans="1:17" s="699" customFormat="1" ht="11.65" x14ac:dyDescent="0.3">
      <c r="A1174" s="696" t="s">
        <v>226</v>
      </c>
      <c r="B1174" s="696" t="s">
        <v>2039</v>
      </c>
      <c r="C1174" s="804" t="s">
        <v>916</v>
      </c>
      <c r="D1174" s="804" t="s">
        <v>922</v>
      </c>
      <c r="E1174" s="804" t="s">
        <v>919</v>
      </c>
      <c r="F1174" s="677">
        <v>1153</v>
      </c>
      <c r="G1174" s="677">
        <v>462</v>
      </c>
      <c r="H1174" s="677">
        <v>0</v>
      </c>
      <c r="I1174" s="677">
        <v>0</v>
      </c>
      <c r="J1174" s="677">
        <v>0</v>
      </c>
      <c r="K1174" s="677">
        <v>0</v>
      </c>
      <c r="L1174" s="677">
        <v>0</v>
      </c>
      <c r="M1174" s="677">
        <v>1131</v>
      </c>
      <c r="N1174" s="115" t="s">
        <v>239</v>
      </c>
      <c r="O1174" s="115" t="s">
        <v>239</v>
      </c>
      <c r="P1174" s="115" t="s">
        <v>239</v>
      </c>
      <c r="Q1174" s="115">
        <v>-0.02</v>
      </c>
    </row>
    <row r="1175" spans="1:17" s="699" customFormat="1" ht="11.65" x14ac:dyDescent="0.3">
      <c r="A1175" s="696" t="s">
        <v>226</v>
      </c>
      <c r="B1175" s="696" t="s">
        <v>2039</v>
      </c>
      <c r="C1175" s="804" t="s">
        <v>920</v>
      </c>
      <c r="D1175" s="804" t="s">
        <v>922</v>
      </c>
      <c r="E1175" s="804" t="s">
        <v>921</v>
      </c>
      <c r="F1175" s="677">
        <v>605</v>
      </c>
      <c r="G1175" s="677">
        <v>926</v>
      </c>
      <c r="H1175" s="677">
        <v>0</v>
      </c>
      <c r="I1175" s="677" t="s">
        <v>873</v>
      </c>
      <c r="J1175" s="677">
        <v>467</v>
      </c>
      <c r="K1175" s="677">
        <v>0</v>
      </c>
      <c r="L1175" s="677">
        <v>468</v>
      </c>
      <c r="M1175" s="677">
        <v>987</v>
      </c>
      <c r="N1175" s="115">
        <v>0</v>
      </c>
      <c r="O1175" s="115">
        <v>0</v>
      </c>
      <c r="P1175" s="115">
        <v>0</v>
      </c>
      <c r="Q1175" s="115">
        <v>0.63</v>
      </c>
    </row>
    <row r="1176" spans="1:17" s="699" customFormat="1" x14ac:dyDescent="0.3">
      <c r="A1176" s="696" t="s">
        <v>226</v>
      </c>
      <c r="B1176" s="696" t="s">
        <v>216</v>
      </c>
      <c r="C1176" s="804" t="s">
        <v>920</v>
      </c>
      <c r="D1176" s="804" t="s">
        <v>922</v>
      </c>
      <c r="E1176" s="804" t="s">
        <v>921</v>
      </c>
      <c r="F1176" s="677">
        <v>126</v>
      </c>
      <c r="G1176" s="677">
        <v>221</v>
      </c>
      <c r="H1176" s="677" t="s">
        <v>873</v>
      </c>
      <c r="I1176" s="677" t="s">
        <v>873</v>
      </c>
      <c r="J1176" s="677">
        <v>62</v>
      </c>
      <c r="K1176" s="677">
        <v>47</v>
      </c>
      <c r="L1176" s="677">
        <v>111</v>
      </c>
      <c r="M1176" s="677">
        <v>231</v>
      </c>
      <c r="N1176" s="115">
        <v>0.02</v>
      </c>
      <c r="O1176" s="115">
        <v>0.03</v>
      </c>
      <c r="P1176" s="115">
        <v>0.42</v>
      </c>
      <c r="Q1176" s="115">
        <v>0.83</v>
      </c>
    </row>
    <row r="1177" spans="1:17" s="699" customFormat="1" x14ac:dyDescent="0.3">
      <c r="A1177" s="696" t="s">
        <v>226</v>
      </c>
      <c r="B1177" s="696" t="s">
        <v>217</v>
      </c>
      <c r="C1177" s="804" t="s">
        <v>920</v>
      </c>
      <c r="D1177" s="804" t="s">
        <v>922</v>
      </c>
      <c r="E1177" s="804" t="s">
        <v>921</v>
      </c>
      <c r="F1177" s="677">
        <v>441</v>
      </c>
      <c r="G1177" s="677">
        <v>424</v>
      </c>
      <c r="H1177" s="677">
        <v>213</v>
      </c>
      <c r="I1177" s="677">
        <v>59</v>
      </c>
      <c r="J1177" s="677">
        <v>210</v>
      </c>
      <c r="K1177" s="677">
        <v>31</v>
      </c>
      <c r="L1177" s="677">
        <v>513</v>
      </c>
      <c r="M1177" s="677">
        <v>386</v>
      </c>
      <c r="N1177" s="115">
        <v>0.44</v>
      </c>
      <c r="O1177" s="115">
        <v>0.56000000000000005</v>
      </c>
      <c r="P1177" s="115">
        <v>0.06</v>
      </c>
      <c r="Q1177" s="115">
        <v>-0.12</v>
      </c>
    </row>
    <row r="1178" spans="1:17" s="699" customFormat="1" x14ac:dyDescent="0.3">
      <c r="A1178" s="696" t="s">
        <v>226</v>
      </c>
      <c r="B1178" s="696" t="s">
        <v>115</v>
      </c>
      <c r="C1178" s="804" t="s">
        <v>920</v>
      </c>
      <c r="D1178" s="804" t="s">
        <v>922</v>
      </c>
      <c r="E1178" s="804" t="s">
        <v>921</v>
      </c>
      <c r="F1178" s="677">
        <v>449</v>
      </c>
      <c r="G1178" s="677">
        <v>249</v>
      </c>
      <c r="H1178" s="677">
        <v>35</v>
      </c>
      <c r="I1178" s="677">
        <v>33</v>
      </c>
      <c r="J1178" s="677">
        <v>216</v>
      </c>
      <c r="K1178" s="677">
        <v>31</v>
      </c>
      <c r="L1178" s="677">
        <v>315</v>
      </c>
      <c r="M1178" s="677">
        <v>380</v>
      </c>
      <c r="N1178" s="115">
        <v>0.12</v>
      </c>
      <c r="O1178" s="115">
        <v>0.24</v>
      </c>
      <c r="P1178" s="115">
        <v>0.1</v>
      </c>
      <c r="Q1178" s="115">
        <v>-0.15</v>
      </c>
    </row>
    <row r="1179" spans="1:17" s="699" customFormat="1" x14ac:dyDescent="0.3">
      <c r="A1179" s="696" t="s">
        <v>226</v>
      </c>
      <c r="B1179" s="696" t="s">
        <v>115</v>
      </c>
      <c r="C1179" s="804" t="s">
        <v>920</v>
      </c>
      <c r="D1179" s="804" t="s">
        <v>922</v>
      </c>
      <c r="E1179" s="804" t="s">
        <v>919</v>
      </c>
      <c r="F1179" s="677">
        <v>0</v>
      </c>
      <c r="G1179" s="677">
        <v>202</v>
      </c>
      <c r="H1179" s="677">
        <v>56</v>
      </c>
      <c r="I1179" s="677">
        <v>0</v>
      </c>
      <c r="J1179" s="677">
        <v>122</v>
      </c>
      <c r="K1179" s="677">
        <v>9</v>
      </c>
      <c r="L1179" s="677">
        <v>187</v>
      </c>
      <c r="M1179" s="677">
        <v>0</v>
      </c>
      <c r="N1179" s="115">
        <v>0.31</v>
      </c>
      <c r="O1179" s="115">
        <v>0.31</v>
      </c>
      <c r="P1179" s="115">
        <v>0.05</v>
      </c>
      <c r="Q1179" s="115" t="s">
        <v>239</v>
      </c>
    </row>
    <row r="1180" spans="1:17" s="699" customFormat="1" x14ac:dyDescent="0.3">
      <c r="A1180" s="696" t="s">
        <v>226</v>
      </c>
      <c r="B1180" s="696" t="s">
        <v>607</v>
      </c>
      <c r="C1180" s="804" t="s">
        <v>920</v>
      </c>
      <c r="D1180" s="804" t="s">
        <v>922</v>
      </c>
      <c r="E1180" s="804" t="s">
        <v>932</v>
      </c>
      <c r="F1180" s="677">
        <v>111</v>
      </c>
      <c r="G1180" s="677">
        <v>130</v>
      </c>
      <c r="H1180" s="677">
        <v>13</v>
      </c>
      <c r="I1180" s="677">
        <v>0</v>
      </c>
      <c r="J1180" s="677" t="s">
        <v>873</v>
      </c>
      <c r="K1180" s="677">
        <v>24</v>
      </c>
      <c r="L1180" s="677">
        <v>41</v>
      </c>
      <c r="M1180" s="677">
        <v>200</v>
      </c>
      <c r="N1180" s="115">
        <v>0.76</v>
      </c>
      <c r="O1180" s="115">
        <v>0.76</v>
      </c>
      <c r="P1180" s="115">
        <v>0.59</v>
      </c>
      <c r="Q1180" s="115">
        <v>0.8</v>
      </c>
    </row>
    <row r="1181" spans="1:17" s="699" customFormat="1" x14ac:dyDescent="0.3">
      <c r="A1181" s="696" t="s">
        <v>222</v>
      </c>
      <c r="B1181" s="696" t="s">
        <v>117</v>
      </c>
      <c r="C1181" s="804" t="s">
        <v>920</v>
      </c>
      <c r="D1181" s="804" t="s">
        <v>922</v>
      </c>
      <c r="E1181" s="804" t="s">
        <v>929</v>
      </c>
      <c r="F1181" s="677">
        <v>420</v>
      </c>
      <c r="G1181" s="677">
        <v>347</v>
      </c>
      <c r="H1181" s="677">
        <v>0</v>
      </c>
      <c r="I1181" s="677">
        <v>0</v>
      </c>
      <c r="J1181" s="677">
        <v>13</v>
      </c>
      <c r="K1181" s="677">
        <v>33</v>
      </c>
      <c r="L1181" s="677">
        <v>46</v>
      </c>
      <c r="M1181" s="677">
        <v>671</v>
      </c>
      <c r="N1181" s="115">
        <v>0</v>
      </c>
      <c r="O1181" s="115">
        <v>0</v>
      </c>
      <c r="P1181" s="115">
        <v>0.72</v>
      </c>
      <c r="Q1181" s="115">
        <v>0.6</v>
      </c>
    </row>
    <row r="1182" spans="1:17" s="699" customFormat="1" ht="11.65" x14ac:dyDescent="0.3">
      <c r="A1182" s="696" t="s">
        <v>222</v>
      </c>
      <c r="B1182" s="803" t="s">
        <v>2041</v>
      </c>
      <c r="C1182" s="804" t="s">
        <v>920</v>
      </c>
      <c r="D1182" s="804" t="s">
        <v>918</v>
      </c>
      <c r="E1182" s="804" t="s">
        <v>921</v>
      </c>
      <c r="F1182" s="677">
        <v>253</v>
      </c>
      <c r="G1182" s="677">
        <v>152</v>
      </c>
      <c r="H1182" s="677" t="s">
        <v>873</v>
      </c>
      <c r="I1182" s="677">
        <v>0</v>
      </c>
      <c r="J1182" s="677" t="s">
        <v>873</v>
      </c>
      <c r="K1182" s="677">
        <v>68</v>
      </c>
      <c r="L1182" s="677">
        <v>71</v>
      </c>
      <c r="M1182" s="677">
        <v>334</v>
      </c>
      <c r="N1182" s="115">
        <v>0.33</v>
      </c>
      <c r="O1182" s="115">
        <v>0.33</v>
      </c>
      <c r="P1182" s="115">
        <v>0.96</v>
      </c>
      <c r="Q1182" s="115">
        <v>0.32</v>
      </c>
    </row>
    <row r="1183" spans="1:17" s="699" customFormat="1" x14ac:dyDescent="0.3">
      <c r="A1183" s="696" t="s">
        <v>228</v>
      </c>
      <c r="B1183" s="696" t="s">
        <v>137</v>
      </c>
      <c r="C1183" s="804" t="s">
        <v>920</v>
      </c>
      <c r="D1183" s="804" t="s">
        <v>925</v>
      </c>
      <c r="E1183" s="804" t="s">
        <v>921</v>
      </c>
      <c r="F1183" s="677">
        <v>774</v>
      </c>
      <c r="G1183" s="677">
        <v>683</v>
      </c>
      <c r="H1183" s="677">
        <v>89</v>
      </c>
      <c r="I1183" s="677" t="s">
        <v>873</v>
      </c>
      <c r="J1183" s="677">
        <v>5</v>
      </c>
      <c r="K1183" s="677">
        <v>131</v>
      </c>
      <c r="L1183" s="677">
        <v>226</v>
      </c>
      <c r="M1183" s="677">
        <v>1231</v>
      </c>
      <c r="N1183" s="115">
        <v>0.94</v>
      </c>
      <c r="O1183" s="115">
        <v>0.95</v>
      </c>
      <c r="P1183" s="115">
        <v>0.57999999999999996</v>
      </c>
      <c r="Q1183" s="115">
        <v>0.59</v>
      </c>
    </row>
    <row r="1184" spans="1:17" s="699" customFormat="1" x14ac:dyDescent="0.3">
      <c r="A1184" s="696" t="s">
        <v>228</v>
      </c>
      <c r="B1184" s="696" t="s">
        <v>182</v>
      </c>
      <c r="C1184" s="804" t="s">
        <v>920</v>
      </c>
      <c r="D1184" s="804" t="s">
        <v>922</v>
      </c>
      <c r="E1184" s="804" t="s">
        <v>921</v>
      </c>
      <c r="F1184" s="677">
        <v>36</v>
      </c>
      <c r="G1184" s="677">
        <v>113</v>
      </c>
      <c r="H1184" s="677">
        <v>41</v>
      </c>
      <c r="I1184" s="677">
        <v>0</v>
      </c>
      <c r="J1184" s="677">
        <v>33</v>
      </c>
      <c r="K1184" s="677" t="s">
        <v>873</v>
      </c>
      <c r="L1184" s="677">
        <v>76</v>
      </c>
      <c r="M1184" s="677">
        <v>57</v>
      </c>
      <c r="N1184" s="115">
        <v>0.55000000000000004</v>
      </c>
      <c r="O1184" s="115">
        <v>0.55000000000000004</v>
      </c>
      <c r="P1184" s="115">
        <v>0.03</v>
      </c>
      <c r="Q1184" s="115">
        <v>0.57999999999999996</v>
      </c>
    </row>
    <row r="1185" spans="1:17" s="699" customFormat="1" x14ac:dyDescent="0.3">
      <c r="A1185" s="696" t="s">
        <v>228</v>
      </c>
      <c r="B1185" s="696" t="s">
        <v>139</v>
      </c>
      <c r="C1185" s="804" t="s">
        <v>920</v>
      </c>
      <c r="D1185" s="804" t="s">
        <v>922</v>
      </c>
      <c r="E1185" s="804" t="s">
        <v>928</v>
      </c>
      <c r="F1185" s="677">
        <v>124</v>
      </c>
      <c r="G1185" s="677">
        <v>122</v>
      </c>
      <c r="H1185" s="677">
        <v>0</v>
      </c>
      <c r="I1185" s="677">
        <v>0</v>
      </c>
      <c r="J1185" s="677">
        <v>101</v>
      </c>
      <c r="K1185" s="677">
        <v>6</v>
      </c>
      <c r="L1185" s="677">
        <v>107</v>
      </c>
      <c r="M1185" s="677">
        <v>138</v>
      </c>
      <c r="N1185" s="115">
        <v>0</v>
      </c>
      <c r="O1185" s="115">
        <v>0</v>
      </c>
      <c r="P1185" s="115">
        <v>0.06</v>
      </c>
      <c r="Q1185" s="115">
        <v>0.11</v>
      </c>
    </row>
    <row r="1186" spans="1:17" s="699" customFormat="1" x14ac:dyDescent="0.3">
      <c r="A1186" s="696" t="s">
        <v>228</v>
      </c>
      <c r="B1186" s="696" t="s">
        <v>1886</v>
      </c>
      <c r="C1186" s="804" t="s">
        <v>920</v>
      </c>
      <c r="D1186" s="804" t="s">
        <v>922</v>
      </c>
      <c r="E1186" s="804" t="s">
        <v>921</v>
      </c>
      <c r="F1186" s="677" t="s">
        <v>873</v>
      </c>
      <c r="G1186" s="677">
        <v>118</v>
      </c>
      <c r="H1186" s="677">
        <v>0</v>
      </c>
      <c r="I1186" s="677">
        <v>0</v>
      </c>
      <c r="J1186" s="677">
        <v>0</v>
      </c>
      <c r="K1186" s="677">
        <v>119</v>
      </c>
      <c r="L1186" s="677">
        <v>119</v>
      </c>
      <c r="M1186" s="677">
        <v>0</v>
      </c>
      <c r="N1186" s="115" t="s">
        <v>239</v>
      </c>
      <c r="O1186" s="115" t="s">
        <v>239</v>
      </c>
      <c r="P1186" s="115">
        <v>1</v>
      </c>
      <c r="Q1186" s="115">
        <v>-1</v>
      </c>
    </row>
    <row r="1187" spans="1:17" s="699" customFormat="1" x14ac:dyDescent="0.3">
      <c r="A1187" s="696" t="s">
        <v>228</v>
      </c>
      <c r="B1187" s="696" t="s">
        <v>199</v>
      </c>
      <c r="C1187" s="804" t="s">
        <v>920</v>
      </c>
      <c r="D1187" s="804" t="s">
        <v>922</v>
      </c>
      <c r="E1187" s="804" t="s">
        <v>921</v>
      </c>
      <c r="F1187" s="677">
        <v>1018</v>
      </c>
      <c r="G1187" s="677">
        <v>947</v>
      </c>
      <c r="H1187" s="677" t="s">
        <v>873</v>
      </c>
      <c r="I1187" s="677">
        <v>0</v>
      </c>
      <c r="J1187" s="677">
        <v>998</v>
      </c>
      <c r="K1187" s="677">
        <v>0</v>
      </c>
      <c r="L1187" s="677">
        <v>1002</v>
      </c>
      <c r="M1187" s="677">
        <v>963</v>
      </c>
      <c r="N1187" s="115">
        <v>0</v>
      </c>
      <c r="O1187" s="115">
        <v>0</v>
      </c>
      <c r="P1187" s="115">
        <v>0</v>
      </c>
      <c r="Q1187" s="115">
        <v>-0.05</v>
      </c>
    </row>
    <row r="1188" spans="1:17" s="699" customFormat="1" x14ac:dyDescent="0.3">
      <c r="A1188" s="696" t="s">
        <v>228</v>
      </c>
      <c r="B1188" s="696" t="s">
        <v>199</v>
      </c>
      <c r="C1188" s="804" t="s">
        <v>916</v>
      </c>
      <c r="D1188" s="804" t="s">
        <v>922</v>
      </c>
      <c r="E1188" s="804" t="s">
        <v>919</v>
      </c>
      <c r="F1188" s="677">
        <v>914</v>
      </c>
      <c r="G1188" s="677">
        <v>1012</v>
      </c>
      <c r="H1188" s="677">
        <v>0</v>
      </c>
      <c r="I1188" s="677">
        <v>0</v>
      </c>
      <c r="J1188" s="677">
        <v>242</v>
      </c>
      <c r="K1188" s="677">
        <v>103</v>
      </c>
      <c r="L1188" s="677">
        <v>345</v>
      </c>
      <c r="M1188" s="677">
        <v>1581</v>
      </c>
      <c r="N1188" s="115">
        <v>0</v>
      </c>
      <c r="O1188" s="115">
        <v>0</v>
      </c>
      <c r="P1188" s="115">
        <v>0.3</v>
      </c>
      <c r="Q1188" s="115">
        <v>0.73</v>
      </c>
    </row>
    <row r="1189" spans="1:17" s="699" customFormat="1" ht="11.65" x14ac:dyDescent="0.3">
      <c r="A1189" s="696" t="s">
        <v>228</v>
      </c>
      <c r="B1189" s="803" t="s">
        <v>2041</v>
      </c>
      <c r="C1189" s="804" t="s">
        <v>920</v>
      </c>
      <c r="D1189" s="804" t="s">
        <v>918</v>
      </c>
      <c r="E1189" s="804" t="s">
        <v>921</v>
      </c>
      <c r="F1189" s="677">
        <v>499</v>
      </c>
      <c r="G1189" s="677">
        <v>147</v>
      </c>
      <c r="H1189" s="677" t="s">
        <v>873</v>
      </c>
      <c r="I1189" s="677">
        <v>0</v>
      </c>
      <c r="J1189" s="677">
        <v>15</v>
      </c>
      <c r="K1189" s="677">
        <v>216</v>
      </c>
      <c r="L1189" s="677">
        <v>233</v>
      </c>
      <c r="M1189" s="677">
        <v>413</v>
      </c>
      <c r="N1189" s="115">
        <v>0.12</v>
      </c>
      <c r="O1189" s="115">
        <v>0.12</v>
      </c>
      <c r="P1189" s="115">
        <v>0.93</v>
      </c>
      <c r="Q1189" s="115">
        <v>-0.17</v>
      </c>
    </row>
    <row r="1190" spans="1:17" s="699" customFormat="1" x14ac:dyDescent="0.3">
      <c r="A1190" s="696" t="s">
        <v>228</v>
      </c>
      <c r="B1190" s="696" t="s">
        <v>115</v>
      </c>
      <c r="C1190" s="804" t="s">
        <v>920</v>
      </c>
      <c r="D1190" s="804" t="s">
        <v>922</v>
      </c>
      <c r="E1190" s="804" t="s">
        <v>921</v>
      </c>
      <c r="F1190" s="677">
        <v>249</v>
      </c>
      <c r="G1190" s="677">
        <v>272</v>
      </c>
      <c r="H1190" s="677">
        <v>145</v>
      </c>
      <c r="I1190" s="677" t="s">
        <v>873</v>
      </c>
      <c r="J1190" s="677">
        <v>135</v>
      </c>
      <c r="K1190" s="677">
        <v>12</v>
      </c>
      <c r="L1190" s="677">
        <v>296</v>
      </c>
      <c r="M1190" s="677">
        <v>247</v>
      </c>
      <c r="N1190" s="115">
        <v>0.51</v>
      </c>
      <c r="O1190" s="115">
        <v>0.52</v>
      </c>
      <c r="P1190" s="115">
        <v>0.04</v>
      </c>
      <c r="Q1190" s="115">
        <v>-0.01</v>
      </c>
    </row>
    <row r="1191" spans="1:17" s="699" customFormat="1" x14ac:dyDescent="0.3">
      <c r="A1191" s="696" t="s">
        <v>228</v>
      </c>
      <c r="B1191" s="696" t="s">
        <v>607</v>
      </c>
      <c r="C1191" s="804" t="s">
        <v>920</v>
      </c>
      <c r="D1191" s="804" t="s">
        <v>922</v>
      </c>
      <c r="E1191" s="804" t="s">
        <v>932</v>
      </c>
      <c r="F1191" s="677">
        <v>458</v>
      </c>
      <c r="G1191" s="677">
        <v>374</v>
      </c>
      <c r="H1191" s="677">
        <v>116</v>
      </c>
      <c r="I1191" s="677">
        <v>0</v>
      </c>
      <c r="J1191" s="677">
        <v>10</v>
      </c>
      <c r="K1191" s="677">
        <v>43</v>
      </c>
      <c r="L1191" s="677">
        <v>169</v>
      </c>
      <c r="M1191" s="677">
        <v>696</v>
      </c>
      <c r="N1191" s="115">
        <v>0.92</v>
      </c>
      <c r="O1191" s="115">
        <v>0.92</v>
      </c>
      <c r="P1191" s="115">
        <v>0.25</v>
      </c>
      <c r="Q1191" s="115">
        <v>0.52</v>
      </c>
    </row>
    <row r="1192" spans="1:17" s="699" customFormat="1" x14ac:dyDescent="0.3">
      <c r="A1192" s="696" t="s">
        <v>229</v>
      </c>
      <c r="B1192" s="696" t="s">
        <v>66</v>
      </c>
      <c r="C1192" s="804" t="s">
        <v>920</v>
      </c>
      <c r="D1192" s="804" t="s">
        <v>922</v>
      </c>
      <c r="E1192" s="804" t="s">
        <v>921</v>
      </c>
      <c r="F1192" s="677">
        <v>89</v>
      </c>
      <c r="G1192" s="677">
        <v>106</v>
      </c>
      <c r="H1192" s="677">
        <v>23</v>
      </c>
      <c r="I1192" s="677">
        <v>0</v>
      </c>
      <c r="J1192" s="677">
        <v>10</v>
      </c>
      <c r="K1192" s="677">
        <v>16</v>
      </c>
      <c r="L1192" s="677">
        <v>49</v>
      </c>
      <c r="M1192" s="677">
        <v>146</v>
      </c>
      <c r="N1192" s="115">
        <v>0.7</v>
      </c>
      <c r="O1192" s="115">
        <v>0.7</v>
      </c>
      <c r="P1192" s="115">
        <v>0.33</v>
      </c>
      <c r="Q1192" s="115">
        <v>0.64</v>
      </c>
    </row>
    <row r="1193" spans="1:17" s="699" customFormat="1" x14ac:dyDescent="0.3">
      <c r="A1193" s="696" t="s">
        <v>229</v>
      </c>
      <c r="B1193" s="696" t="s">
        <v>69</v>
      </c>
      <c r="C1193" s="804" t="s">
        <v>920</v>
      </c>
      <c r="D1193" s="804" t="s">
        <v>922</v>
      </c>
      <c r="E1193" s="804" t="s">
        <v>928</v>
      </c>
      <c r="F1193" s="677">
        <v>440</v>
      </c>
      <c r="G1193" s="677">
        <v>481</v>
      </c>
      <c r="H1193" s="677">
        <v>22</v>
      </c>
      <c r="I1193" s="677">
        <v>10</v>
      </c>
      <c r="J1193" s="677">
        <v>115</v>
      </c>
      <c r="K1193" s="677">
        <v>47</v>
      </c>
      <c r="L1193" s="677">
        <v>194</v>
      </c>
      <c r="M1193" s="677">
        <v>756</v>
      </c>
      <c r="N1193" s="115">
        <v>0.15</v>
      </c>
      <c r="O1193" s="115">
        <v>0.22</v>
      </c>
      <c r="P1193" s="115">
        <v>0.24</v>
      </c>
      <c r="Q1193" s="115">
        <v>0.72</v>
      </c>
    </row>
    <row r="1194" spans="1:17" s="699" customFormat="1" x14ac:dyDescent="0.3">
      <c r="A1194" s="696" t="s">
        <v>229</v>
      </c>
      <c r="B1194" s="696" t="s">
        <v>77</v>
      </c>
      <c r="C1194" s="804" t="s">
        <v>920</v>
      </c>
      <c r="D1194" s="804" t="s">
        <v>922</v>
      </c>
      <c r="E1194" s="804" t="s">
        <v>921</v>
      </c>
      <c r="F1194" s="677">
        <v>167</v>
      </c>
      <c r="G1194" s="677">
        <v>978</v>
      </c>
      <c r="H1194" s="677" t="s">
        <v>873</v>
      </c>
      <c r="I1194" s="677">
        <v>804</v>
      </c>
      <c r="J1194" s="677">
        <v>31</v>
      </c>
      <c r="K1194" s="677">
        <v>100</v>
      </c>
      <c r="L1194" s="677">
        <v>936</v>
      </c>
      <c r="M1194" s="677">
        <v>209</v>
      </c>
      <c r="N1194" s="115">
        <v>0</v>
      </c>
      <c r="O1194" s="115">
        <v>0.96</v>
      </c>
      <c r="P1194" s="115">
        <v>0.11</v>
      </c>
      <c r="Q1194" s="115">
        <v>0.25</v>
      </c>
    </row>
    <row r="1195" spans="1:17" s="699" customFormat="1" x14ac:dyDescent="0.3">
      <c r="A1195" s="696" t="s">
        <v>229</v>
      </c>
      <c r="B1195" s="696" t="s">
        <v>73</v>
      </c>
      <c r="C1195" s="804" t="s">
        <v>916</v>
      </c>
      <c r="D1195" s="804" t="s">
        <v>922</v>
      </c>
      <c r="E1195" s="804" t="s">
        <v>926</v>
      </c>
      <c r="F1195" s="677">
        <v>0</v>
      </c>
      <c r="G1195" s="677">
        <v>163</v>
      </c>
      <c r="H1195" s="677">
        <v>0</v>
      </c>
      <c r="I1195" s="677">
        <v>0</v>
      </c>
      <c r="J1195" s="677">
        <v>108</v>
      </c>
      <c r="K1195" s="677">
        <v>11</v>
      </c>
      <c r="L1195" s="677">
        <v>119</v>
      </c>
      <c r="M1195" s="677">
        <v>46</v>
      </c>
      <c r="N1195" s="115">
        <v>0</v>
      </c>
      <c r="O1195" s="115">
        <v>0</v>
      </c>
      <c r="P1195" s="115">
        <v>0.09</v>
      </c>
      <c r="Q1195" s="115" t="s">
        <v>239</v>
      </c>
    </row>
    <row r="1196" spans="1:17" s="699" customFormat="1" x14ac:dyDescent="0.3">
      <c r="A1196" s="696" t="s">
        <v>229</v>
      </c>
      <c r="B1196" s="696" t="s">
        <v>73</v>
      </c>
      <c r="C1196" s="804" t="s">
        <v>920</v>
      </c>
      <c r="D1196" s="804" t="s">
        <v>922</v>
      </c>
      <c r="E1196" s="804" t="s">
        <v>921</v>
      </c>
      <c r="F1196" s="677">
        <v>232</v>
      </c>
      <c r="G1196" s="677">
        <v>369</v>
      </c>
      <c r="H1196" s="677">
        <v>73</v>
      </c>
      <c r="I1196" s="677">
        <v>42</v>
      </c>
      <c r="J1196" s="677">
        <v>303</v>
      </c>
      <c r="K1196" s="677">
        <v>26</v>
      </c>
      <c r="L1196" s="677">
        <v>444</v>
      </c>
      <c r="M1196" s="677">
        <v>188</v>
      </c>
      <c r="N1196" s="115">
        <v>0.17</v>
      </c>
      <c r="O1196" s="115">
        <v>0.28000000000000003</v>
      </c>
      <c r="P1196" s="115">
        <v>0.06</v>
      </c>
      <c r="Q1196" s="115">
        <v>-0.19</v>
      </c>
    </row>
    <row r="1197" spans="1:17" s="699" customFormat="1" x14ac:dyDescent="0.3">
      <c r="A1197" s="696" t="s">
        <v>229</v>
      </c>
      <c r="B1197" s="696" t="s">
        <v>92</v>
      </c>
      <c r="C1197" s="804" t="s">
        <v>920</v>
      </c>
      <c r="D1197" s="804" t="s">
        <v>922</v>
      </c>
      <c r="E1197" s="804" t="s">
        <v>921</v>
      </c>
      <c r="F1197" s="677">
        <v>137</v>
      </c>
      <c r="G1197" s="677">
        <v>389</v>
      </c>
      <c r="H1197" s="677">
        <v>188</v>
      </c>
      <c r="I1197" s="677">
        <v>0</v>
      </c>
      <c r="J1197" s="677">
        <v>128</v>
      </c>
      <c r="K1197" s="677">
        <v>9</v>
      </c>
      <c r="L1197" s="677">
        <v>325</v>
      </c>
      <c r="M1197" s="677">
        <v>217</v>
      </c>
      <c r="N1197" s="115">
        <v>0.59</v>
      </c>
      <c r="O1197" s="115">
        <v>0.59</v>
      </c>
      <c r="P1197" s="115">
        <v>0.03</v>
      </c>
      <c r="Q1197" s="115">
        <v>0.57999999999999996</v>
      </c>
    </row>
    <row r="1198" spans="1:17" s="699" customFormat="1" x14ac:dyDescent="0.3">
      <c r="A1198" s="696" t="s">
        <v>229</v>
      </c>
      <c r="B1198" s="696" t="s">
        <v>104</v>
      </c>
      <c r="C1198" s="804" t="s">
        <v>923</v>
      </c>
      <c r="D1198" s="804" t="s">
        <v>922</v>
      </c>
      <c r="E1198" s="804" t="s">
        <v>924</v>
      </c>
      <c r="F1198" s="677">
        <v>0</v>
      </c>
      <c r="G1198" s="677">
        <v>126</v>
      </c>
      <c r="H1198" s="677">
        <v>0</v>
      </c>
      <c r="I1198" s="677">
        <v>0</v>
      </c>
      <c r="J1198" s="677">
        <v>0</v>
      </c>
      <c r="K1198" s="677">
        <v>0</v>
      </c>
      <c r="L1198" s="677">
        <v>0</v>
      </c>
      <c r="M1198" s="677">
        <v>0</v>
      </c>
      <c r="N1198" s="115" t="s">
        <v>239</v>
      </c>
      <c r="O1198" s="115" t="s">
        <v>239</v>
      </c>
      <c r="P1198" s="115" t="s">
        <v>239</v>
      </c>
      <c r="Q1198" s="115" t="s">
        <v>239</v>
      </c>
    </row>
    <row r="1199" spans="1:17" s="699" customFormat="1" x14ac:dyDescent="0.3">
      <c r="A1199" s="696" t="s">
        <v>229</v>
      </c>
      <c r="B1199" s="696" t="s">
        <v>104</v>
      </c>
      <c r="C1199" s="804" t="s">
        <v>920</v>
      </c>
      <c r="D1199" s="804" t="s">
        <v>922</v>
      </c>
      <c r="E1199" s="804" t="s">
        <v>921</v>
      </c>
      <c r="F1199" s="677">
        <v>175</v>
      </c>
      <c r="G1199" s="677">
        <v>568</v>
      </c>
      <c r="H1199" s="677">
        <v>7</v>
      </c>
      <c r="I1199" s="677">
        <v>174</v>
      </c>
      <c r="J1199" s="677">
        <v>277</v>
      </c>
      <c r="K1199" s="677">
        <v>171</v>
      </c>
      <c r="L1199" s="677">
        <v>629</v>
      </c>
      <c r="M1199" s="677">
        <v>241</v>
      </c>
      <c r="N1199" s="115">
        <v>0.02</v>
      </c>
      <c r="O1199" s="115">
        <v>0.4</v>
      </c>
      <c r="P1199" s="115">
        <v>0.27</v>
      </c>
      <c r="Q1199" s="115">
        <v>0.38</v>
      </c>
    </row>
    <row r="1200" spans="1:17" s="699" customFormat="1" x14ac:dyDescent="0.3">
      <c r="A1200" s="696" t="s">
        <v>229</v>
      </c>
      <c r="B1200" s="696" t="s">
        <v>112</v>
      </c>
      <c r="C1200" s="804" t="s">
        <v>916</v>
      </c>
      <c r="D1200" s="804" t="s">
        <v>922</v>
      </c>
      <c r="E1200" s="804" t="s">
        <v>919</v>
      </c>
      <c r="F1200" s="677">
        <v>78</v>
      </c>
      <c r="G1200" s="677">
        <v>659</v>
      </c>
      <c r="H1200" s="677">
        <v>33</v>
      </c>
      <c r="I1200" s="677">
        <v>21</v>
      </c>
      <c r="J1200" s="677">
        <v>226</v>
      </c>
      <c r="K1200" s="677">
        <v>22</v>
      </c>
      <c r="L1200" s="677">
        <v>302</v>
      </c>
      <c r="M1200" s="677">
        <v>477</v>
      </c>
      <c r="N1200" s="115">
        <v>0.12</v>
      </c>
      <c r="O1200" s="115">
        <v>0.19</v>
      </c>
      <c r="P1200" s="115">
        <v>7.0000000000000007E-2</v>
      </c>
      <c r="Q1200" s="115">
        <v>5.12</v>
      </c>
    </row>
    <row r="1201" spans="1:17" s="699" customFormat="1" x14ac:dyDescent="0.3">
      <c r="A1201" s="696" t="s">
        <v>229</v>
      </c>
      <c r="B1201" s="696" t="s">
        <v>112</v>
      </c>
      <c r="C1201" s="804" t="s">
        <v>920</v>
      </c>
      <c r="D1201" s="804" t="s">
        <v>922</v>
      </c>
      <c r="E1201" s="804" t="s">
        <v>921</v>
      </c>
      <c r="F1201" s="677">
        <v>1161</v>
      </c>
      <c r="G1201" s="677">
        <v>1623</v>
      </c>
      <c r="H1201" s="677">
        <v>100</v>
      </c>
      <c r="I1201" s="677">
        <v>206</v>
      </c>
      <c r="J1201" s="677">
        <v>953</v>
      </c>
      <c r="K1201" s="677">
        <v>0</v>
      </c>
      <c r="L1201" s="677">
        <v>1259</v>
      </c>
      <c r="M1201" s="677">
        <v>1056</v>
      </c>
      <c r="N1201" s="115">
        <v>0.08</v>
      </c>
      <c r="O1201" s="115">
        <v>0.24</v>
      </c>
      <c r="P1201" s="115">
        <v>0</v>
      </c>
      <c r="Q1201" s="115">
        <v>-0.09</v>
      </c>
    </row>
    <row r="1202" spans="1:17" s="699" customFormat="1" x14ac:dyDescent="0.3">
      <c r="A1202" s="696" t="s">
        <v>229</v>
      </c>
      <c r="B1202" s="696" t="s">
        <v>116</v>
      </c>
      <c r="C1202" s="804" t="s">
        <v>920</v>
      </c>
      <c r="D1202" s="804" t="s">
        <v>922</v>
      </c>
      <c r="E1202" s="804" t="s">
        <v>921</v>
      </c>
      <c r="F1202" s="677">
        <v>354</v>
      </c>
      <c r="G1202" s="677">
        <v>404</v>
      </c>
      <c r="H1202" s="677">
        <v>0</v>
      </c>
      <c r="I1202" s="677">
        <v>444</v>
      </c>
      <c r="J1202" s="677">
        <v>66</v>
      </c>
      <c r="K1202" s="677">
        <v>215</v>
      </c>
      <c r="L1202" s="677">
        <v>725</v>
      </c>
      <c r="M1202" s="677">
        <v>33</v>
      </c>
      <c r="N1202" s="115">
        <v>0</v>
      </c>
      <c r="O1202" s="115">
        <v>0.87</v>
      </c>
      <c r="P1202" s="115">
        <v>0.3</v>
      </c>
      <c r="Q1202" s="115">
        <v>-0.91</v>
      </c>
    </row>
    <row r="1203" spans="1:17" s="699" customFormat="1" x14ac:dyDescent="0.3">
      <c r="A1203" s="696" t="s">
        <v>229</v>
      </c>
      <c r="B1203" s="696" t="s">
        <v>117</v>
      </c>
      <c r="C1203" s="804" t="s">
        <v>920</v>
      </c>
      <c r="D1203" s="804" t="s">
        <v>922</v>
      </c>
      <c r="E1203" s="804" t="s">
        <v>929</v>
      </c>
      <c r="F1203" s="677">
        <v>2536</v>
      </c>
      <c r="G1203" s="677">
        <v>4569</v>
      </c>
      <c r="H1203" s="677">
        <v>50</v>
      </c>
      <c r="I1203" s="677" t="s">
        <v>873</v>
      </c>
      <c r="J1203" s="677">
        <v>42</v>
      </c>
      <c r="K1203" s="677">
        <v>873</v>
      </c>
      <c r="L1203" s="677">
        <v>967</v>
      </c>
      <c r="M1203" s="677">
        <v>6020</v>
      </c>
      <c r="N1203" s="115">
        <v>0.53</v>
      </c>
      <c r="O1203" s="115">
        <v>0.55000000000000004</v>
      </c>
      <c r="P1203" s="115">
        <v>0.9</v>
      </c>
      <c r="Q1203" s="115">
        <v>1.37</v>
      </c>
    </row>
    <row r="1204" spans="1:17" s="699" customFormat="1" x14ac:dyDescent="0.3">
      <c r="A1204" s="696" t="s">
        <v>229</v>
      </c>
      <c r="B1204" s="696" t="s">
        <v>120</v>
      </c>
      <c r="C1204" s="804" t="s">
        <v>916</v>
      </c>
      <c r="D1204" s="804" t="s">
        <v>922</v>
      </c>
      <c r="E1204" s="804" t="s">
        <v>919</v>
      </c>
      <c r="F1204" s="677">
        <v>14</v>
      </c>
      <c r="G1204" s="677">
        <v>120</v>
      </c>
      <c r="H1204" s="677">
        <v>5</v>
      </c>
      <c r="I1204" s="677">
        <v>28</v>
      </c>
      <c r="J1204" s="677">
        <v>28</v>
      </c>
      <c r="K1204" s="677">
        <v>10</v>
      </c>
      <c r="L1204" s="677">
        <v>71</v>
      </c>
      <c r="M1204" s="677">
        <v>62</v>
      </c>
      <c r="N1204" s="115">
        <v>0.08</v>
      </c>
      <c r="O1204" s="115">
        <v>0.54</v>
      </c>
      <c r="P1204" s="115">
        <v>0.14000000000000001</v>
      </c>
      <c r="Q1204" s="115">
        <v>3.43</v>
      </c>
    </row>
    <row r="1205" spans="1:17" s="699" customFormat="1" x14ac:dyDescent="0.3">
      <c r="A1205" s="696" t="s">
        <v>229</v>
      </c>
      <c r="B1205" s="696" t="s">
        <v>120</v>
      </c>
      <c r="C1205" s="804" t="s">
        <v>920</v>
      </c>
      <c r="D1205" s="804" t="s">
        <v>922</v>
      </c>
      <c r="E1205" s="804" t="s">
        <v>921</v>
      </c>
      <c r="F1205" s="677">
        <v>34</v>
      </c>
      <c r="G1205" s="677">
        <v>220</v>
      </c>
      <c r="H1205" s="677" t="s">
        <v>873</v>
      </c>
      <c r="I1205" s="677">
        <v>41</v>
      </c>
      <c r="J1205" s="677">
        <v>130</v>
      </c>
      <c r="K1205" s="677">
        <v>33</v>
      </c>
      <c r="L1205" s="677">
        <v>205</v>
      </c>
      <c r="M1205" s="677">
        <v>62</v>
      </c>
      <c r="N1205" s="115">
        <v>0.01</v>
      </c>
      <c r="O1205" s="115">
        <v>0.24</v>
      </c>
      <c r="P1205" s="115">
        <v>0.16</v>
      </c>
      <c r="Q1205" s="115">
        <v>0.82</v>
      </c>
    </row>
    <row r="1206" spans="1:17" s="699" customFormat="1" x14ac:dyDescent="0.3">
      <c r="A1206" s="696" t="s">
        <v>229</v>
      </c>
      <c r="B1206" s="696" t="s">
        <v>133</v>
      </c>
      <c r="C1206" s="804" t="s">
        <v>920</v>
      </c>
      <c r="D1206" s="804" t="s">
        <v>922</v>
      </c>
      <c r="E1206" s="804" t="s">
        <v>921</v>
      </c>
      <c r="F1206" s="677">
        <v>1556</v>
      </c>
      <c r="G1206" s="677">
        <v>4681</v>
      </c>
      <c r="H1206" s="677">
        <v>79</v>
      </c>
      <c r="I1206" s="677">
        <v>1555</v>
      </c>
      <c r="J1206" s="677">
        <v>848</v>
      </c>
      <c r="K1206" s="677">
        <v>0</v>
      </c>
      <c r="L1206" s="677">
        <v>2482</v>
      </c>
      <c r="M1206" s="677">
        <v>3106</v>
      </c>
      <c r="N1206" s="115">
        <v>0.03</v>
      </c>
      <c r="O1206" s="115">
        <v>0.66</v>
      </c>
      <c r="P1206" s="115">
        <v>0</v>
      </c>
      <c r="Q1206" s="115">
        <v>1</v>
      </c>
    </row>
    <row r="1207" spans="1:17" s="699" customFormat="1" x14ac:dyDescent="0.3">
      <c r="A1207" s="696" t="s">
        <v>229</v>
      </c>
      <c r="B1207" s="696" t="s">
        <v>182</v>
      </c>
      <c r="C1207" s="804" t="s">
        <v>920</v>
      </c>
      <c r="D1207" s="804" t="s">
        <v>922</v>
      </c>
      <c r="E1207" s="804" t="s">
        <v>921</v>
      </c>
      <c r="F1207" s="677">
        <v>100</v>
      </c>
      <c r="G1207" s="677">
        <v>716</v>
      </c>
      <c r="H1207" s="677" t="s">
        <v>873</v>
      </c>
      <c r="I1207" s="677">
        <v>0</v>
      </c>
      <c r="J1207" s="677">
        <v>388</v>
      </c>
      <c r="K1207" s="677">
        <v>60</v>
      </c>
      <c r="L1207" s="677">
        <v>452</v>
      </c>
      <c r="M1207" s="677">
        <v>310</v>
      </c>
      <c r="N1207" s="115">
        <v>0.01</v>
      </c>
      <c r="O1207" s="115">
        <v>0.01</v>
      </c>
      <c r="P1207" s="115">
        <v>0.13</v>
      </c>
      <c r="Q1207" s="115">
        <v>2.1</v>
      </c>
    </row>
    <row r="1208" spans="1:17" s="699" customFormat="1" x14ac:dyDescent="0.3">
      <c r="A1208" s="696" t="s">
        <v>229</v>
      </c>
      <c r="B1208" s="696" t="s">
        <v>195</v>
      </c>
      <c r="C1208" s="804" t="s">
        <v>923</v>
      </c>
      <c r="D1208" s="804" t="s">
        <v>922</v>
      </c>
      <c r="E1208" s="804" t="s">
        <v>924</v>
      </c>
      <c r="F1208" s="677">
        <v>0</v>
      </c>
      <c r="G1208" s="677">
        <v>704</v>
      </c>
      <c r="H1208" s="677">
        <v>0</v>
      </c>
      <c r="I1208" s="677">
        <v>0</v>
      </c>
      <c r="J1208" s="677">
        <v>0</v>
      </c>
      <c r="K1208" s="677">
        <v>0</v>
      </c>
      <c r="L1208" s="677">
        <v>0</v>
      </c>
      <c r="M1208" s="677">
        <v>0</v>
      </c>
      <c r="N1208" s="115" t="s">
        <v>239</v>
      </c>
      <c r="O1208" s="115" t="s">
        <v>239</v>
      </c>
      <c r="P1208" s="115" t="s">
        <v>239</v>
      </c>
      <c r="Q1208" s="115" t="s">
        <v>239</v>
      </c>
    </row>
    <row r="1209" spans="1:17" s="699" customFormat="1" x14ac:dyDescent="0.3">
      <c r="A1209" s="696" t="s">
        <v>229</v>
      </c>
      <c r="B1209" s="696" t="s">
        <v>195</v>
      </c>
      <c r="C1209" s="804" t="s">
        <v>920</v>
      </c>
      <c r="D1209" s="804" t="s">
        <v>922</v>
      </c>
      <c r="E1209" s="804" t="s">
        <v>921</v>
      </c>
      <c r="F1209" s="677">
        <v>1077</v>
      </c>
      <c r="G1209" s="677">
        <v>1591</v>
      </c>
      <c r="H1209" s="677">
        <v>0</v>
      </c>
      <c r="I1209" s="677">
        <v>6</v>
      </c>
      <c r="J1209" s="677">
        <v>1776</v>
      </c>
      <c r="K1209" s="677">
        <v>765</v>
      </c>
      <c r="L1209" s="677">
        <v>2547</v>
      </c>
      <c r="M1209" s="677">
        <v>719</v>
      </c>
      <c r="N1209" s="115">
        <v>0</v>
      </c>
      <c r="O1209" s="115">
        <v>0</v>
      </c>
      <c r="P1209" s="115">
        <v>0.3</v>
      </c>
      <c r="Q1209" s="115">
        <v>-0.33</v>
      </c>
    </row>
    <row r="1210" spans="1:17" s="699" customFormat="1" x14ac:dyDescent="0.3">
      <c r="A1210" s="696" t="s">
        <v>229</v>
      </c>
      <c r="B1210" s="696" t="s">
        <v>40</v>
      </c>
      <c r="C1210" s="804" t="s">
        <v>920</v>
      </c>
      <c r="D1210" s="804" t="s">
        <v>922</v>
      </c>
      <c r="E1210" s="804" t="s">
        <v>921</v>
      </c>
      <c r="F1210" s="677">
        <v>83</v>
      </c>
      <c r="G1210" s="677">
        <v>123</v>
      </c>
      <c r="H1210" s="677">
        <v>0</v>
      </c>
      <c r="I1210" s="677">
        <v>93</v>
      </c>
      <c r="J1210" s="677">
        <v>29</v>
      </c>
      <c r="K1210" s="677">
        <v>50</v>
      </c>
      <c r="L1210" s="677">
        <v>172</v>
      </c>
      <c r="M1210" s="677">
        <v>34</v>
      </c>
      <c r="N1210" s="115">
        <v>0</v>
      </c>
      <c r="O1210" s="115">
        <v>0.76</v>
      </c>
      <c r="P1210" s="115">
        <v>0.28999999999999998</v>
      </c>
      <c r="Q1210" s="115">
        <v>-0.59</v>
      </c>
    </row>
    <row r="1211" spans="1:17" s="699" customFormat="1" x14ac:dyDescent="0.3">
      <c r="A1211" s="696" t="s">
        <v>229</v>
      </c>
      <c r="B1211" s="696" t="s">
        <v>200</v>
      </c>
      <c r="C1211" s="804" t="s">
        <v>920</v>
      </c>
      <c r="D1211" s="804" t="s">
        <v>922</v>
      </c>
      <c r="E1211" s="804" t="s">
        <v>921</v>
      </c>
      <c r="F1211" s="677">
        <v>1666</v>
      </c>
      <c r="G1211" s="677">
        <v>293</v>
      </c>
      <c r="H1211" s="677">
        <v>84</v>
      </c>
      <c r="I1211" s="677">
        <v>0</v>
      </c>
      <c r="J1211" s="677">
        <v>1790</v>
      </c>
      <c r="K1211" s="677">
        <v>0</v>
      </c>
      <c r="L1211" s="677">
        <v>1874</v>
      </c>
      <c r="M1211" s="677">
        <v>85</v>
      </c>
      <c r="N1211" s="115">
        <v>0.04</v>
      </c>
      <c r="O1211" s="115">
        <v>0.04</v>
      </c>
      <c r="P1211" s="115">
        <v>0</v>
      </c>
      <c r="Q1211" s="115">
        <v>-0.95</v>
      </c>
    </row>
    <row r="1212" spans="1:17" s="699" customFormat="1" x14ac:dyDescent="0.3">
      <c r="A1212" s="696" t="s">
        <v>229</v>
      </c>
      <c r="B1212" s="696" t="s">
        <v>200</v>
      </c>
      <c r="C1212" s="804" t="s">
        <v>920</v>
      </c>
      <c r="D1212" s="804" t="s">
        <v>922</v>
      </c>
      <c r="E1212" s="804" t="s">
        <v>931</v>
      </c>
      <c r="F1212" s="677">
        <v>563</v>
      </c>
      <c r="G1212" s="677">
        <v>148849</v>
      </c>
      <c r="H1212" s="677">
        <v>0</v>
      </c>
      <c r="I1212" s="677">
        <v>148379</v>
      </c>
      <c r="J1212" s="677">
        <v>0</v>
      </c>
      <c r="K1212" s="677">
        <v>21</v>
      </c>
      <c r="L1212" s="677">
        <v>148400</v>
      </c>
      <c r="M1212" s="677">
        <v>1012</v>
      </c>
      <c r="N1212" s="115">
        <v>0</v>
      </c>
      <c r="O1212" s="115">
        <v>1</v>
      </c>
      <c r="P1212" s="115">
        <v>0</v>
      </c>
      <c r="Q1212" s="115">
        <v>0.8</v>
      </c>
    </row>
    <row r="1213" spans="1:17" s="699" customFormat="1" x14ac:dyDescent="0.3">
      <c r="A1213" s="696" t="s">
        <v>229</v>
      </c>
      <c r="B1213" s="696" t="s">
        <v>208</v>
      </c>
      <c r="C1213" s="804" t="s">
        <v>920</v>
      </c>
      <c r="D1213" s="804" t="s">
        <v>922</v>
      </c>
      <c r="E1213" s="804" t="s">
        <v>921</v>
      </c>
      <c r="F1213" s="677">
        <v>689</v>
      </c>
      <c r="G1213" s="677">
        <v>3420</v>
      </c>
      <c r="H1213" s="677">
        <v>0</v>
      </c>
      <c r="I1213" s="677">
        <v>0</v>
      </c>
      <c r="J1213" s="677">
        <v>0</v>
      </c>
      <c r="K1213" s="677">
        <v>0</v>
      </c>
      <c r="L1213" s="677">
        <v>0</v>
      </c>
      <c r="M1213" s="677">
        <v>0</v>
      </c>
      <c r="N1213" s="115" t="s">
        <v>239</v>
      </c>
      <c r="O1213" s="115" t="s">
        <v>239</v>
      </c>
      <c r="P1213" s="115" t="s">
        <v>239</v>
      </c>
      <c r="Q1213" s="115">
        <v>-1</v>
      </c>
    </row>
    <row r="1214" spans="1:17" s="699" customFormat="1" x14ac:dyDescent="0.3">
      <c r="A1214" s="696" t="s">
        <v>229</v>
      </c>
      <c r="B1214" s="696" t="s">
        <v>216</v>
      </c>
      <c r="C1214" s="804" t="s">
        <v>916</v>
      </c>
      <c r="D1214" s="804" t="s">
        <v>922</v>
      </c>
      <c r="E1214" s="804" t="s">
        <v>919</v>
      </c>
      <c r="F1214" s="677">
        <v>93</v>
      </c>
      <c r="G1214" s="677">
        <v>478</v>
      </c>
      <c r="H1214" s="677" t="s">
        <v>873</v>
      </c>
      <c r="I1214" s="677">
        <v>5</v>
      </c>
      <c r="J1214" s="677">
        <v>359</v>
      </c>
      <c r="K1214" s="677">
        <v>37</v>
      </c>
      <c r="L1214" s="677">
        <v>405</v>
      </c>
      <c r="M1214" s="677">
        <v>180</v>
      </c>
      <c r="N1214" s="115">
        <v>0.01</v>
      </c>
      <c r="O1214" s="115">
        <v>0.02</v>
      </c>
      <c r="P1214" s="115">
        <v>0.09</v>
      </c>
      <c r="Q1214" s="115">
        <v>0.94</v>
      </c>
    </row>
    <row r="1215" spans="1:17" s="699" customFormat="1" x14ac:dyDescent="0.3">
      <c r="A1215" s="696" t="s">
        <v>229</v>
      </c>
      <c r="B1215" s="696" t="s">
        <v>216</v>
      </c>
      <c r="C1215" s="804" t="s">
        <v>920</v>
      </c>
      <c r="D1215" s="804" t="s">
        <v>922</v>
      </c>
      <c r="E1215" s="804" t="s">
        <v>921</v>
      </c>
      <c r="F1215" s="677">
        <v>992</v>
      </c>
      <c r="G1215" s="677">
        <v>1320</v>
      </c>
      <c r="H1215" s="677" t="s">
        <v>873</v>
      </c>
      <c r="I1215" s="677">
        <v>24</v>
      </c>
      <c r="J1215" s="677">
        <v>438</v>
      </c>
      <c r="K1215" s="677">
        <v>389</v>
      </c>
      <c r="L1215" s="677">
        <v>852</v>
      </c>
      <c r="M1215" s="677">
        <v>1451</v>
      </c>
      <c r="N1215" s="115">
        <v>0</v>
      </c>
      <c r="O1215" s="115">
        <v>0.05</v>
      </c>
      <c r="P1215" s="115">
        <v>0.46</v>
      </c>
      <c r="Q1215" s="115">
        <v>0.46</v>
      </c>
    </row>
    <row r="1216" spans="1:17" s="699" customFormat="1" x14ac:dyDescent="0.3">
      <c r="A1216" s="696" t="s">
        <v>229</v>
      </c>
      <c r="B1216" s="696" t="s">
        <v>217</v>
      </c>
      <c r="C1216" s="804" t="s">
        <v>920</v>
      </c>
      <c r="D1216" s="804" t="s">
        <v>922</v>
      </c>
      <c r="E1216" s="804" t="s">
        <v>921</v>
      </c>
      <c r="F1216" s="677">
        <v>123</v>
      </c>
      <c r="G1216" s="677">
        <v>243</v>
      </c>
      <c r="H1216" s="677">
        <v>0</v>
      </c>
      <c r="I1216" s="677" t="s">
        <v>873</v>
      </c>
      <c r="J1216" s="677">
        <v>196</v>
      </c>
      <c r="K1216" s="677">
        <v>41</v>
      </c>
      <c r="L1216" s="677">
        <v>238</v>
      </c>
      <c r="M1216" s="677">
        <v>182</v>
      </c>
      <c r="N1216" s="115">
        <v>0</v>
      </c>
      <c r="O1216" s="115">
        <v>0.01</v>
      </c>
      <c r="P1216" s="115">
        <v>0.17</v>
      </c>
      <c r="Q1216" s="115">
        <v>0.48</v>
      </c>
    </row>
    <row r="1217" spans="1:17" s="699" customFormat="1" x14ac:dyDescent="0.3">
      <c r="A1217" s="696" t="s">
        <v>229</v>
      </c>
      <c r="B1217" s="696" t="s">
        <v>115</v>
      </c>
      <c r="C1217" s="804" t="s">
        <v>920</v>
      </c>
      <c r="D1217" s="804" t="s">
        <v>922</v>
      </c>
      <c r="E1217" s="804" t="s">
        <v>921</v>
      </c>
      <c r="F1217" s="677">
        <v>187</v>
      </c>
      <c r="G1217" s="677">
        <v>252</v>
      </c>
      <c r="H1217" s="677" t="s">
        <v>873</v>
      </c>
      <c r="I1217" s="677" t="s">
        <v>873</v>
      </c>
      <c r="J1217" s="677">
        <v>242</v>
      </c>
      <c r="K1217" s="677">
        <v>71</v>
      </c>
      <c r="L1217" s="677">
        <v>316</v>
      </c>
      <c r="M1217" s="677">
        <v>139</v>
      </c>
      <c r="N1217" s="115">
        <v>0.01</v>
      </c>
      <c r="O1217" s="115">
        <v>0.01</v>
      </c>
      <c r="P1217" s="115">
        <v>0.22</v>
      </c>
      <c r="Q1217" s="115">
        <v>-0.26</v>
      </c>
    </row>
    <row r="1218" spans="1:17" s="699" customFormat="1" x14ac:dyDescent="0.3">
      <c r="A1218" s="696" t="s">
        <v>229</v>
      </c>
      <c r="B1218" s="696" t="s">
        <v>607</v>
      </c>
      <c r="C1218" s="804" t="s">
        <v>920</v>
      </c>
      <c r="D1218" s="804" t="s">
        <v>922</v>
      </c>
      <c r="E1218" s="804" t="s">
        <v>932</v>
      </c>
      <c r="F1218" s="677">
        <v>1319</v>
      </c>
      <c r="G1218" s="677">
        <v>2111</v>
      </c>
      <c r="H1218" s="677">
        <v>111</v>
      </c>
      <c r="I1218" s="677">
        <v>0</v>
      </c>
      <c r="J1218" s="677">
        <v>37</v>
      </c>
      <c r="K1218" s="677">
        <v>185</v>
      </c>
      <c r="L1218" s="677">
        <v>333</v>
      </c>
      <c r="M1218" s="677">
        <v>3123</v>
      </c>
      <c r="N1218" s="115">
        <v>0.75</v>
      </c>
      <c r="O1218" s="115">
        <v>0.75</v>
      </c>
      <c r="P1218" s="115">
        <v>0.56000000000000005</v>
      </c>
      <c r="Q1218" s="115">
        <v>1.37</v>
      </c>
    </row>
    <row r="1219" spans="1:17" s="699" customFormat="1" x14ac:dyDescent="0.3">
      <c r="A1219" s="696" t="s">
        <v>219</v>
      </c>
      <c r="B1219" s="696" t="s">
        <v>199</v>
      </c>
      <c r="C1219" s="804" t="s">
        <v>920</v>
      </c>
      <c r="D1219" s="804" t="s">
        <v>922</v>
      </c>
      <c r="E1219" s="804" t="s">
        <v>921</v>
      </c>
      <c r="F1219" s="677">
        <v>522</v>
      </c>
      <c r="G1219" s="677">
        <v>518</v>
      </c>
      <c r="H1219" s="677">
        <v>0</v>
      </c>
      <c r="I1219" s="677">
        <v>0</v>
      </c>
      <c r="J1219" s="677">
        <v>527</v>
      </c>
      <c r="K1219" s="677">
        <v>0</v>
      </c>
      <c r="L1219" s="677">
        <v>527</v>
      </c>
      <c r="M1219" s="677">
        <v>513</v>
      </c>
      <c r="N1219" s="115">
        <v>0</v>
      </c>
      <c r="O1219" s="115">
        <v>0</v>
      </c>
      <c r="P1219" s="115">
        <v>0</v>
      </c>
      <c r="Q1219" s="115">
        <v>-0.02</v>
      </c>
    </row>
    <row r="1220" spans="1:17" s="699" customFormat="1" x14ac:dyDescent="0.3">
      <c r="A1220" s="696" t="s">
        <v>219</v>
      </c>
      <c r="B1220" s="696" t="s">
        <v>199</v>
      </c>
      <c r="C1220" s="804" t="s">
        <v>916</v>
      </c>
      <c r="D1220" s="804" t="s">
        <v>922</v>
      </c>
      <c r="E1220" s="804" t="s">
        <v>919</v>
      </c>
      <c r="F1220" s="677">
        <v>304</v>
      </c>
      <c r="G1220" s="677">
        <v>517</v>
      </c>
      <c r="H1220" s="677">
        <v>0</v>
      </c>
      <c r="I1220" s="677">
        <v>0</v>
      </c>
      <c r="J1220" s="677">
        <v>230</v>
      </c>
      <c r="K1220" s="677">
        <v>66</v>
      </c>
      <c r="L1220" s="677">
        <v>296</v>
      </c>
      <c r="M1220" s="677">
        <v>525</v>
      </c>
      <c r="N1220" s="115">
        <v>0</v>
      </c>
      <c r="O1220" s="115">
        <v>0</v>
      </c>
      <c r="P1220" s="115">
        <v>0.22</v>
      </c>
      <c r="Q1220" s="115">
        <v>0.73</v>
      </c>
    </row>
    <row r="1221" spans="1:17" s="699" customFormat="1" x14ac:dyDescent="0.3">
      <c r="A1221" s="696" t="s">
        <v>607</v>
      </c>
      <c r="B1221" s="696" t="s">
        <v>92</v>
      </c>
      <c r="C1221" s="804" t="s">
        <v>920</v>
      </c>
      <c r="D1221" s="804" t="s">
        <v>922</v>
      </c>
      <c r="E1221" s="804" t="s">
        <v>921</v>
      </c>
      <c r="F1221" s="677">
        <v>59</v>
      </c>
      <c r="G1221" s="677">
        <v>147</v>
      </c>
      <c r="H1221" s="677" t="s">
        <v>873</v>
      </c>
      <c r="I1221" s="677">
        <v>0</v>
      </c>
      <c r="J1221" s="677">
        <v>109</v>
      </c>
      <c r="K1221" s="677">
        <v>24</v>
      </c>
      <c r="L1221" s="677">
        <v>136</v>
      </c>
      <c r="M1221" s="677">
        <v>85</v>
      </c>
      <c r="N1221" s="115">
        <v>0.03</v>
      </c>
      <c r="O1221" s="115">
        <v>0.03</v>
      </c>
      <c r="P1221" s="115">
        <v>0.18</v>
      </c>
      <c r="Q1221" s="115">
        <v>0.44</v>
      </c>
    </row>
    <row r="1222" spans="1:17" s="699" customFormat="1" x14ac:dyDescent="0.3">
      <c r="A1222" s="696" t="s">
        <v>607</v>
      </c>
      <c r="B1222" s="696" t="s">
        <v>1886</v>
      </c>
      <c r="C1222" s="804" t="s">
        <v>920</v>
      </c>
      <c r="D1222" s="804" t="s">
        <v>922</v>
      </c>
      <c r="E1222" s="804" t="s">
        <v>921</v>
      </c>
      <c r="F1222" s="677">
        <v>0</v>
      </c>
      <c r="G1222" s="677">
        <v>114</v>
      </c>
      <c r="H1222" s="677">
        <v>0</v>
      </c>
      <c r="I1222" s="677">
        <v>0</v>
      </c>
      <c r="J1222" s="677">
        <v>0</v>
      </c>
      <c r="K1222" s="677">
        <v>114</v>
      </c>
      <c r="L1222" s="677">
        <v>114</v>
      </c>
      <c r="M1222" s="677">
        <v>0</v>
      </c>
      <c r="N1222" s="115" t="s">
        <v>239</v>
      </c>
      <c r="O1222" s="115" t="s">
        <v>239</v>
      </c>
      <c r="P1222" s="115">
        <v>1</v>
      </c>
      <c r="Q1222" s="115" t="s">
        <v>239</v>
      </c>
    </row>
    <row r="1223" spans="1:17" s="699" customFormat="1" x14ac:dyDescent="0.3">
      <c r="A1223" s="696" t="s">
        <v>232</v>
      </c>
      <c r="B1223" s="696" t="s">
        <v>216</v>
      </c>
      <c r="C1223" s="804" t="s">
        <v>920</v>
      </c>
      <c r="D1223" s="804" t="s">
        <v>922</v>
      </c>
      <c r="E1223" s="804" t="s">
        <v>921</v>
      </c>
      <c r="F1223" s="677">
        <v>237</v>
      </c>
      <c r="G1223" s="677">
        <v>280</v>
      </c>
      <c r="H1223" s="677">
        <v>19</v>
      </c>
      <c r="I1223" s="677">
        <v>6</v>
      </c>
      <c r="J1223" s="677">
        <v>34</v>
      </c>
      <c r="K1223" s="677">
        <v>66</v>
      </c>
      <c r="L1223" s="677">
        <v>125</v>
      </c>
      <c r="M1223" s="677">
        <v>339</v>
      </c>
      <c r="N1223" s="115">
        <v>0.32</v>
      </c>
      <c r="O1223" s="115">
        <v>0.42</v>
      </c>
      <c r="P1223" s="115">
        <v>0.53</v>
      </c>
      <c r="Q1223" s="115">
        <v>0.43</v>
      </c>
    </row>
    <row r="1224" spans="1:17" s="699" customFormat="1" ht="11.65" x14ac:dyDescent="0.3">
      <c r="A1224" s="696" t="s">
        <v>232</v>
      </c>
      <c r="B1224" s="803" t="s">
        <v>2041</v>
      </c>
      <c r="C1224" s="804" t="s">
        <v>920</v>
      </c>
      <c r="D1224" s="804" t="s">
        <v>918</v>
      </c>
      <c r="E1224" s="804" t="s">
        <v>921</v>
      </c>
      <c r="F1224" s="677">
        <v>407</v>
      </c>
      <c r="G1224" s="677">
        <v>154</v>
      </c>
      <c r="H1224" s="677" t="s">
        <v>873</v>
      </c>
      <c r="I1224" s="677">
        <v>0</v>
      </c>
      <c r="J1224" s="677">
        <v>10</v>
      </c>
      <c r="K1224" s="677">
        <v>88</v>
      </c>
      <c r="L1224" s="677">
        <v>101</v>
      </c>
      <c r="M1224" s="677">
        <v>460</v>
      </c>
      <c r="N1224" s="115">
        <v>0.23</v>
      </c>
      <c r="O1224" s="115">
        <v>0.23</v>
      </c>
      <c r="P1224" s="115">
        <v>0.87</v>
      </c>
      <c r="Q1224" s="115">
        <v>0.13</v>
      </c>
    </row>
    <row r="1225" spans="1:17" s="699" customFormat="1" x14ac:dyDescent="0.3">
      <c r="A1225" s="696" t="s">
        <v>232</v>
      </c>
      <c r="B1225" s="696" t="s">
        <v>607</v>
      </c>
      <c r="C1225" s="804" t="s">
        <v>920</v>
      </c>
      <c r="D1225" s="804" t="s">
        <v>922</v>
      </c>
      <c r="E1225" s="804" t="s">
        <v>932</v>
      </c>
      <c r="F1225" s="677">
        <v>438</v>
      </c>
      <c r="G1225" s="677">
        <v>312</v>
      </c>
      <c r="H1225" s="677">
        <v>58</v>
      </c>
      <c r="I1225" s="677">
        <v>0</v>
      </c>
      <c r="J1225" s="677">
        <v>18</v>
      </c>
      <c r="K1225" s="677">
        <v>77</v>
      </c>
      <c r="L1225" s="677">
        <v>153</v>
      </c>
      <c r="M1225" s="677">
        <v>600</v>
      </c>
      <c r="N1225" s="115">
        <v>0.76</v>
      </c>
      <c r="O1225" s="115">
        <v>0.76</v>
      </c>
      <c r="P1225" s="115">
        <v>0.5</v>
      </c>
      <c r="Q1225" s="115">
        <v>0.37</v>
      </c>
    </row>
    <row r="1226" spans="1:17" s="699" customFormat="1" x14ac:dyDescent="0.3">
      <c r="A1226" s="696" t="s">
        <v>494</v>
      </c>
      <c r="B1226" s="696" t="s">
        <v>79</v>
      </c>
      <c r="C1226" s="804" t="s">
        <v>920</v>
      </c>
      <c r="D1226" s="804" t="s">
        <v>922</v>
      </c>
      <c r="E1226" s="804" t="s">
        <v>921</v>
      </c>
      <c r="F1226" s="677">
        <v>130</v>
      </c>
      <c r="G1226" s="677">
        <v>868</v>
      </c>
      <c r="H1226" s="677" t="s">
        <v>873</v>
      </c>
      <c r="I1226" s="677">
        <v>0</v>
      </c>
      <c r="J1226" s="677">
        <v>26</v>
      </c>
      <c r="K1226" s="677">
        <v>0</v>
      </c>
      <c r="L1226" s="677">
        <v>29</v>
      </c>
      <c r="M1226" s="677">
        <v>969</v>
      </c>
      <c r="N1226" s="115">
        <v>0.1</v>
      </c>
      <c r="O1226" s="115">
        <v>0.1</v>
      </c>
      <c r="P1226" s="115">
        <v>0</v>
      </c>
      <c r="Q1226" s="115">
        <v>6.45</v>
      </c>
    </row>
    <row r="1227" spans="1:17" s="699" customFormat="1" x14ac:dyDescent="0.3">
      <c r="A1227" s="696" t="s">
        <v>494</v>
      </c>
      <c r="B1227" s="696" t="s">
        <v>92</v>
      </c>
      <c r="C1227" s="804" t="s">
        <v>920</v>
      </c>
      <c r="D1227" s="804" t="s">
        <v>922</v>
      </c>
      <c r="E1227" s="804" t="s">
        <v>921</v>
      </c>
      <c r="F1227" s="677">
        <v>73</v>
      </c>
      <c r="G1227" s="677">
        <v>255</v>
      </c>
      <c r="H1227" s="677">
        <v>157</v>
      </c>
      <c r="I1227" s="677">
        <v>0</v>
      </c>
      <c r="J1227" s="677">
        <v>39</v>
      </c>
      <c r="K1227" s="677">
        <v>7</v>
      </c>
      <c r="L1227" s="677">
        <v>203</v>
      </c>
      <c r="M1227" s="677">
        <v>157</v>
      </c>
      <c r="N1227" s="115">
        <v>0.8</v>
      </c>
      <c r="O1227" s="115">
        <v>0.8</v>
      </c>
      <c r="P1227" s="115">
        <v>0.03</v>
      </c>
      <c r="Q1227" s="115">
        <v>1.1499999999999999</v>
      </c>
    </row>
    <row r="1228" spans="1:17" s="699" customFormat="1" x14ac:dyDescent="0.3">
      <c r="A1228" s="696" t="s">
        <v>494</v>
      </c>
      <c r="B1228" s="696" t="s">
        <v>100</v>
      </c>
      <c r="C1228" s="804" t="s">
        <v>920</v>
      </c>
      <c r="D1228" s="804" t="s">
        <v>922</v>
      </c>
      <c r="E1228" s="804" t="s">
        <v>921</v>
      </c>
      <c r="F1228" s="677">
        <v>38</v>
      </c>
      <c r="G1228" s="677">
        <v>119</v>
      </c>
      <c r="H1228" s="677">
        <v>7</v>
      </c>
      <c r="I1228" s="677">
        <v>0</v>
      </c>
      <c r="J1228" s="677">
        <v>15</v>
      </c>
      <c r="K1228" s="677">
        <v>67</v>
      </c>
      <c r="L1228" s="677">
        <v>89</v>
      </c>
      <c r="M1228" s="677">
        <v>68</v>
      </c>
      <c r="N1228" s="115">
        <v>0.32</v>
      </c>
      <c r="O1228" s="115">
        <v>0.32</v>
      </c>
      <c r="P1228" s="115">
        <v>0.75</v>
      </c>
      <c r="Q1228" s="115">
        <v>0.79</v>
      </c>
    </row>
    <row r="1229" spans="1:17" s="699" customFormat="1" x14ac:dyDescent="0.3">
      <c r="A1229" s="696" t="s">
        <v>494</v>
      </c>
      <c r="B1229" s="696" t="s">
        <v>101</v>
      </c>
      <c r="C1229" s="804" t="s">
        <v>920</v>
      </c>
      <c r="D1229" s="804" t="s">
        <v>922</v>
      </c>
      <c r="E1229" s="804" t="s">
        <v>921</v>
      </c>
      <c r="F1229" s="677">
        <v>67</v>
      </c>
      <c r="G1229" s="677">
        <v>280</v>
      </c>
      <c r="H1229" s="677">
        <v>15</v>
      </c>
      <c r="I1229" s="677">
        <v>0</v>
      </c>
      <c r="J1229" s="677">
        <v>91</v>
      </c>
      <c r="K1229" s="677">
        <v>0</v>
      </c>
      <c r="L1229" s="677">
        <v>106</v>
      </c>
      <c r="M1229" s="677">
        <v>241</v>
      </c>
      <c r="N1229" s="115">
        <v>0.14000000000000001</v>
      </c>
      <c r="O1229" s="115">
        <v>0.14000000000000001</v>
      </c>
      <c r="P1229" s="115">
        <v>0</v>
      </c>
      <c r="Q1229" s="115">
        <v>2.6</v>
      </c>
    </row>
    <row r="1230" spans="1:17" s="699" customFormat="1" x14ac:dyDescent="0.3">
      <c r="A1230" s="696" t="s">
        <v>494</v>
      </c>
      <c r="B1230" s="696" t="s">
        <v>189</v>
      </c>
      <c r="C1230" s="804" t="s">
        <v>920</v>
      </c>
      <c r="D1230" s="804" t="s">
        <v>922</v>
      </c>
      <c r="E1230" s="804" t="s">
        <v>921</v>
      </c>
      <c r="F1230" s="677">
        <v>76</v>
      </c>
      <c r="G1230" s="677">
        <v>261</v>
      </c>
      <c r="H1230" s="677" t="s">
        <v>873</v>
      </c>
      <c r="I1230" s="677">
        <v>0</v>
      </c>
      <c r="J1230" s="677" t="s">
        <v>873</v>
      </c>
      <c r="K1230" s="677">
        <v>24</v>
      </c>
      <c r="L1230" s="677">
        <v>27</v>
      </c>
      <c r="M1230" s="677">
        <v>310</v>
      </c>
      <c r="N1230" s="115">
        <v>0.33</v>
      </c>
      <c r="O1230" s="115">
        <v>0.33</v>
      </c>
      <c r="P1230" s="115">
        <v>0.89</v>
      </c>
      <c r="Q1230" s="115">
        <v>3.08</v>
      </c>
    </row>
    <row r="1231" spans="1:17" s="699" customFormat="1" x14ac:dyDescent="0.3">
      <c r="A1231" s="696" t="s">
        <v>494</v>
      </c>
      <c r="B1231" s="696" t="s">
        <v>191</v>
      </c>
      <c r="C1231" s="804" t="s">
        <v>920</v>
      </c>
      <c r="D1231" s="804" t="s">
        <v>922</v>
      </c>
      <c r="E1231" s="804" t="s">
        <v>921</v>
      </c>
      <c r="F1231" s="677">
        <v>53</v>
      </c>
      <c r="G1231" s="677">
        <v>181</v>
      </c>
      <c r="H1231" s="677">
        <v>70</v>
      </c>
      <c r="I1231" s="677">
        <v>0</v>
      </c>
      <c r="J1231" s="677">
        <v>51</v>
      </c>
      <c r="K1231" s="677" t="s">
        <v>873</v>
      </c>
      <c r="L1231" s="677">
        <v>122</v>
      </c>
      <c r="M1231" s="677">
        <v>112</v>
      </c>
      <c r="N1231" s="115">
        <v>0.57999999999999996</v>
      </c>
      <c r="O1231" s="115">
        <v>0.57999999999999996</v>
      </c>
      <c r="P1231" s="115">
        <v>0.01</v>
      </c>
      <c r="Q1231" s="115">
        <v>1.1100000000000001</v>
      </c>
    </row>
    <row r="1232" spans="1:17" s="699" customFormat="1" x14ac:dyDescent="0.3">
      <c r="A1232" s="696" t="s">
        <v>494</v>
      </c>
      <c r="B1232" s="696" t="s">
        <v>208</v>
      </c>
      <c r="C1232" s="804" t="s">
        <v>920</v>
      </c>
      <c r="D1232" s="804" t="s">
        <v>922</v>
      </c>
      <c r="E1232" s="804" t="s">
        <v>921</v>
      </c>
      <c r="F1232" s="677">
        <v>119</v>
      </c>
      <c r="G1232" s="677">
        <v>596</v>
      </c>
      <c r="H1232" s="677">
        <v>0</v>
      </c>
      <c r="I1232" s="677">
        <v>0</v>
      </c>
      <c r="J1232" s="677">
        <v>0</v>
      </c>
      <c r="K1232" s="677">
        <v>0</v>
      </c>
      <c r="L1232" s="677">
        <v>0</v>
      </c>
      <c r="M1232" s="677">
        <v>1740</v>
      </c>
      <c r="N1232" s="115" t="s">
        <v>239</v>
      </c>
      <c r="O1232" s="115" t="s">
        <v>239</v>
      </c>
      <c r="P1232" s="115" t="s">
        <v>239</v>
      </c>
      <c r="Q1232" s="115">
        <v>13.62</v>
      </c>
    </row>
    <row r="1233" spans="1:17" s="699" customFormat="1" x14ac:dyDescent="0.3">
      <c r="A1233" s="696" t="s">
        <v>494</v>
      </c>
      <c r="B1233" s="696" t="s">
        <v>607</v>
      </c>
      <c r="C1233" s="804" t="s">
        <v>920</v>
      </c>
      <c r="D1233" s="804" t="s">
        <v>922</v>
      </c>
      <c r="E1233" s="804" t="s">
        <v>932</v>
      </c>
      <c r="F1233" s="677">
        <v>3476</v>
      </c>
      <c r="G1233" s="677">
        <v>7307</v>
      </c>
      <c r="H1233" s="677">
        <v>244</v>
      </c>
      <c r="I1233" s="677">
        <v>0</v>
      </c>
      <c r="J1233" s="677">
        <v>10</v>
      </c>
      <c r="K1233" s="677">
        <v>93</v>
      </c>
      <c r="L1233" s="677">
        <v>347</v>
      </c>
      <c r="M1233" s="677">
        <v>10498</v>
      </c>
      <c r="N1233" s="115">
        <v>0.96</v>
      </c>
      <c r="O1233" s="115">
        <v>0.96</v>
      </c>
      <c r="P1233" s="115">
        <v>0.27</v>
      </c>
      <c r="Q1233" s="115">
        <v>2.02</v>
      </c>
    </row>
    <row r="1234" spans="1:17" s="699" customFormat="1" ht="11.65" x14ac:dyDescent="0.3">
      <c r="A1234" s="696" t="s">
        <v>209</v>
      </c>
      <c r="B1234" s="803" t="s">
        <v>1999</v>
      </c>
      <c r="C1234" s="804" t="s">
        <v>916</v>
      </c>
      <c r="D1234" s="804" t="s">
        <v>922</v>
      </c>
      <c r="E1234" s="804" t="s">
        <v>919</v>
      </c>
      <c r="F1234" s="677">
        <v>37</v>
      </c>
      <c r="G1234" s="677">
        <v>175</v>
      </c>
      <c r="H1234" s="677">
        <v>10</v>
      </c>
      <c r="I1234" s="677">
        <v>0</v>
      </c>
      <c r="J1234" s="677">
        <v>35</v>
      </c>
      <c r="K1234" s="677">
        <v>6</v>
      </c>
      <c r="L1234" s="677">
        <v>51</v>
      </c>
      <c r="M1234" s="677">
        <v>161</v>
      </c>
      <c r="N1234" s="115">
        <v>0.22</v>
      </c>
      <c r="O1234" s="115">
        <v>0.22</v>
      </c>
      <c r="P1234" s="115">
        <v>0.12</v>
      </c>
      <c r="Q1234" s="115">
        <v>3.35</v>
      </c>
    </row>
    <row r="1235" spans="1:17" s="699" customFormat="1" ht="11.65" x14ac:dyDescent="0.3">
      <c r="A1235" s="696" t="s">
        <v>209</v>
      </c>
      <c r="B1235" s="803" t="s">
        <v>1999</v>
      </c>
      <c r="C1235" s="804" t="s">
        <v>920</v>
      </c>
      <c r="D1235" s="804" t="s">
        <v>922</v>
      </c>
      <c r="E1235" s="804" t="s">
        <v>921</v>
      </c>
      <c r="F1235" s="677">
        <v>311</v>
      </c>
      <c r="G1235" s="677">
        <v>217</v>
      </c>
      <c r="H1235" s="677">
        <v>11</v>
      </c>
      <c r="I1235" s="677">
        <v>0</v>
      </c>
      <c r="J1235" s="677">
        <v>35</v>
      </c>
      <c r="K1235" s="677">
        <v>23</v>
      </c>
      <c r="L1235" s="677">
        <v>69</v>
      </c>
      <c r="M1235" s="677">
        <v>346</v>
      </c>
      <c r="N1235" s="115">
        <v>0.24</v>
      </c>
      <c r="O1235" s="115">
        <v>0.24</v>
      </c>
      <c r="P1235" s="115">
        <v>0.33</v>
      </c>
      <c r="Q1235" s="115">
        <v>0.11</v>
      </c>
    </row>
    <row r="1236" spans="1:17" s="699" customFormat="1" x14ac:dyDescent="0.3">
      <c r="A1236" s="696" t="s">
        <v>209</v>
      </c>
      <c r="B1236" s="696" t="s">
        <v>103</v>
      </c>
      <c r="C1236" s="804" t="s">
        <v>920</v>
      </c>
      <c r="D1236" s="804" t="s">
        <v>922</v>
      </c>
      <c r="E1236" s="804" t="s">
        <v>921</v>
      </c>
      <c r="F1236" s="677">
        <v>18</v>
      </c>
      <c r="G1236" s="677">
        <v>123</v>
      </c>
      <c r="H1236" s="677">
        <v>0</v>
      </c>
      <c r="I1236" s="677">
        <v>0</v>
      </c>
      <c r="J1236" s="677">
        <v>82</v>
      </c>
      <c r="K1236" s="677">
        <v>14</v>
      </c>
      <c r="L1236" s="677">
        <v>96</v>
      </c>
      <c r="M1236" s="677">
        <v>45</v>
      </c>
      <c r="N1236" s="115">
        <v>0</v>
      </c>
      <c r="O1236" s="115">
        <v>0</v>
      </c>
      <c r="P1236" s="115">
        <v>0.15</v>
      </c>
      <c r="Q1236" s="115">
        <v>1.5</v>
      </c>
    </row>
    <row r="1237" spans="1:17" s="699" customFormat="1" x14ac:dyDescent="0.3">
      <c r="A1237" s="696" t="s">
        <v>209</v>
      </c>
      <c r="B1237" s="696" t="s">
        <v>117</v>
      </c>
      <c r="C1237" s="804" t="s">
        <v>920</v>
      </c>
      <c r="D1237" s="804" t="s">
        <v>922</v>
      </c>
      <c r="E1237" s="804" t="s">
        <v>929</v>
      </c>
      <c r="F1237" s="677">
        <v>599</v>
      </c>
      <c r="G1237" s="677">
        <v>659</v>
      </c>
      <c r="H1237" s="677">
        <v>0</v>
      </c>
      <c r="I1237" s="677">
        <v>6</v>
      </c>
      <c r="J1237" s="677">
        <v>71</v>
      </c>
      <c r="K1237" s="677">
        <v>187</v>
      </c>
      <c r="L1237" s="677">
        <v>264</v>
      </c>
      <c r="M1237" s="677">
        <v>984</v>
      </c>
      <c r="N1237" s="115">
        <v>0</v>
      </c>
      <c r="O1237" s="115">
        <v>0.08</v>
      </c>
      <c r="P1237" s="115">
        <v>0.71</v>
      </c>
      <c r="Q1237" s="115">
        <v>0.64</v>
      </c>
    </row>
    <row r="1238" spans="1:17" s="699" customFormat="1" ht="11.65" x14ac:dyDescent="0.3">
      <c r="A1238" s="696" t="s">
        <v>209</v>
      </c>
      <c r="B1238" s="696" t="s">
        <v>2039</v>
      </c>
      <c r="C1238" s="804" t="s">
        <v>920</v>
      </c>
      <c r="D1238" s="804" t="s">
        <v>922</v>
      </c>
      <c r="E1238" s="804" t="s">
        <v>921</v>
      </c>
      <c r="F1238" s="677">
        <v>101</v>
      </c>
      <c r="G1238" s="677">
        <v>574</v>
      </c>
      <c r="H1238" s="677">
        <v>0</v>
      </c>
      <c r="I1238" s="677">
        <v>0</v>
      </c>
      <c r="J1238" s="677">
        <v>251</v>
      </c>
      <c r="K1238" s="677">
        <v>0</v>
      </c>
      <c r="L1238" s="677">
        <v>251</v>
      </c>
      <c r="M1238" s="677">
        <v>380</v>
      </c>
      <c r="N1238" s="115">
        <v>0</v>
      </c>
      <c r="O1238" s="115">
        <v>0</v>
      </c>
      <c r="P1238" s="115">
        <v>0</v>
      </c>
      <c r="Q1238" s="115">
        <v>2.76</v>
      </c>
    </row>
    <row r="1239" spans="1:17" s="699" customFormat="1" ht="11.65" x14ac:dyDescent="0.3">
      <c r="A1239" s="696" t="s">
        <v>209</v>
      </c>
      <c r="B1239" s="696" t="s">
        <v>2039</v>
      </c>
      <c r="C1239" s="804" t="s">
        <v>916</v>
      </c>
      <c r="D1239" s="804" t="s">
        <v>922</v>
      </c>
      <c r="E1239" s="804" t="s">
        <v>919</v>
      </c>
      <c r="F1239" s="677">
        <v>77</v>
      </c>
      <c r="G1239" s="677">
        <v>214</v>
      </c>
      <c r="H1239" s="677">
        <v>0</v>
      </c>
      <c r="I1239" s="677">
        <v>0</v>
      </c>
      <c r="J1239" s="677">
        <v>0</v>
      </c>
      <c r="K1239" s="677">
        <v>0</v>
      </c>
      <c r="L1239" s="677">
        <v>0</v>
      </c>
      <c r="M1239" s="677">
        <v>202</v>
      </c>
      <c r="N1239" s="115" t="s">
        <v>239</v>
      </c>
      <c r="O1239" s="115" t="s">
        <v>239</v>
      </c>
      <c r="P1239" s="115" t="s">
        <v>239</v>
      </c>
      <c r="Q1239" s="115">
        <v>1.62</v>
      </c>
    </row>
    <row r="1240" spans="1:17" s="699" customFormat="1" x14ac:dyDescent="0.3">
      <c r="A1240" s="696" t="s">
        <v>209</v>
      </c>
      <c r="B1240" s="696" t="s">
        <v>139</v>
      </c>
      <c r="C1240" s="804" t="s">
        <v>920</v>
      </c>
      <c r="D1240" s="804" t="s">
        <v>922</v>
      </c>
      <c r="E1240" s="804" t="s">
        <v>928</v>
      </c>
      <c r="F1240" s="677" t="s">
        <v>873</v>
      </c>
      <c r="G1240" s="677">
        <v>202</v>
      </c>
      <c r="H1240" s="677">
        <v>0</v>
      </c>
      <c r="I1240" s="677">
        <v>0</v>
      </c>
      <c r="J1240" s="677">
        <v>93</v>
      </c>
      <c r="K1240" s="677">
        <v>29</v>
      </c>
      <c r="L1240" s="677">
        <v>122</v>
      </c>
      <c r="M1240" s="677">
        <v>81</v>
      </c>
      <c r="N1240" s="115">
        <v>0</v>
      </c>
      <c r="O1240" s="115">
        <v>0</v>
      </c>
      <c r="P1240" s="115">
        <v>0.24</v>
      </c>
      <c r="Q1240" s="115">
        <v>80</v>
      </c>
    </row>
    <row r="1241" spans="1:17" s="699" customFormat="1" x14ac:dyDescent="0.3">
      <c r="A1241" s="696" t="s">
        <v>209</v>
      </c>
      <c r="B1241" s="696" t="s">
        <v>220</v>
      </c>
      <c r="C1241" s="804" t="s">
        <v>920</v>
      </c>
      <c r="D1241" s="804" t="s">
        <v>918</v>
      </c>
      <c r="E1241" s="804" t="s">
        <v>921</v>
      </c>
      <c r="F1241" s="677">
        <v>426</v>
      </c>
      <c r="G1241" s="677">
        <v>260</v>
      </c>
      <c r="H1241" s="677">
        <v>77</v>
      </c>
      <c r="I1241" s="677">
        <v>0</v>
      </c>
      <c r="J1241" s="677">
        <v>17</v>
      </c>
      <c r="K1241" s="677">
        <v>78</v>
      </c>
      <c r="L1241" s="677">
        <v>172</v>
      </c>
      <c r="M1241" s="677">
        <v>514</v>
      </c>
      <c r="N1241" s="115">
        <v>0.82</v>
      </c>
      <c r="O1241" s="115">
        <v>0.82</v>
      </c>
      <c r="P1241" s="115">
        <v>0.45</v>
      </c>
      <c r="Q1241" s="115">
        <v>0.21</v>
      </c>
    </row>
    <row r="1242" spans="1:17" s="699" customFormat="1" x14ac:dyDescent="0.3">
      <c r="A1242" s="696" t="s">
        <v>209</v>
      </c>
      <c r="B1242" s="696" t="s">
        <v>115</v>
      </c>
      <c r="C1242" s="804" t="s">
        <v>920</v>
      </c>
      <c r="D1242" s="804" t="s">
        <v>922</v>
      </c>
      <c r="E1242" s="804" t="s">
        <v>921</v>
      </c>
      <c r="F1242" s="677">
        <v>427</v>
      </c>
      <c r="G1242" s="677">
        <v>595</v>
      </c>
      <c r="H1242" s="677">
        <v>42</v>
      </c>
      <c r="I1242" s="677">
        <v>60</v>
      </c>
      <c r="J1242" s="677">
        <v>234</v>
      </c>
      <c r="K1242" s="677">
        <v>203</v>
      </c>
      <c r="L1242" s="677">
        <v>539</v>
      </c>
      <c r="M1242" s="677">
        <v>545</v>
      </c>
      <c r="N1242" s="115">
        <v>0.13</v>
      </c>
      <c r="O1242" s="115">
        <v>0.3</v>
      </c>
      <c r="P1242" s="115">
        <v>0.38</v>
      </c>
      <c r="Q1242" s="115">
        <v>0.28000000000000003</v>
      </c>
    </row>
    <row r="1243" spans="1:17" s="699" customFormat="1" x14ac:dyDescent="0.3">
      <c r="A1243" s="696" t="s">
        <v>209</v>
      </c>
      <c r="B1243" s="696" t="s">
        <v>115</v>
      </c>
      <c r="C1243" s="804" t="s">
        <v>920</v>
      </c>
      <c r="D1243" s="804" t="s">
        <v>922</v>
      </c>
      <c r="E1243" s="804" t="s">
        <v>919</v>
      </c>
      <c r="F1243" s="677">
        <v>0</v>
      </c>
      <c r="G1243" s="677">
        <v>180</v>
      </c>
      <c r="H1243" s="677">
        <v>39</v>
      </c>
      <c r="I1243" s="677">
        <v>0</v>
      </c>
      <c r="J1243" s="677">
        <v>77</v>
      </c>
      <c r="K1243" s="677">
        <v>11</v>
      </c>
      <c r="L1243" s="677">
        <v>127</v>
      </c>
      <c r="M1243" s="677">
        <v>0</v>
      </c>
      <c r="N1243" s="115">
        <v>0.34</v>
      </c>
      <c r="O1243" s="115">
        <v>0.34</v>
      </c>
      <c r="P1243" s="115">
        <v>0.09</v>
      </c>
      <c r="Q1243" s="115" t="s">
        <v>239</v>
      </c>
    </row>
    <row r="1244" spans="1:17" s="699" customFormat="1" x14ac:dyDescent="0.3">
      <c r="A1244" s="696" t="s">
        <v>398</v>
      </c>
      <c r="B1244" s="696" t="s">
        <v>112</v>
      </c>
      <c r="C1244" s="804" t="s">
        <v>916</v>
      </c>
      <c r="D1244" s="804" t="s">
        <v>922</v>
      </c>
      <c r="E1244" s="804" t="s">
        <v>919</v>
      </c>
      <c r="F1244" s="677">
        <v>69</v>
      </c>
      <c r="G1244" s="677">
        <v>224</v>
      </c>
      <c r="H1244" s="677">
        <v>23</v>
      </c>
      <c r="I1244" s="677">
        <v>0</v>
      </c>
      <c r="J1244" s="677">
        <v>96</v>
      </c>
      <c r="K1244" s="677">
        <v>8</v>
      </c>
      <c r="L1244" s="677">
        <v>127</v>
      </c>
      <c r="M1244" s="677">
        <v>177</v>
      </c>
      <c r="N1244" s="115">
        <v>0.19</v>
      </c>
      <c r="O1244" s="115">
        <v>0.19</v>
      </c>
      <c r="P1244" s="115">
        <v>0.06</v>
      </c>
      <c r="Q1244" s="115">
        <v>1.57</v>
      </c>
    </row>
    <row r="1245" spans="1:17" s="699" customFormat="1" x14ac:dyDescent="0.3">
      <c r="A1245" s="696" t="s">
        <v>398</v>
      </c>
      <c r="B1245" s="696" t="s">
        <v>112</v>
      </c>
      <c r="C1245" s="804" t="s">
        <v>920</v>
      </c>
      <c r="D1245" s="804" t="s">
        <v>922</v>
      </c>
      <c r="E1245" s="804" t="s">
        <v>921</v>
      </c>
      <c r="F1245" s="677">
        <v>455</v>
      </c>
      <c r="G1245" s="677">
        <v>663</v>
      </c>
      <c r="H1245" s="677">
        <v>105</v>
      </c>
      <c r="I1245" s="677" t="s">
        <v>873</v>
      </c>
      <c r="J1245" s="677">
        <v>394</v>
      </c>
      <c r="K1245" s="677">
        <v>0</v>
      </c>
      <c r="L1245" s="677">
        <v>502</v>
      </c>
      <c r="M1245" s="677">
        <v>617</v>
      </c>
      <c r="N1245" s="115">
        <v>0.21</v>
      </c>
      <c r="O1245" s="115">
        <v>0.22</v>
      </c>
      <c r="P1245" s="115">
        <v>0</v>
      </c>
      <c r="Q1245" s="115">
        <v>0.36</v>
      </c>
    </row>
    <row r="1246" spans="1:17" s="699" customFormat="1" x14ac:dyDescent="0.3">
      <c r="A1246" s="696" t="s">
        <v>233</v>
      </c>
      <c r="B1246" s="696" t="s">
        <v>69</v>
      </c>
      <c r="C1246" s="804" t="s">
        <v>920</v>
      </c>
      <c r="D1246" s="804" t="s">
        <v>922</v>
      </c>
      <c r="E1246" s="804" t="s">
        <v>928</v>
      </c>
      <c r="F1246" s="677">
        <v>23</v>
      </c>
      <c r="G1246" s="677">
        <v>128</v>
      </c>
      <c r="H1246" s="677">
        <v>12</v>
      </c>
      <c r="I1246" s="677" t="s">
        <v>873</v>
      </c>
      <c r="J1246" s="677">
        <v>5</v>
      </c>
      <c r="K1246" s="677">
        <v>6</v>
      </c>
      <c r="L1246" s="677">
        <v>26</v>
      </c>
      <c r="M1246" s="677">
        <v>126</v>
      </c>
      <c r="N1246" s="115">
        <v>0.6</v>
      </c>
      <c r="O1246" s="115">
        <v>0.75</v>
      </c>
      <c r="P1246" s="115">
        <v>0.23</v>
      </c>
      <c r="Q1246" s="115">
        <v>4.4800000000000004</v>
      </c>
    </row>
    <row r="1247" spans="1:17" s="699" customFormat="1" x14ac:dyDescent="0.3">
      <c r="A1247" s="696" t="s">
        <v>233</v>
      </c>
      <c r="B1247" s="696" t="s">
        <v>92</v>
      </c>
      <c r="C1247" s="804" t="s">
        <v>920</v>
      </c>
      <c r="D1247" s="804" t="s">
        <v>922</v>
      </c>
      <c r="E1247" s="804" t="s">
        <v>921</v>
      </c>
      <c r="F1247" s="677">
        <v>30</v>
      </c>
      <c r="G1247" s="677">
        <v>164</v>
      </c>
      <c r="H1247" s="677">
        <v>129</v>
      </c>
      <c r="I1247" s="677">
        <v>0</v>
      </c>
      <c r="J1247" s="677">
        <v>6</v>
      </c>
      <c r="K1247" s="677">
        <v>0</v>
      </c>
      <c r="L1247" s="677">
        <v>135</v>
      </c>
      <c r="M1247" s="677">
        <v>79</v>
      </c>
      <c r="N1247" s="115">
        <v>0.96</v>
      </c>
      <c r="O1247" s="115">
        <v>0.96</v>
      </c>
      <c r="P1247" s="115">
        <v>0</v>
      </c>
      <c r="Q1247" s="115">
        <v>1.63</v>
      </c>
    </row>
    <row r="1248" spans="1:17" s="699" customFormat="1" x14ac:dyDescent="0.3">
      <c r="A1248" s="696" t="s">
        <v>233</v>
      </c>
      <c r="B1248" s="696" t="s">
        <v>106</v>
      </c>
      <c r="C1248" s="804" t="s">
        <v>920</v>
      </c>
      <c r="D1248" s="804" t="s">
        <v>922</v>
      </c>
      <c r="E1248" s="804" t="s">
        <v>921</v>
      </c>
      <c r="F1248" s="677">
        <v>25</v>
      </c>
      <c r="G1248" s="677">
        <v>6162</v>
      </c>
      <c r="H1248" s="677">
        <v>6157</v>
      </c>
      <c r="I1248" s="677">
        <v>0</v>
      </c>
      <c r="J1248" s="677">
        <v>0</v>
      </c>
      <c r="K1248" s="677">
        <v>30</v>
      </c>
      <c r="L1248" s="677">
        <v>6187</v>
      </c>
      <c r="M1248" s="677">
        <v>0</v>
      </c>
      <c r="N1248" s="115">
        <v>1</v>
      </c>
      <c r="O1248" s="115">
        <v>1</v>
      </c>
      <c r="P1248" s="115">
        <v>0</v>
      </c>
      <c r="Q1248" s="115">
        <v>-1</v>
      </c>
    </row>
    <row r="1249" spans="1:17" s="699" customFormat="1" x14ac:dyDescent="0.3">
      <c r="A1249" s="696" t="s">
        <v>233</v>
      </c>
      <c r="B1249" s="696" t="s">
        <v>65</v>
      </c>
      <c r="C1249" s="804" t="s">
        <v>920</v>
      </c>
      <c r="D1249" s="804" t="s">
        <v>918</v>
      </c>
      <c r="E1249" s="804" t="s">
        <v>921</v>
      </c>
      <c r="F1249" s="677">
        <v>203</v>
      </c>
      <c r="G1249" s="677">
        <v>1132</v>
      </c>
      <c r="H1249" s="677">
        <v>11</v>
      </c>
      <c r="I1249" s="677" t="s">
        <v>873</v>
      </c>
      <c r="J1249" s="677">
        <v>0</v>
      </c>
      <c r="K1249" s="677">
        <v>17</v>
      </c>
      <c r="L1249" s="677">
        <v>31</v>
      </c>
      <c r="M1249" s="677">
        <v>1304</v>
      </c>
      <c r="N1249" s="115">
        <v>0.79</v>
      </c>
      <c r="O1249" s="115">
        <v>1</v>
      </c>
      <c r="P1249" s="115">
        <v>0.55000000000000004</v>
      </c>
      <c r="Q1249" s="115">
        <v>5.42</v>
      </c>
    </row>
    <row r="1250" spans="1:17" s="699" customFormat="1" x14ac:dyDescent="0.3">
      <c r="A1250" s="696" t="s">
        <v>233</v>
      </c>
      <c r="B1250" s="696" t="s">
        <v>110</v>
      </c>
      <c r="C1250" s="804" t="s">
        <v>920</v>
      </c>
      <c r="D1250" s="804" t="s">
        <v>925</v>
      </c>
      <c r="E1250" s="804" t="s">
        <v>921</v>
      </c>
      <c r="F1250" s="677">
        <v>79</v>
      </c>
      <c r="G1250" s="677">
        <v>226</v>
      </c>
      <c r="H1250" s="677">
        <v>69</v>
      </c>
      <c r="I1250" s="677">
        <v>0</v>
      </c>
      <c r="J1250" s="677">
        <v>0</v>
      </c>
      <c r="K1250" s="677">
        <v>0</v>
      </c>
      <c r="L1250" s="677">
        <v>69</v>
      </c>
      <c r="M1250" s="677">
        <v>236</v>
      </c>
      <c r="N1250" s="115">
        <v>1</v>
      </c>
      <c r="O1250" s="115">
        <v>1</v>
      </c>
      <c r="P1250" s="115">
        <v>0</v>
      </c>
      <c r="Q1250" s="115">
        <v>1.99</v>
      </c>
    </row>
    <row r="1251" spans="1:17" s="699" customFormat="1" x14ac:dyDescent="0.3">
      <c r="A1251" s="696" t="s">
        <v>233</v>
      </c>
      <c r="B1251" s="696" t="s">
        <v>117</v>
      </c>
      <c r="C1251" s="804" t="s">
        <v>920</v>
      </c>
      <c r="D1251" s="804" t="s">
        <v>922</v>
      </c>
      <c r="E1251" s="804" t="s">
        <v>929</v>
      </c>
      <c r="F1251" s="677">
        <v>216</v>
      </c>
      <c r="G1251" s="677">
        <v>328</v>
      </c>
      <c r="H1251" s="677">
        <v>13</v>
      </c>
      <c r="I1251" s="677">
        <v>31</v>
      </c>
      <c r="J1251" s="677">
        <v>0</v>
      </c>
      <c r="K1251" s="677">
        <v>23</v>
      </c>
      <c r="L1251" s="677">
        <v>67</v>
      </c>
      <c r="M1251" s="677">
        <v>472</v>
      </c>
      <c r="N1251" s="115">
        <v>0.3</v>
      </c>
      <c r="O1251" s="115">
        <v>1</v>
      </c>
      <c r="P1251" s="115">
        <v>0.34</v>
      </c>
      <c r="Q1251" s="115">
        <v>1.19</v>
      </c>
    </row>
    <row r="1252" spans="1:17" s="699" customFormat="1" x14ac:dyDescent="0.3">
      <c r="A1252" s="696" t="s">
        <v>233</v>
      </c>
      <c r="B1252" s="696" t="s">
        <v>128</v>
      </c>
      <c r="C1252" s="804" t="s">
        <v>920</v>
      </c>
      <c r="D1252" s="804" t="s">
        <v>918</v>
      </c>
      <c r="E1252" s="804" t="s">
        <v>921</v>
      </c>
      <c r="F1252" s="677">
        <v>19</v>
      </c>
      <c r="G1252" s="677">
        <v>196</v>
      </c>
      <c r="H1252" s="677" t="s">
        <v>873</v>
      </c>
      <c r="I1252" s="677">
        <v>0</v>
      </c>
      <c r="J1252" s="677">
        <v>0</v>
      </c>
      <c r="K1252" s="677">
        <v>5</v>
      </c>
      <c r="L1252" s="677">
        <v>6</v>
      </c>
      <c r="M1252" s="677">
        <v>209</v>
      </c>
      <c r="N1252" s="115">
        <v>1</v>
      </c>
      <c r="O1252" s="115">
        <v>1</v>
      </c>
      <c r="P1252" s="115">
        <v>0.83</v>
      </c>
      <c r="Q1252" s="115">
        <v>10</v>
      </c>
    </row>
    <row r="1253" spans="1:17" s="699" customFormat="1" x14ac:dyDescent="0.3">
      <c r="A1253" s="696" t="s">
        <v>233</v>
      </c>
      <c r="B1253" s="696" t="s">
        <v>129</v>
      </c>
      <c r="C1253" s="804" t="s">
        <v>920</v>
      </c>
      <c r="D1253" s="804" t="s">
        <v>918</v>
      </c>
      <c r="E1253" s="804" t="s">
        <v>921</v>
      </c>
      <c r="F1253" s="677">
        <v>20</v>
      </c>
      <c r="G1253" s="677">
        <v>142</v>
      </c>
      <c r="H1253" s="677" t="s">
        <v>873</v>
      </c>
      <c r="I1253" s="677">
        <v>0</v>
      </c>
      <c r="J1253" s="677">
        <v>0</v>
      </c>
      <c r="K1253" s="677">
        <v>7</v>
      </c>
      <c r="L1253" s="677">
        <v>9</v>
      </c>
      <c r="M1253" s="677">
        <v>153</v>
      </c>
      <c r="N1253" s="115">
        <v>1</v>
      </c>
      <c r="O1253" s="115">
        <v>1</v>
      </c>
      <c r="P1253" s="115">
        <v>0.78</v>
      </c>
      <c r="Q1253" s="115">
        <v>6.65</v>
      </c>
    </row>
    <row r="1254" spans="1:17" s="699" customFormat="1" x14ac:dyDescent="0.3">
      <c r="A1254" s="696" t="s">
        <v>233</v>
      </c>
      <c r="B1254" s="696" t="s">
        <v>134</v>
      </c>
      <c r="C1254" s="804" t="s">
        <v>920</v>
      </c>
      <c r="D1254" s="804" t="s">
        <v>918</v>
      </c>
      <c r="E1254" s="804" t="s">
        <v>921</v>
      </c>
      <c r="F1254" s="677">
        <v>292</v>
      </c>
      <c r="G1254" s="677">
        <v>2923</v>
      </c>
      <c r="H1254" s="677">
        <v>32</v>
      </c>
      <c r="I1254" s="677">
        <v>0</v>
      </c>
      <c r="J1254" s="677">
        <v>0</v>
      </c>
      <c r="K1254" s="677">
        <v>0</v>
      </c>
      <c r="L1254" s="677">
        <v>32</v>
      </c>
      <c r="M1254" s="677">
        <v>3183</v>
      </c>
      <c r="N1254" s="115">
        <v>1</v>
      </c>
      <c r="O1254" s="115">
        <v>1</v>
      </c>
      <c r="P1254" s="115">
        <v>0</v>
      </c>
      <c r="Q1254" s="115">
        <v>9.9</v>
      </c>
    </row>
    <row r="1255" spans="1:17" s="699" customFormat="1" x14ac:dyDescent="0.3">
      <c r="A1255" s="696" t="s">
        <v>233</v>
      </c>
      <c r="B1255" s="696" t="s">
        <v>172</v>
      </c>
      <c r="C1255" s="804" t="s">
        <v>920</v>
      </c>
      <c r="D1255" s="804" t="s">
        <v>918</v>
      </c>
      <c r="E1255" s="804" t="s">
        <v>921</v>
      </c>
      <c r="F1255" s="677">
        <v>292</v>
      </c>
      <c r="G1255" s="677">
        <v>634</v>
      </c>
      <c r="H1255" s="677">
        <v>18</v>
      </c>
      <c r="I1255" s="677">
        <v>0</v>
      </c>
      <c r="J1255" s="677">
        <v>0</v>
      </c>
      <c r="K1255" s="677">
        <v>11</v>
      </c>
      <c r="L1255" s="677">
        <v>29</v>
      </c>
      <c r="M1255" s="677">
        <v>897</v>
      </c>
      <c r="N1255" s="115">
        <v>1</v>
      </c>
      <c r="O1255" s="115">
        <v>1</v>
      </c>
      <c r="P1255" s="115">
        <v>0.38</v>
      </c>
      <c r="Q1255" s="115">
        <v>2.0699999999999998</v>
      </c>
    </row>
    <row r="1256" spans="1:17" s="699" customFormat="1" x14ac:dyDescent="0.3">
      <c r="A1256" s="696" t="s">
        <v>233</v>
      </c>
      <c r="B1256" s="696" t="s">
        <v>1886</v>
      </c>
      <c r="C1256" s="804" t="s">
        <v>920</v>
      </c>
      <c r="D1256" s="804" t="s">
        <v>922</v>
      </c>
      <c r="E1256" s="804" t="s">
        <v>921</v>
      </c>
      <c r="F1256" s="677" t="s">
        <v>873</v>
      </c>
      <c r="G1256" s="677">
        <v>237</v>
      </c>
      <c r="H1256" s="677">
        <v>0</v>
      </c>
      <c r="I1256" s="677">
        <v>0</v>
      </c>
      <c r="J1256" s="677">
        <v>0</v>
      </c>
      <c r="K1256" s="677">
        <v>241</v>
      </c>
      <c r="L1256" s="677">
        <v>241</v>
      </c>
      <c r="M1256" s="677">
        <v>0</v>
      </c>
      <c r="N1256" s="115" t="s">
        <v>239</v>
      </c>
      <c r="O1256" s="115" t="s">
        <v>239</v>
      </c>
      <c r="P1256" s="115">
        <v>1</v>
      </c>
      <c r="Q1256" s="115">
        <v>-1</v>
      </c>
    </row>
    <row r="1257" spans="1:17" s="699" customFormat="1" x14ac:dyDescent="0.3">
      <c r="A1257" s="696" t="s">
        <v>233</v>
      </c>
      <c r="B1257" s="696" t="s">
        <v>207</v>
      </c>
      <c r="C1257" s="804" t="s">
        <v>920</v>
      </c>
      <c r="D1257" s="804" t="s">
        <v>918</v>
      </c>
      <c r="E1257" s="804" t="s">
        <v>921</v>
      </c>
      <c r="F1257" s="677" t="s">
        <v>873</v>
      </c>
      <c r="G1257" s="677">
        <v>168</v>
      </c>
      <c r="H1257" s="677">
        <v>29</v>
      </c>
      <c r="I1257" s="677">
        <v>0</v>
      </c>
      <c r="J1257" s="677">
        <v>0</v>
      </c>
      <c r="K1257" s="677">
        <v>0</v>
      </c>
      <c r="L1257" s="677">
        <v>29</v>
      </c>
      <c r="M1257" s="677">
        <v>141</v>
      </c>
      <c r="N1257" s="115">
        <v>1</v>
      </c>
      <c r="O1257" s="115">
        <v>1</v>
      </c>
      <c r="P1257" s="115">
        <v>0</v>
      </c>
      <c r="Q1257" s="115">
        <v>69.5</v>
      </c>
    </row>
    <row r="1258" spans="1:17" s="699" customFormat="1" x14ac:dyDescent="0.3">
      <c r="A1258" s="696" t="s">
        <v>233</v>
      </c>
      <c r="B1258" s="696" t="s">
        <v>211</v>
      </c>
      <c r="C1258" s="804" t="s">
        <v>920</v>
      </c>
      <c r="D1258" s="804" t="s">
        <v>918</v>
      </c>
      <c r="E1258" s="804" t="s">
        <v>921</v>
      </c>
      <c r="F1258" s="677" t="s">
        <v>873</v>
      </c>
      <c r="G1258" s="677">
        <v>636</v>
      </c>
      <c r="H1258" s="677">
        <v>0</v>
      </c>
      <c r="I1258" s="677">
        <v>0</v>
      </c>
      <c r="J1258" s="677">
        <v>0</v>
      </c>
      <c r="K1258" s="677" t="s">
        <v>873</v>
      </c>
      <c r="L1258" s="677" t="s">
        <v>873</v>
      </c>
      <c r="M1258" s="677">
        <v>637</v>
      </c>
      <c r="N1258" s="115" t="s">
        <v>239</v>
      </c>
      <c r="O1258" s="115" t="s">
        <v>239</v>
      </c>
      <c r="P1258" s="115">
        <v>1</v>
      </c>
      <c r="Q1258" s="115">
        <v>317.5</v>
      </c>
    </row>
    <row r="1259" spans="1:17" s="699" customFormat="1" x14ac:dyDescent="0.3">
      <c r="A1259" s="696" t="s">
        <v>233</v>
      </c>
      <c r="B1259" s="696" t="s">
        <v>216</v>
      </c>
      <c r="C1259" s="804" t="s">
        <v>920</v>
      </c>
      <c r="D1259" s="804" t="s">
        <v>922</v>
      </c>
      <c r="E1259" s="804" t="s">
        <v>921</v>
      </c>
      <c r="F1259" s="677">
        <v>189</v>
      </c>
      <c r="G1259" s="677">
        <v>410</v>
      </c>
      <c r="H1259" s="677">
        <v>28</v>
      </c>
      <c r="I1259" s="677">
        <v>22</v>
      </c>
      <c r="J1259" s="677">
        <v>21</v>
      </c>
      <c r="K1259" s="677">
        <v>70</v>
      </c>
      <c r="L1259" s="677">
        <v>141</v>
      </c>
      <c r="M1259" s="677">
        <v>417</v>
      </c>
      <c r="N1259" s="115">
        <v>0.39</v>
      </c>
      <c r="O1259" s="115">
        <v>0.7</v>
      </c>
      <c r="P1259" s="115">
        <v>0.5</v>
      </c>
      <c r="Q1259" s="115">
        <v>1.21</v>
      </c>
    </row>
    <row r="1260" spans="1:17" s="699" customFormat="1" ht="11.65" x14ac:dyDescent="0.3">
      <c r="A1260" s="696" t="s">
        <v>233</v>
      </c>
      <c r="B1260" s="803" t="s">
        <v>2041</v>
      </c>
      <c r="C1260" s="804" t="s">
        <v>920</v>
      </c>
      <c r="D1260" s="804" t="s">
        <v>918</v>
      </c>
      <c r="E1260" s="804" t="s">
        <v>921</v>
      </c>
      <c r="F1260" s="677">
        <v>319</v>
      </c>
      <c r="G1260" s="677">
        <v>131</v>
      </c>
      <c r="H1260" s="677">
        <v>39</v>
      </c>
      <c r="I1260" s="677">
        <v>0</v>
      </c>
      <c r="J1260" s="677" t="s">
        <v>873</v>
      </c>
      <c r="K1260" s="677">
        <v>94</v>
      </c>
      <c r="L1260" s="677">
        <v>134</v>
      </c>
      <c r="M1260" s="677">
        <v>316</v>
      </c>
      <c r="N1260" s="115">
        <v>0.98</v>
      </c>
      <c r="O1260" s="115">
        <v>0.98</v>
      </c>
      <c r="P1260" s="115">
        <v>0.7</v>
      </c>
      <c r="Q1260" s="115">
        <v>-0.01</v>
      </c>
    </row>
    <row r="1261" spans="1:17" s="699" customFormat="1" x14ac:dyDescent="0.3">
      <c r="A1261" s="696" t="s">
        <v>233</v>
      </c>
      <c r="B1261" s="696" t="s">
        <v>115</v>
      </c>
      <c r="C1261" s="804" t="s">
        <v>920</v>
      </c>
      <c r="D1261" s="804" t="s">
        <v>922</v>
      </c>
      <c r="E1261" s="804" t="s">
        <v>921</v>
      </c>
      <c r="F1261" s="677">
        <v>103</v>
      </c>
      <c r="G1261" s="677">
        <v>139</v>
      </c>
      <c r="H1261" s="677">
        <v>55</v>
      </c>
      <c r="I1261" s="677">
        <v>15</v>
      </c>
      <c r="J1261" s="677">
        <v>59</v>
      </c>
      <c r="K1261" s="677" t="s">
        <v>873</v>
      </c>
      <c r="L1261" s="677">
        <v>133</v>
      </c>
      <c r="M1261" s="677">
        <v>94</v>
      </c>
      <c r="N1261" s="115">
        <v>0.43</v>
      </c>
      <c r="O1261" s="115">
        <v>0.54</v>
      </c>
      <c r="P1261" s="115">
        <v>0.03</v>
      </c>
      <c r="Q1261" s="115">
        <v>-0.09</v>
      </c>
    </row>
    <row r="1262" spans="1:17" s="699" customFormat="1" x14ac:dyDescent="0.3">
      <c r="A1262" s="696" t="s">
        <v>233</v>
      </c>
      <c r="B1262" s="696" t="s">
        <v>607</v>
      </c>
      <c r="C1262" s="804" t="s">
        <v>920</v>
      </c>
      <c r="D1262" s="804" t="s">
        <v>922</v>
      </c>
      <c r="E1262" s="804" t="s">
        <v>932</v>
      </c>
      <c r="F1262" s="677">
        <v>163</v>
      </c>
      <c r="G1262" s="677">
        <v>409</v>
      </c>
      <c r="H1262" s="677">
        <v>39</v>
      </c>
      <c r="I1262" s="677">
        <v>0</v>
      </c>
      <c r="J1262" s="677" t="s">
        <v>873</v>
      </c>
      <c r="K1262" s="677">
        <v>19</v>
      </c>
      <c r="L1262" s="677">
        <v>59</v>
      </c>
      <c r="M1262" s="677">
        <v>524</v>
      </c>
      <c r="N1262" s="115">
        <v>0.98</v>
      </c>
      <c r="O1262" s="115">
        <v>0.98</v>
      </c>
      <c r="P1262" s="115">
        <v>0.32</v>
      </c>
      <c r="Q1262" s="115">
        <v>2.21</v>
      </c>
    </row>
    <row r="1263" spans="1:17" s="699" customFormat="1" x14ac:dyDescent="0.3">
      <c r="A1263" s="696" t="s">
        <v>234</v>
      </c>
      <c r="B1263" s="696" t="s">
        <v>199</v>
      </c>
      <c r="C1263" s="804" t="s">
        <v>916</v>
      </c>
      <c r="D1263" s="804" t="s">
        <v>922</v>
      </c>
      <c r="E1263" s="804" t="s">
        <v>919</v>
      </c>
      <c r="F1263" s="677">
        <v>71</v>
      </c>
      <c r="G1263" s="677">
        <v>137</v>
      </c>
      <c r="H1263" s="677">
        <v>0</v>
      </c>
      <c r="I1263" s="677">
        <v>0</v>
      </c>
      <c r="J1263" s="677">
        <v>61</v>
      </c>
      <c r="K1263" s="677">
        <v>8</v>
      </c>
      <c r="L1263" s="677">
        <v>69</v>
      </c>
      <c r="M1263" s="677">
        <v>139</v>
      </c>
      <c r="N1263" s="115">
        <v>0</v>
      </c>
      <c r="O1263" s="115">
        <v>0</v>
      </c>
      <c r="P1263" s="115">
        <v>0.12</v>
      </c>
      <c r="Q1263" s="115">
        <v>0.96</v>
      </c>
    </row>
    <row r="1264" spans="1:17" s="699" customFormat="1" x14ac:dyDescent="0.3">
      <c r="A1264" s="696" t="s">
        <v>234</v>
      </c>
      <c r="B1264" s="696" t="s">
        <v>199</v>
      </c>
      <c r="C1264" s="804" t="s">
        <v>920</v>
      </c>
      <c r="D1264" s="804" t="s">
        <v>922</v>
      </c>
      <c r="E1264" s="804" t="s">
        <v>921</v>
      </c>
      <c r="F1264" s="677">
        <v>166</v>
      </c>
      <c r="G1264" s="677">
        <v>150</v>
      </c>
      <c r="H1264" s="677" t="s">
        <v>873</v>
      </c>
      <c r="I1264" s="677">
        <v>0</v>
      </c>
      <c r="J1264" s="677">
        <v>245</v>
      </c>
      <c r="K1264" s="677">
        <v>0</v>
      </c>
      <c r="L1264" s="677">
        <v>246</v>
      </c>
      <c r="M1264" s="677">
        <v>70</v>
      </c>
      <c r="N1264" s="115">
        <v>0</v>
      </c>
      <c r="O1264" s="115">
        <v>0</v>
      </c>
      <c r="P1264" s="115">
        <v>0</v>
      </c>
      <c r="Q1264" s="115">
        <v>-0.57999999999999996</v>
      </c>
    </row>
    <row r="1265" spans="1:17" s="699" customFormat="1" x14ac:dyDescent="0.3">
      <c r="A1265" s="696" t="s">
        <v>235</v>
      </c>
      <c r="B1265" s="696" t="s">
        <v>199</v>
      </c>
      <c r="C1265" s="804" t="s">
        <v>916</v>
      </c>
      <c r="D1265" s="804" t="s">
        <v>922</v>
      </c>
      <c r="E1265" s="804" t="s">
        <v>919</v>
      </c>
      <c r="F1265" s="677">
        <v>7451</v>
      </c>
      <c r="G1265" s="677">
        <v>17207</v>
      </c>
      <c r="H1265" s="677" t="s">
        <v>873</v>
      </c>
      <c r="I1265" s="677">
        <v>0</v>
      </c>
      <c r="J1265" s="677">
        <v>9322</v>
      </c>
      <c r="K1265" s="677">
        <v>556</v>
      </c>
      <c r="L1265" s="677">
        <v>9880</v>
      </c>
      <c r="M1265" s="677">
        <v>14778</v>
      </c>
      <c r="N1265" s="115">
        <v>0</v>
      </c>
      <c r="O1265" s="115">
        <v>0</v>
      </c>
      <c r="P1265" s="115">
        <v>0.06</v>
      </c>
      <c r="Q1265" s="115">
        <v>0.98</v>
      </c>
    </row>
    <row r="1266" spans="1:17" s="699" customFormat="1" x14ac:dyDescent="0.3">
      <c r="A1266" s="696" t="s">
        <v>235</v>
      </c>
      <c r="B1266" s="696" t="s">
        <v>199</v>
      </c>
      <c r="C1266" s="804" t="s">
        <v>920</v>
      </c>
      <c r="D1266" s="804" t="s">
        <v>922</v>
      </c>
      <c r="E1266" s="804" t="s">
        <v>921</v>
      </c>
      <c r="F1266" s="677">
        <v>40659</v>
      </c>
      <c r="G1266" s="677">
        <v>17785</v>
      </c>
      <c r="H1266" s="677" t="s">
        <v>873</v>
      </c>
      <c r="I1266" s="677">
        <v>0</v>
      </c>
      <c r="J1266" s="677">
        <v>17203</v>
      </c>
      <c r="K1266" s="677">
        <v>0</v>
      </c>
      <c r="L1266" s="677">
        <v>17206</v>
      </c>
      <c r="M1266" s="677">
        <v>41238</v>
      </c>
      <c r="N1266" s="115">
        <v>0</v>
      </c>
      <c r="O1266" s="115">
        <v>0</v>
      </c>
      <c r="P1266" s="115">
        <v>0</v>
      </c>
      <c r="Q1266" s="115">
        <v>0.01</v>
      </c>
    </row>
    <row r="1267" spans="1:17" s="699" customFormat="1" x14ac:dyDescent="0.3">
      <c r="A1267" s="696" t="s">
        <v>235</v>
      </c>
      <c r="B1267" s="696" t="s">
        <v>115</v>
      </c>
      <c r="C1267" s="804" t="s">
        <v>920</v>
      </c>
      <c r="D1267" s="804" t="s">
        <v>922</v>
      </c>
      <c r="E1267" s="804" t="s">
        <v>919</v>
      </c>
      <c r="F1267" s="677">
        <v>0</v>
      </c>
      <c r="G1267" s="677">
        <v>338</v>
      </c>
      <c r="H1267" s="677">
        <v>55</v>
      </c>
      <c r="I1267" s="677">
        <v>0</v>
      </c>
      <c r="J1267" s="677">
        <v>189</v>
      </c>
      <c r="K1267" s="677">
        <v>11</v>
      </c>
      <c r="L1267" s="677">
        <v>255</v>
      </c>
      <c r="M1267" s="677">
        <v>0</v>
      </c>
      <c r="N1267" s="115">
        <v>0.23</v>
      </c>
      <c r="O1267" s="115">
        <v>0.23</v>
      </c>
      <c r="P1267" s="115">
        <v>0.04</v>
      </c>
      <c r="Q1267" s="115" t="s">
        <v>239</v>
      </c>
    </row>
    <row r="1268" spans="1:17" s="699" customFormat="1" x14ac:dyDescent="0.3">
      <c r="A1268" s="696" t="s">
        <v>235</v>
      </c>
      <c r="B1268" s="696" t="s">
        <v>115</v>
      </c>
      <c r="C1268" s="804" t="s">
        <v>920</v>
      </c>
      <c r="D1268" s="804" t="s">
        <v>922</v>
      </c>
      <c r="E1268" s="804" t="s">
        <v>921</v>
      </c>
      <c r="F1268" s="677">
        <v>631</v>
      </c>
      <c r="G1268" s="677">
        <v>336</v>
      </c>
      <c r="H1268" s="677">
        <v>56</v>
      </c>
      <c r="I1268" s="677">
        <v>56</v>
      </c>
      <c r="J1268" s="677">
        <v>449</v>
      </c>
      <c r="K1268" s="677">
        <v>21</v>
      </c>
      <c r="L1268" s="677">
        <v>582</v>
      </c>
      <c r="M1268" s="677">
        <v>475</v>
      </c>
      <c r="N1268" s="115">
        <v>0.1</v>
      </c>
      <c r="O1268" s="115">
        <v>0.2</v>
      </c>
      <c r="P1268" s="115">
        <v>0.04</v>
      </c>
      <c r="Q1268" s="115">
        <v>-0.25</v>
      </c>
    </row>
    <row r="1269" spans="1:17" s="699" customFormat="1" x14ac:dyDescent="0.3">
      <c r="A1269" s="696" t="s">
        <v>235</v>
      </c>
      <c r="B1269" s="696" t="s">
        <v>607</v>
      </c>
      <c r="C1269" s="804" t="s">
        <v>920</v>
      </c>
      <c r="D1269" s="804" t="s">
        <v>922</v>
      </c>
      <c r="E1269" s="804" t="s">
        <v>932</v>
      </c>
      <c r="F1269" s="677">
        <v>148</v>
      </c>
      <c r="G1269" s="677">
        <v>124</v>
      </c>
      <c r="H1269" s="677">
        <v>28</v>
      </c>
      <c r="I1269" s="677">
        <v>0</v>
      </c>
      <c r="J1269" s="677">
        <v>6</v>
      </c>
      <c r="K1269" s="677">
        <v>17</v>
      </c>
      <c r="L1269" s="677">
        <v>51</v>
      </c>
      <c r="M1269" s="677">
        <v>232</v>
      </c>
      <c r="N1269" s="115">
        <v>0.82</v>
      </c>
      <c r="O1269" s="115">
        <v>0.82</v>
      </c>
      <c r="P1269" s="115">
        <v>0.33</v>
      </c>
      <c r="Q1269" s="115">
        <v>0.56999999999999995</v>
      </c>
    </row>
    <row r="1270" spans="1:17" s="805" customFormat="1" ht="12.75" customHeight="1" x14ac:dyDescent="0.3">
      <c r="A1270" s="696" t="s">
        <v>393</v>
      </c>
      <c r="B1270" s="803" t="s">
        <v>1999</v>
      </c>
      <c r="C1270" s="804" t="s">
        <v>920</v>
      </c>
      <c r="D1270" s="804" t="s">
        <v>922</v>
      </c>
      <c r="E1270" s="804" t="s">
        <v>921</v>
      </c>
      <c r="F1270" s="677">
        <v>533</v>
      </c>
      <c r="G1270" s="677">
        <v>197</v>
      </c>
      <c r="H1270" s="677">
        <v>14</v>
      </c>
      <c r="I1270" s="677">
        <v>0</v>
      </c>
      <c r="J1270" s="677">
        <v>52</v>
      </c>
      <c r="K1270" s="677">
        <v>5</v>
      </c>
      <c r="L1270" s="677">
        <v>71</v>
      </c>
      <c r="M1270" s="677">
        <v>603</v>
      </c>
      <c r="N1270" s="115">
        <v>0.21</v>
      </c>
      <c r="O1270" s="115">
        <v>0.21</v>
      </c>
      <c r="P1270" s="115">
        <v>7.0000000000000007E-2</v>
      </c>
      <c r="Q1270" s="115">
        <v>0.13</v>
      </c>
    </row>
    <row r="1271" spans="1:17" s="805" customFormat="1" ht="12.75" customHeight="1" x14ac:dyDescent="0.3">
      <c r="A1271" s="696" t="s">
        <v>393</v>
      </c>
      <c r="B1271" s="696" t="s">
        <v>69</v>
      </c>
      <c r="C1271" s="804" t="s">
        <v>920</v>
      </c>
      <c r="D1271" s="804" t="s">
        <v>922</v>
      </c>
      <c r="E1271" s="804" t="s">
        <v>928</v>
      </c>
      <c r="F1271" s="677">
        <v>1135</v>
      </c>
      <c r="G1271" s="677">
        <v>2216</v>
      </c>
      <c r="H1271" s="677">
        <v>1333</v>
      </c>
      <c r="I1271" s="677">
        <v>39</v>
      </c>
      <c r="J1271" s="677">
        <v>123</v>
      </c>
      <c r="K1271" s="677">
        <v>85</v>
      </c>
      <c r="L1271" s="677">
        <v>1580</v>
      </c>
      <c r="M1271" s="677">
        <v>1868</v>
      </c>
      <c r="N1271" s="115">
        <v>0.89</v>
      </c>
      <c r="O1271" s="115">
        <v>0.92</v>
      </c>
      <c r="P1271" s="115">
        <v>0.05</v>
      </c>
      <c r="Q1271" s="115">
        <v>0.65</v>
      </c>
    </row>
    <row r="1272" spans="1:17" s="805" customFormat="1" ht="12.75" customHeight="1" x14ac:dyDescent="0.3">
      <c r="A1272" s="696" t="s">
        <v>393</v>
      </c>
      <c r="B1272" s="696" t="s">
        <v>81</v>
      </c>
      <c r="C1272" s="804" t="s">
        <v>920</v>
      </c>
      <c r="D1272" s="804" t="s">
        <v>922</v>
      </c>
      <c r="E1272" s="804" t="s">
        <v>921</v>
      </c>
      <c r="F1272" s="677">
        <v>92</v>
      </c>
      <c r="G1272" s="677">
        <v>119</v>
      </c>
      <c r="H1272" s="677">
        <v>68</v>
      </c>
      <c r="I1272" s="677">
        <v>26</v>
      </c>
      <c r="J1272" s="677">
        <v>15</v>
      </c>
      <c r="K1272" s="677">
        <v>63</v>
      </c>
      <c r="L1272" s="677">
        <v>172</v>
      </c>
      <c r="M1272" s="677">
        <v>71</v>
      </c>
      <c r="N1272" s="115">
        <v>0.62</v>
      </c>
      <c r="O1272" s="115">
        <v>0.86</v>
      </c>
      <c r="P1272" s="115">
        <v>0.37</v>
      </c>
      <c r="Q1272" s="115">
        <v>-0.23</v>
      </c>
    </row>
    <row r="1273" spans="1:17" s="805" customFormat="1" ht="12.75" customHeight="1" x14ac:dyDescent="0.3">
      <c r="A1273" s="696" t="s">
        <v>393</v>
      </c>
      <c r="B1273" s="696" t="s">
        <v>92</v>
      </c>
      <c r="C1273" s="804" t="s">
        <v>920</v>
      </c>
      <c r="D1273" s="804" t="s">
        <v>922</v>
      </c>
      <c r="E1273" s="804" t="s">
        <v>921</v>
      </c>
      <c r="F1273" s="677">
        <v>75</v>
      </c>
      <c r="G1273" s="677">
        <v>179</v>
      </c>
      <c r="H1273" s="677">
        <v>131</v>
      </c>
      <c r="I1273" s="677">
        <v>0</v>
      </c>
      <c r="J1273" s="677">
        <v>26</v>
      </c>
      <c r="K1273" s="677" t="s">
        <v>873</v>
      </c>
      <c r="L1273" s="677">
        <v>159</v>
      </c>
      <c r="M1273" s="677">
        <v>116</v>
      </c>
      <c r="N1273" s="115">
        <v>0.83</v>
      </c>
      <c r="O1273" s="115">
        <v>0.83</v>
      </c>
      <c r="P1273" s="115">
        <v>0.01</v>
      </c>
      <c r="Q1273" s="115">
        <v>0.55000000000000004</v>
      </c>
    </row>
    <row r="1274" spans="1:17" s="805" customFormat="1" ht="12.75" customHeight="1" x14ac:dyDescent="0.3">
      <c r="A1274" s="696" t="s">
        <v>393</v>
      </c>
      <c r="B1274" s="696" t="s">
        <v>105</v>
      </c>
      <c r="C1274" s="804" t="s">
        <v>916</v>
      </c>
      <c r="D1274" s="804" t="s">
        <v>922</v>
      </c>
      <c r="E1274" s="804" t="s">
        <v>921</v>
      </c>
      <c r="F1274" s="677">
        <v>260</v>
      </c>
      <c r="G1274" s="677">
        <v>1734</v>
      </c>
      <c r="H1274" s="677">
        <v>539</v>
      </c>
      <c r="I1274" s="677">
        <v>368</v>
      </c>
      <c r="J1274" s="677">
        <v>106</v>
      </c>
      <c r="K1274" s="677">
        <v>0</v>
      </c>
      <c r="L1274" s="677">
        <v>1013</v>
      </c>
      <c r="M1274" s="677">
        <v>191</v>
      </c>
      <c r="N1274" s="115">
        <v>0.53</v>
      </c>
      <c r="O1274" s="115">
        <v>0.9</v>
      </c>
      <c r="P1274" s="115">
        <v>0</v>
      </c>
      <c r="Q1274" s="115">
        <v>-0.27</v>
      </c>
    </row>
    <row r="1275" spans="1:17" s="805" customFormat="1" ht="12.75" customHeight="1" x14ac:dyDescent="0.3">
      <c r="A1275" s="696" t="s">
        <v>393</v>
      </c>
      <c r="B1275" s="696" t="s">
        <v>117</v>
      </c>
      <c r="C1275" s="804" t="s">
        <v>923</v>
      </c>
      <c r="D1275" s="804" t="s">
        <v>922</v>
      </c>
      <c r="E1275" s="804" t="s">
        <v>924</v>
      </c>
      <c r="F1275" s="677">
        <v>42</v>
      </c>
      <c r="G1275" s="677">
        <v>141</v>
      </c>
      <c r="H1275" s="677">
        <v>148</v>
      </c>
      <c r="I1275" s="677" t="s">
        <v>873</v>
      </c>
      <c r="J1275" s="677">
        <v>0</v>
      </c>
      <c r="K1275" s="677">
        <v>7</v>
      </c>
      <c r="L1275" s="677">
        <v>156</v>
      </c>
      <c r="M1275" s="677">
        <v>66</v>
      </c>
      <c r="N1275" s="115">
        <v>0.99</v>
      </c>
      <c r="O1275" s="115">
        <v>1</v>
      </c>
      <c r="P1275" s="115">
        <v>0.04</v>
      </c>
      <c r="Q1275" s="115">
        <v>0.56999999999999995</v>
      </c>
    </row>
    <row r="1276" spans="1:17" s="805" customFormat="1" ht="12.75" customHeight="1" x14ac:dyDescent="0.3">
      <c r="A1276" s="696" t="s">
        <v>393</v>
      </c>
      <c r="B1276" s="696" t="s">
        <v>117</v>
      </c>
      <c r="C1276" s="804" t="s">
        <v>920</v>
      </c>
      <c r="D1276" s="804" t="s">
        <v>922</v>
      </c>
      <c r="E1276" s="804" t="s">
        <v>929</v>
      </c>
      <c r="F1276" s="677">
        <v>992</v>
      </c>
      <c r="G1276" s="677">
        <v>3886</v>
      </c>
      <c r="H1276" s="677">
        <v>1824</v>
      </c>
      <c r="I1276" s="677" t="s">
        <v>873</v>
      </c>
      <c r="J1276" s="677">
        <v>25</v>
      </c>
      <c r="K1276" s="677">
        <v>151</v>
      </c>
      <c r="L1276" s="677">
        <v>2002</v>
      </c>
      <c r="M1276" s="677">
        <v>2853</v>
      </c>
      <c r="N1276" s="115">
        <v>0.99</v>
      </c>
      <c r="O1276" s="115">
        <v>0.99</v>
      </c>
      <c r="P1276" s="115">
        <v>0.08</v>
      </c>
      <c r="Q1276" s="115">
        <v>1.88</v>
      </c>
    </row>
    <row r="1277" spans="1:17" s="805" customFormat="1" ht="12.75" customHeight="1" x14ac:dyDescent="0.3">
      <c r="A1277" s="696" t="s">
        <v>393</v>
      </c>
      <c r="B1277" s="696" t="s">
        <v>120</v>
      </c>
      <c r="C1277" s="804" t="s">
        <v>920</v>
      </c>
      <c r="D1277" s="804" t="s">
        <v>922</v>
      </c>
      <c r="E1277" s="804" t="s">
        <v>921</v>
      </c>
      <c r="F1277" s="677">
        <v>18</v>
      </c>
      <c r="G1277" s="677">
        <v>199</v>
      </c>
      <c r="H1277" s="677">
        <v>157</v>
      </c>
      <c r="I1277" s="677">
        <v>0</v>
      </c>
      <c r="J1277" s="677">
        <v>13</v>
      </c>
      <c r="K1277" s="677">
        <v>31</v>
      </c>
      <c r="L1277" s="677">
        <v>201</v>
      </c>
      <c r="M1277" s="677">
        <v>27</v>
      </c>
      <c r="N1277" s="115">
        <v>0.92</v>
      </c>
      <c r="O1277" s="115">
        <v>0.92</v>
      </c>
      <c r="P1277" s="115">
        <v>0.15</v>
      </c>
      <c r="Q1277" s="115">
        <v>0.5</v>
      </c>
    </row>
    <row r="1278" spans="1:17" s="805" customFormat="1" ht="12.75" customHeight="1" x14ac:dyDescent="0.3">
      <c r="A1278" s="696" t="s">
        <v>393</v>
      </c>
      <c r="B1278" s="696" t="s">
        <v>182</v>
      </c>
      <c r="C1278" s="804" t="s">
        <v>920</v>
      </c>
      <c r="D1278" s="804" t="s">
        <v>922</v>
      </c>
      <c r="E1278" s="804" t="s">
        <v>921</v>
      </c>
      <c r="F1278" s="677">
        <v>1023</v>
      </c>
      <c r="G1278" s="677">
        <v>2399</v>
      </c>
      <c r="H1278" s="677">
        <v>1724</v>
      </c>
      <c r="I1278" s="677">
        <v>7</v>
      </c>
      <c r="J1278" s="677">
        <v>284</v>
      </c>
      <c r="K1278" s="677">
        <v>42</v>
      </c>
      <c r="L1278" s="677">
        <v>2057</v>
      </c>
      <c r="M1278" s="677">
        <v>1647</v>
      </c>
      <c r="N1278" s="115">
        <v>0.86</v>
      </c>
      <c r="O1278" s="115">
        <v>0.86</v>
      </c>
      <c r="P1278" s="115">
        <v>0.02</v>
      </c>
      <c r="Q1278" s="115">
        <v>0.61</v>
      </c>
    </row>
    <row r="1279" spans="1:17" s="805" customFormat="1" ht="12.75" customHeight="1" x14ac:dyDescent="0.3">
      <c r="A1279" s="696" t="s">
        <v>393</v>
      </c>
      <c r="B1279" s="696" t="s">
        <v>186</v>
      </c>
      <c r="C1279" s="804" t="s">
        <v>920</v>
      </c>
      <c r="D1279" s="804" t="s">
        <v>922</v>
      </c>
      <c r="E1279" s="804" t="s">
        <v>921</v>
      </c>
      <c r="F1279" s="677">
        <v>363</v>
      </c>
      <c r="G1279" s="677">
        <v>1121</v>
      </c>
      <c r="H1279" s="677">
        <v>313</v>
      </c>
      <c r="I1279" s="677">
        <v>110</v>
      </c>
      <c r="J1279" s="677">
        <v>58</v>
      </c>
      <c r="K1279" s="677">
        <v>97</v>
      </c>
      <c r="L1279" s="677">
        <v>578</v>
      </c>
      <c r="M1279" s="677">
        <v>902</v>
      </c>
      <c r="N1279" s="115">
        <v>0.65</v>
      </c>
      <c r="O1279" s="115">
        <v>0.88</v>
      </c>
      <c r="P1279" s="115">
        <v>0.17</v>
      </c>
      <c r="Q1279" s="115">
        <v>1.48</v>
      </c>
    </row>
    <row r="1280" spans="1:17" s="805" customFormat="1" ht="12.75" customHeight="1" x14ac:dyDescent="0.3">
      <c r="A1280" s="696" t="s">
        <v>393</v>
      </c>
      <c r="B1280" s="803" t="s">
        <v>186</v>
      </c>
      <c r="C1280" s="804" t="s">
        <v>916</v>
      </c>
      <c r="D1280" s="804" t="s">
        <v>922</v>
      </c>
      <c r="E1280" s="804" t="s">
        <v>919</v>
      </c>
      <c r="F1280" s="677">
        <v>214</v>
      </c>
      <c r="G1280" s="677">
        <v>182</v>
      </c>
      <c r="H1280" s="677">
        <v>14</v>
      </c>
      <c r="I1280" s="677">
        <v>8</v>
      </c>
      <c r="J1280" s="677">
        <v>211</v>
      </c>
      <c r="K1280" s="677">
        <v>9</v>
      </c>
      <c r="L1280" s="677">
        <v>242</v>
      </c>
      <c r="M1280" s="677">
        <v>89</v>
      </c>
      <c r="N1280" s="115">
        <v>0.06</v>
      </c>
      <c r="O1280" s="115">
        <v>0.09</v>
      </c>
      <c r="P1280" s="115">
        <v>0.04</v>
      </c>
      <c r="Q1280" s="115">
        <v>-0.57999999999999996</v>
      </c>
    </row>
    <row r="1281" spans="1:17" s="805" customFormat="1" ht="12.75" customHeight="1" x14ac:dyDescent="0.3">
      <c r="A1281" s="696" t="s">
        <v>393</v>
      </c>
      <c r="B1281" s="803" t="s">
        <v>216</v>
      </c>
      <c r="C1281" s="804" t="s">
        <v>923</v>
      </c>
      <c r="D1281" s="804" t="s">
        <v>922</v>
      </c>
      <c r="E1281" s="804" t="s">
        <v>924</v>
      </c>
      <c r="F1281" s="677">
        <v>89</v>
      </c>
      <c r="G1281" s="677">
        <v>278</v>
      </c>
      <c r="H1281" s="677">
        <v>41</v>
      </c>
      <c r="I1281" s="677">
        <v>53</v>
      </c>
      <c r="J1281" s="677">
        <v>18</v>
      </c>
      <c r="K1281" s="677">
        <v>49</v>
      </c>
      <c r="L1281" s="677">
        <v>161</v>
      </c>
      <c r="M1281" s="677">
        <v>272</v>
      </c>
      <c r="N1281" s="115">
        <v>0.37</v>
      </c>
      <c r="O1281" s="115">
        <v>0.84</v>
      </c>
      <c r="P1281" s="115">
        <v>0.3</v>
      </c>
      <c r="Q1281" s="115">
        <v>2.06</v>
      </c>
    </row>
    <row r="1282" spans="1:17" s="805" customFormat="1" ht="12.75" customHeight="1" x14ac:dyDescent="0.3">
      <c r="A1282" s="696" t="s">
        <v>393</v>
      </c>
      <c r="B1282" s="696" t="s">
        <v>216</v>
      </c>
      <c r="C1282" s="804" t="s">
        <v>920</v>
      </c>
      <c r="D1282" s="804" t="s">
        <v>922</v>
      </c>
      <c r="E1282" s="804" t="s">
        <v>921</v>
      </c>
      <c r="F1282" s="677">
        <v>5499</v>
      </c>
      <c r="G1282" s="677">
        <v>7437</v>
      </c>
      <c r="H1282" s="677">
        <v>2063</v>
      </c>
      <c r="I1282" s="677">
        <v>997</v>
      </c>
      <c r="J1282" s="677">
        <v>148</v>
      </c>
      <c r="K1282" s="677">
        <v>597</v>
      </c>
      <c r="L1282" s="677">
        <v>3805</v>
      </c>
      <c r="M1282" s="677">
        <v>8476</v>
      </c>
      <c r="N1282" s="115">
        <v>0.64</v>
      </c>
      <c r="O1282" s="115">
        <v>0.95</v>
      </c>
      <c r="P1282" s="115">
        <v>0.16</v>
      </c>
      <c r="Q1282" s="115">
        <v>0.54</v>
      </c>
    </row>
    <row r="1283" spans="1:17" s="805" customFormat="1" ht="12.75" customHeight="1" x14ac:dyDescent="0.3">
      <c r="A1283" s="696" t="s">
        <v>393</v>
      </c>
      <c r="B1283" s="696" t="s">
        <v>216</v>
      </c>
      <c r="C1283" s="804" t="s">
        <v>916</v>
      </c>
      <c r="D1283" s="804" t="s">
        <v>922</v>
      </c>
      <c r="E1283" s="804" t="s">
        <v>919</v>
      </c>
      <c r="F1283" s="677">
        <v>206</v>
      </c>
      <c r="G1283" s="677">
        <v>450</v>
      </c>
      <c r="H1283" s="677">
        <v>9</v>
      </c>
      <c r="I1283" s="677">
        <v>36</v>
      </c>
      <c r="J1283" s="677">
        <v>406</v>
      </c>
      <c r="K1283" s="677">
        <v>86</v>
      </c>
      <c r="L1283" s="677">
        <v>537</v>
      </c>
      <c r="M1283" s="677">
        <v>117</v>
      </c>
      <c r="N1283" s="115">
        <v>0.02</v>
      </c>
      <c r="O1283" s="115">
        <v>0.1</v>
      </c>
      <c r="P1283" s="115">
        <v>0.16</v>
      </c>
      <c r="Q1283" s="115">
        <v>-0.43</v>
      </c>
    </row>
    <row r="1284" spans="1:17" s="805" customFormat="1" ht="12.75" customHeight="1" x14ac:dyDescent="0.3">
      <c r="A1284" s="696" t="s">
        <v>393</v>
      </c>
      <c r="B1284" s="696" t="s">
        <v>115</v>
      </c>
      <c r="C1284" s="804" t="s">
        <v>920</v>
      </c>
      <c r="D1284" s="804" t="s">
        <v>922</v>
      </c>
      <c r="E1284" s="804" t="s">
        <v>921</v>
      </c>
      <c r="F1284" s="677">
        <v>274</v>
      </c>
      <c r="G1284" s="677">
        <v>665</v>
      </c>
      <c r="H1284" s="677">
        <v>400</v>
      </c>
      <c r="I1284" s="677" t="s">
        <v>873</v>
      </c>
      <c r="J1284" s="677">
        <v>123</v>
      </c>
      <c r="K1284" s="677">
        <v>29</v>
      </c>
      <c r="L1284" s="677">
        <v>553</v>
      </c>
      <c r="M1284" s="677">
        <v>440</v>
      </c>
      <c r="N1284" s="115">
        <v>0.76</v>
      </c>
      <c r="O1284" s="115">
        <v>0.77</v>
      </c>
      <c r="P1284" s="115">
        <v>0.05</v>
      </c>
      <c r="Q1284" s="115">
        <v>0.61</v>
      </c>
    </row>
    <row r="1285" spans="1:17" s="699" customFormat="1" x14ac:dyDescent="0.3">
      <c r="A1285" s="696" t="s">
        <v>397</v>
      </c>
      <c r="B1285" s="696" t="s">
        <v>69</v>
      </c>
      <c r="C1285" s="804" t="s">
        <v>925</v>
      </c>
      <c r="D1285" s="804" t="s">
        <v>922</v>
      </c>
      <c r="E1285" s="804" t="s">
        <v>926</v>
      </c>
      <c r="F1285" s="677">
        <v>337</v>
      </c>
      <c r="G1285" s="677">
        <v>1560</v>
      </c>
      <c r="H1285" s="677">
        <v>0</v>
      </c>
      <c r="I1285" s="677">
        <v>0</v>
      </c>
      <c r="J1285" s="677">
        <v>0</v>
      </c>
      <c r="K1285" s="677">
        <v>0</v>
      </c>
      <c r="L1285" s="677">
        <v>0</v>
      </c>
      <c r="M1285" s="677">
        <v>352</v>
      </c>
      <c r="N1285" s="115" t="s">
        <v>239</v>
      </c>
      <c r="O1285" s="115" t="s">
        <v>239</v>
      </c>
      <c r="P1285" s="115" t="s">
        <v>239</v>
      </c>
      <c r="Q1285" s="115">
        <v>0.04</v>
      </c>
    </row>
    <row r="1286" spans="1:17" s="699" customFormat="1" x14ac:dyDescent="0.3">
      <c r="A1286" s="696" t="s">
        <v>397</v>
      </c>
      <c r="B1286" s="696" t="s">
        <v>73</v>
      </c>
      <c r="C1286" s="804" t="s">
        <v>923</v>
      </c>
      <c r="D1286" s="804" t="s">
        <v>922</v>
      </c>
      <c r="E1286" s="804" t="s">
        <v>924</v>
      </c>
      <c r="F1286" s="677">
        <v>0</v>
      </c>
      <c r="G1286" s="677">
        <v>116</v>
      </c>
      <c r="H1286" s="677">
        <v>0</v>
      </c>
      <c r="I1286" s="677">
        <v>0</v>
      </c>
      <c r="J1286" s="677">
        <v>0</v>
      </c>
      <c r="K1286" s="677">
        <v>29</v>
      </c>
      <c r="L1286" s="677">
        <v>29</v>
      </c>
      <c r="M1286" s="677">
        <v>0</v>
      </c>
      <c r="N1286" s="115" t="s">
        <v>239</v>
      </c>
      <c r="O1286" s="115" t="s">
        <v>239</v>
      </c>
      <c r="P1286" s="115">
        <v>1</v>
      </c>
      <c r="Q1286" s="115" t="s">
        <v>239</v>
      </c>
    </row>
    <row r="1287" spans="1:17" s="699" customFormat="1" x14ac:dyDescent="0.3">
      <c r="A1287" s="696" t="s">
        <v>397</v>
      </c>
      <c r="B1287" s="696" t="s">
        <v>73</v>
      </c>
      <c r="C1287" s="804" t="s">
        <v>920</v>
      </c>
      <c r="D1287" s="804" t="s">
        <v>922</v>
      </c>
      <c r="E1287" s="804" t="s">
        <v>921</v>
      </c>
      <c r="F1287" s="677">
        <v>649</v>
      </c>
      <c r="G1287" s="677">
        <v>1092</v>
      </c>
      <c r="H1287" s="677">
        <v>721</v>
      </c>
      <c r="I1287" s="677" t="s">
        <v>873</v>
      </c>
      <c r="J1287" s="677">
        <v>121</v>
      </c>
      <c r="K1287" s="677">
        <v>40</v>
      </c>
      <c r="L1287" s="677">
        <v>884</v>
      </c>
      <c r="M1287" s="677">
        <v>526</v>
      </c>
      <c r="N1287" s="115">
        <v>0.85</v>
      </c>
      <c r="O1287" s="115">
        <v>0.86</v>
      </c>
      <c r="P1287" s="115">
        <v>0.05</v>
      </c>
      <c r="Q1287" s="115">
        <v>-0.19</v>
      </c>
    </row>
    <row r="1288" spans="1:17" s="699" customFormat="1" x14ac:dyDescent="0.3">
      <c r="A1288" s="696" t="s">
        <v>397</v>
      </c>
      <c r="B1288" s="696" t="s">
        <v>92</v>
      </c>
      <c r="C1288" s="804" t="s">
        <v>920</v>
      </c>
      <c r="D1288" s="804" t="s">
        <v>922</v>
      </c>
      <c r="E1288" s="804" t="s">
        <v>921</v>
      </c>
      <c r="F1288" s="677">
        <v>9770</v>
      </c>
      <c r="G1288" s="677">
        <v>706</v>
      </c>
      <c r="H1288" s="677">
        <v>22</v>
      </c>
      <c r="I1288" s="677">
        <v>0</v>
      </c>
      <c r="J1288" s="677">
        <v>17</v>
      </c>
      <c r="K1288" s="677">
        <v>10</v>
      </c>
      <c r="L1288" s="677">
        <v>49</v>
      </c>
      <c r="M1288" s="677">
        <v>8396</v>
      </c>
      <c r="N1288" s="115">
        <v>0.56000000000000005</v>
      </c>
      <c r="O1288" s="115">
        <v>0.56000000000000005</v>
      </c>
      <c r="P1288" s="115">
        <v>0.2</v>
      </c>
      <c r="Q1288" s="115">
        <v>-0.14000000000000001</v>
      </c>
    </row>
    <row r="1289" spans="1:17" s="699" customFormat="1" x14ac:dyDescent="0.3">
      <c r="A1289" s="696" t="s">
        <v>397</v>
      </c>
      <c r="B1289" s="696" t="s">
        <v>111</v>
      </c>
      <c r="C1289" s="804" t="s">
        <v>920</v>
      </c>
      <c r="D1289" s="804" t="s">
        <v>922</v>
      </c>
      <c r="E1289" s="804" t="s">
        <v>921</v>
      </c>
      <c r="F1289" s="677">
        <v>38</v>
      </c>
      <c r="G1289" s="677">
        <v>288</v>
      </c>
      <c r="H1289" s="677" t="s">
        <v>873</v>
      </c>
      <c r="I1289" s="677" t="s">
        <v>873</v>
      </c>
      <c r="J1289" s="677">
        <v>7</v>
      </c>
      <c r="K1289" s="677">
        <v>28</v>
      </c>
      <c r="L1289" s="677">
        <v>40</v>
      </c>
      <c r="M1289" s="677">
        <v>175</v>
      </c>
      <c r="N1289" s="115">
        <v>0.25</v>
      </c>
      <c r="O1289" s="115">
        <v>0.42</v>
      </c>
      <c r="P1289" s="115">
        <v>0.7</v>
      </c>
      <c r="Q1289" s="115">
        <v>3.61</v>
      </c>
    </row>
    <row r="1290" spans="1:17" s="699" customFormat="1" x14ac:dyDescent="0.3">
      <c r="A1290" s="696" t="s">
        <v>397</v>
      </c>
      <c r="B1290" s="696" t="s">
        <v>117</v>
      </c>
      <c r="C1290" s="804" t="s">
        <v>923</v>
      </c>
      <c r="D1290" s="804" t="s">
        <v>922</v>
      </c>
      <c r="E1290" s="804" t="s">
        <v>924</v>
      </c>
      <c r="F1290" s="677">
        <v>299</v>
      </c>
      <c r="G1290" s="677">
        <v>625</v>
      </c>
      <c r="H1290" s="677">
        <v>395</v>
      </c>
      <c r="I1290" s="677">
        <v>7</v>
      </c>
      <c r="J1290" s="677">
        <v>7</v>
      </c>
      <c r="K1290" s="677">
        <v>102</v>
      </c>
      <c r="L1290" s="677">
        <v>511</v>
      </c>
      <c r="M1290" s="677">
        <v>499</v>
      </c>
      <c r="N1290" s="115">
        <v>0.97</v>
      </c>
      <c r="O1290" s="115">
        <v>0.98</v>
      </c>
      <c r="P1290" s="115">
        <v>0.2</v>
      </c>
      <c r="Q1290" s="115">
        <v>0.67</v>
      </c>
    </row>
    <row r="1291" spans="1:17" s="699" customFormat="1" x14ac:dyDescent="0.3">
      <c r="A1291" s="696" t="s">
        <v>397</v>
      </c>
      <c r="B1291" s="696" t="s">
        <v>117</v>
      </c>
      <c r="C1291" s="804" t="s">
        <v>920</v>
      </c>
      <c r="D1291" s="804" t="s">
        <v>922</v>
      </c>
      <c r="E1291" s="804" t="s">
        <v>929</v>
      </c>
      <c r="F1291" s="677">
        <v>4372</v>
      </c>
      <c r="G1291" s="677">
        <v>15297</v>
      </c>
      <c r="H1291" s="677">
        <v>4915</v>
      </c>
      <c r="I1291" s="677">
        <v>50</v>
      </c>
      <c r="J1291" s="677">
        <v>567</v>
      </c>
      <c r="K1291" s="677">
        <v>661</v>
      </c>
      <c r="L1291" s="677">
        <v>6193</v>
      </c>
      <c r="M1291" s="677">
        <v>13510</v>
      </c>
      <c r="N1291" s="115">
        <v>0.89</v>
      </c>
      <c r="O1291" s="115">
        <v>0.9</v>
      </c>
      <c r="P1291" s="115">
        <v>0.11</v>
      </c>
      <c r="Q1291" s="115">
        <v>2.09</v>
      </c>
    </row>
    <row r="1292" spans="1:17" s="699" customFormat="1" x14ac:dyDescent="0.3">
      <c r="A1292" s="696" t="s">
        <v>397</v>
      </c>
      <c r="B1292" s="696" t="s">
        <v>120</v>
      </c>
      <c r="C1292" s="804" t="s">
        <v>916</v>
      </c>
      <c r="D1292" s="804" t="s">
        <v>922</v>
      </c>
      <c r="E1292" s="804" t="s">
        <v>919</v>
      </c>
      <c r="F1292" s="677">
        <v>27111</v>
      </c>
      <c r="G1292" s="677">
        <v>321</v>
      </c>
      <c r="H1292" s="677">
        <v>1021</v>
      </c>
      <c r="I1292" s="677">
        <v>350</v>
      </c>
      <c r="J1292" s="677">
        <v>3344</v>
      </c>
      <c r="K1292" s="677">
        <v>1777</v>
      </c>
      <c r="L1292" s="677">
        <v>6492</v>
      </c>
      <c r="M1292" s="677">
        <v>20620</v>
      </c>
      <c r="N1292" s="115">
        <v>0.22</v>
      </c>
      <c r="O1292" s="115">
        <v>0.28999999999999998</v>
      </c>
      <c r="P1292" s="115">
        <v>0.27</v>
      </c>
      <c r="Q1292" s="115">
        <v>-0.24</v>
      </c>
    </row>
    <row r="1293" spans="1:17" s="699" customFormat="1" x14ac:dyDescent="0.3">
      <c r="A1293" s="696" t="s">
        <v>397</v>
      </c>
      <c r="B1293" s="696" t="s">
        <v>125</v>
      </c>
      <c r="C1293" s="804" t="s">
        <v>923</v>
      </c>
      <c r="D1293" s="804" t="s">
        <v>922</v>
      </c>
      <c r="E1293" s="804" t="s">
        <v>924</v>
      </c>
      <c r="F1293" s="677">
        <v>0</v>
      </c>
      <c r="G1293" s="677">
        <v>1465</v>
      </c>
      <c r="H1293" s="677">
        <v>0</v>
      </c>
      <c r="I1293" s="677">
        <v>0</v>
      </c>
      <c r="J1293" s="677">
        <v>0</v>
      </c>
      <c r="K1293" s="677">
        <v>0</v>
      </c>
      <c r="L1293" s="677">
        <v>0</v>
      </c>
      <c r="M1293" s="677">
        <v>0</v>
      </c>
      <c r="N1293" s="115" t="s">
        <v>239</v>
      </c>
      <c r="O1293" s="115" t="s">
        <v>239</v>
      </c>
      <c r="P1293" s="115" t="s">
        <v>239</v>
      </c>
      <c r="Q1293" s="115" t="s">
        <v>239</v>
      </c>
    </row>
    <row r="1294" spans="1:17" s="699" customFormat="1" x14ac:dyDescent="0.3">
      <c r="A1294" s="696" t="s">
        <v>397</v>
      </c>
      <c r="B1294" s="696" t="s">
        <v>125</v>
      </c>
      <c r="C1294" s="804" t="s">
        <v>920</v>
      </c>
      <c r="D1294" s="804" t="s">
        <v>922</v>
      </c>
      <c r="E1294" s="804" t="s">
        <v>921</v>
      </c>
      <c r="F1294" s="677">
        <v>286</v>
      </c>
      <c r="G1294" s="677">
        <v>1496</v>
      </c>
      <c r="H1294" s="677">
        <v>15</v>
      </c>
      <c r="I1294" s="677">
        <v>6</v>
      </c>
      <c r="J1294" s="677">
        <v>17</v>
      </c>
      <c r="K1294" s="677">
        <v>602</v>
      </c>
      <c r="L1294" s="677">
        <v>640</v>
      </c>
      <c r="M1294" s="677">
        <v>316</v>
      </c>
      <c r="N1294" s="115">
        <v>0.39</v>
      </c>
      <c r="O1294" s="115">
        <v>0.55000000000000004</v>
      </c>
      <c r="P1294" s="115">
        <v>0.94</v>
      </c>
      <c r="Q1294" s="115">
        <v>0.1</v>
      </c>
    </row>
    <row r="1295" spans="1:17" s="699" customFormat="1" x14ac:dyDescent="0.3">
      <c r="A1295" s="696" t="s">
        <v>397</v>
      </c>
      <c r="B1295" s="696" t="s">
        <v>133</v>
      </c>
      <c r="C1295" s="804" t="s">
        <v>920</v>
      </c>
      <c r="D1295" s="804" t="s">
        <v>922</v>
      </c>
      <c r="E1295" s="804" t="s">
        <v>921</v>
      </c>
      <c r="F1295" s="677">
        <v>495</v>
      </c>
      <c r="G1295" s="677">
        <v>1684</v>
      </c>
      <c r="H1295" s="677">
        <v>45</v>
      </c>
      <c r="I1295" s="677">
        <v>285</v>
      </c>
      <c r="J1295" s="677">
        <v>355</v>
      </c>
      <c r="K1295" s="677" t="s">
        <v>873</v>
      </c>
      <c r="L1295" s="677">
        <v>686</v>
      </c>
      <c r="M1295" s="677">
        <v>1010</v>
      </c>
      <c r="N1295" s="115">
        <v>7.0000000000000007E-2</v>
      </c>
      <c r="O1295" s="115">
        <v>0.48</v>
      </c>
      <c r="P1295" s="115">
        <v>0</v>
      </c>
      <c r="Q1295" s="115">
        <v>1.04</v>
      </c>
    </row>
    <row r="1296" spans="1:17" s="699" customFormat="1" ht="11.65" x14ac:dyDescent="0.3">
      <c r="A1296" s="696" t="s">
        <v>397</v>
      </c>
      <c r="B1296" s="696" t="s">
        <v>2039</v>
      </c>
      <c r="C1296" s="804" t="s">
        <v>916</v>
      </c>
      <c r="D1296" s="804" t="s">
        <v>922</v>
      </c>
      <c r="E1296" s="804" t="s">
        <v>919</v>
      </c>
      <c r="F1296" s="677">
        <v>274</v>
      </c>
      <c r="G1296" s="677">
        <v>193</v>
      </c>
      <c r="H1296" s="677" t="s">
        <v>873</v>
      </c>
      <c r="I1296" s="677">
        <v>55</v>
      </c>
      <c r="J1296" s="677">
        <v>1708</v>
      </c>
      <c r="K1296" s="677">
        <v>504</v>
      </c>
      <c r="L1296" s="677">
        <v>2270</v>
      </c>
      <c r="M1296" s="677">
        <v>254</v>
      </c>
      <c r="N1296" s="115">
        <v>0</v>
      </c>
      <c r="O1296" s="115">
        <v>0.03</v>
      </c>
      <c r="P1296" s="115">
        <v>0.22</v>
      </c>
      <c r="Q1296" s="115">
        <v>-7.0000000000000007E-2</v>
      </c>
    </row>
    <row r="1297" spans="1:17" s="699" customFormat="1" x14ac:dyDescent="0.3">
      <c r="A1297" s="696" t="s">
        <v>397</v>
      </c>
      <c r="B1297" s="696" t="s">
        <v>182</v>
      </c>
      <c r="C1297" s="804" t="s">
        <v>923</v>
      </c>
      <c r="D1297" s="804" t="s">
        <v>922</v>
      </c>
      <c r="E1297" s="804" t="s">
        <v>924</v>
      </c>
      <c r="F1297" s="677">
        <v>62</v>
      </c>
      <c r="G1297" s="677">
        <v>130</v>
      </c>
      <c r="H1297" s="677">
        <v>14</v>
      </c>
      <c r="I1297" s="677">
        <v>0</v>
      </c>
      <c r="J1297" s="677">
        <v>39</v>
      </c>
      <c r="K1297" s="677">
        <v>0</v>
      </c>
      <c r="L1297" s="677">
        <v>53</v>
      </c>
      <c r="M1297" s="677">
        <v>65</v>
      </c>
      <c r="N1297" s="115">
        <v>0.26</v>
      </c>
      <c r="O1297" s="115">
        <v>0.26</v>
      </c>
      <c r="P1297" s="115">
        <v>0</v>
      </c>
      <c r="Q1297" s="115">
        <v>0.05</v>
      </c>
    </row>
    <row r="1298" spans="1:17" s="699" customFormat="1" x14ac:dyDescent="0.3">
      <c r="A1298" s="696" t="s">
        <v>397</v>
      </c>
      <c r="B1298" s="696" t="s">
        <v>182</v>
      </c>
      <c r="C1298" s="804" t="s">
        <v>920</v>
      </c>
      <c r="D1298" s="804" t="s">
        <v>922</v>
      </c>
      <c r="E1298" s="804" t="s">
        <v>921</v>
      </c>
      <c r="F1298" s="677">
        <v>111</v>
      </c>
      <c r="G1298" s="677">
        <v>432</v>
      </c>
      <c r="H1298" s="677">
        <v>68</v>
      </c>
      <c r="I1298" s="677" t="s">
        <v>873</v>
      </c>
      <c r="J1298" s="677">
        <v>88</v>
      </c>
      <c r="K1298" s="677">
        <v>24</v>
      </c>
      <c r="L1298" s="677">
        <v>181</v>
      </c>
      <c r="M1298" s="677">
        <v>293</v>
      </c>
      <c r="N1298" s="115">
        <v>0.43</v>
      </c>
      <c r="O1298" s="115">
        <v>0.44</v>
      </c>
      <c r="P1298" s="115">
        <v>0.13</v>
      </c>
      <c r="Q1298" s="115">
        <v>1.64</v>
      </c>
    </row>
    <row r="1299" spans="1:17" s="699" customFormat="1" x14ac:dyDescent="0.3">
      <c r="A1299" s="696" t="s">
        <v>397</v>
      </c>
      <c r="B1299" s="696" t="s">
        <v>187</v>
      </c>
      <c r="C1299" s="804" t="s">
        <v>916</v>
      </c>
      <c r="D1299" s="804" t="s">
        <v>922</v>
      </c>
      <c r="E1299" s="804" t="s">
        <v>919</v>
      </c>
      <c r="F1299" s="677">
        <v>180</v>
      </c>
      <c r="G1299" s="677">
        <v>126</v>
      </c>
      <c r="H1299" s="677">
        <v>65</v>
      </c>
      <c r="I1299" s="677">
        <v>0</v>
      </c>
      <c r="J1299" s="677">
        <v>102</v>
      </c>
      <c r="K1299" s="677">
        <v>8</v>
      </c>
      <c r="L1299" s="677">
        <v>175</v>
      </c>
      <c r="M1299" s="677">
        <v>0</v>
      </c>
      <c r="N1299" s="115">
        <v>0.39</v>
      </c>
      <c r="O1299" s="115">
        <v>0.39</v>
      </c>
      <c r="P1299" s="115">
        <v>0.05</v>
      </c>
      <c r="Q1299" s="115">
        <v>-1</v>
      </c>
    </row>
    <row r="1300" spans="1:17" s="699" customFormat="1" x14ac:dyDescent="0.3">
      <c r="A1300" s="696" t="s">
        <v>397</v>
      </c>
      <c r="B1300" s="696" t="s">
        <v>216</v>
      </c>
      <c r="C1300" s="804" t="s">
        <v>916</v>
      </c>
      <c r="D1300" s="804" t="s">
        <v>922</v>
      </c>
      <c r="E1300" s="804" t="s">
        <v>919</v>
      </c>
      <c r="F1300" s="677">
        <v>87</v>
      </c>
      <c r="G1300" s="677">
        <v>193</v>
      </c>
      <c r="H1300" s="677" t="s">
        <v>873</v>
      </c>
      <c r="I1300" s="677" t="s">
        <v>873</v>
      </c>
      <c r="J1300" s="677">
        <v>182</v>
      </c>
      <c r="K1300" s="677">
        <v>25</v>
      </c>
      <c r="L1300" s="677">
        <v>212</v>
      </c>
      <c r="M1300" s="677">
        <v>68</v>
      </c>
      <c r="N1300" s="115">
        <v>0.01</v>
      </c>
      <c r="O1300" s="115">
        <v>0.03</v>
      </c>
      <c r="P1300" s="115">
        <v>0.12</v>
      </c>
      <c r="Q1300" s="115">
        <v>-0.22</v>
      </c>
    </row>
    <row r="1301" spans="1:17" s="699" customFormat="1" x14ac:dyDescent="0.3">
      <c r="A1301" s="696" t="s">
        <v>397</v>
      </c>
      <c r="B1301" s="696" t="s">
        <v>216</v>
      </c>
      <c r="C1301" s="804" t="s">
        <v>920</v>
      </c>
      <c r="D1301" s="804" t="s">
        <v>922</v>
      </c>
      <c r="E1301" s="804" t="s">
        <v>921</v>
      </c>
      <c r="F1301" s="677">
        <v>359</v>
      </c>
      <c r="G1301" s="677">
        <v>988</v>
      </c>
      <c r="H1301" s="677">
        <v>9</v>
      </c>
      <c r="I1301" s="677">
        <v>41</v>
      </c>
      <c r="J1301" s="677">
        <v>129</v>
      </c>
      <c r="K1301" s="677">
        <v>108</v>
      </c>
      <c r="L1301" s="677">
        <v>287</v>
      </c>
      <c r="M1301" s="677">
        <v>973</v>
      </c>
      <c r="N1301" s="115">
        <v>0.05</v>
      </c>
      <c r="O1301" s="115">
        <v>0.28000000000000003</v>
      </c>
      <c r="P1301" s="115">
        <v>0.38</v>
      </c>
      <c r="Q1301" s="115">
        <v>1.71</v>
      </c>
    </row>
    <row r="1302" spans="1:17" s="699" customFormat="1" x14ac:dyDescent="0.3">
      <c r="A1302" s="696" t="s">
        <v>397</v>
      </c>
      <c r="B1302" s="696" t="s">
        <v>216</v>
      </c>
      <c r="C1302" s="804" t="s">
        <v>923</v>
      </c>
      <c r="D1302" s="804" t="s">
        <v>922</v>
      </c>
      <c r="E1302" s="804" t="s">
        <v>924</v>
      </c>
      <c r="F1302" s="677">
        <v>61</v>
      </c>
      <c r="G1302" s="677">
        <v>236</v>
      </c>
      <c r="H1302" s="677" t="s">
        <v>873</v>
      </c>
      <c r="I1302" s="677">
        <v>10</v>
      </c>
      <c r="J1302" s="677">
        <v>46</v>
      </c>
      <c r="K1302" s="677">
        <v>35</v>
      </c>
      <c r="L1302" s="677">
        <v>93</v>
      </c>
      <c r="M1302" s="677">
        <v>251</v>
      </c>
      <c r="N1302" s="115">
        <v>0.03</v>
      </c>
      <c r="O1302" s="115">
        <v>0.21</v>
      </c>
      <c r="P1302" s="115">
        <v>0.38</v>
      </c>
      <c r="Q1302" s="115">
        <v>3.11</v>
      </c>
    </row>
    <row r="1303" spans="1:17" s="699" customFormat="1" x14ac:dyDescent="0.3">
      <c r="A1303" s="696" t="s">
        <v>397</v>
      </c>
      <c r="B1303" s="696" t="s">
        <v>217</v>
      </c>
      <c r="C1303" s="804" t="s">
        <v>920</v>
      </c>
      <c r="D1303" s="804" t="s">
        <v>922</v>
      </c>
      <c r="E1303" s="804" t="s">
        <v>921</v>
      </c>
      <c r="F1303" s="677">
        <v>501</v>
      </c>
      <c r="G1303" s="677">
        <v>618</v>
      </c>
      <c r="H1303" s="677">
        <v>159</v>
      </c>
      <c r="I1303" s="677">
        <v>217</v>
      </c>
      <c r="J1303" s="677">
        <v>215</v>
      </c>
      <c r="K1303" s="677">
        <v>37</v>
      </c>
      <c r="L1303" s="677">
        <v>628</v>
      </c>
      <c r="M1303" s="677">
        <v>586</v>
      </c>
      <c r="N1303" s="115">
        <v>0.27</v>
      </c>
      <c r="O1303" s="115">
        <v>0.64</v>
      </c>
      <c r="P1303" s="115">
        <v>0.06</v>
      </c>
      <c r="Q1303" s="115">
        <v>0.17</v>
      </c>
    </row>
    <row r="1304" spans="1:17" s="699" customFormat="1" x14ac:dyDescent="0.3">
      <c r="A1304" s="696" t="s">
        <v>397</v>
      </c>
      <c r="B1304" s="803" t="s">
        <v>219</v>
      </c>
      <c r="C1304" s="804" t="s">
        <v>920</v>
      </c>
      <c r="D1304" s="804" t="s">
        <v>922</v>
      </c>
      <c r="E1304" s="804" t="s">
        <v>921</v>
      </c>
      <c r="F1304" s="677">
        <v>47</v>
      </c>
      <c r="G1304" s="677">
        <v>116</v>
      </c>
      <c r="H1304" s="677">
        <v>30</v>
      </c>
      <c r="I1304" s="677">
        <v>0</v>
      </c>
      <c r="J1304" s="677">
        <v>28</v>
      </c>
      <c r="K1304" s="677">
        <v>0</v>
      </c>
      <c r="L1304" s="677">
        <v>58</v>
      </c>
      <c r="M1304" s="677">
        <v>105</v>
      </c>
      <c r="N1304" s="115">
        <v>0.52</v>
      </c>
      <c r="O1304" s="115">
        <v>0.52</v>
      </c>
      <c r="P1304" s="115">
        <v>0</v>
      </c>
      <c r="Q1304" s="115">
        <v>1.23</v>
      </c>
    </row>
    <row r="1305" spans="1:17" s="699" customFormat="1" x14ac:dyDescent="0.3">
      <c r="A1305" s="696" t="s">
        <v>397</v>
      </c>
      <c r="B1305" s="696" t="s">
        <v>607</v>
      </c>
      <c r="C1305" s="804" t="s">
        <v>920</v>
      </c>
      <c r="D1305" s="804" t="s">
        <v>922</v>
      </c>
      <c r="E1305" s="804" t="s">
        <v>932</v>
      </c>
      <c r="F1305" s="677">
        <v>343</v>
      </c>
      <c r="G1305" s="677">
        <v>360</v>
      </c>
      <c r="H1305" s="677">
        <v>47</v>
      </c>
      <c r="I1305" s="677">
        <v>0</v>
      </c>
      <c r="J1305" s="677">
        <v>8</v>
      </c>
      <c r="K1305" s="677">
        <v>53</v>
      </c>
      <c r="L1305" s="677">
        <v>108</v>
      </c>
      <c r="M1305" s="677">
        <v>618</v>
      </c>
      <c r="N1305" s="115">
        <v>0.85</v>
      </c>
      <c r="O1305" s="115">
        <v>0.85</v>
      </c>
      <c r="P1305" s="115">
        <v>0.49</v>
      </c>
      <c r="Q1305" s="115">
        <v>0.8</v>
      </c>
    </row>
    <row r="1306" spans="1:17" s="699" customFormat="1" x14ac:dyDescent="0.3">
      <c r="A1306" s="697" t="s">
        <v>397</v>
      </c>
      <c r="B1306" s="697" t="s">
        <v>607</v>
      </c>
      <c r="C1306" s="808" t="s">
        <v>920</v>
      </c>
      <c r="D1306" s="808" t="s">
        <v>922</v>
      </c>
      <c r="E1306" s="808" t="s">
        <v>933</v>
      </c>
      <c r="F1306" s="678">
        <v>1572</v>
      </c>
      <c r="G1306" s="678">
        <v>478</v>
      </c>
      <c r="H1306" s="678">
        <v>316</v>
      </c>
      <c r="I1306" s="678">
        <v>0</v>
      </c>
      <c r="J1306" s="678">
        <v>264</v>
      </c>
      <c r="K1306" s="678">
        <v>627</v>
      </c>
      <c r="L1306" s="678">
        <v>1207</v>
      </c>
      <c r="M1306" s="678">
        <v>1848</v>
      </c>
      <c r="N1306" s="680">
        <v>0.54</v>
      </c>
      <c r="O1306" s="680">
        <v>0.54</v>
      </c>
      <c r="P1306" s="680">
        <v>0.52</v>
      </c>
      <c r="Q1306" s="680">
        <v>0.18</v>
      </c>
    </row>
    <row r="1307" spans="1:17" x14ac:dyDescent="0.3">
      <c r="A1307" s="553"/>
      <c r="B1307" s="688"/>
      <c r="C1307" s="553"/>
      <c r="D1307" s="553"/>
      <c r="E1307" s="553"/>
      <c r="F1307" s="554"/>
      <c r="G1307" s="554"/>
      <c r="H1307" s="554"/>
      <c r="I1307" s="554"/>
      <c r="J1307" s="554"/>
      <c r="K1307" s="554"/>
      <c r="L1307" s="554"/>
      <c r="M1307" s="554"/>
      <c r="N1307" s="555"/>
      <c r="O1307" s="555"/>
      <c r="P1307" s="555"/>
      <c r="Q1307" s="555"/>
    </row>
    <row r="1308" spans="1:17" ht="12.75" x14ac:dyDescent="0.35">
      <c r="A1308" s="698" t="s">
        <v>237</v>
      </c>
      <c r="B1308" s="457"/>
      <c r="C1308" s="311"/>
      <c r="D1308" s="311"/>
      <c r="E1308" s="311"/>
      <c r="F1308" s="311"/>
      <c r="G1308" s="311"/>
      <c r="H1308" s="311"/>
      <c r="I1308" s="311"/>
      <c r="J1308" s="311"/>
      <c r="K1308" s="311"/>
      <c r="L1308" s="311"/>
      <c r="M1308" s="311"/>
      <c r="N1308" s="311"/>
      <c r="O1308" s="311"/>
      <c r="P1308" s="311"/>
      <c r="Q1308" s="311"/>
    </row>
    <row r="1309" spans="1:17" ht="12.75" x14ac:dyDescent="0.35">
      <c r="A1309" s="656" t="s">
        <v>664</v>
      </c>
      <c r="B1309" s="689"/>
      <c r="C1309" s="679"/>
      <c r="D1309" s="679"/>
      <c r="E1309" s="679"/>
      <c r="F1309" s="679"/>
      <c r="G1309" s="679"/>
      <c r="H1309" s="679"/>
      <c r="I1309" s="679"/>
      <c r="J1309" s="679"/>
      <c r="K1309" s="679"/>
      <c r="L1309" s="679"/>
      <c r="M1309" s="679"/>
      <c r="N1309" s="679"/>
      <c r="O1309" s="679"/>
      <c r="P1309" s="679"/>
      <c r="Q1309" s="679"/>
    </row>
    <row r="1310" spans="1:17" ht="12.75" x14ac:dyDescent="0.35">
      <c r="A1310" s="809" t="s">
        <v>1995</v>
      </c>
      <c r="B1310" s="689"/>
      <c r="C1310" s="679"/>
      <c r="D1310" s="679"/>
      <c r="E1310" s="679"/>
      <c r="F1310" s="679"/>
      <c r="G1310" s="679"/>
      <c r="H1310" s="679"/>
      <c r="I1310" s="679"/>
      <c r="J1310" s="679"/>
      <c r="K1310" s="679"/>
      <c r="L1310" s="679"/>
      <c r="M1310" s="679"/>
      <c r="N1310" s="679"/>
      <c r="O1310" s="679"/>
      <c r="P1310" s="679"/>
      <c r="Q1310" s="679"/>
    </row>
    <row r="1311" spans="1:17" ht="12.75" x14ac:dyDescent="0.35">
      <c r="A1311" s="216" t="s">
        <v>1996</v>
      </c>
      <c r="B1311" s="689"/>
      <c r="C1311" s="679"/>
      <c r="D1311" s="679"/>
      <c r="E1311" s="679"/>
      <c r="F1311" s="679"/>
      <c r="G1311" s="679"/>
      <c r="H1311" s="679"/>
      <c r="I1311" s="679"/>
      <c r="J1311" s="679"/>
      <c r="K1311" s="679"/>
      <c r="L1311" s="679"/>
      <c r="M1311" s="679"/>
      <c r="N1311" s="679"/>
      <c r="O1311" s="679"/>
      <c r="P1311" s="679"/>
      <c r="Q1311" s="679"/>
    </row>
    <row r="1312" spans="1:17" ht="12.75" x14ac:dyDescent="0.35">
      <c r="A1312" s="217" t="s">
        <v>1997</v>
      </c>
      <c r="B1312" s="690"/>
      <c r="C1312" s="669"/>
      <c r="D1312" s="669"/>
      <c r="E1312" s="669"/>
      <c r="F1312" s="669"/>
      <c r="G1312" s="669"/>
      <c r="H1312" s="669"/>
      <c r="I1312" s="669"/>
      <c r="J1312" s="669"/>
      <c r="K1312" s="669"/>
      <c r="L1312" s="669"/>
      <c r="M1312" s="669"/>
      <c r="N1312" s="669"/>
      <c r="O1312" s="669"/>
      <c r="P1312" s="669"/>
      <c r="Q1312" s="669"/>
    </row>
    <row r="1313" spans="1:17" ht="12.75" x14ac:dyDescent="0.35">
      <c r="A1313" s="787" t="s">
        <v>710</v>
      </c>
      <c r="B1313" s="691"/>
      <c r="C1313" s="669"/>
      <c r="D1313" s="669"/>
      <c r="E1313" s="669"/>
      <c r="F1313" s="669"/>
      <c r="G1313" s="669"/>
      <c r="H1313" s="669"/>
      <c r="I1313" s="669"/>
      <c r="J1313" s="669"/>
      <c r="K1313" s="669"/>
      <c r="L1313" s="669"/>
      <c r="M1313" s="669"/>
      <c r="N1313" s="669"/>
      <c r="O1313" s="669"/>
      <c r="P1313" s="669"/>
      <c r="Q1313" s="669"/>
    </row>
    <row r="1314" spans="1:17" ht="12.75" x14ac:dyDescent="0.35">
      <c r="A1314" s="216" t="s">
        <v>1998</v>
      </c>
      <c r="B1314" s="689"/>
      <c r="C1314" s="679"/>
      <c r="D1314" s="679"/>
      <c r="E1314" s="679"/>
      <c r="F1314" s="679"/>
      <c r="G1314" s="679"/>
      <c r="H1314" s="679"/>
      <c r="I1314" s="679"/>
      <c r="J1314" s="679"/>
      <c r="K1314" s="679"/>
      <c r="L1314" s="679"/>
      <c r="M1314" s="679"/>
      <c r="N1314" s="679"/>
      <c r="O1314" s="679"/>
      <c r="P1314" s="679"/>
      <c r="Q1314" s="679"/>
    </row>
    <row r="1315" spans="1:17" ht="12.75" x14ac:dyDescent="0.35">
      <c r="A1315" s="217" t="s">
        <v>52</v>
      </c>
      <c r="B1315" s="689"/>
      <c r="C1315" s="679"/>
      <c r="D1315" s="679"/>
      <c r="E1315" s="679"/>
      <c r="F1315" s="679"/>
      <c r="G1315" s="679"/>
      <c r="H1315" s="679"/>
      <c r="I1315" s="679"/>
      <c r="J1315" s="679"/>
      <c r="K1315" s="679"/>
      <c r="L1315" s="679"/>
      <c r="M1315" s="679"/>
      <c r="N1315" s="679"/>
      <c r="O1315" s="679"/>
      <c r="P1315" s="679"/>
      <c r="Q1315" s="679"/>
    </row>
    <row r="1316" spans="1:17" ht="12.75" x14ac:dyDescent="0.35">
      <c r="A1316" s="217" t="s">
        <v>409</v>
      </c>
      <c r="B1316" s="689"/>
      <c r="C1316" s="679"/>
      <c r="D1316" s="679"/>
      <c r="E1316" s="679"/>
      <c r="F1316" s="679"/>
      <c r="G1316" s="679"/>
      <c r="H1316" s="679"/>
      <c r="I1316" s="679"/>
      <c r="J1316" s="679"/>
      <c r="K1316" s="679"/>
      <c r="L1316" s="679"/>
      <c r="M1316" s="679"/>
      <c r="N1316" s="679"/>
      <c r="O1316" s="679"/>
      <c r="P1316" s="679"/>
      <c r="Q1316" s="679"/>
    </row>
    <row r="1317" spans="1:17" ht="12.75" x14ac:dyDescent="0.35">
      <c r="A1317" s="217" t="s">
        <v>1975</v>
      </c>
      <c r="B1317" s="689"/>
      <c r="C1317" s="679"/>
      <c r="D1317" s="679"/>
      <c r="E1317" s="679"/>
      <c r="F1317" s="679"/>
      <c r="G1317" s="679"/>
      <c r="H1317" s="679"/>
      <c r="I1317" s="679"/>
      <c r="J1317" s="679"/>
      <c r="K1317" s="679"/>
      <c r="L1317" s="679"/>
      <c r="M1317" s="679"/>
      <c r="N1317" s="679"/>
      <c r="O1317" s="679"/>
      <c r="P1317" s="679"/>
      <c r="Q1317" s="679"/>
    </row>
    <row r="1318" spans="1:17" ht="11.25" x14ac:dyDescent="0.3">
      <c r="A1318" s="788" t="s">
        <v>2030</v>
      </c>
      <c r="B1318" s="788"/>
      <c r="C1318" s="788"/>
      <c r="D1318" s="788"/>
      <c r="E1318" s="788"/>
      <c r="F1318" s="788"/>
      <c r="G1318" s="788"/>
      <c r="H1318" s="788"/>
      <c r="I1318" s="788"/>
      <c r="J1318" s="788"/>
      <c r="K1318" s="788"/>
      <c r="L1318" s="788"/>
      <c r="M1318" s="788"/>
      <c r="N1318" s="788"/>
      <c r="O1318" s="788"/>
      <c r="P1318" s="788"/>
      <c r="Q1318" s="788"/>
    </row>
    <row r="1319" spans="1:17" ht="11.25" x14ac:dyDescent="0.3">
      <c r="A1319" s="788" t="s">
        <v>2040</v>
      </c>
      <c r="B1319" s="788"/>
      <c r="C1319" s="788"/>
      <c r="D1319" s="788"/>
      <c r="E1319" s="788"/>
      <c r="F1319" s="788"/>
      <c r="G1319" s="788"/>
      <c r="H1319" s="788"/>
      <c r="I1319" s="788"/>
      <c r="J1319" s="788"/>
      <c r="K1319" s="788"/>
      <c r="L1319" s="788"/>
      <c r="M1319" s="788"/>
      <c r="N1319" s="788"/>
      <c r="O1319" s="788"/>
      <c r="P1319" s="788"/>
      <c r="Q1319" s="788"/>
    </row>
    <row r="1320" spans="1:17" ht="11.25" x14ac:dyDescent="0.3">
      <c r="A1320" s="788" t="s">
        <v>2042</v>
      </c>
      <c r="B1320" s="788"/>
      <c r="C1320" s="788"/>
      <c r="D1320" s="788"/>
      <c r="E1320" s="788"/>
      <c r="F1320" s="788"/>
      <c r="G1320" s="788"/>
      <c r="H1320" s="788"/>
      <c r="I1320" s="788"/>
      <c r="J1320" s="788"/>
      <c r="K1320" s="788"/>
      <c r="L1320" s="788"/>
      <c r="M1320" s="788"/>
      <c r="N1320" s="788"/>
      <c r="O1320" s="788"/>
      <c r="P1320" s="788"/>
      <c r="Q1320" s="788"/>
    </row>
    <row r="1321" spans="1:17" ht="11.25" x14ac:dyDescent="0.3">
      <c r="A1321" s="880"/>
      <c r="B1321" s="880"/>
      <c r="C1321" s="880"/>
      <c r="D1321" s="880"/>
      <c r="E1321" s="880"/>
      <c r="F1321" s="880"/>
      <c r="G1321" s="880"/>
      <c r="H1321" s="880"/>
      <c r="I1321" s="880"/>
      <c r="J1321" s="880"/>
      <c r="K1321" s="880"/>
      <c r="L1321" s="880"/>
      <c r="M1321" s="880"/>
      <c r="N1321" s="880"/>
      <c r="O1321" s="880"/>
      <c r="P1321" s="880"/>
      <c r="Q1321" s="880"/>
    </row>
  </sheetData>
  <sortState ref="A10:Q1043">
    <sortCondition ref="A10:A1043"/>
    <sortCondition ref="B10:B1043"/>
    <sortCondition ref="D10:D1043"/>
    <sortCondition ref="E10:E1043"/>
  </sortState>
  <mergeCells count="1">
    <mergeCell ref="A1321:Q1321"/>
  </mergeCells>
  <printOptions horizontalCentered="1" gridLines="1"/>
  <pageMargins left="0.35433070866141736" right="0.35433070866141736" top="0.98425196850393704" bottom="0.78740157480314965" header="0.51181102362204722" footer="0.51181102362204722"/>
  <pageSetup paperSize="9" scale="74" firstPageNumber="25" fitToHeight="0"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B050"/>
    <pageSetUpPr fitToPage="1"/>
  </sheetPr>
  <dimension ref="A1:AP212"/>
  <sheetViews>
    <sheetView zoomScaleNormal="100" workbookViewId="0">
      <pane xSplit="3" ySplit="11" topLeftCell="D12" activePane="bottomRight" state="frozen"/>
      <selection activeCell="D12" sqref="D12"/>
      <selection pane="topRight" activeCell="D12" sqref="D12"/>
      <selection pane="bottomLeft" activeCell="D12" sqref="D12"/>
      <selection pane="bottomRight" activeCell="T81" sqref="T81"/>
    </sheetView>
  </sheetViews>
  <sheetFormatPr defaultColWidth="9.1328125" defaultRowHeight="10.15" x14ac:dyDescent="0.3"/>
  <cols>
    <col min="1" max="1" width="1.265625" style="2" customWidth="1"/>
    <col min="2" max="2" width="14.86328125" style="2" customWidth="1"/>
    <col min="3" max="3" width="9.59765625" style="708" customWidth="1"/>
    <col min="4" max="17" width="4.73046875" style="2" customWidth="1"/>
    <col min="18" max="18" width="9.86328125" style="712" bestFit="1" customWidth="1"/>
    <col min="19" max="19" width="5.86328125" style="2" customWidth="1"/>
    <col min="20" max="20" width="6" style="2" customWidth="1"/>
    <col min="21" max="21" width="8.59765625" style="138" hidden="1" customWidth="1"/>
    <col min="22" max="22" width="9" style="138" hidden="1" customWidth="1"/>
    <col min="23" max="27" width="8.59765625" style="138" hidden="1" customWidth="1"/>
    <col min="28" max="29" width="9" style="138" hidden="1" customWidth="1"/>
    <col min="30" max="30" width="8.59765625" style="138" hidden="1" customWidth="1"/>
    <col min="31" max="33" width="9" style="138" hidden="1" customWidth="1"/>
    <col min="34" max="34" width="8.59765625" style="138" hidden="1" customWidth="1"/>
    <col min="35" max="35" width="9" style="138" hidden="1" customWidth="1"/>
    <col min="36" max="36" width="9.86328125" style="138" hidden="1" customWidth="1"/>
    <col min="37" max="37" width="8.59765625" style="138" hidden="1" customWidth="1"/>
    <col min="38" max="38" width="8.59765625" style="2" customWidth="1"/>
    <col min="39" max="16384" width="9.1328125" style="2"/>
  </cols>
  <sheetData>
    <row r="1" spans="1:37" s="80" customFormat="1" ht="15.75" customHeight="1" x14ac:dyDescent="0.4">
      <c r="A1" s="499" t="s">
        <v>796</v>
      </c>
      <c r="B1" s="87"/>
      <c r="C1" s="700"/>
      <c r="D1" s="78"/>
      <c r="E1" s="78"/>
      <c r="F1" s="78"/>
      <c r="G1" s="78"/>
      <c r="H1" s="78"/>
      <c r="I1" s="78"/>
      <c r="J1" s="78"/>
      <c r="K1" s="78"/>
      <c r="L1" s="78"/>
      <c r="M1" s="78"/>
      <c r="N1" s="78"/>
      <c r="O1" s="78"/>
      <c r="P1" s="78"/>
      <c r="Q1" s="78"/>
      <c r="R1" s="700"/>
      <c r="S1" s="78"/>
      <c r="T1" s="78"/>
      <c r="U1" s="137"/>
      <c r="V1" s="137"/>
      <c r="W1" s="137"/>
      <c r="X1" s="137"/>
      <c r="Y1" s="137"/>
      <c r="Z1" s="137"/>
      <c r="AA1" s="137"/>
      <c r="AB1" s="137"/>
      <c r="AC1" s="137"/>
      <c r="AD1" s="137"/>
      <c r="AE1" s="137"/>
      <c r="AF1" s="137"/>
      <c r="AG1" s="137"/>
      <c r="AH1" s="137"/>
      <c r="AI1" s="137"/>
      <c r="AJ1" s="137"/>
      <c r="AK1" s="137"/>
    </row>
    <row r="2" spans="1:37" x14ac:dyDescent="0.3">
      <c r="A2" s="57" t="s">
        <v>660</v>
      </c>
      <c r="B2" s="57"/>
      <c r="C2" s="98"/>
      <c r="D2" s="12"/>
      <c r="E2" s="12"/>
      <c r="F2" s="12"/>
      <c r="G2" s="12"/>
      <c r="H2" s="12"/>
      <c r="I2" s="12"/>
      <c r="J2" s="12"/>
      <c r="K2" s="12"/>
      <c r="L2" s="12"/>
      <c r="M2" s="12"/>
      <c r="N2" s="12"/>
      <c r="O2" s="12"/>
      <c r="P2" s="12"/>
      <c r="Q2" s="12"/>
      <c r="R2" s="98"/>
      <c r="S2" s="12"/>
      <c r="T2" s="12"/>
    </row>
    <row r="3" spans="1:37" x14ac:dyDescent="0.3">
      <c r="A3" s="37" t="s">
        <v>743</v>
      </c>
      <c r="B3" s="37"/>
      <c r="C3" s="98"/>
      <c r="D3" s="12"/>
      <c r="E3" s="12"/>
      <c r="F3" s="12"/>
      <c r="G3" s="12"/>
      <c r="H3" s="12"/>
      <c r="I3" s="12"/>
      <c r="J3" s="12"/>
      <c r="K3" s="12"/>
      <c r="L3" s="12"/>
      <c r="M3" s="12"/>
      <c r="N3" s="12"/>
      <c r="O3" s="12"/>
      <c r="P3" s="12"/>
      <c r="Q3" s="12"/>
      <c r="R3" s="98"/>
      <c r="S3" s="12"/>
      <c r="T3" s="12"/>
    </row>
    <row r="4" spans="1:37" x14ac:dyDescent="0.3">
      <c r="A4" s="396" t="s">
        <v>742</v>
      </c>
      <c r="B4" s="396"/>
      <c r="C4" s="98"/>
      <c r="D4" s="397"/>
      <c r="E4" s="397"/>
      <c r="F4" s="84"/>
      <c r="G4" s="12"/>
      <c r="H4" s="12"/>
      <c r="I4" s="12"/>
      <c r="J4" s="12"/>
      <c r="K4" s="12"/>
      <c r="L4" s="12"/>
      <c r="M4" s="12"/>
      <c r="N4" s="12"/>
      <c r="O4" s="12"/>
      <c r="P4" s="12"/>
      <c r="Q4" s="12"/>
      <c r="R4" s="98"/>
      <c r="S4" s="12"/>
      <c r="T4" s="12"/>
    </row>
    <row r="5" spans="1:37" s="147" customFormat="1" ht="10.9" customHeight="1" x14ac:dyDescent="0.3">
      <c r="A5" s="642" t="s">
        <v>780</v>
      </c>
      <c r="B5" s="12"/>
      <c r="C5" s="98"/>
      <c r="D5" s="12"/>
      <c r="E5" s="12"/>
      <c r="F5" s="12"/>
      <c r="G5" s="12"/>
      <c r="H5" s="12"/>
      <c r="I5" s="12"/>
      <c r="J5" s="12"/>
      <c r="K5" s="12"/>
      <c r="L5" s="12"/>
      <c r="M5" s="12"/>
      <c r="N5" s="12"/>
      <c r="O5" s="12"/>
      <c r="P5" s="12"/>
      <c r="Q5" s="12"/>
      <c r="R5" s="98"/>
      <c r="S5" s="12"/>
      <c r="T5" s="12"/>
      <c r="U5" s="246"/>
    </row>
    <row r="6" spans="1:37" s="147" customFormat="1" ht="10.9" customHeight="1" x14ac:dyDescent="0.3">
      <c r="A6" s="642"/>
      <c r="B6" s="12"/>
      <c r="C6" s="98"/>
      <c r="D6" s="12"/>
      <c r="E6" s="12"/>
      <c r="F6" s="12"/>
      <c r="G6" s="12"/>
      <c r="H6" s="12"/>
      <c r="I6" s="12"/>
      <c r="J6" s="12"/>
      <c r="K6" s="12"/>
      <c r="L6" s="12"/>
      <c r="M6" s="12"/>
      <c r="N6" s="12"/>
      <c r="O6" s="12"/>
      <c r="P6" s="12"/>
      <c r="Q6" s="12"/>
      <c r="R6" s="98"/>
      <c r="S6" s="12"/>
      <c r="T6" s="12"/>
      <c r="U6" s="246"/>
    </row>
    <row r="7" spans="1:37" s="147" customFormat="1" ht="10.9" customHeight="1" x14ac:dyDescent="0.3">
      <c r="A7" s="173"/>
      <c r="B7" s="600"/>
      <c r="C7" s="701" t="s">
        <v>477</v>
      </c>
      <c r="D7" s="8"/>
      <c r="E7" s="69"/>
      <c r="F7" s="69"/>
      <c r="G7" s="69"/>
      <c r="H7" s="69"/>
      <c r="I7" s="69"/>
      <c r="J7" s="69"/>
      <c r="K7" s="69"/>
      <c r="L7" s="69"/>
      <c r="M7" s="69"/>
      <c r="N7" s="69"/>
      <c r="O7" s="69"/>
      <c r="P7" s="69"/>
      <c r="Q7" s="6"/>
      <c r="R7" s="710"/>
      <c r="S7" s="8"/>
      <c r="T7" s="6"/>
      <c r="U7" s="148"/>
      <c r="V7" s="149"/>
      <c r="W7" s="149"/>
      <c r="X7" s="149"/>
      <c r="Y7" s="149"/>
      <c r="Z7" s="149"/>
      <c r="AA7" s="149"/>
      <c r="AB7" s="150"/>
      <c r="AC7" s="149"/>
      <c r="AD7" s="149"/>
      <c r="AE7" s="149"/>
      <c r="AF7" s="149"/>
      <c r="AG7" s="149"/>
      <c r="AH7" s="149"/>
      <c r="AI7" s="149"/>
      <c r="AJ7" s="149"/>
      <c r="AK7" s="149"/>
    </row>
    <row r="8" spans="1:37" s="147" customFormat="1" ht="10.9" customHeight="1" x14ac:dyDescent="0.3">
      <c r="A8" s="86"/>
      <c r="B8" s="478"/>
      <c r="C8" s="702" t="s">
        <v>166</v>
      </c>
      <c r="D8" s="86"/>
      <c r="E8" s="10"/>
      <c r="F8" s="10"/>
      <c r="G8" s="10"/>
      <c r="H8" s="10"/>
      <c r="I8" s="10"/>
      <c r="J8" s="10"/>
      <c r="K8" s="10"/>
      <c r="L8" s="10"/>
      <c r="M8" s="10"/>
      <c r="N8" s="10"/>
      <c r="O8" s="10"/>
      <c r="P8" s="10"/>
      <c r="Q8" s="85"/>
      <c r="R8" s="702" t="s">
        <v>477</v>
      </c>
      <c r="S8" s="86"/>
      <c r="T8" s="85"/>
      <c r="U8" s="152"/>
      <c r="V8" s="153"/>
      <c r="W8" s="153"/>
      <c r="X8" s="153"/>
      <c r="Y8" s="153"/>
      <c r="Z8" s="153"/>
      <c r="AA8" s="153"/>
      <c r="AB8" s="154"/>
      <c r="AC8" s="153"/>
      <c r="AD8" s="153"/>
      <c r="AE8" s="153"/>
      <c r="AF8" s="153"/>
      <c r="AG8" s="153"/>
      <c r="AH8" s="153"/>
      <c r="AI8" s="153"/>
      <c r="AJ8" s="153"/>
      <c r="AK8" s="153"/>
    </row>
    <row r="9" spans="1:37" s="147" customFormat="1" x14ac:dyDescent="0.3">
      <c r="A9" s="86"/>
      <c r="B9" s="478"/>
      <c r="C9" s="702" t="s">
        <v>167</v>
      </c>
      <c r="D9" s="59" t="s">
        <v>504</v>
      </c>
      <c r="E9" s="81"/>
      <c r="F9" s="81"/>
      <c r="G9" s="81"/>
      <c r="H9" s="81"/>
      <c r="I9" s="81"/>
      <c r="J9" s="81"/>
      <c r="K9" s="81"/>
      <c r="L9" s="81"/>
      <c r="M9" s="81"/>
      <c r="N9" s="81"/>
      <c r="O9" s="81"/>
      <c r="P9" s="81"/>
      <c r="Q9" s="60"/>
      <c r="R9" s="702" t="s">
        <v>441</v>
      </c>
      <c r="S9" s="59" t="s">
        <v>427</v>
      </c>
      <c r="T9" s="60"/>
      <c r="U9" s="152" t="s">
        <v>477</v>
      </c>
      <c r="V9" s="152"/>
      <c r="W9" s="153"/>
      <c r="X9" s="153"/>
      <c r="Y9" s="153"/>
      <c r="Z9" s="153"/>
      <c r="AA9" s="153"/>
      <c r="AB9" s="153"/>
      <c r="AC9" s="153"/>
      <c r="AD9" s="153"/>
      <c r="AE9" s="153"/>
      <c r="AF9" s="153"/>
      <c r="AG9" s="153"/>
      <c r="AH9" s="153"/>
      <c r="AI9" s="153"/>
      <c r="AJ9" s="153"/>
      <c r="AK9" s="153"/>
    </row>
    <row r="10" spans="1:37" s="147" customFormat="1" ht="10.9" customHeight="1" x14ac:dyDescent="0.3">
      <c r="A10" s="86"/>
      <c r="B10" s="601" t="s">
        <v>731</v>
      </c>
      <c r="C10" s="702" t="s">
        <v>168</v>
      </c>
      <c r="D10" s="67" t="s">
        <v>430</v>
      </c>
      <c r="E10" s="67"/>
      <c r="F10" s="67"/>
      <c r="G10" s="67"/>
      <c r="H10" s="67"/>
      <c r="I10" s="67"/>
      <c r="J10" s="67" t="s">
        <v>49</v>
      </c>
      <c r="K10" s="67"/>
      <c r="L10" s="67"/>
      <c r="M10" s="67"/>
      <c r="N10" s="67"/>
      <c r="O10" s="67"/>
      <c r="P10" s="67"/>
      <c r="Q10" s="67"/>
      <c r="R10" s="702" t="s">
        <v>506</v>
      </c>
      <c r="S10" s="63" t="s">
        <v>431</v>
      </c>
      <c r="T10" s="70" t="s">
        <v>432</v>
      </c>
      <c r="U10" s="152" t="s">
        <v>441</v>
      </c>
      <c r="V10" s="152" t="s">
        <v>433</v>
      </c>
      <c r="W10" s="155" t="s">
        <v>428</v>
      </c>
      <c r="X10" s="155"/>
      <c r="Y10" s="155"/>
      <c r="Z10" s="155"/>
      <c r="AA10" s="155"/>
      <c r="AB10" s="155"/>
      <c r="AC10" s="155"/>
      <c r="AD10" s="155" t="s">
        <v>429</v>
      </c>
      <c r="AE10" s="155"/>
      <c r="AF10" s="155"/>
      <c r="AG10" s="155"/>
      <c r="AH10" s="155"/>
      <c r="AI10" s="155"/>
      <c r="AJ10" s="155"/>
      <c r="AK10" s="155"/>
    </row>
    <row r="11" spans="1:37" s="147" customFormat="1" ht="10.9" customHeight="1" x14ac:dyDescent="0.3">
      <c r="A11" s="174"/>
      <c r="B11" s="601" t="s">
        <v>749</v>
      </c>
      <c r="C11" s="703" t="s">
        <v>169</v>
      </c>
      <c r="D11" s="72" t="s">
        <v>435</v>
      </c>
      <c r="E11" s="73" t="s">
        <v>479</v>
      </c>
      <c r="F11" s="73" t="s">
        <v>480</v>
      </c>
      <c r="G11" s="74" t="s">
        <v>439</v>
      </c>
      <c r="H11" s="74" t="s">
        <v>436</v>
      </c>
      <c r="I11" s="72" t="s">
        <v>437</v>
      </c>
      <c r="J11" s="72" t="s">
        <v>435</v>
      </c>
      <c r="K11" s="73" t="s">
        <v>479</v>
      </c>
      <c r="L11" s="73" t="s">
        <v>480</v>
      </c>
      <c r="M11" s="74" t="s">
        <v>439</v>
      </c>
      <c r="N11" s="74" t="s">
        <v>436</v>
      </c>
      <c r="O11" s="72" t="s">
        <v>437</v>
      </c>
      <c r="P11" s="71" t="s">
        <v>440</v>
      </c>
      <c r="Q11" s="71" t="s">
        <v>236</v>
      </c>
      <c r="R11" s="703" t="s">
        <v>915</v>
      </c>
      <c r="S11" s="65" t="s">
        <v>434</v>
      </c>
      <c r="T11" s="75" t="s">
        <v>442</v>
      </c>
      <c r="U11" s="156" t="s">
        <v>506</v>
      </c>
      <c r="V11" s="156" t="s">
        <v>443</v>
      </c>
      <c r="W11" s="148" t="s">
        <v>435</v>
      </c>
      <c r="X11" s="224" t="s">
        <v>479</v>
      </c>
      <c r="Y11" s="224" t="s">
        <v>480</v>
      </c>
      <c r="Z11" s="148" t="s">
        <v>436</v>
      </c>
      <c r="AA11" s="148" t="s">
        <v>437</v>
      </c>
      <c r="AB11" s="148" t="s">
        <v>438</v>
      </c>
      <c r="AC11" s="148" t="s">
        <v>236</v>
      </c>
      <c r="AD11" s="148" t="s">
        <v>435</v>
      </c>
      <c r="AE11" s="224" t="s">
        <v>479</v>
      </c>
      <c r="AF11" s="224" t="s">
        <v>480</v>
      </c>
      <c r="AG11" s="148" t="s">
        <v>436</v>
      </c>
      <c r="AH11" s="148" t="s">
        <v>437</v>
      </c>
      <c r="AI11" s="148" t="s">
        <v>438</v>
      </c>
      <c r="AJ11" s="148" t="s">
        <v>236</v>
      </c>
      <c r="AK11" s="156"/>
    </row>
    <row r="12" spans="1:37" x14ac:dyDescent="0.3">
      <c r="A12" s="131"/>
      <c r="B12" s="7" t="s">
        <v>61</v>
      </c>
      <c r="C12" s="38">
        <v>1764372</v>
      </c>
      <c r="D12" s="76">
        <v>0.19</v>
      </c>
      <c r="E12" s="76">
        <v>0.21</v>
      </c>
      <c r="F12" s="76">
        <v>0.18</v>
      </c>
      <c r="G12" s="76">
        <v>0.57999999999999996</v>
      </c>
      <c r="H12" s="76">
        <v>0.37</v>
      </c>
      <c r="I12" s="76">
        <v>0.04</v>
      </c>
      <c r="J12" s="76">
        <v>0.51</v>
      </c>
      <c r="K12" s="76">
        <v>0.48</v>
      </c>
      <c r="L12" s="76">
        <v>0.48</v>
      </c>
      <c r="M12" s="76">
        <v>0.17</v>
      </c>
      <c r="N12" s="76">
        <v>0.5</v>
      </c>
      <c r="O12" s="76">
        <v>0.46</v>
      </c>
      <c r="P12" s="76" t="s">
        <v>239</v>
      </c>
      <c r="Q12" s="76">
        <v>0.49</v>
      </c>
      <c r="R12" s="709">
        <v>1767291</v>
      </c>
      <c r="S12" s="227">
        <v>1</v>
      </c>
      <c r="T12" s="227">
        <v>1</v>
      </c>
      <c r="U12" s="141">
        <v>1324996</v>
      </c>
      <c r="V12" s="142">
        <v>1324171</v>
      </c>
      <c r="W12" s="142">
        <v>103005</v>
      </c>
      <c r="X12" s="142">
        <v>124182</v>
      </c>
      <c r="Y12" s="142">
        <v>123021</v>
      </c>
      <c r="Z12" s="142">
        <v>284043</v>
      </c>
      <c r="AA12" s="142">
        <v>34445</v>
      </c>
      <c r="AB12" s="142">
        <v>0</v>
      </c>
      <c r="AC12" s="142">
        <v>668696</v>
      </c>
      <c r="AD12" s="142">
        <v>101927</v>
      </c>
      <c r="AE12" s="142">
        <v>126532</v>
      </c>
      <c r="AF12" s="142">
        <v>118549</v>
      </c>
      <c r="AG12" s="142">
        <v>267326</v>
      </c>
      <c r="AH12" s="142">
        <v>41141</v>
      </c>
      <c r="AI12" s="142">
        <v>0</v>
      </c>
      <c r="AJ12" s="142">
        <v>655475</v>
      </c>
      <c r="AK12" s="142"/>
    </row>
    <row r="13" spans="1:37" x14ac:dyDescent="0.3">
      <c r="A13" s="131"/>
      <c r="B13" s="7" t="s">
        <v>62</v>
      </c>
      <c r="C13" s="38">
        <v>8376</v>
      </c>
      <c r="D13" s="76">
        <v>0</v>
      </c>
      <c r="E13" s="76">
        <v>0</v>
      </c>
      <c r="F13" s="76">
        <v>0</v>
      </c>
      <c r="G13" s="76">
        <v>0</v>
      </c>
      <c r="H13" s="76">
        <v>0.98</v>
      </c>
      <c r="I13" s="76">
        <v>0.01</v>
      </c>
      <c r="J13" s="76">
        <v>0.5</v>
      </c>
      <c r="K13" s="76">
        <v>0.43</v>
      </c>
      <c r="L13" s="76">
        <v>0.33</v>
      </c>
      <c r="M13" s="76">
        <v>0.19</v>
      </c>
      <c r="N13" s="76">
        <v>0.5</v>
      </c>
      <c r="O13" s="76">
        <v>0.52</v>
      </c>
      <c r="P13" s="76" t="s">
        <v>239</v>
      </c>
      <c r="Q13" s="76">
        <v>0.5</v>
      </c>
      <c r="R13" s="709">
        <v>8376</v>
      </c>
      <c r="S13" s="227">
        <v>1</v>
      </c>
      <c r="T13" s="227">
        <v>1</v>
      </c>
      <c r="U13" s="141">
        <v>8032</v>
      </c>
      <c r="V13" s="142">
        <v>589</v>
      </c>
      <c r="W13" s="142">
        <v>7</v>
      </c>
      <c r="X13" s="142">
        <v>6</v>
      </c>
      <c r="Y13" s="142">
        <v>10</v>
      </c>
      <c r="Z13" s="142">
        <v>132</v>
      </c>
      <c r="AA13" s="142">
        <v>52</v>
      </c>
      <c r="AB13" s="142">
        <v>0</v>
      </c>
      <c r="AC13" s="142">
        <v>207</v>
      </c>
      <c r="AD13" s="142">
        <v>12</v>
      </c>
      <c r="AE13" s="142">
        <v>8</v>
      </c>
      <c r="AF13" s="142">
        <v>13</v>
      </c>
      <c r="AG13" s="142">
        <v>293</v>
      </c>
      <c r="AH13" s="142">
        <v>56</v>
      </c>
      <c r="AI13" s="142">
        <v>0</v>
      </c>
      <c r="AJ13" s="142">
        <v>382</v>
      </c>
      <c r="AK13" s="142"/>
    </row>
    <row r="14" spans="1:37" ht="11.65" x14ac:dyDescent="0.3">
      <c r="A14" s="131"/>
      <c r="B14" s="7" t="s">
        <v>1857</v>
      </c>
      <c r="C14" s="38">
        <v>6770</v>
      </c>
      <c r="D14" s="76">
        <v>0.13</v>
      </c>
      <c r="E14" s="76">
        <v>0.13</v>
      </c>
      <c r="F14" s="76">
        <v>0.09</v>
      </c>
      <c r="G14" s="76">
        <v>0.36</v>
      </c>
      <c r="H14" s="76">
        <v>0.63</v>
      </c>
      <c r="I14" s="76">
        <v>0.01</v>
      </c>
      <c r="J14" s="76">
        <v>0.47</v>
      </c>
      <c r="K14" s="76">
        <v>0.48</v>
      </c>
      <c r="L14" s="76">
        <v>0.4</v>
      </c>
      <c r="M14" s="76">
        <v>0.18</v>
      </c>
      <c r="N14" s="76">
        <v>0.27</v>
      </c>
      <c r="O14" s="76">
        <v>0.42</v>
      </c>
      <c r="P14" s="76" t="s">
        <v>239</v>
      </c>
      <c r="Q14" s="76">
        <v>0.34</v>
      </c>
      <c r="R14" s="709">
        <v>100775</v>
      </c>
      <c r="S14" s="227">
        <v>7.0000000000000007E-2</v>
      </c>
      <c r="T14" s="227">
        <v>7.0000000000000007E-2</v>
      </c>
      <c r="U14" s="141">
        <v>99005</v>
      </c>
      <c r="V14" s="142">
        <v>4997</v>
      </c>
      <c r="W14" s="142">
        <v>310</v>
      </c>
      <c r="X14" s="142">
        <v>284</v>
      </c>
      <c r="Y14" s="142">
        <v>174</v>
      </c>
      <c r="Z14" s="142">
        <v>894</v>
      </c>
      <c r="AA14" s="142">
        <v>32</v>
      </c>
      <c r="AB14" s="142">
        <v>0</v>
      </c>
      <c r="AC14" s="142">
        <v>1694</v>
      </c>
      <c r="AD14" s="142">
        <v>335</v>
      </c>
      <c r="AE14" s="142">
        <v>338</v>
      </c>
      <c r="AF14" s="142">
        <v>262</v>
      </c>
      <c r="AG14" s="142">
        <v>2324</v>
      </c>
      <c r="AH14" s="142">
        <v>44</v>
      </c>
      <c r="AI14" s="142">
        <v>0</v>
      </c>
      <c r="AJ14" s="142">
        <v>3303</v>
      </c>
      <c r="AK14" s="142"/>
    </row>
    <row r="15" spans="1:37" x14ac:dyDescent="0.3">
      <c r="A15" s="131"/>
      <c r="B15" s="7" t="s">
        <v>64</v>
      </c>
      <c r="C15" s="38">
        <v>0</v>
      </c>
      <c r="D15" s="76" t="s">
        <v>239</v>
      </c>
      <c r="E15" s="76" t="s">
        <v>239</v>
      </c>
      <c r="F15" s="76" t="s">
        <v>239</v>
      </c>
      <c r="G15" s="76" t="s">
        <v>239</v>
      </c>
      <c r="H15" s="76" t="s">
        <v>239</v>
      </c>
      <c r="I15" s="76" t="s">
        <v>239</v>
      </c>
      <c r="J15" s="76" t="s">
        <v>239</v>
      </c>
      <c r="K15" s="76" t="s">
        <v>239</v>
      </c>
      <c r="L15" s="76" t="s">
        <v>239</v>
      </c>
      <c r="M15" s="76" t="s">
        <v>239</v>
      </c>
      <c r="N15" s="76" t="s">
        <v>239</v>
      </c>
      <c r="O15" s="76" t="s">
        <v>239</v>
      </c>
      <c r="P15" s="76" t="s">
        <v>239</v>
      </c>
      <c r="Q15" s="76" t="s">
        <v>239</v>
      </c>
      <c r="R15" s="709">
        <v>50337</v>
      </c>
      <c r="S15" s="227">
        <v>0</v>
      </c>
      <c r="T15" s="227">
        <v>0</v>
      </c>
      <c r="U15" s="141">
        <v>59970</v>
      </c>
      <c r="V15" s="142">
        <v>0</v>
      </c>
      <c r="W15" s="142">
        <v>0</v>
      </c>
      <c r="X15" s="142">
        <v>0</v>
      </c>
      <c r="Y15" s="142">
        <v>0</v>
      </c>
      <c r="Z15" s="142">
        <v>0</v>
      </c>
      <c r="AA15" s="142">
        <v>0</v>
      </c>
      <c r="AB15" s="142">
        <v>13534</v>
      </c>
      <c r="AC15" s="142">
        <v>13534</v>
      </c>
      <c r="AD15" s="142">
        <v>0</v>
      </c>
      <c r="AE15" s="142">
        <v>0</v>
      </c>
      <c r="AF15" s="142">
        <v>0</v>
      </c>
      <c r="AG15" s="142">
        <v>0</v>
      </c>
      <c r="AH15" s="142">
        <v>0</v>
      </c>
      <c r="AI15" s="142">
        <v>16224</v>
      </c>
      <c r="AJ15" s="142">
        <v>16224</v>
      </c>
      <c r="AK15" s="142"/>
    </row>
    <row r="16" spans="1:37" x14ac:dyDescent="0.3">
      <c r="A16" s="131"/>
      <c r="B16" s="7" t="s">
        <v>763</v>
      </c>
      <c r="C16" s="38">
        <v>1</v>
      </c>
      <c r="D16" s="76">
        <v>0</v>
      </c>
      <c r="E16" s="76">
        <v>0</v>
      </c>
      <c r="F16" s="76">
        <v>0</v>
      </c>
      <c r="G16" s="76">
        <v>0</v>
      </c>
      <c r="H16" s="76">
        <v>1</v>
      </c>
      <c r="I16" s="76">
        <v>0</v>
      </c>
      <c r="J16" s="76" t="s">
        <v>239</v>
      </c>
      <c r="K16" s="76" t="s">
        <v>239</v>
      </c>
      <c r="L16" s="76" t="s">
        <v>239</v>
      </c>
      <c r="M16" s="76" t="s">
        <v>239</v>
      </c>
      <c r="N16" s="76">
        <v>0</v>
      </c>
      <c r="O16" s="76" t="s">
        <v>239</v>
      </c>
      <c r="P16" s="76" t="s">
        <v>239</v>
      </c>
      <c r="Q16" s="76">
        <v>0</v>
      </c>
      <c r="R16" s="709">
        <v>1</v>
      </c>
      <c r="S16" s="227">
        <v>1</v>
      </c>
      <c r="T16" s="227">
        <v>1</v>
      </c>
      <c r="U16" s="141">
        <v>4359</v>
      </c>
      <c r="V16" s="142">
        <v>4359</v>
      </c>
      <c r="W16" s="142">
        <v>21</v>
      </c>
      <c r="X16" s="142">
        <v>72</v>
      </c>
      <c r="Y16" s="142">
        <v>89</v>
      </c>
      <c r="Z16" s="142">
        <v>1065</v>
      </c>
      <c r="AA16" s="142">
        <v>320</v>
      </c>
      <c r="AB16" s="142">
        <v>0</v>
      </c>
      <c r="AC16" s="142">
        <v>1567</v>
      </c>
      <c r="AD16" s="142">
        <v>24</v>
      </c>
      <c r="AE16" s="142">
        <v>86</v>
      </c>
      <c r="AF16" s="142">
        <v>139</v>
      </c>
      <c r="AG16" s="142">
        <v>1944</v>
      </c>
      <c r="AH16" s="142">
        <v>599</v>
      </c>
      <c r="AI16" s="142">
        <v>0</v>
      </c>
      <c r="AJ16" s="142">
        <v>2792</v>
      </c>
      <c r="AK16" s="142"/>
    </row>
    <row r="17" spans="1:37" x14ac:dyDescent="0.3">
      <c r="A17" s="131"/>
      <c r="B17" s="7" t="s">
        <v>399</v>
      </c>
      <c r="C17" s="38">
        <v>15</v>
      </c>
      <c r="D17" s="76">
        <v>0</v>
      </c>
      <c r="E17" s="76">
        <v>0</v>
      </c>
      <c r="F17" s="76">
        <v>0</v>
      </c>
      <c r="G17" s="76">
        <v>0</v>
      </c>
      <c r="H17" s="76">
        <v>1</v>
      </c>
      <c r="I17" s="76">
        <v>0</v>
      </c>
      <c r="J17" s="76" t="s">
        <v>239</v>
      </c>
      <c r="K17" s="76" t="s">
        <v>239</v>
      </c>
      <c r="L17" s="76" t="s">
        <v>239</v>
      </c>
      <c r="M17" s="76" t="s">
        <v>239</v>
      </c>
      <c r="N17" s="76">
        <v>0</v>
      </c>
      <c r="O17" s="76" t="s">
        <v>239</v>
      </c>
      <c r="P17" s="76" t="s">
        <v>239</v>
      </c>
      <c r="Q17" s="76">
        <v>0</v>
      </c>
      <c r="R17" s="709">
        <v>15</v>
      </c>
      <c r="S17" s="227">
        <v>1</v>
      </c>
      <c r="T17" s="227">
        <v>1</v>
      </c>
      <c r="U17" s="141">
        <v>17922</v>
      </c>
      <c r="V17" s="142">
        <v>3348</v>
      </c>
      <c r="W17" s="142">
        <v>46</v>
      </c>
      <c r="X17" s="142">
        <v>88</v>
      </c>
      <c r="Y17" s="142">
        <v>90</v>
      </c>
      <c r="Z17" s="142">
        <v>1056</v>
      </c>
      <c r="AA17" s="142">
        <v>420</v>
      </c>
      <c r="AB17" s="142">
        <v>0</v>
      </c>
      <c r="AC17" s="142">
        <v>1700</v>
      </c>
      <c r="AD17" s="142">
        <v>61</v>
      </c>
      <c r="AE17" s="142">
        <v>84</v>
      </c>
      <c r="AF17" s="142">
        <v>94</v>
      </c>
      <c r="AG17" s="142">
        <v>1129</v>
      </c>
      <c r="AH17" s="142">
        <v>280</v>
      </c>
      <c r="AI17" s="142">
        <v>0</v>
      </c>
      <c r="AJ17" s="142">
        <v>1648</v>
      </c>
      <c r="AK17" s="142"/>
    </row>
    <row r="18" spans="1:37" x14ac:dyDescent="0.3">
      <c r="A18" s="131"/>
      <c r="B18" s="7" t="s">
        <v>66</v>
      </c>
      <c r="C18" s="38">
        <v>4284</v>
      </c>
      <c r="D18" s="76">
        <v>0.01</v>
      </c>
      <c r="E18" s="76">
        <v>0.04</v>
      </c>
      <c r="F18" s="76">
        <v>0.05</v>
      </c>
      <c r="G18" s="76">
        <v>0.09</v>
      </c>
      <c r="H18" s="76">
        <v>0.7</v>
      </c>
      <c r="I18" s="76">
        <v>0.21</v>
      </c>
      <c r="J18" s="76">
        <v>0.43</v>
      </c>
      <c r="K18" s="76">
        <v>0.45</v>
      </c>
      <c r="L18" s="76">
        <v>0.43</v>
      </c>
      <c r="M18" s="76">
        <v>0.04</v>
      </c>
      <c r="N18" s="76">
        <v>0.35</v>
      </c>
      <c r="O18" s="76">
        <v>0.35</v>
      </c>
      <c r="P18" s="76" t="s">
        <v>239</v>
      </c>
      <c r="Q18" s="76">
        <v>0.35</v>
      </c>
      <c r="R18" s="709">
        <v>4284</v>
      </c>
      <c r="S18" s="227">
        <v>1</v>
      </c>
      <c r="T18" s="227">
        <v>1</v>
      </c>
      <c r="U18" s="141"/>
      <c r="V18" s="142"/>
      <c r="W18" s="142"/>
      <c r="X18" s="142"/>
      <c r="Y18" s="142"/>
      <c r="Z18" s="142"/>
      <c r="AA18" s="142"/>
      <c r="AB18" s="142"/>
      <c r="AC18" s="142"/>
      <c r="AD18" s="142"/>
      <c r="AE18" s="142"/>
      <c r="AF18" s="142"/>
      <c r="AG18" s="142"/>
      <c r="AH18" s="142"/>
      <c r="AI18" s="142"/>
      <c r="AJ18" s="142"/>
      <c r="AK18" s="142"/>
    </row>
    <row r="19" spans="1:37" x14ac:dyDescent="0.3">
      <c r="A19" s="131"/>
      <c r="B19" s="7" t="s">
        <v>67</v>
      </c>
      <c r="C19" s="38">
        <v>19572</v>
      </c>
      <c r="D19" s="76">
        <v>0.04</v>
      </c>
      <c r="E19" s="76">
        <v>0.06</v>
      </c>
      <c r="F19" s="76">
        <v>0.06</v>
      </c>
      <c r="G19" s="76">
        <v>0.15</v>
      </c>
      <c r="H19" s="76">
        <v>0.64</v>
      </c>
      <c r="I19" s="76">
        <v>0.21</v>
      </c>
      <c r="J19" s="76">
        <v>0.47</v>
      </c>
      <c r="K19" s="76">
        <v>0.5</v>
      </c>
      <c r="L19" s="76">
        <v>0.46</v>
      </c>
      <c r="M19" s="76">
        <v>0.12</v>
      </c>
      <c r="N19" s="76">
        <v>0.49</v>
      </c>
      <c r="O19" s="76">
        <v>0.6</v>
      </c>
      <c r="P19" s="76">
        <v>0.5</v>
      </c>
      <c r="Q19" s="76">
        <v>0.5</v>
      </c>
      <c r="R19" s="709">
        <v>19696</v>
      </c>
      <c r="S19" s="227">
        <v>0.17</v>
      </c>
      <c r="T19" s="227">
        <v>0.99</v>
      </c>
      <c r="U19" s="141"/>
      <c r="V19" s="142"/>
      <c r="W19" s="142"/>
      <c r="X19" s="142"/>
      <c r="Y19" s="142"/>
      <c r="Z19" s="142"/>
      <c r="AA19" s="142"/>
      <c r="AB19" s="142"/>
      <c r="AC19" s="142"/>
      <c r="AD19" s="142"/>
      <c r="AE19" s="142"/>
      <c r="AF19" s="142"/>
      <c r="AG19" s="142"/>
      <c r="AH19" s="142"/>
      <c r="AI19" s="142"/>
      <c r="AJ19" s="142"/>
      <c r="AK19" s="142"/>
    </row>
    <row r="20" spans="1:37" x14ac:dyDescent="0.3">
      <c r="A20" s="131"/>
      <c r="B20" s="7" t="s">
        <v>85</v>
      </c>
      <c r="C20" s="38">
        <v>2</v>
      </c>
      <c r="D20" s="76">
        <v>0</v>
      </c>
      <c r="E20" s="76">
        <v>0</v>
      </c>
      <c r="F20" s="76">
        <v>0</v>
      </c>
      <c r="G20" s="76">
        <v>0</v>
      </c>
      <c r="H20" s="76">
        <v>1</v>
      </c>
      <c r="I20" s="76">
        <v>0</v>
      </c>
      <c r="J20" s="76" t="s">
        <v>239</v>
      </c>
      <c r="K20" s="76" t="s">
        <v>239</v>
      </c>
      <c r="L20" s="76" t="s">
        <v>239</v>
      </c>
      <c r="M20" s="76" t="s">
        <v>239</v>
      </c>
      <c r="N20" s="76">
        <v>0</v>
      </c>
      <c r="O20" s="76" t="s">
        <v>239</v>
      </c>
      <c r="P20" s="76" t="s">
        <v>239</v>
      </c>
      <c r="Q20" s="76">
        <v>0</v>
      </c>
      <c r="R20" s="709">
        <v>2</v>
      </c>
      <c r="S20" s="227">
        <v>1</v>
      </c>
      <c r="T20" s="227">
        <v>1</v>
      </c>
      <c r="U20" s="141"/>
      <c r="V20" s="142"/>
      <c r="W20" s="142"/>
      <c r="X20" s="142"/>
      <c r="Y20" s="142"/>
      <c r="Z20" s="142"/>
      <c r="AA20" s="142"/>
      <c r="AB20" s="142"/>
      <c r="AC20" s="142"/>
      <c r="AD20" s="142"/>
      <c r="AE20" s="142"/>
      <c r="AF20" s="142"/>
      <c r="AG20" s="142"/>
      <c r="AH20" s="142"/>
      <c r="AI20" s="142"/>
      <c r="AJ20" s="142"/>
      <c r="AK20" s="142"/>
    </row>
    <row r="21" spans="1:37" x14ac:dyDescent="0.3">
      <c r="A21" s="131"/>
      <c r="B21" s="7" t="s">
        <v>68</v>
      </c>
      <c r="C21" s="38">
        <v>36917</v>
      </c>
      <c r="D21" s="76" t="s">
        <v>239</v>
      </c>
      <c r="E21" s="76" t="s">
        <v>239</v>
      </c>
      <c r="F21" s="76" t="s">
        <v>239</v>
      </c>
      <c r="G21" s="76" t="s">
        <v>239</v>
      </c>
      <c r="H21" s="76" t="s">
        <v>239</v>
      </c>
      <c r="I21" s="76" t="s">
        <v>239</v>
      </c>
      <c r="J21" s="76" t="s">
        <v>239</v>
      </c>
      <c r="K21" s="76" t="s">
        <v>239</v>
      </c>
      <c r="L21" s="76" t="s">
        <v>239</v>
      </c>
      <c r="M21" s="76" t="s">
        <v>239</v>
      </c>
      <c r="N21" s="76" t="s">
        <v>239</v>
      </c>
      <c r="O21" s="76" t="s">
        <v>239</v>
      </c>
      <c r="P21" s="76">
        <v>0.5</v>
      </c>
      <c r="Q21" s="76">
        <v>0.5</v>
      </c>
      <c r="R21" s="709">
        <v>57594</v>
      </c>
      <c r="S21" s="227">
        <v>0</v>
      </c>
      <c r="T21" s="227">
        <v>0.64</v>
      </c>
      <c r="U21" s="141"/>
      <c r="V21" s="142"/>
      <c r="W21" s="142"/>
      <c r="X21" s="142"/>
      <c r="Y21" s="142"/>
      <c r="Z21" s="142"/>
      <c r="AA21" s="142"/>
      <c r="AB21" s="142"/>
      <c r="AC21" s="142"/>
      <c r="AD21" s="142"/>
      <c r="AE21" s="142"/>
      <c r="AF21" s="142"/>
      <c r="AG21" s="142"/>
      <c r="AH21" s="142"/>
      <c r="AI21" s="142"/>
      <c r="AJ21" s="142"/>
      <c r="AK21" s="142"/>
    </row>
    <row r="22" spans="1:37" x14ac:dyDescent="0.3">
      <c r="A22" s="131"/>
      <c r="B22" s="7" t="s">
        <v>69</v>
      </c>
      <c r="C22" s="38">
        <v>0</v>
      </c>
      <c r="D22" s="76" t="s">
        <v>239</v>
      </c>
      <c r="E22" s="76" t="s">
        <v>239</v>
      </c>
      <c r="F22" s="76" t="s">
        <v>239</v>
      </c>
      <c r="G22" s="76" t="s">
        <v>239</v>
      </c>
      <c r="H22" s="76" t="s">
        <v>239</v>
      </c>
      <c r="I22" s="76" t="s">
        <v>239</v>
      </c>
      <c r="J22" s="76" t="s">
        <v>239</v>
      </c>
      <c r="K22" s="76" t="s">
        <v>239</v>
      </c>
      <c r="L22" s="76" t="s">
        <v>239</v>
      </c>
      <c r="M22" s="76" t="s">
        <v>239</v>
      </c>
      <c r="N22" s="76" t="s">
        <v>239</v>
      </c>
      <c r="O22" s="76" t="s">
        <v>239</v>
      </c>
      <c r="P22" s="76" t="s">
        <v>239</v>
      </c>
      <c r="Q22" s="76" t="s">
        <v>239</v>
      </c>
      <c r="R22" s="709">
        <v>153119</v>
      </c>
      <c r="S22" s="227">
        <v>0</v>
      </c>
      <c r="T22" s="227">
        <v>0</v>
      </c>
      <c r="U22" s="141"/>
      <c r="V22" s="142"/>
      <c r="W22" s="142"/>
      <c r="X22" s="142"/>
      <c r="Y22" s="142"/>
      <c r="Z22" s="142"/>
      <c r="AA22" s="142"/>
      <c r="AB22" s="142"/>
      <c r="AC22" s="142"/>
      <c r="AD22" s="142"/>
      <c r="AE22" s="142"/>
      <c r="AF22" s="142"/>
      <c r="AG22" s="142"/>
      <c r="AH22" s="142"/>
      <c r="AI22" s="142"/>
      <c r="AJ22" s="142"/>
      <c r="AK22" s="142"/>
    </row>
    <row r="23" spans="1:37" x14ac:dyDescent="0.3">
      <c r="A23" s="131"/>
      <c r="B23" s="7" t="s">
        <v>70</v>
      </c>
      <c r="C23" s="38">
        <v>1338</v>
      </c>
      <c r="D23" s="76">
        <v>0.1</v>
      </c>
      <c r="E23" s="76">
        <v>0.14000000000000001</v>
      </c>
      <c r="F23" s="76">
        <v>0.12</v>
      </c>
      <c r="G23" s="76">
        <v>0.35</v>
      </c>
      <c r="H23" s="76">
        <v>0.61</v>
      </c>
      <c r="I23" s="76">
        <v>0.04</v>
      </c>
      <c r="J23" s="76">
        <v>0.44</v>
      </c>
      <c r="K23" s="76">
        <v>0.5</v>
      </c>
      <c r="L23" s="76">
        <v>0.51</v>
      </c>
      <c r="M23" s="76">
        <v>0.12</v>
      </c>
      <c r="N23" s="76">
        <v>0.37</v>
      </c>
      <c r="O23" s="76">
        <v>0.49</v>
      </c>
      <c r="P23" s="76" t="s">
        <v>239</v>
      </c>
      <c r="Q23" s="76">
        <v>0.42</v>
      </c>
      <c r="R23" s="709">
        <v>623303</v>
      </c>
      <c r="S23" s="227">
        <v>0</v>
      </c>
      <c r="T23" s="227">
        <v>0</v>
      </c>
      <c r="U23" s="141"/>
      <c r="V23" s="142"/>
      <c r="W23" s="142"/>
      <c r="X23" s="142"/>
      <c r="Y23" s="142"/>
      <c r="Z23" s="142"/>
      <c r="AA23" s="142"/>
      <c r="AB23" s="142"/>
      <c r="AC23" s="142"/>
      <c r="AD23" s="142"/>
      <c r="AE23" s="142"/>
      <c r="AF23" s="142"/>
      <c r="AG23" s="142"/>
      <c r="AH23" s="142"/>
      <c r="AI23" s="142"/>
      <c r="AJ23" s="142"/>
      <c r="AK23" s="142"/>
    </row>
    <row r="24" spans="1:37" x14ac:dyDescent="0.3">
      <c r="A24" s="131"/>
      <c r="B24" s="7" t="s">
        <v>401</v>
      </c>
      <c r="C24" s="38">
        <v>29</v>
      </c>
      <c r="D24" s="76">
        <v>0</v>
      </c>
      <c r="E24" s="76">
        <v>0.03</v>
      </c>
      <c r="F24" s="76">
        <v>0</v>
      </c>
      <c r="G24" s="76">
        <v>0.03</v>
      </c>
      <c r="H24" s="76">
        <v>0.86</v>
      </c>
      <c r="I24" s="76">
        <v>0.1</v>
      </c>
      <c r="J24" s="76" t="s">
        <v>239</v>
      </c>
      <c r="K24" s="76">
        <v>1</v>
      </c>
      <c r="L24" s="76" t="s">
        <v>239</v>
      </c>
      <c r="M24" s="76">
        <v>0</v>
      </c>
      <c r="N24" s="76">
        <v>0.28000000000000003</v>
      </c>
      <c r="O24" s="76">
        <v>0</v>
      </c>
      <c r="P24" s="76" t="s">
        <v>239</v>
      </c>
      <c r="Q24" s="76">
        <v>0.28000000000000003</v>
      </c>
      <c r="R24" s="709">
        <v>115</v>
      </c>
      <c r="S24" s="227">
        <v>0.25</v>
      </c>
      <c r="T24" s="227">
        <v>0.25</v>
      </c>
      <c r="U24" s="141"/>
      <c r="V24" s="142"/>
      <c r="W24" s="142"/>
      <c r="X24" s="142"/>
      <c r="Y24" s="142"/>
      <c r="Z24" s="142"/>
      <c r="AA24" s="142"/>
      <c r="AB24" s="142"/>
      <c r="AC24" s="142"/>
      <c r="AD24" s="142"/>
      <c r="AE24" s="142"/>
      <c r="AF24" s="142"/>
      <c r="AG24" s="142"/>
      <c r="AH24" s="142"/>
      <c r="AI24" s="142"/>
      <c r="AJ24" s="142"/>
      <c r="AK24" s="142"/>
    </row>
    <row r="25" spans="1:37" x14ac:dyDescent="0.3">
      <c r="A25" s="131"/>
      <c r="B25" s="7" t="s">
        <v>71</v>
      </c>
      <c r="C25" s="38">
        <v>360</v>
      </c>
      <c r="D25" s="76">
        <v>0.12</v>
      </c>
      <c r="E25" s="76">
        <v>0.15</v>
      </c>
      <c r="F25" s="76">
        <v>0.06</v>
      </c>
      <c r="G25" s="76">
        <v>0.33</v>
      </c>
      <c r="H25" s="76">
        <v>0.63</v>
      </c>
      <c r="I25" s="76">
        <v>0.04</v>
      </c>
      <c r="J25" s="76">
        <v>0.38</v>
      </c>
      <c r="K25" s="76">
        <v>0.5</v>
      </c>
      <c r="L25" s="76">
        <v>0.61</v>
      </c>
      <c r="M25" s="76">
        <v>0.13</v>
      </c>
      <c r="N25" s="76">
        <v>0.46</v>
      </c>
      <c r="O25" s="76">
        <v>0.27</v>
      </c>
      <c r="P25" s="76" t="s">
        <v>239</v>
      </c>
      <c r="Q25" s="76">
        <v>0.46</v>
      </c>
      <c r="R25" s="709">
        <v>360</v>
      </c>
      <c r="S25" s="227">
        <v>1</v>
      </c>
      <c r="T25" s="227">
        <v>1</v>
      </c>
      <c r="U25" s="141"/>
      <c r="V25" s="142"/>
      <c r="W25" s="142"/>
      <c r="X25" s="142"/>
      <c r="Y25" s="142"/>
      <c r="Z25" s="142"/>
      <c r="AA25" s="142"/>
      <c r="AB25" s="142"/>
      <c r="AC25" s="142"/>
      <c r="AD25" s="142"/>
      <c r="AE25" s="142"/>
      <c r="AF25" s="142"/>
      <c r="AG25" s="142"/>
      <c r="AH25" s="142"/>
      <c r="AI25" s="142"/>
      <c r="AJ25" s="142"/>
      <c r="AK25" s="142"/>
    </row>
    <row r="26" spans="1:37" x14ac:dyDescent="0.3">
      <c r="A26" s="131"/>
      <c r="B26" s="7" t="s">
        <v>75</v>
      </c>
      <c r="C26" s="38">
        <v>31958</v>
      </c>
      <c r="D26" s="76">
        <v>0.13</v>
      </c>
      <c r="E26" s="76">
        <v>0.23</v>
      </c>
      <c r="F26" s="76">
        <v>0.18</v>
      </c>
      <c r="G26" s="76">
        <v>0.55000000000000004</v>
      </c>
      <c r="H26" s="76">
        <v>0.43</v>
      </c>
      <c r="I26" s="76">
        <v>0.03</v>
      </c>
      <c r="J26" s="76">
        <v>0.48</v>
      </c>
      <c r="K26" s="76">
        <v>0.5</v>
      </c>
      <c r="L26" s="76">
        <v>0.5</v>
      </c>
      <c r="M26" s="76">
        <v>0.11</v>
      </c>
      <c r="N26" s="76">
        <v>0.57999999999999996</v>
      </c>
      <c r="O26" s="76">
        <v>0.48</v>
      </c>
      <c r="P26" s="76" t="s">
        <v>239</v>
      </c>
      <c r="Q26" s="76">
        <v>0.53</v>
      </c>
      <c r="R26" s="709">
        <v>231958</v>
      </c>
      <c r="S26" s="227">
        <v>0.14000000000000001</v>
      </c>
      <c r="T26" s="227">
        <v>0.14000000000000001</v>
      </c>
      <c r="U26" s="141"/>
      <c r="V26" s="142"/>
      <c r="W26" s="142"/>
      <c r="X26" s="142"/>
      <c r="Y26" s="142"/>
      <c r="Z26" s="142"/>
      <c r="AA26" s="142"/>
      <c r="AB26" s="142"/>
      <c r="AC26" s="142"/>
      <c r="AD26" s="142"/>
      <c r="AE26" s="142"/>
      <c r="AF26" s="142"/>
      <c r="AG26" s="142"/>
      <c r="AH26" s="142"/>
      <c r="AI26" s="142"/>
      <c r="AJ26" s="142"/>
      <c r="AK26" s="142"/>
    </row>
    <row r="27" spans="1:37" x14ac:dyDescent="0.3">
      <c r="A27" s="131"/>
      <c r="B27" s="7" t="s">
        <v>375</v>
      </c>
      <c r="C27" s="38">
        <v>0</v>
      </c>
      <c r="D27" s="76" t="s">
        <v>239</v>
      </c>
      <c r="E27" s="76" t="s">
        <v>239</v>
      </c>
      <c r="F27" s="76" t="s">
        <v>239</v>
      </c>
      <c r="G27" s="76" t="s">
        <v>239</v>
      </c>
      <c r="H27" s="76" t="s">
        <v>239</v>
      </c>
      <c r="I27" s="76" t="s">
        <v>239</v>
      </c>
      <c r="J27" s="76" t="s">
        <v>239</v>
      </c>
      <c r="K27" s="76" t="s">
        <v>239</v>
      </c>
      <c r="L27" s="76" t="s">
        <v>239</v>
      </c>
      <c r="M27" s="76" t="s">
        <v>239</v>
      </c>
      <c r="N27" s="76" t="s">
        <v>239</v>
      </c>
      <c r="O27" s="76" t="s">
        <v>239</v>
      </c>
      <c r="P27" s="76" t="s">
        <v>239</v>
      </c>
      <c r="Q27" s="76" t="s">
        <v>239</v>
      </c>
      <c r="R27" s="709">
        <v>0</v>
      </c>
      <c r="S27" s="115" t="s">
        <v>239</v>
      </c>
      <c r="T27" s="115" t="s">
        <v>239</v>
      </c>
      <c r="U27" s="141"/>
      <c r="V27" s="142"/>
      <c r="W27" s="142"/>
      <c r="X27" s="142"/>
      <c r="Y27" s="142"/>
      <c r="Z27" s="142"/>
      <c r="AA27" s="142"/>
      <c r="AB27" s="142"/>
      <c r="AC27" s="142"/>
      <c r="AD27" s="142"/>
      <c r="AE27" s="142"/>
      <c r="AF27" s="142"/>
      <c r="AG27" s="142"/>
      <c r="AH27" s="142"/>
      <c r="AI27" s="142"/>
      <c r="AJ27" s="142"/>
      <c r="AK27" s="142"/>
    </row>
    <row r="28" spans="1:37" x14ac:dyDescent="0.3">
      <c r="A28" s="131"/>
      <c r="B28" s="7" t="s">
        <v>77</v>
      </c>
      <c r="C28" s="38">
        <v>790</v>
      </c>
      <c r="D28" s="76">
        <v>0.06</v>
      </c>
      <c r="E28" s="76">
        <v>0.11</v>
      </c>
      <c r="F28" s="76">
        <v>0.09</v>
      </c>
      <c r="G28" s="76">
        <v>0.25</v>
      </c>
      <c r="H28" s="76">
        <v>0.72</v>
      </c>
      <c r="I28" s="76">
        <v>0.03</v>
      </c>
      <c r="J28" s="76">
        <v>0.43</v>
      </c>
      <c r="K28" s="76">
        <v>0.51</v>
      </c>
      <c r="L28" s="76">
        <v>0.62</v>
      </c>
      <c r="M28" s="76">
        <v>0.1</v>
      </c>
      <c r="N28" s="76">
        <v>0.27</v>
      </c>
      <c r="O28" s="76">
        <v>0.76</v>
      </c>
      <c r="P28" s="76" t="s">
        <v>239</v>
      </c>
      <c r="Q28" s="76">
        <v>0.35</v>
      </c>
      <c r="R28" s="709">
        <v>7723</v>
      </c>
      <c r="S28" s="227">
        <v>0.1</v>
      </c>
      <c r="T28" s="227">
        <v>0.1</v>
      </c>
      <c r="U28" s="141"/>
      <c r="V28" s="142"/>
      <c r="W28" s="142"/>
      <c r="X28" s="142"/>
      <c r="Y28" s="142"/>
      <c r="Z28" s="142"/>
      <c r="AA28" s="142"/>
      <c r="AB28" s="142"/>
      <c r="AC28" s="142"/>
      <c r="AD28" s="142"/>
      <c r="AE28" s="142"/>
      <c r="AF28" s="142"/>
      <c r="AG28" s="142"/>
      <c r="AH28" s="142"/>
      <c r="AI28" s="142"/>
      <c r="AJ28" s="142"/>
      <c r="AK28" s="142"/>
    </row>
    <row r="29" spans="1:37" x14ac:dyDescent="0.3">
      <c r="A29" s="131"/>
      <c r="B29" s="7" t="s">
        <v>73</v>
      </c>
      <c r="C29" s="38">
        <v>35314</v>
      </c>
      <c r="D29" s="76" t="s">
        <v>239</v>
      </c>
      <c r="E29" s="76" t="s">
        <v>239</v>
      </c>
      <c r="F29" s="76" t="s">
        <v>239</v>
      </c>
      <c r="G29" s="76" t="s">
        <v>239</v>
      </c>
      <c r="H29" s="76" t="s">
        <v>239</v>
      </c>
      <c r="I29" s="76" t="s">
        <v>239</v>
      </c>
      <c r="J29" s="76" t="s">
        <v>239</v>
      </c>
      <c r="K29" s="76" t="s">
        <v>239</v>
      </c>
      <c r="L29" s="76" t="s">
        <v>239</v>
      </c>
      <c r="M29" s="76" t="s">
        <v>239</v>
      </c>
      <c r="N29" s="76" t="s">
        <v>239</v>
      </c>
      <c r="O29" s="76" t="s">
        <v>239</v>
      </c>
      <c r="P29" s="76">
        <v>0.42</v>
      </c>
      <c r="Q29" s="76">
        <v>0.42</v>
      </c>
      <c r="R29" s="709">
        <v>77099</v>
      </c>
      <c r="S29" s="227">
        <v>0</v>
      </c>
      <c r="T29" s="227">
        <v>0.46</v>
      </c>
      <c r="U29" s="141"/>
      <c r="V29" s="142"/>
      <c r="W29" s="142"/>
      <c r="X29" s="142"/>
      <c r="Y29" s="142"/>
      <c r="Z29" s="142"/>
      <c r="AA29" s="142"/>
      <c r="AB29" s="142"/>
      <c r="AC29" s="142"/>
      <c r="AD29" s="142"/>
      <c r="AE29" s="142"/>
      <c r="AF29" s="142"/>
      <c r="AG29" s="142"/>
      <c r="AH29" s="142"/>
      <c r="AI29" s="142"/>
      <c r="AJ29" s="142"/>
      <c r="AK29" s="142"/>
    </row>
    <row r="30" spans="1:37" x14ac:dyDescent="0.3">
      <c r="A30" s="131"/>
      <c r="B30" s="7" t="s">
        <v>82</v>
      </c>
      <c r="C30" s="38">
        <v>715</v>
      </c>
      <c r="D30" s="76">
        <v>0.08</v>
      </c>
      <c r="E30" s="76">
        <v>0.12</v>
      </c>
      <c r="F30" s="76">
        <v>0.14000000000000001</v>
      </c>
      <c r="G30" s="76">
        <v>0.34</v>
      </c>
      <c r="H30" s="76">
        <v>0.63</v>
      </c>
      <c r="I30" s="76">
        <v>0.03</v>
      </c>
      <c r="J30" s="76">
        <v>0.41</v>
      </c>
      <c r="K30" s="76">
        <v>0.57999999999999996</v>
      </c>
      <c r="L30" s="76">
        <v>0.55000000000000004</v>
      </c>
      <c r="M30" s="76">
        <v>0.09</v>
      </c>
      <c r="N30" s="76">
        <v>0.42</v>
      </c>
      <c r="O30" s="76">
        <v>0.53</v>
      </c>
      <c r="P30" s="76" t="s">
        <v>239</v>
      </c>
      <c r="Q30" s="76">
        <v>0.46</v>
      </c>
      <c r="R30" s="709">
        <v>812</v>
      </c>
      <c r="S30" s="227">
        <v>0.88</v>
      </c>
      <c r="T30" s="227">
        <v>0.88</v>
      </c>
      <c r="U30" s="141"/>
      <c r="V30" s="142"/>
      <c r="W30" s="142"/>
      <c r="X30" s="142"/>
      <c r="Y30" s="142"/>
      <c r="Z30" s="142"/>
      <c r="AA30" s="142"/>
      <c r="AB30" s="142"/>
      <c r="AC30" s="142"/>
      <c r="AD30" s="142"/>
      <c r="AE30" s="142"/>
      <c r="AF30" s="142"/>
      <c r="AG30" s="142"/>
      <c r="AH30" s="142"/>
      <c r="AI30" s="142"/>
      <c r="AJ30" s="142"/>
      <c r="AK30" s="142"/>
    </row>
    <row r="31" spans="1:37" x14ac:dyDescent="0.3">
      <c r="A31" s="131"/>
      <c r="B31" s="7" t="s">
        <v>74</v>
      </c>
      <c r="C31" s="38">
        <v>708</v>
      </c>
      <c r="D31" s="76">
        <v>0.08</v>
      </c>
      <c r="E31" s="76">
        <v>0.11</v>
      </c>
      <c r="F31" s="76">
        <v>0.13</v>
      </c>
      <c r="G31" s="76">
        <v>0.32</v>
      </c>
      <c r="H31" s="76">
        <v>0.66</v>
      </c>
      <c r="I31" s="76">
        <v>0.02</v>
      </c>
      <c r="J31" s="76">
        <v>0.48</v>
      </c>
      <c r="K31" s="76">
        <v>0.49</v>
      </c>
      <c r="L31" s="76">
        <v>0.46</v>
      </c>
      <c r="M31" s="76">
        <v>0.12</v>
      </c>
      <c r="N31" s="76">
        <v>0.46</v>
      </c>
      <c r="O31" s="76">
        <v>0.56999999999999995</v>
      </c>
      <c r="P31" s="76" t="s">
        <v>239</v>
      </c>
      <c r="Q31" s="76">
        <v>0.47</v>
      </c>
      <c r="R31" s="709">
        <v>708</v>
      </c>
      <c r="S31" s="227">
        <v>1</v>
      </c>
      <c r="T31" s="227">
        <v>1</v>
      </c>
      <c r="U31" s="141"/>
      <c r="V31" s="142"/>
      <c r="W31" s="142"/>
      <c r="X31" s="142"/>
      <c r="Y31" s="142"/>
      <c r="Z31" s="142"/>
      <c r="AA31" s="142"/>
      <c r="AB31" s="142"/>
      <c r="AC31" s="142"/>
      <c r="AD31" s="142"/>
      <c r="AE31" s="142"/>
      <c r="AF31" s="142"/>
      <c r="AG31" s="142"/>
      <c r="AH31" s="142"/>
      <c r="AI31" s="142"/>
      <c r="AJ31" s="142"/>
      <c r="AK31" s="142"/>
    </row>
    <row r="32" spans="1:37" ht="20.25" x14ac:dyDescent="0.3">
      <c r="A32" s="131"/>
      <c r="B32" s="7" t="s">
        <v>484</v>
      </c>
      <c r="C32" s="38">
        <v>775</v>
      </c>
      <c r="D32" s="76">
        <v>0.02</v>
      </c>
      <c r="E32" s="76">
        <v>0.03</v>
      </c>
      <c r="F32" s="76">
        <v>0.14000000000000001</v>
      </c>
      <c r="G32" s="76">
        <v>0.19</v>
      </c>
      <c r="H32" s="76">
        <v>0.79</v>
      </c>
      <c r="I32" s="76">
        <v>0.02</v>
      </c>
      <c r="J32" s="76">
        <v>0.33</v>
      </c>
      <c r="K32" s="76">
        <v>0.48</v>
      </c>
      <c r="L32" s="76">
        <v>0.51</v>
      </c>
      <c r="M32" s="76">
        <v>0.03</v>
      </c>
      <c r="N32" s="76">
        <v>0.4</v>
      </c>
      <c r="O32" s="76">
        <v>0.44</v>
      </c>
      <c r="P32" s="76" t="s">
        <v>239</v>
      </c>
      <c r="Q32" s="76">
        <v>0.42</v>
      </c>
      <c r="R32" s="709">
        <v>775</v>
      </c>
      <c r="S32" s="227">
        <v>1</v>
      </c>
      <c r="T32" s="227">
        <v>1</v>
      </c>
      <c r="U32" s="141"/>
      <c r="V32" s="142"/>
      <c r="W32" s="142"/>
      <c r="X32" s="142"/>
      <c r="Y32" s="142"/>
      <c r="Z32" s="142"/>
      <c r="AA32" s="142"/>
      <c r="AB32" s="142"/>
      <c r="AC32" s="142"/>
      <c r="AD32" s="142"/>
      <c r="AE32" s="142"/>
      <c r="AF32" s="142"/>
      <c r="AG32" s="142"/>
      <c r="AH32" s="142"/>
      <c r="AI32" s="142"/>
      <c r="AJ32" s="142"/>
      <c r="AK32" s="142"/>
    </row>
    <row r="33" spans="1:37" ht="20.25" x14ac:dyDescent="0.3">
      <c r="A33" s="131"/>
      <c r="B33" s="7" t="s">
        <v>941</v>
      </c>
      <c r="C33" s="38">
        <v>0</v>
      </c>
      <c r="D33" s="76" t="s">
        <v>239</v>
      </c>
      <c r="E33" s="76" t="s">
        <v>239</v>
      </c>
      <c r="F33" s="76" t="s">
        <v>239</v>
      </c>
      <c r="G33" s="76" t="s">
        <v>239</v>
      </c>
      <c r="H33" s="76" t="s">
        <v>239</v>
      </c>
      <c r="I33" s="76" t="s">
        <v>239</v>
      </c>
      <c r="J33" s="76" t="s">
        <v>239</v>
      </c>
      <c r="K33" s="76" t="s">
        <v>239</v>
      </c>
      <c r="L33" s="76" t="s">
        <v>239</v>
      </c>
      <c r="M33" s="76" t="s">
        <v>239</v>
      </c>
      <c r="N33" s="76" t="s">
        <v>239</v>
      </c>
      <c r="O33" s="76" t="s">
        <v>239</v>
      </c>
      <c r="P33" s="76" t="s">
        <v>239</v>
      </c>
      <c r="Q33" s="76" t="s">
        <v>239</v>
      </c>
      <c r="R33" s="709">
        <v>0</v>
      </c>
      <c r="S33" s="115" t="s">
        <v>239</v>
      </c>
      <c r="T33" s="115" t="s">
        <v>239</v>
      </c>
      <c r="U33" s="141"/>
      <c r="V33" s="142"/>
      <c r="W33" s="142"/>
      <c r="X33" s="142"/>
      <c r="Y33" s="142"/>
      <c r="Z33" s="142"/>
      <c r="AA33" s="142"/>
      <c r="AB33" s="142"/>
      <c r="AC33" s="142"/>
      <c r="AD33" s="142"/>
      <c r="AE33" s="142"/>
      <c r="AF33" s="142"/>
      <c r="AG33" s="142"/>
      <c r="AH33" s="142"/>
      <c r="AI33" s="142"/>
      <c r="AJ33" s="142"/>
      <c r="AK33" s="142"/>
    </row>
    <row r="34" spans="1:37" ht="20.25" x14ac:dyDescent="0.3">
      <c r="A34" s="131"/>
      <c r="B34" s="7" t="s">
        <v>80</v>
      </c>
      <c r="C34" s="38">
        <v>157662</v>
      </c>
      <c r="D34" s="76">
        <v>0.03</v>
      </c>
      <c r="E34" s="76">
        <v>0.06</v>
      </c>
      <c r="F34" s="76">
        <v>0.1</v>
      </c>
      <c r="G34" s="76">
        <v>0.18</v>
      </c>
      <c r="H34" s="76">
        <v>0.7</v>
      </c>
      <c r="I34" s="76">
        <v>0.12</v>
      </c>
      <c r="J34" s="76">
        <v>0.55000000000000004</v>
      </c>
      <c r="K34" s="76">
        <v>0.48</v>
      </c>
      <c r="L34" s="76">
        <v>0.48</v>
      </c>
      <c r="M34" s="76">
        <v>0.08</v>
      </c>
      <c r="N34" s="76">
        <v>0.5</v>
      </c>
      <c r="O34" s="76">
        <v>0.55000000000000004</v>
      </c>
      <c r="P34" s="76">
        <v>0.49</v>
      </c>
      <c r="Q34" s="76">
        <v>0.49</v>
      </c>
      <c r="R34" s="709">
        <v>157662</v>
      </c>
      <c r="S34" s="227">
        <v>0.04</v>
      </c>
      <c r="T34" s="227">
        <v>1</v>
      </c>
      <c r="U34" s="141"/>
      <c r="V34" s="142"/>
      <c r="W34" s="142"/>
      <c r="X34" s="142"/>
      <c r="Y34" s="142"/>
      <c r="Z34" s="142"/>
      <c r="AA34" s="142"/>
      <c r="AB34" s="142"/>
      <c r="AC34" s="142"/>
      <c r="AD34" s="142"/>
      <c r="AE34" s="142"/>
      <c r="AF34" s="142"/>
      <c r="AG34" s="142"/>
      <c r="AH34" s="142"/>
      <c r="AI34" s="142"/>
      <c r="AJ34" s="142"/>
      <c r="AK34" s="142"/>
    </row>
    <row r="35" spans="1:37" x14ac:dyDescent="0.3">
      <c r="A35" s="131"/>
      <c r="B35" s="7" t="s">
        <v>78</v>
      </c>
      <c r="C35" s="38">
        <v>2265</v>
      </c>
      <c r="D35" s="76">
        <v>0.12</v>
      </c>
      <c r="E35" s="76">
        <v>0.16</v>
      </c>
      <c r="F35" s="76">
        <v>0.1</v>
      </c>
      <c r="G35" s="76">
        <v>0.38</v>
      </c>
      <c r="H35" s="76">
        <v>0.59</v>
      </c>
      <c r="I35" s="76">
        <v>0.02</v>
      </c>
      <c r="J35" s="76">
        <v>0.46</v>
      </c>
      <c r="K35" s="76">
        <v>0.47</v>
      </c>
      <c r="L35" s="76">
        <v>0.54</v>
      </c>
      <c r="M35" s="76">
        <v>0.15</v>
      </c>
      <c r="N35" s="76">
        <v>0.28000000000000003</v>
      </c>
      <c r="O35" s="76">
        <v>0.25</v>
      </c>
      <c r="P35" s="76" t="s">
        <v>239</v>
      </c>
      <c r="Q35" s="76">
        <v>0.36</v>
      </c>
      <c r="R35" s="709">
        <v>2265</v>
      </c>
      <c r="S35" s="227">
        <v>1</v>
      </c>
      <c r="T35" s="227">
        <v>1</v>
      </c>
      <c r="U35" s="141"/>
      <c r="V35" s="142"/>
      <c r="W35" s="142"/>
      <c r="X35" s="142"/>
      <c r="Y35" s="142"/>
      <c r="Z35" s="142"/>
      <c r="AA35" s="142"/>
      <c r="AB35" s="142"/>
      <c r="AC35" s="142"/>
      <c r="AD35" s="142"/>
      <c r="AE35" s="142"/>
      <c r="AF35" s="142"/>
      <c r="AG35" s="142"/>
      <c r="AH35" s="142"/>
      <c r="AI35" s="142"/>
      <c r="AJ35" s="142"/>
      <c r="AK35" s="142"/>
    </row>
    <row r="36" spans="1:37" x14ac:dyDescent="0.3">
      <c r="A36" s="131"/>
      <c r="B36" s="7" t="s">
        <v>79</v>
      </c>
      <c r="C36" s="38">
        <v>35790</v>
      </c>
      <c r="D36" s="76">
        <v>0</v>
      </c>
      <c r="E36" s="76">
        <v>0.05</v>
      </c>
      <c r="F36" s="76">
        <v>0.02</v>
      </c>
      <c r="G36" s="76">
        <v>0.08</v>
      </c>
      <c r="H36" s="76">
        <v>0.92</v>
      </c>
      <c r="I36" s="76">
        <v>0.01</v>
      </c>
      <c r="J36" s="76" t="s">
        <v>239</v>
      </c>
      <c r="K36" s="76">
        <v>0.52</v>
      </c>
      <c r="L36" s="76">
        <v>0.45</v>
      </c>
      <c r="M36" s="76">
        <v>0</v>
      </c>
      <c r="N36" s="76">
        <v>0.17</v>
      </c>
      <c r="O36" s="76">
        <v>0.42</v>
      </c>
      <c r="P36" s="76" t="s">
        <v>239</v>
      </c>
      <c r="Q36" s="76">
        <v>0.19</v>
      </c>
      <c r="R36" s="709">
        <v>35790</v>
      </c>
      <c r="S36" s="227">
        <v>1</v>
      </c>
      <c r="T36" s="227">
        <v>1</v>
      </c>
      <c r="U36" s="141"/>
      <c r="V36" s="142"/>
      <c r="W36" s="142"/>
      <c r="X36" s="142"/>
      <c r="Y36" s="142"/>
      <c r="Z36" s="142"/>
      <c r="AA36" s="142"/>
      <c r="AB36" s="142"/>
      <c r="AC36" s="142"/>
      <c r="AD36" s="142"/>
      <c r="AE36" s="142"/>
      <c r="AF36" s="142"/>
      <c r="AG36" s="142"/>
      <c r="AH36" s="142"/>
      <c r="AI36" s="142"/>
      <c r="AJ36" s="142"/>
      <c r="AK36" s="142"/>
    </row>
    <row r="37" spans="1:37" x14ac:dyDescent="0.3">
      <c r="A37" s="131"/>
      <c r="B37" s="7" t="s">
        <v>154</v>
      </c>
      <c r="C37" s="38">
        <v>0</v>
      </c>
      <c r="D37" s="76" t="s">
        <v>239</v>
      </c>
      <c r="E37" s="76" t="s">
        <v>239</v>
      </c>
      <c r="F37" s="76" t="s">
        <v>239</v>
      </c>
      <c r="G37" s="76" t="s">
        <v>239</v>
      </c>
      <c r="H37" s="76" t="s">
        <v>239</v>
      </c>
      <c r="I37" s="76" t="s">
        <v>239</v>
      </c>
      <c r="J37" s="76" t="s">
        <v>239</v>
      </c>
      <c r="K37" s="76" t="s">
        <v>239</v>
      </c>
      <c r="L37" s="76" t="s">
        <v>239</v>
      </c>
      <c r="M37" s="76" t="s">
        <v>239</v>
      </c>
      <c r="N37" s="76" t="s">
        <v>239</v>
      </c>
      <c r="O37" s="76" t="s">
        <v>239</v>
      </c>
      <c r="P37" s="76" t="s">
        <v>239</v>
      </c>
      <c r="Q37" s="76" t="s">
        <v>239</v>
      </c>
      <c r="R37" s="709">
        <v>0</v>
      </c>
      <c r="S37" s="115" t="s">
        <v>239</v>
      </c>
      <c r="T37" s="115" t="s">
        <v>239</v>
      </c>
      <c r="U37" s="141"/>
      <c r="V37" s="142"/>
      <c r="W37" s="142"/>
      <c r="X37" s="142"/>
      <c r="Y37" s="142"/>
      <c r="Z37" s="142"/>
      <c r="AA37" s="142"/>
      <c r="AB37" s="142"/>
      <c r="AC37" s="142"/>
      <c r="AD37" s="142"/>
      <c r="AE37" s="142"/>
      <c r="AF37" s="142"/>
      <c r="AG37" s="142"/>
      <c r="AH37" s="142"/>
      <c r="AI37" s="142"/>
      <c r="AJ37" s="142"/>
      <c r="AK37" s="142"/>
    </row>
    <row r="38" spans="1:37" x14ac:dyDescent="0.3">
      <c r="A38" s="131"/>
      <c r="B38" s="7" t="s">
        <v>377</v>
      </c>
      <c r="C38" s="38">
        <v>0</v>
      </c>
      <c r="D38" s="76" t="s">
        <v>239</v>
      </c>
      <c r="E38" s="76" t="s">
        <v>239</v>
      </c>
      <c r="F38" s="76" t="s">
        <v>239</v>
      </c>
      <c r="G38" s="76" t="s">
        <v>239</v>
      </c>
      <c r="H38" s="76" t="s">
        <v>239</v>
      </c>
      <c r="I38" s="76" t="s">
        <v>239</v>
      </c>
      <c r="J38" s="76" t="s">
        <v>239</v>
      </c>
      <c r="K38" s="76" t="s">
        <v>239</v>
      </c>
      <c r="L38" s="76" t="s">
        <v>239</v>
      </c>
      <c r="M38" s="76" t="s">
        <v>239</v>
      </c>
      <c r="N38" s="76" t="s">
        <v>239</v>
      </c>
      <c r="O38" s="76" t="s">
        <v>239</v>
      </c>
      <c r="P38" s="76" t="s">
        <v>239</v>
      </c>
      <c r="Q38" s="76" t="s">
        <v>239</v>
      </c>
      <c r="R38" s="709">
        <v>20524</v>
      </c>
      <c r="S38" s="227">
        <v>0</v>
      </c>
      <c r="T38" s="227">
        <v>0</v>
      </c>
      <c r="U38" s="141"/>
      <c r="V38" s="142"/>
      <c r="W38" s="142"/>
      <c r="X38" s="142"/>
      <c r="Y38" s="142"/>
      <c r="Z38" s="142"/>
      <c r="AA38" s="142"/>
      <c r="AB38" s="142"/>
      <c r="AC38" s="142"/>
      <c r="AD38" s="142"/>
      <c r="AE38" s="142"/>
      <c r="AF38" s="142"/>
      <c r="AG38" s="142"/>
      <c r="AH38" s="142"/>
      <c r="AI38" s="142"/>
      <c r="AJ38" s="142"/>
      <c r="AK38" s="142"/>
    </row>
    <row r="39" spans="1:37" x14ac:dyDescent="0.3">
      <c r="A39" s="131"/>
      <c r="B39" s="7" t="s">
        <v>81</v>
      </c>
      <c r="C39" s="38">
        <v>9499</v>
      </c>
      <c r="D39" s="76" t="s">
        <v>239</v>
      </c>
      <c r="E39" s="76" t="s">
        <v>239</v>
      </c>
      <c r="F39" s="76" t="s">
        <v>239</v>
      </c>
      <c r="G39" s="76" t="s">
        <v>239</v>
      </c>
      <c r="H39" s="76" t="s">
        <v>239</v>
      </c>
      <c r="I39" s="76" t="s">
        <v>239</v>
      </c>
      <c r="J39" s="76" t="s">
        <v>239</v>
      </c>
      <c r="K39" s="76" t="s">
        <v>239</v>
      </c>
      <c r="L39" s="76" t="s">
        <v>239</v>
      </c>
      <c r="M39" s="76" t="s">
        <v>239</v>
      </c>
      <c r="N39" s="76" t="s">
        <v>239</v>
      </c>
      <c r="O39" s="76" t="s">
        <v>239</v>
      </c>
      <c r="P39" s="76">
        <v>0.21</v>
      </c>
      <c r="Q39" s="76">
        <v>0.21</v>
      </c>
      <c r="R39" s="709">
        <v>26123</v>
      </c>
      <c r="S39" s="227">
        <v>0</v>
      </c>
      <c r="T39" s="227">
        <v>0.36</v>
      </c>
      <c r="U39" s="141"/>
      <c r="V39" s="142"/>
      <c r="W39" s="142"/>
      <c r="X39" s="142"/>
      <c r="Y39" s="142"/>
      <c r="Z39" s="142"/>
      <c r="AA39" s="142"/>
      <c r="AB39" s="142"/>
      <c r="AC39" s="142"/>
      <c r="AD39" s="142"/>
      <c r="AE39" s="142"/>
      <c r="AF39" s="142"/>
      <c r="AG39" s="142"/>
      <c r="AH39" s="142"/>
      <c r="AI39" s="142"/>
      <c r="AJ39" s="142"/>
      <c r="AK39" s="142"/>
    </row>
    <row r="40" spans="1:37" x14ac:dyDescent="0.3">
      <c r="A40" s="131"/>
      <c r="B40" s="7" t="s">
        <v>76</v>
      </c>
      <c r="C40" s="38">
        <v>34160</v>
      </c>
      <c r="D40" s="76">
        <v>0.13</v>
      </c>
      <c r="E40" s="76">
        <v>0.27</v>
      </c>
      <c r="F40" s="76">
        <v>0.14000000000000001</v>
      </c>
      <c r="G40" s="76">
        <v>0.54</v>
      </c>
      <c r="H40" s="76">
        <v>0.42</v>
      </c>
      <c r="I40" s="76">
        <v>0.04</v>
      </c>
      <c r="J40" s="76">
        <v>0.49</v>
      </c>
      <c r="K40" s="76">
        <v>0.49</v>
      </c>
      <c r="L40" s="76">
        <v>0.48</v>
      </c>
      <c r="M40" s="76">
        <v>0.12</v>
      </c>
      <c r="N40" s="76">
        <v>0.55000000000000004</v>
      </c>
      <c r="O40" s="76">
        <v>0.45</v>
      </c>
      <c r="P40" s="76" t="s">
        <v>239</v>
      </c>
      <c r="Q40" s="76">
        <v>0.51</v>
      </c>
      <c r="R40" s="709">
        <v>34160</v>
      </c>
      <c r="S40" s="227">
        <v>1</v>
      </c>
      <c r="T40" s="227">
        <v>1</v>
      </c>
      <c r="U40" s="141"/>
      <c r="V40" s="142"/>
      <c r="W40" s="142"/>
      <c r="X40" s="142"/>
      <c r="Y40" s="142"/>
      <c r="Z40" s="142"/>
      <c r="AA40" s="142"/>
      <c r="AB40" s="142"/>
      <c r="AC40" s="142"/>
      <c r="AD40" s="142"/>
      <c r="AE40" s="142"/>
      <c r="AF40" s="142"/>
      <c r="AG40" s="142"/>
      <c r="AH40" s="142"/>
      <c r="AI40" s="142"/>
      <c r="AJ40" s="142"/>
      <c r="AK40" s="142"/>
    </row>
    <row r="41" spans="1:37" x14ac:dyDescent="0.3">
      <c r="A41" s="131"/>
      <c r="B41" s="7" t="s">
        <v>72</v>
      </c>
      <c r="C41" s="38">
        <v>84396</v>
      </c>
      <c r="D41" s="76">
        <v>0.15</v>
      </c>
      <c r="E41" s="76">
        <v>0.22</v>
      </c>
      <c r="F41" s="76">
        <v>0.16</v>
      </c>
      <c r="G41" s="76">
        <v>0.53</v>
      </c>
      <c r="H41" s="76">
        <v>0.44</v>
      </c>
      <c r="I41" s="76">
        <v>0.03</v>
      </c>
      <c r="J41" s="76">
        <v>0.49</v>
      </c>
      <c r="K41" s="76">
        <v>0.49</v>
      </c>
      <c r="L41" s="76">
        <v>0.5</v>
      </c>
      <c r="M41" s="76">
        <v>0.14000000000000001</v>
      </c>
      <c r="N41" s="76">
        <v>0.55000000000000004</v>
      </c>
      <c r="O41" s="76">
        <v>0.62</v>
      </c>
      <c r="P41" s="76" t="s">
        <v>239</v>
      </c>
      <c r="Q41" s="76">
        <v>0.52</v>
      </c>
      <c r="R41" s="709">
        <v>84399</v>
      </c>
      <c r="S41" s="227">
        <v>1</v>
      </c>
      <c r="T41" s="227">
        <v>1</v>
      </c>
      <c r="U41" s="141"/>
      <c r="V41" s="142"/>
      <c r="W41" s="142"/>
      <c r="X41" s="142"/>
      <c r="Y41" s="142"/>
      <c r="Z41" s="142"/>
      <c r="AA41" s="142"/>
      <c r="AB41" s="142"/>
      <c r="AC41" s="142"/>
      <c r="AD41" s="142"/>
      <c r="AE41" s="142"/>
      <c r="AF41" s="142"/>
      <c r="AG41" s="142"/>
      <c r="AH41" s="142"/>
      <c r="AI41" s="142"/>
      <c r="AJ41" s="142"/>
      <c r="AK41" s="142"/>
    </row>
    <row r="42" spans="1:37" x14ac:dyDescent="0.3">
      <c r="A42" s="131"/>
      <c r="B42" s="7" t="s">
        <v>712</v>
      </c>
      <c r="C42" s="38">
        <v>0</v>
      </c>
      <c r="D42" s="76" t="s">
        <v>239</v>
      </c>
      <c r="E42" s="76" t="s">
        <v>239</v>
      </c>
      <c r="F42" s="76" t="s">
        <v>239</v>
      </c>
      <c r="G42" s="76" t="s">
        <v>239</v>
      </c>
      <c r="H42" s="76" t="s">
        <v>239</v>
      </c>
      <c r="I42" s="76" t="s">
        <v>239</v>
      </c>
      <c r="J42" s="76" t="s">
        <v>239</v>
      </c>
      <c r="K42" s="76" t="s">
        <v>239</v>
      </c>
      <c r="L42" s="76" t="s">
        <v>239</v>
      </c>
      <c r="M42" s="76" t="s">
        <v>239</v>
      </c>
      <c r="N42" s="76" t="s">
        <v>239</v>
      </c>
      <c r="O42" s="76" t="s">
        <v>239</v>
      </c>
      <c r="P42" s="76" t="s">
        <v>239</v>
      </c>
      <c r="Q42" s="76" t="s">
        <v>239</v>
      </c>
      <c r="R42" s="709">
        <v>115</v>
      </c>
      <c r="S42" s="227">
        <v>0</v>
      </c>
      <c r="T42" s="227">
        <v>0</v>
      </c>
      <c r="U42" s="141"/>
      <c r="V42" s="142"/>
      <c r="W42" s="142"/>
      <c r="X42" s="142"/>
      <c r="Y42" s="142"/>
      <c r="Z42" s="142"/>
      <c r="AA42" s="142"/>
      <c r="AB42" s="142"/>
      <c r="AC42" s="142"/>
      <c r="AD42" s="142"/>
      <c r="AE42" s="142"/>
      <c r="AF42" s="142"/>
      <c r="AG42" s="142"/>
      <c r="AH42" s="142"/>
      <c r="AI42" s="142"/>
      <c r="AJ42" s="142"/>
      <c r="AK42" s="142"/>
    </row>
    <row r="43" spans="1:37" x14ac:dyDescent="0.3">
      <c r="A43" s="131"/>
      <c r="B43" s="7" t="s">
        <v>83</v>
      </c>
      <c r="C43" s="38">
        <v>301</v>
      </c>
      <c r="D43" s="76">
        <v>0.05</v>
      </c>
      <c r="E43" s="76">
        <v>0.11</v>
      </c>
      <c r="F43" s="76">
        <v>0.18</v>
      </c>
      <c r="G43" s="76">
        <v>0.34</v>
      </c>
      <c r="H43" s="76">
        <v>0.64</v>
      </c>
      <c r="I43" s="76">
        <v>0.02</v>
      </c>
      <c r="J43" s="76">
        <v>0.47</v>
      </c>
      <c r="K43" s="76">
        <v>0.62</v>
      </c>
      <c r="L43" s="76">
        <v>0.15</v>
      </c>
      <c r="M43" s="76">
        <v>7.0000000000000007E-2</v>
      </c>
      <c r="N43" s="76">
        <v>0.23</v>
      </c>
      <c r="O43" s="76">
        <v>0.5</v>
      </c>
      <c r="P43" s="76" t="s">
        <v>239</v>
      </c>
      <c r="Q43" s="76">
        <v>0.28000000000000003</v>
      </c>
      <c r="R43" s="709">
        <v>301</v>
      </c>
      <c r="S43" s="227">
        <v>1</v>
      </c>
      <c r="T43" s="227">
        <v>1</v>
      </c>
      <c r="U43" s="141"/>
      <c r="V43" s="142"/>
      <c r="W43" s="142"/>
      <c r="X43" s="142"/>
      <c r="Y43" s="142"/>
      <c r="Z43" s="142"/>
      <c r="AA43" s="142"/>
      <c r="AB43" s="142"/>
      <c r="AC43" s="142"/>
      <c r="AD43" s="142"/>
      <c r="AE43" s="142"/>
      <c r="AF43" s="142"/>
      <c r="AG43" s="142"/>
      <c r="AH43" s="142"/>
      <c r="AI43" s="142"/>
      <c r="AJ43" s="142"/>
      <c r="AK43" s="142"/>
    </row>
    <row r="44" spans="1:37" x14ac:dyDescent="0.3">
      <c r="A44" s="131"/>
      <c r="B44" s="7" t="s">
        <v>97</v>
      </c>
      <c r="C44" s="38">
        <v>443798</v>
      </c>
      <c r="D44" s="76">
        <v>0.15</v>
      </c>
      <c r="E44" s="76">
        <v>0.27</v>
      </c>
      <c r="F44" s="76">
        <v>0.17</v>
      </c>
      <c r="G44" s="76">
        <v>0.59</v>
      </c>
      <c r="H44" s="76">
        <v>0.38</v>
      </c>
      <c r="I44" s="76">
        <v>0.03</v>
      </c>
      <c r="J44" s="76">
        <v>0.5</v>
      </c>
      <c r="K44" s="76">
        <v>0.5</v>
      </c>
      <c r="L44" s="76">
        <v>0.52</v>
      </c>
      <c r="M44" s="76">
        <v>0.13</v>
      </c>
      <c r="N44" s="76">
        <v>0.56999999999999995</v>
      </c>
      <c r="O44" s="76">
        <v>0.46</v>
      </c>
      <c r="P44" s="76">
        <v>0.51</v>
      </c>
      <c r="Q44" s="76">
        <v>0.52</v>
      </c>
      <c r="R44" s="709">
        <v>459650</v>
      </c>
      <c r="S44" s="227">
        <v>0.72</v>
      </c>
      <c r="T44" s="227">
        <v>0.97</v>
      </c>
      <c r="U44" s="141"/>
      <c r="V44" s="142"/>
      <c r="W44" s="142"/>
      <c r="X44" s="142"/>
      <c r="Y44" s="142"/>
      <c r="Z44" s="142"/>
      <c r="AA44" s="142"/>
      <c r="AB44" s="142"/>
      <c r="AC44" s="142"/>
      <c r="AD44" s="142"/>
      <c r="AE44" s="142"/>
      <c r="AF44" s="142"/>
      <c r="AG44" s="142"/>
      <c r="AH44" s="142"/>
      <c r="AI44" s="142"/>
      <c r="AJ44" s="142"/>
      <c r="AK44" s="142"/>
    </row>
    <row r="45" spans="1:37" x14ac:dyDescent="0.3">
      <c r="A45" s="131"/>
      <c r="B45" s="7" t="s">
        <v>92</v>
      </c>
      <c r="C45" s="38">
        <v>18493</v>
      </c>
      <c r="D45" s="76">
        <v>0.1</v>
      </c>
      <c r="E45" s="76">
        <v>0.1</v>
      </c>
      <c r="F45" s="76">
        <v>7.0000000000000007E-2</v>
      </c>
      <c r="G45" s="76">
        <v>0.27</v>
      </c>
      <c r="H45" s="76">
        <v>0.7</v>
      </c>
      <c r="I45" s="76">
        <v>0.03</v>
      </c>
      <c r="J45" s="76">
        <v>0.48</v>
      </c>
      <c r="K45" s="76">
        <v>0.5</v>
      </c>
      <c r="L45" s="76">
        <v>0.48</v>
      </c>
      <c r="M45" s="76">
        <v>0.18</v>
      </c>
      <c r="N45" s="76">
        <v>0.41</v>
      </c>
      <c r="O45" s="76">
        <v>0.57999999999999996</v>
      </c>
      <c r="P45" s="76" t="s">
        <v>239</v>
      </c>
      <c r="Q45" s="76">
        <v>0.44</v>
      </c>
      <c r="R45" s="709">
        <v>155530</v>
      </c>
      <c r="S45" s="227">
        <v>0.12</v>
      </c>
      <c r="T45" s="227">
        <v>0.12</v>
      </c>
      <c r="U45" s="141"/>
      <c r="V45" s="142"/>
      <c r="W45" s="142"/>
      <c r="X45" s="142"/>
      <c r="Y45" s="142"/>
      <c r="Z45" s="142"/>
      <c r="AA45" s="142"/>
      <c r="AB45" s="142"/>
      <c r="AC45" s="142"/>
      <c r="AD45" s="142"/>
      <c r="AE45" s="142"/>
      <c r="AF45" s="142"/>
      <c r="AG45" s="142"/>
      <c r="AH45" s="142"/>
      <c r="AI45" s="142"/>
      <c r="AJ45" s="142"/>
      <c r="AK45" s="142"/>
    </row>
    <row r="46" spans="1:37" x14ac:dyDescent="0.3">
      <c r="A46" s="131"/>
      <c r="B46" s="7" t="s">
        <v>58</v>
      </c>
      <c r="C46" s="38">
        <v>16</v>
      </c>
      <c r="D46" s="76">
        <v>0</v>
      </c>
      <c r="E46" s="76">
        <v>0</v>
      </c>
      <c r="F46" s="76">
        <v>0</v>
      </c>
      <c r="G46" s="76">
        <v>0</v>
      </c>
      <c r="H46" s="76">
        <v>1</v>
      </c>
      <c r="I46" s="76">
        <v>0</v>
      </c>
      <c r="J46" s="76" t="s">
        <v>239</v>
      </c>
      <c r="K46" s="76" t="s">
        <v>239</v>
      </c>
      <c r="L46" s="76" t="s">
        <v>239</v>
      </c>
      <c r="M46" s="76" t="s">
        <v>239</v>
      </c>
      <c r="N46" s="76">
        <v>0.67</v>
      </c>
      <c r="O46" s="76" t="s">
        <v>239</v>
      </c>
      <c r="P46" s="76" t="s">
        <v>239</v>
      </c>
      <c r="Q46" s="76">
        <v>0.12</v>
      </c>
      <c r="R46" s="709">
        <v>16</v>
      </c>
      <c r="S46" s="227">
        <v>0.19</v>
      </c>
      <c r="T46" s="227">
        <v>1</v>
      </c>
      <c r="U46" s="141"/>
      <c r="V46" s="142"/>
      <c r="W46" s="142"/>
      <c r="X46" s="142"/>
      <c r="Y46" s="142"/>
      <c r="Z46" s="142"/>
      <c r="AA46" s="142"/>
      <c r="AB46" s="142"/>
      <c r="AC46" s="142"/>
      <c r="AD46" s="142"/>
      <c r="AE46" s="142"/>
      <c r="AF46" s="142"/>
      <c r="AG46" s="142"/>
      <c r="AH46" s="142"/>
      <c r="AI46" s="142"/>
      <c r="AJ46" s="142"/>
      <c r="AK46" s="142"/>
    </row>
    <row r="47" spans="1:37" x14ac:dyDescent="0.3">
      <c r="A47" s="131"/>
      <c r="B47" s="7" t="s">
        <v>93</v>
      </c>
      <c r="C47" s="38">
        <v>503957</v>
      </c>
      <c r="D47" s="76">
        <v>0.18</v>
      </c>
      <c r="E47" s="76">
        <v>0.22</v>
      </c>
      <c r="F47" s="76">
        <v>0.12</v>
      </c>
      <c r="G47" s="76">
        <v>0.52</v>
      </c>
      <c r="H47" s="76">
        <v>0.44</v>
      </c>
      <c r="I47" s="76">
        <v>0.04</v>
      </c>
      <c r="J47" s="76">
        <v>0.45</v>
      </c>
      <c r="K47" s="76">
        <v>0.48</v>
      </c>
      <c r="L47" s="76">
        <v>0.49</v>
      </c>
      <c r="M47" s="76">
        <v>0.15</v>
      </c>
      <c r="N47" s="76">
        <v>0.54</v>
      </c>
      <c r="O47" s="76">
        <v>0.53</v>
      </c>
      <c r="P47" s="76">
        <v>0.6</v>
      </c>
      <c r="Q47" s="76">
        <v>0.6</v>
      </c>
      <c r="R47" s="709">
        <v>503964</v>
      </c>
      <c r="S47" s="227">
        <v>0.02</v>
      </c>
      <c r="T47" s="227">
        <v>1</v>
      </c>
      <c r="U47" s="141"/>
      <c r="V47" s="142"/>
      <c r="W47" s="142"/>
      <c r="X47" s="142"/>
      <c r="Y47" s="142"/>
      <c r="Z47" s="142"/>
      <c r="AA47" s="142"/>
      <c r="AB47" s="142"/>
      <c r="AC47" s="142"/>
      <c r="AD47" s="142"/>
      <c r="AE47" s="142"/>
      <c r="AF47" s="142"/>
      <c r="AG47" s="142"/>
      <c r="AH47" s="142"/>
      <c r="AI47" s="142"/>
      <c r="AJ47" s="142"/>
      <c r="AK47" s="142"/>
    </row>
    <row r="48" spans="1:37" x14ac:dyDescent="0.3">
      <c r="A48" s="131"/>
      <c r="B48" s="7" t="s">
        <v>94</v>
      </c>
      <c r="C48" s="38">
        <v>424437</v>
      </c>
      <c r="D48" s="76">
        <v>0.13</v>
      </c>
      <c r="E48" s="76">
        <v>0.26</v>
      </c>
      <c r="F48" s="76">
        <v>0.17</v>
      </c>
      <c r="G48" s="76">
        <v>0.56999999999999995</v>
      </c>
      <c r="H48" s="76">
        <v>0.39</v>
      </c>
      <c r="I48" s="76">
        <v>0.04</v>
      </c>
      <c r="J48" s="76">
        <v>0.5</v>
      </c>
      <c r="K48" s="76">
        <v>0.5</v>
      </c>
      <c r="L48" s="76">
        <v>0.52</v>
      </c>
      <c r="M48" s="76">
        <v>0.12</v>
      </c>
      <c r="N48" s="76">
        <v>0.64</v>
      </c>
      <c r="O48" s="76">
        <v>0.6</v>
      </c>
      <c r="P48" s="76" t="s">
        <v>239</v>
      </c>
      <c r="Q48" s="76">
        <v>0.49</v>
      </c>
      <c r="R48" s="709">
        <v>474478</v>
      </c>
      <c r="S48" s="227">
        <v>0.78</v>
      </c>
      <c r="T48" s="227">
        <v>0.89</v>
      </c>
      <c r="U48" s="141"/>
      <c r="V48" s="142"/>
      <c r="W48" s="142"/>
      <c r="X48" s="142"/>
      <c r="Y48" s="142"/>
      <c r="Z48" s="142"/>
      <c r="AA48" s="142"/>
      <c r="AB48" s="142"/>
      <c r="AC48" s="142"/>
      <c r="AD48" s="142"/>
      <c r="AE48" s="142"/>
      <c r="AF48" s="142"/>
      <c r="AG48" s="142"/>
      <c r="AH48" s="142"/>
      <c r="AI48" s="142"/>
      <c r="AJ48" s="142"/>
      <c r="AK48" s="142"/>
    </row>
    <row r="49" spans="1:37" x14ac:dyDescent="0.3">
      <c r="A49" s="131"/>
      <c r="B49" s="7" t="s">
        <v>96</v>
      </c>
      <c r="C49" s="38">
        <v>2913</v>
      </c>
      <c r="D49" s="76">
        <v>0.01</v>
      </c>
      <c r="E49" s="76">
        <v>0.02</v>
      </c>
      <c r="F49" s="76">
        <v>0.02</v>
      </c>
      <c r="G49" s="76">
        <v>0.05</v>
      </c>
      <c r="H49" s="76">
        <v>0.94</v>
      </c>
      <c r="I49" s="76">
        <v>0</v>
      </c>
      <c r="J49" s="76">
        <v>0.36</v>
      </c>
      <c r="K49" s="76">
        <v>0.42</v>
      </c>
      <c r="L49" s="76">
        <v>0.42</v>
      </c>
      <c r="M49" s="76">
        <v>0.08</v>
      </c>
      <c r="N49" s="76">
        <v>0.48</v>
      </c>
      <c r="O49" s="76">
        <v>0.56000000000000005</v>
      </c>
      <c r="P49" s="76" t="s">
        <v>239</v>
      </c>
      <c r="Q49" s="76">
        <v>0.48</v>
      </c>
      <c r="R49" s="709">
        <v>2913</v>
      </c>
      <c r="S49" s="227">
        <v>1</v>
      </c>
      <c r="T49" s="227">
        <v>1</v>
      </c>
      <c r="U49" s="141">
        <v>5</v>
      </c>
      <c r="V49" s="142">
        <v>5</v>
      </c>
      <c r="W49" s="142">
        <v>0</v>
      </c>
      <c r="X49" s="142">
        <v>0</v>
      </c>
      <c r="Y49" s="142">
        <v>0</v>
      </c>
      <c r="Z49" s="142">
        <v>1</v>
      </c>
      <c r="AA49" s="142">
        <v>0</v>
      </c>
      <c r="AB49" s="142">
        <v>0</v>
      </c>
      <c r="AC49" s="142">
        <v>1</v>
      </c>
      <c r="AD49" s="142">
        <v>0</v>
      </c>
      <c r="AE49" s="142">
        <v>0</v>
      </c>
      <c r="AF49" s="142">
        <v>0</v>
      </c>
      <c r="AG49" s="142">
        <v>4</v>
      </c>
      <c r="AH49" s="142">
        <v>0</v>
      </c>
      <c r="AI49" s="142">
        <v>0</v>
      </c>
      <c r="AJ49" s="142">
        <v>4</v>
      </c>
      <c r="AK49" s="142"/>
    </row>
    <row r="50" spans="1:37" x14ac:dyDescent="0.3">
      <c r="A50" s="131"/>
      <c r="B50" s="7" t="s">
        <v>95</v>
      </c>
      <c r="C50" s="38">
        <v>835</v>
      </c>
      <c r="D50" s="76">
        <v>0.06</v>
      </c>
      <c r="E50" s="76">
        <v>0.06</v>
      </c>
      <c r="F50" s="76">
        <v>0.03</v>
      </c>
      <c r="G50" s="76">
        <v>0.15</v>
      </c>
      <c r="H50" s="76">
        <v>0.84</v>
      </c>
      <c r="I50" s="76">
        <v>0</v>
      </c>
      <c r="J50" s="76">
        <v>0.62</v>
      </c>
      <c r="K50" s="76">
        <v>0.44</v>
      </c>
      <c r="L50" s="76">
        <v>0.48</v>
      </c>
      <c r="M50" s="76">
        <v>0.26</v>
      </c>
      <c r="N50" s="76">
        <v>0.32</v>
      </c>
      <c r="O50" s="76">
        <v>0.25</v>
      </c>
      <c r="P50" s="76" t="s">
        <v>239</v>
      </c>
      <c r="Q50" s="76">
        <v>0.35</v>
      </c>
      <c r="R50" s="709">
        <v>301731</v>
      </c>
      <c r="S50" s="227">
        <v>0</v>
      </c>
      <c r="T50" s="227">
        <v>0</v>
      </c>
      <c r="U50" s="141">
        <v>0</v>
      </c>
      <c r="V50" s="142">
        <v>0</v>
      </c>
      <c r="W50" s="142">
        <v>0</v>
      </c>
      <c r="X50" s="142">
        <v>0</v>
      </c>
      <c r="Y50" s="142">
        <v>0</v>
      </c>
      <c r="Z50" s="142">
        <v>0</v>
      </c>
      <c r="AA50" s="142">
        <v>0</v>
      </c>
      <c r="AB50" s="142">
        <v>0</v>
      </c>
      <c r="AC50" s="142">
        <v>0</v>
      </c>
      <c r="AD50" s="142">
        <v>0</v>
      </c>
      <c r="AE50" s="142">
        <v>0</v>
      </c>
      <c r="AF50" s="142">
        <v>0</v>
      </c>
      <c r="AG50" s="142">
        <v>0</v>
      </c>
      <c r="AH50" s="142">
        <v>0</v>
      </c>
      <c r="AI50" s="142">
        <v>0</v>
      </c>
      <c r="AJ50" s="142">
        <v>0</v>
      </c>
      <c r="AK50" s="142"/>
    </row>
    <row r="51" spans="1:37" ht="20.25" x14ac:dyDescent="0.3">
      <c r="A51" s="131"/>
      <c r="B51" s="7" t="s">
        <v>751</v>
      </c>
      <c r="C51" s="38">
        <v>2449</v>
      </c>
      <c r="D51" s="76">
        <v>0.04</v>
      </c>
      <c r="E51" s="76">
        <v>0.03</v>
      </c>
      <c r="F51" s="76">
        <v>0.02</v>
      </c>
      <c r="G51" s="76">
        <v>0.09</v>
      </c>
      <c r="H51" s="76">
        <v>0.91</v>
      </c>
      <c r="I51" s="76">
        <v>0.01</v>
      </c>
      <c r="J51" s="76">
        <v>0.46</v>
      </c>
      <c r="K51" s="76">
        <v>0.45</v>
      </c>
      <c r="L51" s="76">
        <v>0.54</v>
      </c>
      <c r="M51" s="76">
        <v>0.21</v>
      </c>
      <c r="N51" s="76">
        <v>0.43</v>
      </c>
      <c r="O51" s="76">
        <v>0.47</v>
      </c>
      <c r="P51" s="76" t="s">
        <v>239</v>
      </c>
      <c r="Q51" s="76">
        <v>0.43</v>
      </c>
      <c r="R51" s="709">
        <v>2449</v>
      </c>
      <c r="S51" s="227">
        <v>1</v>
      </c>
      <c r="T51" s="227">
        <v>1</v>
      </c>
      <c r="U51" s="141">
        <v>57100</v>
      </c>
      <c r="V51" s="142">
        <v>0</v>
      </c>
      <c r="W51" s="142">
        <v>0</v>
      </c>
      <c r="X51" s="142">
        <v>0</v>
      </c>
      <c r="Y51" s="142">
        <v>0</v>
      </c>
      <c r="Z51" s="142">
        <v>0</v>
      </c>
      <c r="AA51" s="142">
        <v>0</v>
      </c>
      <c r="AB51" s="142">
        <v>5211</v>
      </c>
      <c r="AC51" s="142">
        <v>5211</v>
      </c>
      <c r="AD51" s="142">
        <v>0</v>
      </c>
      <c r="AE51" s="142">
        <v>0</v>
      </c>
      <c r="AF51" s="142">
        <v>0</v>
      </c>
      <c r="AG51" s="142">
        <v>0</v>
      </c>
      <c r="AH51" s="142">
        <v>0</v>
      </c>
      <c r="AI51" s="142">
        <v>11825</v>
      </c>
      <c r="AJ51" s="142">
        <v>11825</v>
      </c>
      <c r="AK51" s="142"/>
    </row>
    <row r="52" spans="1:37" x14ac:dyDescent="0.3">
      <c r="A52" s="131"/>
      <c r="B52" s="7" t="s">
        <v>752</v>
      </c>
      <c r="C52" s="38">
        <v>7</v>
      </c>
      <c r="D52" s="76">
        <v>0</v>
      </c>
      <c r="E52" s="76">
        <v>0</v>
      </c>
      <c r="F52" s="76">
        <v>0.14000000000000001</v>
      </c>
      <c r="G52" s="76">
        <v>0.14000000000000001</v>
      </c>
      <c r="H52" s="76">
        <v>0.86</v>
      </c>
      <c r="I52" s="76">
        <v>0</v>
      </c>
      <c r="J52" s="76" t="s">
        <v>239</v>
      </c>
      <c r="K52" s="76" t="s">
        <v>239</v>
      </c>
      <c r="L52" s="76">
        <v>0</v>
      </c>
      <c r="M52" s="76">
        <v>0</v>
      </c>
      <c r="N52" s="76">
        <v>0.17</v>
      </c>
      <c r="O52" s="76" t="s">
        <v>239</v>
      </c>
      <c r="P52" s="76" t="s">
        <v>239</v>
      </c>
      <c r="Q52" s="76">
        <v>0.14000000000000001</v>
      </c>
      <c r="R52" s="709">
        <v>7</v>
      </c>
      <c r="S52" s="227">
        <v>1</v>
      </c>
      <c r="T52" s="227">
        <v>1</v>
      </c>
      <c r="U52" s="141">
        <v>78913</v>
      </c>
      <c r="V52" s="142">
        <v>0</v>
      </c>
      <c r="W52" s="142">
        <v>0</v>
      </c>
      <c r="X52" s="142">
        <v>0</v>
      </c>
      <c r="Y52" s="142">
        <v>0</v>
      </c>
      <c r="Z52" s="142">
        <v>0</v>
      </c>
      <c r="AA52" s="142">
        <v>0</v>
      </c>
      <c r="AB52" s="142">
        <v>0</v>
      </c>
      <c r="AC52" s="142">
        <v>0</v>
      </c>
      <c r="AD52" s="142">
        <v>0</v>
      </c>
      <c r="AE52" s="142">
        <v>0</v>
      </c>
      <c r="AF52" s="142">
        <v>0</v>
      </c>
      <c r="AG52" s="142">
        <v>0</v>
      </c>
      <c r="AH52" s="142">
        <v>0</v>
      </c>
      <c r="AI52" s="142">
        <v>0</v>
      </c>
      <c r="AJ52" s="142">
        <v>0</v>
      </c>
      <c r="AK52" s="142"/>
    </row>
    <row r="53" spans="1:37" x14ac:dyDescent="0.3">
      <c r="A53" s="131"/>
      <c r="B53" s="7" t="s">
        <v>100</v>
      </c>
      <c r="C53" s="38">
        <v>2125</v>
      </c>
      <c r="D53" s="76">
        <v>0.06</v>
      </c>
      <c r="E53" s="76">
        <v>7.0000000000000007E-2</v>
      </c>
      <c r="F53" s="76">
        <v>0.06</v>
      </c>
      <c r="G53" s="76">
        <v>0.19</v>
      </c>
      <c r="H53" s="76">
        <v>0.73</v>
      </c>
      <c r="I53" s="76">
        <v>0.08</v>
      </c>
      <c r="J53" s="76">
        <v>0.48</v>
      </c>
      <c r="K53" s="76">
        <v>0.46</v>
      </c>
      <c r="L53" s="76">
        <v>0.45</v>
      </c>
      <c r="M53" s="76">
        <v>0.14000000000000001</v>
      </c>
      <c r="N53" s="76">
        <v>0.28000000000000003</v>
      </c>
      <c r="O53" s="76">
        <v>0.45</v>
      </c>
      <c r="P53" s="76">
        <v>0.53</v>
      </c>
      <c r="Q53" s="76">
        <v>0.49</v>
      </c>
      <c r="R53" s="709">
        <v>6941212</v>
      </c>
      <c r="S53" s="227">
        <v>0</v>
      </c>
      <c r="T53" s="227">
        <v>0</v>
      </c>
      <c r="U53" s="141">
        <v>628170</v>
      </c>
      <c r="V53" s="142">
        <v>1356</v>
      </c>
      <c r="W53" s="142">
        <v>53</v>
      </c>
      <c r="X53" s="142">
        <v>91</v>
      </c>
      <c r="Y53" s="142">
        <v>80</v>
      </c>
      <c r="Z53" s="142">
        <v>301</v>
      </c>
      <c r="AA53" s="142">
        <v>26</v>
      </c>
      <c r="AB53" s="142">
        <v>0</v>
      </c>
      <c r="AC53" s="142">
        <v>551</v>
      </c>
      <c r="AD53" s="142">
        <v>60</v>
      </c>
      <c r="AE53" s="142">
        <v>89</v>
      </c>
      <c r="AF53" s="142">
        <v>86</v>
      </c>
      <c r="AG53" s="142">
        <v>545</v>
      </c>
      <c r="AH53" s="142">
        <v>25</v>
      </c>
      <c r="AI53" s="142">
        <v>0</v>
      </c>
      <c r="AJ53" s="142">
        <v>805</v>
      </c>
      <c r="AK53" s="139"/>
    </row>
    <row r="54" spans="1:37" x14ac:dyDescent="0.3">
      <c r="A54" s="131"/>
      <c r="B54" s="7" t="s">
        <v>99</v>
      </c>
      <c r="C54" s="38">
        <v>0</v>
      </c>
      <c r="D54" s="76" t="s">
        <v>239</v>
      </c>
      <c r="E54" s="76" t="s">
        <v>239</v>
      </c>
      <c r="F54" s="76" t="s">
        <v>239</v>
      </c>
      <c r="G54" s="76" t="s">
        <v>239</v>
      </c>
      <c r="H54" s="76" t="s">
        <v>239</v>
      </c>
      <c r="I54" s="76" t="s">
        <v>239</v>
      </c>
      <c r="J54" s="76" t="s">
        <v>239</v>
      </c>
      <c r="K54" s="76" t="s">
        <v>239</v>
      </c>
      <c r="L54" s="76" t="s">
        <v>239</v>
      </c>
      <c r="M54" s="76" t="s">
        <v>239</v>
      </c>
      <c r="N54" s="76" t="s">
        <v>239</v>
      </c>
      <c r="O54" s="76" t="s">
        <v>239</v>
      </c>
      <c r="P54" s="76" t="s">
        <v>239</v>
      </c>
      <c r="Q54" s="76" t="s">
        <v>239</v>
      </c>
      <c r="R54" s="709">
        <v>0</v>
      </c>
      <c r="S54" s="115" t="s">
        <v>239</v>
      </c>
      <c r="T54" s="115" t="s">
        <v>239</v>
      </c>
      <c r="U54" s="141">
        <v>105</v>
      </c>
      <c r="V54" s="142">
        <v>30</v>
      </c>
      <c r="W54" s="142">
        <v>0</v>
      </c>
      <c r="X54" s="142">
        <v>1</v>
      </c>
      <c r="Y54" s="142">
        <v>0</v>
      </c>
      <c r="Z54" s="142">
        <v>6</v>
      </c>
      <c r="AA54" s="142">
        <v>0</v>
      </c>
      <c r="AB54" s="142">
        <v>0</v>
      </c>
      <c r="AC54" s="142">
        <v>7</v>
      </c>
      <c r="AD54" s="142">
        <v>0</v>
      </c>
      <c r="AE54" s="142">
        <v>0</v>
      </c>
      <c r="AF54" s="142">
        <v>0</v>
      </c>
      <c r="AG54" s="142">
        <v>23</v>
      </c>
      <c r="AH54" s="142">
        <v>0</v>
      </c>
      <c r="AI54" s="142">
        <v>0</v>
      </c>
      <c r="AJ54" s="142">
        <v>23</v>
      </c>
      <c r="AK54" s="142"/>
    </row>
    <row r="55" spans="1:37" x14ac:dyDescent="0.3">
      <c r="A55" s="131"/>
      <c r="B55" s="7" t="s">
        <v>870</v>
      </c>
      <c r="C55" s="38">
        <v>52151</v>
      </c>
      <c r="D55" s="76">
        <v>0.17</v>
      </c>
      <c r="E55" s="76">
        <v>0.2</v>
      </c>
      <c r="F55" s="76">
        <v>0.12</v>
      </c>
      <c r="G55" s="76">
        <v>0.49</v>
      </c>
      <c r="H55" s="76">
        <v>0.49</v>
      </c>
      <c r="I55" s="76">
        <v>0.02</v>
      </c>
      <c r="J55" s="76">
        <v>0.49</v>
      </c>
      <c r="K55" s="76">
        <v>0.5</v>
      </c>
      <c r="L55" s="76">
        <v>0.51</v>
      </c>
      <c r="M55" s="76">
        <v>0.17</v>
      </c>
      <c r="N55" s="76">
        <v>0.44</v>
      </c>
      <c r="O55" s="76">
        <v>0.53</v>
      </c>
      <c r="P55" s="76" t="s">
        <v>239</v>
      </c>
      <c r="Q55" s="76">
        <v>0.47</v>
      </c>
      <c r="R55" s="709">
        <v>52152</v>
      </c>
      <c r="S55" s="227">
        <v>1</v>
      </c>
      <c r="T55" s="227">
        <v>1</v>
      </c>
      <c r="U55" s="141">
        <v>353</v>
      </c>
      <c r="V55" s="142">
        <v>353</v>
      </c>
      <c r="W55" s="142">
        <v>17</v>
      </c>
      <c r="X55" s="142">
        <v>18</v>
      </c>
      <c r="Y55" s="142">
        <v>24</v>
      </c>
      <c r="Z55" s="142">
        <v>100</v>
      </c>
      <c r="AA55" s="142">
        <v>7</v>
      </c>
      <c r="AB55" s="142">
        <v>0</v>
      </c>
      <c r="AC55" s="142">
        <v>166</v>
      </c>
      <c r="AD55" s="142">
        <v>23</v>
      </c>
      <c r="AE55" s="142">
        <v>15</v>
      </c>
      <c r="AF55" s="142">
        <v>19</v>
      </c>
      <c r="AG55" s="142">
        <v>118</v>
      </c>
      <c r="AH55" s="142">
        <v>12</v>
      </c>
      <c r="AI55" s="142">
        <v>0</v>
      </c>
      <c r="AJ55" s="142">
        <v>187</v>
      </c>
      <c r="AK55" s="142"/>
    </row>
    <row r="56" spans="1:37" x14ac:dyDescent="0.3">
      <c r="A56" s="131"/>
      <c r="B56" s="7" t="s">
        <v>101</v>
      </c>
      <c r="C56" s="38">
        <v>0</v>
      </c>
      <c r="D56" s="76" t="s">
        <v>239</v>
      </c>
      <c r="E56" s="76" t="s">
        <v>239</v>
      </c>
      <c r="F56" s="76" t="s">
        <v>239</v>
      </c>
      <c r="G56" s="76" t="s">
        <v>239</v>
      </c>
      <c r="H56" s="76" t="s">
        <v>239</v>
      </c>
      <c r="I56" s="76" t="s">
        <v>239</v>
      </c>
      <c r="J56" s="76" t="s">
        <v>239</v>
      </c>
      <c r="K56" s="76" t="s">
        <v>239</v>
      </c>
      <c r="L56" s="76" t="s">
        <v>239</v>
      </c>
      <c r="M56" s="76" t="s">
        <v>239</v>
      </c>
      <c r="N56" s="76" t="s">
        <v>239</v>
      </c>
      <c r="O56" s="76" t="s">
        <v>239</v>
      </c>
      <c r="P56" s="76" t="s">
        <v>239</v>
      </c>
      <c r="Q56" s="76" t="s">
        <v>239</v>
      </c>
      <c r="R56" s="709">
        <v>8705</v>
      </c>
      <c r="S56" s="227">
        <v>0</v>
      </c>
      <c r="T56" s="227">
        <v>0</v>
      </c>
      <c r="U56" s="141">
        <v>232485</v>
      </c>
      <c r="V56" s="142">
        <v>32485</v>
      </c>
      <c r="W56" s="142">
        <v>1985</v>
      </c>
      <c r="X56" s="142">
        <v>3723</v>
      </c>
      <c r="Y56" s="142">
        <v>2705</v>
      </c>
      <c r="Z56" s="142">
        <v>8201</v>
      </c>
      <c r="AA56" s="142">
        <v>418</v>
      </c>
      <c r="AB56" s="142">
        <v>0</v>
      </c>
      <c r="AC56" s="142">
        <v>17032</v>
      </c>
      <c r="AD56" s="142">
        <v>2111</v>
      </c>
      <c r="AE56" s="142">
        <v>3826</v>
      </c>
      <c r="AF56" s="142">
        <v>2696</v>
      </c>
      <c r="AG56" s="142">
        <v>6363</v>
      </c>
      <c r="AH56" s="142">
        <v>457</v>
      </c>
      <c r="AI56" s="142">
        <v>0</v>
      </c>
      <c r="AJ56" s="142">
        <v>15453</v>
      </c>
      <c r="AK56" s="142"/>
    </row>
    <row r="57" spans="1:37" x14ac:dyDescent="0.3">
      <c r="A57" s="131"/>
      <c r="B57" s="7" t="s">
        <v>127</v>
      </c>
      <c r="C57" s="38">
        <v>2686</v>
      </c>
      <c r="D57" s="76">
        <v>0.06</v>
      </c>
      <c r="E57" s="76">
        <v>0.17</v>
      </c>
      <c r="F57" s="76">
        <v>0.12</v>
      </c>
      <c r="G57" s="76">
        <v>0.35</v>
      </c>
      <c r="H57" s="76">
        <v>0.62</v>
      </c>
      <c r="I57" s="76">
        <v>0.03</v>
      </c>
      <c r="J57" s="76">
        <v>0.54</v>
      </c>
      <c r="K57" s="76">
        <v>0.5</v>
      </c>
      <c r="L57" s="76">
        <v>0.45</v>
      </c>
      <c r="M57" s="76">
        <v>0.09</v>
      </c>
      <c r="N57" s="76">
        <v>0.44</v>
      </c>
      <c r="O57" s="76">
        <v>0.49</v>
      </c>
      <c r="P57" s="76" t="s">
        <v>239</v>
      </c>
      <c r="Q57" s="76">
        <v>0.46</v>
      </c>
      <c r="R57" s="709">
        <v>1023579</v>
      </c>
      <c r="S57" s="227">
        <v>0</v>
      </c>
      <c r="T57" s="227">
        <v>0</v>
      </c>
      <c r="U57" s="141">
        <v>1</v>
      </c>
      <c r="V57" s="142">
        <v>1</v>
      </c>
      <c r="W57" s="142">
        <v>0</v>
      </c>
      <c r="X57" s="142">
        <v>0</v>
      </c>
      <c r="Y57" s="142">
        <v>0</v>
      </c>
      <c r="Z57" s="142">
        <v>0</v>
      </c>
      <c r="AA57" s="142">
        <v>0</v>
      </c>
      <c r="AB57" s="142">
        <v>0</v>
      </c>
      <c r="AC57" s="142">
        <v>0</v>
      </c>
      <c r="AD57" s="142">
        <v>0</v>
      </c>
      <c r="AE57" s="142">
        <v>0</v>
      </c>
      <c r="AF57" s="142">
        <v>0</v>
      </c>
      <c r="AG57" s="142">
        <v>1</v>
      </c>
      <c r="AH57" s="142">
        <v>0</v>
      </c>
      <c r="AI57" s="142">
        <v>0</v>
      </c>
      <c r="AJ57" s="142">
        <v>1</v>
      </c>
      <c r="AK57" s="142"/>
    </row>
    <row r="58" spans="1:37" x14ac:dyDescent="0.3">
      <c r="A58" s="131"/>
      <c r="B58" s="7" t="s">
        <v>124</v>
      </c>
      <c r="C58" s="38">
        <v>17629</v>
      </c>
      <c r="D58" s="76">
        <v>0.05</v>
      </c>
      <c r="E58" s="76">
        <v>0.08</v>
      </c>
      <c r="F58" s="76">
        <v>0.11</v>
      </c>
      <c r="G58" s="76">
        <v>0.25</v>
      </c>
      <c r="H58" s="76">
        <v>0.75</v>
      </c>
      <c r="I58" s="76">
        <v>0</v>
      </c>
      <c r="J58" s="76">
        <v>0.67</v>
      </c>
      <c r="K58" s="76">
        <v>0.61</v>
      </c>
      <c r="L58" s="76">
        <v>0.4</v>
      </c>
      <c r="M58" s="76">
        <v>0.15</v>
      </c>
      <c r="N58" s="76">
        <v>0.12</v>
      </c>
      <c r="O58" s="76" t="s">
        <v>239</v>
      </c>
      <c r="P58" s="76">
        <v>0.52</v>
      </c>
      <c r="Q58" s="76">
        <v>0.52</v>
      </c>
      <c r="R58" s="709">
        <v>17631</v>
      </c>
      <c r="S58" s="227">
        <v>0.01</v>
      </c>
      <c r="T58" s="227">
        <v>1</v>
      </c>
      <c r="U58" s="141">
        <v>7624</v>
      </c>
      <c r="V58" s="142">
        <v>1184</v>
      </c>
      <c r="W58" s="142">
        <v>32</v>
      </c>
      <c r="X58" s="142">
        <v>77</v>
      </c>
      <c r="Y58" s="142">
        <v>66</v>
      </c>
      <c r="Z58" s="142">
        <v>278</v>
      </c>
      <c r="AA58" s="142">
        <v>49</v>
      </c>
      <c r="AB58" s="142">
        <v>0</v>
      </c>
      <c r="AC58" s="142">
        <v>502</v>
      </c>
      <c r="AD58" s="142">
        <v>34</v>
      </c>
      <c r="AE58" s="142">
        <v>75</v>
      </c>
      <c r="AF58" s="142">
        <v>58</v>
      </c>
      <c r="AG58" s="142">
        <v>489</v>
      </c>
      <c r="AH58" s="142">
        <v>26</v>
      </c>
      <c r="AI58" s="142">
        <v>0</v>
      </c>
      <c r="AJ58" s="142">
        <v>682</v>
      </c>
      <c r="AK58" s="142"/>
    </row>
    <row r="59" spans="1:37" x14ac:dyDescent="0.3">
      <c r="A59" s="131"/>
      <c r="B59" s="7" t="s">
        <v>102</v>
      </c>
      <c r="C59" s="38">
        <v>328</v>
      </c>
      <c r="D59" s="76">
        <v>0.02</v>
      </c>
      <c r="E59" s="76">
        <v>0.03</v>
      </c>
      <c r="F59" s="76">
        <v>0.03</v>
      </c>
      <c r="G59" s="76">
        <v>0.08</v>
      </c>
      <c r="H59" s="76">
        <v>0.91</v>
      </c>
      <c r="I59" s="76">
        <v>0.01</v>
      </c>
      <c r="J59" s="76">
        <v>0.33</v>
      </c>
      <c r="K59" s="76">
        <v>0.2</v>
      </c>
      <c r="L59" s="76">
        <v>0.55000000000000004</v>
      </c>
      <c r="M59" s="76">
        <v>7.0000000000000007E-2</v>
      </c>
      <c r="N59" s="76">
        <v>0.14000000000000001</v>
      </c>
      <c r="O59" s="76">
        <v>0.5</v>
      </c>
      <c r="P59" s="76" t="s">
        <v>239</v>
      </c>
      <c r="Q59" s="76">
        <v>0.16</v>
      </c>
      <c r="R59" s="709">
        <v>328</v>
      </c>
      <c r="S59" s="227">
        <v>1</v>
      </c>
      <c r="T59" s="227">
        <v>1</v>
      </c>
      <c r="U59" s="141">
        <v>41684</v>
      </c>
      <c r="V59" s="142">
        <v>0</v>
      </c>
      <c r="W59" s="142">
        <v>0</v>
      </c>
      <c r="X59" s="142">
        <v>0</v>
      </c>
      <c r="Y59" s="142">
        <v>0</v>
      </c>
      <c r="Z59" s="142">
        <v>0</v>
      </c>
      <c r="AA59" s="142">
        <v>0</v>
      </c>
      <c r="AB59" s="142">
        <v>0</v>
      </c>
      <c r="AC59" s="142">
        <v>0</v>
      </c>
      <c r="AD59" s="142">
        <v>0</v>
      </c>
      <c r="AE59" s="142">
        <v>0</v>
      </c>
      <c r="AF59" s="142">
        <v>0</v>
      </c>
      <c r="AG59" s="142">
        <v>0</v>
      </c>
      <c r="AH59" s="142">
        <v>0</v>
      </c>
      <c r="AI59" s="142">
        <v>0</v>
      </c>
      <c r="AJ59" s="142">
        <v>0</v>
      </c>
      <c r="AK59" s="142"/>
    </row>
    <row r="60" spans="1:37" x14ac:dyDescent="0.3">
      <c r="A60" s="131"/>
      <c r="B60" s="7" t="s">
        <v>680</v>
      </c>
      <c r="C60" s="38">
        <v>78</v>
      </c>
      <c r="D60" s="76">
        <v>0.04</v>
      </c>
      <c r="E60" s="76">
        <v>0.1</v>
      </c>
      <c r="F60" s="76">
        <v>0.08</v>
      </c>
      <c r="G60" s="76">
        <v>0.22</v>
      </c>
      <c r="H60" s="76">
        <v>0.74</v>
      </c>
      <c r="I60" s="76">
        <v>0.04</v>
      </c>
      <c r="J60" s="76">
        <v>0</v>
      </c>
      <c r="K60" s="76">
        <v>0.38</v>
      </c>
      <c r="L60" s="76">
        <v>1</v>
      </c>
      <c r="M60" s="76">
        <v>0</v>
      </c>
      <c r="N60" s="76">
        <v>0.52</v>
      </c>
      <c r="O60" s="76">
        <v>0.33</v>
      </c>
      <c r="P60" s="76" t="s">
        <v>239</v>
      </c>
      <c r="Q60" s="76">
        <v>0.51</v>
      </c>
      <c r="R60" s="709">
        <v>78</v>
      </c>
      <c r="S60" s="227">
        <v>1</v>
      </c>
      <c r="T60" s="227">
        <v>1</v>
      </c>
      <c r="U60" s="141">
        <v>124</v>
      </c>
      <c r="V60" s="142">
        <v>124</v>
      </c>
      <c r="W60" s="142">
        <v>7</v>
      </c>
      <c r="X60" s="142">
        <v>7</v>
      </c>
      <c r="Y60" s="142">
        <v>10</v>
      </c>
      <c r="Z60" s="142">
        <v>31</v>
      </c>
      <c r="AA60" s="142">
        <v>1</v>
      </c>
      <c r="AB60" s="142">
        <v>0</v>
      </c>
      <c r="AC60" s="142">
        <v>56</v>
      </c>
      <c r="AD60" s="142">
        <v>6</v>
      </c>
      <c r="AE60" s="142">
        <v>5</v>
      </c>
      <c r="AF60" s="142">
        <v>6</v>
      </c>
      <c r="AG60" s="142">
        <v>45</v>
      </c>
      <c r="AH60" s="142">
        <v>6</v>
      </c>
      <c r="AI60" s="142">
        <v>0</v>
      </c>
      <c r="AJ60" s="142">
        <v>68</v>
      </c>
      <c r="AK60" s="142"/>
    </row>
    <row r="61" spans="1:37" x14ac:dyDescent="0.3">
      <c r="A61" s="131"/>
      <c r="B61" s="7" t="s">
        <v>103</v>
      </c>
      <c r="C61" s="38">
        <v>0</v>
      </c>
      <c r="D61" s="76" t="s">
        <v>239</v>
      </c>
      <c r="E61" s="76" t="s">
        <v>239</v>
      </c>
      <c r="F61" s="76" t="s">
        <v>239</v>
      </c>
      <c r="G61" s="76" t="s">
        <v>239</v>
      </c>
      <c r="H61" s="76" t="s">
        <v>239</v>
      </c>
      <c r="I61" s="76" t="s">
        <v>239</v>
      </c>
      <c r="J61" s="76" t="s">
        <v>239</v>
      </c>
      <c r="K61" s="76" t="s">
        <v>239</v>
      </c>
      <c r="L61" s="76" t="s">
        <v>239</v>
      </c>
      <c r="M61" s="76" t="s">
        <v>239</v>
      </c>
      <c r="N61" s="76" t="s">
        <v>239</v>
      </c>
      <c r="O61" s="76" t="s">
        <v>239</v>
      </c>
      <c r="P61" s="76" t="s">
        <v>239</v>
      </c>
      <c r="Q61" s="76" t="s">
        <v>239</v>
      </c>
      <c r="R61" s="709">
        <v>15319</v>
      </c>
      <c r="S61" s="227">
        <v>0</v>
      </c>
      <c r="T61" s="227">
        <v>0</v>
      </c>
      <c r="U61" s="141">
        <v>483</v>
      </c>
      <c r="V61" s="142">
        <v>483</v>
      </c>
      <c r="W61" s="142">
        <v>18</v>
      </c>
      <c r="X61" s="142">
        <v>30</v>
      </c>
      <c r="Y61" s="142">
        <v>34</v>
      </c>
      <c r="Z61" s="142">
        <v>145</v>
      </c>
      <c r="AA61" s="142">
        <v>7</v>
      </c>
      <c r="AB61" s="142">
        <v>0</v>
      </c>
      <c r="AC61" s="142">
        <v>234</v>
      </c>
      <c r="AD61" s="142">
        <v>24</v>
      </c>
      <c r="AE61" s="142">
        <v>35</v>
      </c>
      <c r="AF61" s="142">
        <v>29</v>
      </c>
      <c r="AG61" s="142">
        <v>155</v>
      </c>
      <c r="AH61" s="142">
        <v>6</v>
      </c>
      <c r="AI61" s="142">
        <v>0</v>
      </c>
      <c r="AJ61" s="142">
        <v>249</v>
      </c>
      <c r="AK61" s="142"/>
    </row>
    <row r="62" spans="1:37" x14ac:dyDescent="0.3">
      <c r="A62" s="131"/>
      <c r="B62" s="7" t="s">
        <v>104</v>
      </c>
      <c r="C62" s="38">
        <v>3644</v>
      </c>
      <c r="D62" s="76" t="s">
        <v>239</v>
      </c>
      <c r="E62" s="76" t="s">
        <v>239</v>
      </c>
      <c r="F62" s="76" t="s">
        <v>239</v>
      </c>
      <c r="G62" s="76" t="s">
        <v>239</v>
      </c>
      <c r="H62" s="76" t="s">
        <v>239</v>
      </c>
      <c r="I62" s="76" t="s">
        <v>239</v>
      </c>
      <c r="J62" s="76" t="s">
        <v>239</v>
      </c>
      <c r="K62" s="76" t="s">
        <v>239</v>
      </c>
      <c r="L62" s="76" t="s">
        <v>239</v>
      </c>
      <c r="M62" s="76" t="s">
        <v>239</v>
      </c>
      <c r="N62" s="76" t="s">
        <v>239</v>
      </c>
      <c r="O62" s="76" t="s">
        <v>239</v>
      </c>
      <c r="P62" s="76">
        <v>0.41</v>
      </c>
      <c r="Q62" s="76">
        <v>0.41</v>
      </c>
      <c r="R62" s="709">
        <v>5805</v>
      </c>
      <c r="S62" s="227">
        <v>0</v>
      </c>
      <c r="T62" s="227">
        <v>0.63</v>
      </c>
      <c r="U62" s="141">
        <v>779</v>
      </c>
      <c r="V62" s="142">
        <v>777</v>
      </c>
      <c r="W62" s="142">
        <v>7</v>
      </c>
      <c r="X62" s="142">
        <v>17</v>
      </c>
      <c r="Y62" s="142">
        <v>48</v>
      </c>
      <c r="Z62" s="142">
        <v>240</v>
      </c>
      <c r="AA62" s="142">
        <v>8</v>
      </c>
      <c r="AB62" s="142">
        <v>0</v>
      </c>
      <c r="AC62" s="142">
        <v>320</v>
      </c>
      <c r="AD62" s="142">
        <v>13</v>
      </c>
      <c r="AE62" s="142">
        <v>23</v>
      </c>
      <c r="AF62" s="142">
        <v>44</v>
      </c>
      <c r="AG62" s="142">
        <v>367</v>
      </c>
      <c r="AH62" s="142">
        <v>10</v>
      </c>
      <c r="AI62" s="142">
        <v>0</v>
      </c>
      <c r="AJ62" s="142">
        <v>457</v>
      </c>
      <c r="AK62" s="142"/>
    </row>
    <row r="63" spans="1:37" ht="20.25" x14ac:dyDescent="0.3">
      <c r="A63" s="131"/>
      <c r="B63" s="7" t="s">
        <v>98</v>
      </c>
      <c r="C63" s="38">
        <v>2698977</v>
      </c>
      <c r="D63" s="76">
        <v>0.22</v>
      </c>
      <c r="E63" s="76">
        <v>0.25</v>
      </c>
      <c r="F63" s="76">
        <v>0.12</v>
      </c>
      <c r="G63" s="76">
        <v>0.59</v>
      </c>
      <c r="H63" s="76">
        <v>0.39</v>
      </c>
      <c r="I63" s="76">
        <v>0.02</v>
      </c>
      <c r="J63" s="76">
        <v>0.51</v>
      </c>
      <c r="K63" s="76">
        <v>0.5</v>
      </c>
      <c r="L63" s="76">
        <v>0.48</v>
      </c>
      <c r="M63" s="76">
        <v>0.19</v>
      </c>
      <c r="N63" s="76">
        <v>0.54</v>
      </c>
      <c r="O63" s="76">
        <v>0.54</v>
      </c>
      <c r="P63" s="76" t="s">
        <v>239</v>
      </c>
      <c r="Q63" s="76">
        <v>0.52</v>
      </c>
      <c r="R63" s="709">
        <v>2699037</v>
      </c>
      <c r="S63" s="227">
        <v>1</v>
      </c>
      <c r="T63" s="227">
        <v>1</v>
      </c>
      <c r="U63" s="141">
        <v>0</v>
      </c>
      <c r="V63" s="142">
        <v>0</v>
      </c>
      <c r="W63" s="142">
        <v>0</v>
      </c>
      <c r="X63" s="142">
        <v>0</v>
      </c>
      <c r="Y63" s="142">
        <v>0</v>
      </c>
      <c r="Z63" s="142">
        <v>0</v>
      </c>
      <c r="AA63" s="142">
        <v>0</v>
      </c>
      <c r="AB63" s="142">
        <v>0</v>
      </c>
      <c r="AC63" s="142">
        <v>0</v>
      </c>
      <c r="AD63" s="142">
        <v>0</v>
      </c>
      <c r="AE63" s="142">
        <v>0</v>
      </c>
      <c r="AF63" s="142">
        <v>0</v>
      </c>
      <c r="AG63" s="142">
        <v>0</v>
      </c>
      <c r="AH63" s="142">
        <v>0</v>
      </c>
      <c r="AI63" s="142">
        <v>0</v>
      </c>
      <c r="AJ63" s="142">
        <v>0</v>
      </c>
      <c r="AK63" s="142"/>
    </row>
    <row r="64" spans="1:37" x14ac:dyDescent="0.3">
      <c r="A64" s="131"/>
      <c r="B64" s="7" t="s">
        <v>105</v>
      </c>
      <c r="C64" s="38">
        <v>0</v>
      </c>
      <c r="D64" s="76" t="s">
        <v>239</v>
      </c>
      <c r="E64" s="76" t="s">
        <v>239</v>
      </c>
      <c r="F64" s="76" t="s">
        <v>239</v>
      </c>
      <c r="G64" s="76" t="s">
        <v>239</v>
      </c>
      <c r="H64" s="76" t="s">
        <v>239</v>
      </c>
      <c r="I64" s="76" t="s">
        <v>239</v>
      </c>
      <c r="J64" s="76" t="s">
        <v>239</v>
      </c>
      <c r="K64" s="76" t="s">
        <v>239</v>
      </c>
      <c r="L64" s="76" t="s">
        <v>239</v>
      </c>
      <c r="M64" s="76" t="s">
        <v>239</v>
      </c>
      <c r="N64" s="76" t="s">
        <v>239</v>
      </c>
      <c r="O64" s="76" t="s">
        <v>239</v>
      </c>
      <c r="P64" s="76" t="s">
        <v>239</v>
      </c>
      <c r="Q64" s="76" t="s">
        <v>239</v>
      </c>
      <c r="R64" s="709">
        <v>36854</v>
      </c>
      <c r="S64" s="227">
        <v>0</v>
      </c>
      <c r="T64" s="227">
        <v>0</v>
      </c>
      <c r="U64" s="141">
        <v>144124</v>
      </c>
      <c r="V64" s="142">
        <v>6874</v>
      </c>
      <c r="W64" s="142">
        <v>3</v>
      </c>
      <c r="X64" s="142">
        <v>131</v>
      </c>
      <c r="Y64" s="142">
        <v>271</v>
      </c>
      <c r="Z64" s="142">
        <v>2430</v>
      </c>
      <c r="AA64" s="142">
        <v>586</v>
      </c>
      <c r="AB64" s="142">
        <v>67239</v>
      </c>
      <c r="AC64" s="142">
        <v>70660</v>
      </c>
      <c r="AD64" s="142">
        <v>0</v>
      </c>
      <c r="AE64" s="142">
        <v>168</v>
      </c>
      <c r="AF64" s="142">
        <v>236</v>
      </c>
      <c r="AG64" s="142">
        <v>2426</v>
      </c>
      <c r="AH64" s="142">
        <v>623</v>
      </c>
      <c r="AI64" s="142">
        <v>70010</v>
      </c>
      <c r="AJ64" s="142">
        <v>73463</v>
      </c>
      <c r="AK64" s="142"/>
    </row>
    <row r="65" spans="1:37" x14ac:dyDescent="0.3">
      <c r="A65" s="131"/>
      <c r="B65" s="7" t="s">
        <v>106</v>
      </c>
      <c r="C65" s="38">
        <v>22006</v>
      </c>
      <c r="D65" s="76">
        <v>0.13</v>
      </c>
      <c r="E65" s="76">
        <v>0.18</v>
      </c>
      <c r="F65" s="76">
        <v>0.13</v>
      </c>
      <c r="G65" s="76">
        <v>0.44</v>
      </c>
      <c r="H65" s="76">
        <v>0.52</v>
      </c>
      <c r="I65" s="76">
        <v>0.03</v>
      </c>
      <c r="J65" s="76">
        <v>0.5</v>
      </c>
      <c r="K65" s="76">
        <v>0.49</v>
      </c>
      <c r="L65" s="76">
        <v>0.48</v>
      </c>
      <c r="M65" s="76">
        <v>0.14000000000000001</v>
      </c>
      <c r="N65" s="76">
        <v>0.45</v>
      </c>
      <c r="O65" s="76">
        <v>0.5</v>
      </c>
      <c r="P65" s="76" t="s">
        <v>239</v>
      </c>
      <c r="Q65" s="76">
        <v>0.47</v>
      </c>
      <c r="R65" s="709">
        <v>22006</v>
      </c>
      <c r="S65" s="227">
        <v>1</v>
      </c>
      <c r="T65" s="227">
        <v>1</v>
      </c>
      <c r="U65" s="141">
        <v>2847</v>
      </c>
      <c r="V65" s="142">
        <v>2847</v>
      </c>
      <c r="W65" s="142">
        <v>164</v>
      </c>
      <c r="X65" s="142">
        <v>214</v>
      </c>
      <c r="Y65" s="142">
        <v>145</v>
      </c>
      <c r="Z65" s="142">
        <v>474</v>
      </c>
      <c r="AA65" s="142">
        <v>13</v>
      </c>
      <c r="AB65" s="142">
        <v>0</v>
      </c>
      <c r="AC65" s="142">
        <v>1010</v>
      </c>
      <c r="AD65" s="142">
        <v>176</v>
      </c>
      <c r="AE65" s="142">
        <v>212</v>
      </c>
      <c r="AF65" s="142">
        <v>117</v>
      </c>
      <c r="AG65" s="142">
        <v>1286</v>
      </c>
      <c r="AH65" s="142">
        <v>46</v>
      </c>
      <c r="AI65" s="142">
        <v>0</v>
      </c>
      <c r="AJ65" s="142">
        <v>1837</v>
      </c>
      <c r="AK65" s="142"/>
    </row>
    <row r="66" spans="1:37" x14ac:dyDescent="0.3">
      <c r="A66" s="131"/>
      <c r="B66" s="7" t="s">
        <v>402</v>
      </c>
      <c r="C66" s="38">
        <v>0</v>
      </c>
      <c r="D66" s="76" t="s">
        <v>239</v>
      </c>
      <c r="E66" s="76" t="s">
        <v>239</v>
      </c>
      <c r="F66" s="76" t="s">
        <v>239</v>
      </c>
      <c r="G66" s="76" t="s">
        <v>239</v>
      </c>
      <c r="H66" s="76" t="s">
        <v>239</v>
      </c>
      <c r="I66" s="76" t="s">
        <v>239</v>
      </c>
      <c r="J66" s="76" t="s">
        <v>239</v>
      </c>
      <c r="K66" s="76" t="s">
        <v>239</v>
      </c>
      <c r="L66" s="76" t="s">
        <v>239</v>
      </c>
      <c r="M66" s="76" t="s">
        <v>239</v>
      </c>
      <c r="N66" s="76" t="s">
        <v>239</v>
      </c>
      <c r="O66" s="76" t="s">
        <v>239</v>
      </c>
      <c r="P66" s="76" t="s">
        <v>239</v>
      </c>
      <c r="Q66" s="76" t="s">
        <v>239</v>
      </c>
      <c r="R66" s="709">
        <v>0</v>
      </c>
      <c r="S66" s="115" t="s">
        <v>239</v>
      </c>
      <c r="T66" s="115" t="s">
        <v>239</v>
      </c>
      <c r="U66" s="141">
        <v>47946</v>
      </c>
      <c r="V66" s="142">
        <v>47946</v>
      </c>
      <c r="W66" s="142">
        <v>144</v>
      </c>
      <c r="X66" s="142">
        <v>272</v>
      </c>
      <c r="Y66" s="142">
        <v>238</v>
      </c>
      <c r="Z66" s="142">
        <v>10688</v>
      </c>
      <c r="AA66" s="142">
        <v>94</v>
      </c>
      <c r="AB66" s="142">
        <v>0</v>
      </c>
      <c r="AC66" s="142">
        <v>11436</v>
      </c>
      <c r="AD66" s="142">
        <v>241</v>
      </c>
      <c r="AE66" s="142">
        <v>531</v>
      </c>
      <c r="AF66" s="142">
        <v>300</v>
      </c>
      <c r="AG66" s="142">
        <v>35271</v>
      </c>
      <c r="AH66" s="142">
        <v>167</v>
      </c>
      <c r="AI66" s="142">
        <v>0</v>
      </c>
      <c r="AJ66" s="142">
        <v>36510</v>
      </c>
      <c r="AK66" s="142"/>
    </row>
    <row r="67" spans="1:37" x14ac:dyDescent="0.3">
      <c r="A67" s="131"/>
      <c r="B67" s="7" t="s">
        <v>378</v>
      </c>
      <c r="C67" s="38">
        <v>135143</v>
      </c>
      <c r="D67" s="76">
        <v>0.04</v>
      </c>
      <c r="E67" s="76">
        <v>0.16</v>
      </c>
      <c r="F67" s="76">
        <v>0.14000000000000001</v>
      </c>
      <c r="G67" s="76">
        <v>0.34</v>
      </c>
      <c r="H67" s="76">
        <v>0.6</v>
      </c>
      <c r="I67" s="76">
        <v>0.06</v>
      </c>
      <c r="J67" s="76">
        <v>0.57999999999999996</v>
      </c>
      <c r="K67" s="76">
        <v>0.47</v>
      </c>
      <c r="L67" s="76">
        <v>0.55000000000000004</v>
      </c>
      <c r="M67" s="76">
        <v>7.0000000000000007E-2</v>
      </c>
      <c r="N67" s="76">
        <v>0.51</v>
      </c>
      <c r="O67" s="76">
        <v>0.35</v>
      </c>
      <c r="P67" s="76">
        <v>0.46</v>
      </c>
      <c r="Q67" s="76">
        <v>0.46</v>
      </c>
      <c r="R67" s="709">
        <v>135143</v>
      </c>
      <c r="S67" s="227">
        <v>0.01</v>
      </c>
      <c r="T67" s="227">
        <v>1</v>
      </c>
      <c r="U67" s="141">
        <v>0</v>
      </c>
      <c r="V67" s="142">
        <v>0</v>
      </c>
      <c r="W67" s="142">
        <v>0</v>
      </c>
      <c r="X67" s="142">
        <v>0</v>
      </c>
      <c r="Y67" s="142">
        <v>0</v>
      </c>
      <c r="Z67" s="142">
        <v>0</v>
      </c>
      <c r="AA67" s="142">
        <v>0</v>
      </c>
      <c r="AB67" s="142">
        <v>0</v>
      </c>
      <c r="AC67" s="142">
        <v>0</v>
      </c>
      <c r="AD67" s="142">
        <v>0</v>
      </c>
      <c r="AE67" s="142">
        <v>0</v>
      </c>
      <c r="AF67" s="142">
        <v>0</v>
      </c>
      <c r="AG67" s="142">
        <v>0</v>
      </c>
      <c r="AH67" s="142">
        <v>0</v>
      </c>
      <c r="AI67" s="142">
        <v>0</v>
      </c>
      <c r="AJ67" s="142">
        <v>0</v>
      </c>
      <c r="AK67" s="139"/>
    </row>
    <row r="68" spans="1:37" x14ac:dyDescent="0.3">
      <c r="A68" s="131"/>
      <c r="B68" s="7" t="s">
        <v>107</v>
      </c>
      <c r="C68" s="38">
        <v>57226</v>
      </c>
      <c r="D68" s="76">
        <v>0</v>
      </c>
      <c r="E68" s="76">
        <v>0.13</v>
      </c>
      <c r="F68" s="76">
        <v>0.37</v>
      </c>
      <c r="G68" s="76">
        <v>0.5</v>
      </c>
      <c r="H68" s="76">
        <v>0.47</v>
      </c>
      <c r="I68" s="76">
        <v>0.03</v>
      </c>
      <c r="J68" s="76">
        <v>0.47</v>
      </c>
      <c r="K68" s="76">
        <v>0.5</v>
      </c>
      <c r="L68" s="76">
        <v>0.5</v>
      </c>
      <c r="M68" s="76">
        <v>0</v>
      </c>
      <c r="N68" s="76">
        <v>0.4</v>
      </c>
      <c r="O68" s="76">
        <v>0.4</v>
      </c>
      <c r="P68" s="76" t="s">
        <v>239</v>
      </c>
      <c r="Q68" s="76">
        <v>0.45</v>
      </c>
      <c r="R68" s="709">
        <v>133118</v>
      </c>
      <c r="S68" s="227">
        <v>0.43</v>
      </c>
      <c r="T68" s="227">
        <v>0.43</v>
      </c>
      <c r="U68" s="141">
        <v>20524</v>
      </c>
      <c r="V68" s="142">
        <v>0</v>
      </c>
      <c r="W68" s="142">
        <v>0</v>
      </c>
      <c r="X68" s="142">
        <v>0</v>
      </c>
      <c r="Y68" s="142">
        <v>0</v>
      </c>
      <c r="Z68" s="142">
        <v>0</v>
      </c>
      <c r="AA68" s="142">
        <v>0</v>
      </c>
      <c r="AB68" s="142">
        <v>0</v>
      </c>
      <c r="AC68" s="142">
        <v>0</v>
      </c>
      <c r="AD68" s="142">
        <v>0</v>
      </c>
      <c r="AE68" s="142">
        <v>0</v>
      </c>
      <c r="AF68" s="142">
        <v>0</v>
      </c>
      <c r="AG68" s="142">
        <v>0</v>
      </c>
      <c r="AH68" s="142">
        <v>0</v>
      </c>
      <c r="AI68" s="142">
        <v>0</v>
      </c>
      <c r="AJ68" s="142">
        <v>0</v>
      </c>
      <c r="AK68" s="142"/>
    </row>
    <row r="69" spans="1:37" x14ac:dyDescent="0.3">
      <c r="A69" s="131"/>
      <c r="B69" s="7" t="s">
        <v>65</v>
      </c>
      <c r="C69" s="38">
        <v>250693</v>
      </c>
      <c r="D69" s="76">
        <v>0.13</v>
      </c>
      <c r="E69" s="76">
        <v>0.18</v>
      </c>
      <c r="F69" s="76">
        <v>0.15</v>
      </c>
      <c r="G69" s="76">
        <v>0.45</v>
      </c>
      <c r="H69" s="76">
        <v>0.51</v>
      </c>
      <c r="I69" s="76">
        <v>0.03</v>
      </c>
      <c r="J69" s="76">
        <v>0.48</v>
      </c>
      <c r="K69" s="76">
        <v>0.52</v>
      </c>
      <c r="L69" s="76">
        <v>0.42</v>
      </c>
      <c r="M69" s="76">
        <v>0.14000000000000001</v>
      </c>
      <c r="N69" s="76">
        <v>0.49</v>
      </c>
      <c r="O69" s="76">
        <v>0.52</v>
      </c>
      <c r="P69" s="76" t="s">
        <v>239</v>
      </c>
      <c r="Q69" s="76">
        <v>0.48</v>
      </c>
      <c r="R69" s="709">
        <v>250697</v>
      </c>
      <c r="S69" s="227">
        <v>1</v>
      </c>
      <c r="T69" s="227">
        <v>1</v>
      </c>
      <c r="U69" s="141">
        <v>17864</v>
      </c>
      <c r="V69" s="142">
        <v>0</v>
      </c>
      <c r="W69" s="142">
        <v>0</v>
      </c>
      <c r="X69" s="142">
        <v>0</v>
      </c>
      <c r="Y69" s="142">
        <v>0</v>
      </c>
      <c r="Z69" s="142">
        <v>0</v>
      </c>
      <c r="AA69" s="142">
        <v>0</v>
      </c>
      <c r="AB69" s="142">
        <v>1210</v>
      </c>
      <c r="AC69" s="142">
        <v>1214</v>
      </c>
      <c r="AD69" s="142">
        <v>0</v>
      </c>
      <c r="AE69" s="142">
        <v>0</v>
      </c>
      <c r="AF69" s="142">
        <v>0</v>
      </c>
      <c r="AG69" s="142">
        <v>0</v>
      </c>
      <c r="AH69" s="142">
        <v>0</v>
      </c>
      <c r="AI69" s="142">
        <v>5537</v>
      </c>
      <c r="AJ69" s="142">
        <v>5537</v>
      </c>
      <c r="AK69" s="142"/>
    </row>
    <row r="70" spans="1:37" x14ac:dyDescent="0.3">
      <c r="A70" s="131"/>
      <c r="B70" s="7" t="s">
        <v>202</v>
      </c>
      <c r="C70" s="38">
        <v>10149</v>
      </c>
      <c r="D70" s="76">
        <v>0</v>
      </c>
      <c r="E70" s="76">
        <v>0</v>
      </c>
      <c r="F70" s="76">
        <v>7.0000000000000007E-2</v>
      </c>
      <c r="G70" s="76">
        <v>7.0000000000000007E-2</v>
      </c>
      <c r="H70" s="76">
        <v>0.89</v>
      </c>
      <c r="I70" s="76">
        <v>0.03</v>
      </c>
      <c r="J70" s="76">
        <v>1</v>
      </c>
      <c r="K70" s="76">
        <v>0.5</v>
      </c>
      <c r="L70" s="76">
        <v>0.47</v>
      </c>
      <c r="M70" s="76">
        <v>0</v>
      </c>
      <c r="N70" s="76">
        <v>0.22</v>
      </c>
      <c r="O70" s="76">
        <v>0.43</v>
      </c>
      <c r="P70" s="76" t="s">
        <v>239</v>
      </c>
      <c r="Q70" s="76">
        <v>0.25</v>
      </c>
      <c r="R70" s="709">
        <v>10149</v>
      </c>
      <c r="S70" s="227">
        <v>1</v>
      </c>
      <c r="T70" s="227">
        <v>1</v>
      </c>
      <c r="U70" s="141">
        <v>32097</v>
      </c>
      <c r="V70" s="142">
        <v>32097</v>
      </c>
      <c r="W70" s="142">
        <v>2633</v>
      </c>
      <c r="X70" s="142">
        <v>4193</v>
      </c>
      <c r="Y70" s="142">
        <v>1967</v>
      </c>
      <c r="Z70" s="142">
        <v>7152</v>
      </c>
      <c r="AA70" s="142">
        <v>578</v>
      </c>
      <c r="AB70" s="142">
        <v>0</v>
      </c>
      <c r="AC70" s="142">
        <v>16523</v>
      </c>
      <c r="AD70" s="142">
        <v>2633</v>
      </c>
      <c r="AE70" s="142">
        <v>4391</v>
      </c>
      <c r="AF70" s="142">
        <v>2100</v>
      </c>
      <c r="AG70" s="142">
        <v>5765</v>
      </c>
      <c r="AH70" s="142">
        <v>685</v>
      </c>
      <c r="AI70" s="142">
        <v>0</v>
      </c>
      <c r="AJ70" s="142">
        <v>15574</v>
      </c>
      <c r="AK70" s="142"/>
    </row>
    <row r="71" spans="1:37" x14ac:dyDescent="0.3">
      <c r="A71" s="131"/>
      <c r="B71" s="7" t="s">
        <v>379</v>
      </c>
      <c r="C71" s="38">
        <v>0</v>
      </c>
      <c r="D71" s="76" t="s">
        <v>239</v>
      </c>
      <c r="E71" s="76" t="s">
        <v>239</v>
      </c>
      <c r="F71" s="76" t="s">
        <v>239</v>
      </c>
      <c r="G71" s="76" t="s">
        <v>239</v>
      </c>
      <c r="H71" s="76" t="s">
        <v>239</v>
      </c>
      <c r="I71" s="76" t="s">
        <v>239</v>
      </c>
      <c r="J71" s="76" t="s">
        <v>239</v>
      </c>
      <c r="K71" s="76" t="s">
        <v>239</v>
      </c>
      <c r="L71" s="76" t="s">
        <v>239</v>
      </c>
      <c r="M71" s="76" t="s">
        <v>239</v>
      </c>
      <c r="N71" s="76" t="s">
        <v>239</v>
      </c>
      <c r="O71" s="76" t="s">
        <v>239</v>
      </c>
      <c r="P71" s="76" t="s">
        <v>239</v>
      </c>
      <c r="Q71" s="76" t="s">
        <v>239</v>
      </c>
      <c r="R71" s="709">
        <v>0</v>
      </c>
      <c r="S71" s="115" t="s">
        <v>239</v>
      </c>
      <c r="T71" s="115" t="s">
        <v>239</v>
      </c>
      <c r="U71" s="141">
        <v>138111</v>
      </c>
      <c r="V71" s="142">
        <v>138092</v>
      </c>
      <c r="W71" s="142">
        <v>10119</v>
      </c>
      <c r="X71" s="142">
        <v>14430</v>
      </c>
      <c r="Y71" s="142">
        <v>10720</v>
      </c>
      <c r="Z71" s="142">
        <v>30294</v>
      </c>
      <c r="AA71" s="142">
        <v>2077</v>
      </c>
      <c r="AB71" s="142">
        <v>0</v>
      </c>
      <c r="AC71" s="142">
        <v>67640</v>
      </c>
      <c r="AD71" s="142">
        <v>10028</v>
      </c>
      <c r="AE71" s="142">
        <v>14232</v>
      </c>
      <c r="AF71" s="142">
        <v>11427</v>
      </c>
      <c r="AG71" s="142">
        <v>31241</v>
      </c>
      <c r="AH71" s="142">
        <v>3524</v>
      </c>
      <c r="AI71" s="142">
        <v>0</v>
      </c>
      <c r="AJ71" s="142">
        <v>70452</v>
      </c>
      <c r="AK71" s="142"/>
    </row>
    <row r="72" spans="1:37" x14ac:dyDescent="0.3">
      <c r="A72" s="131"/>
      <c r="B72" s="7" t="s">
        <v>108</v>
      </c>
      <c r="C72" s="38">
        <v>2556</v>
      </c>
      <c r="D72" s="76">
        <v>0.18</v>
      </c>
      <c r="E72" s="76">
        <v>0.24</v>
      </c>
      <c r="F72" s="76">
        <v>0.15</v>
      </c>
      <c r="G72" s="76">
        <v>0.56999999999999995</v>
      </c>
      <c r="H72" s="76">
        <v>0.41</v>
      </c>
      <c r="I72" s="76">
        <v>0.02</v>
      </c>
      <c r="J72" s="76">
        <v>0.47</v>
      </c>
      <c r="K72" s="76">
        <v>0.5</v>
      </c>
      <c r="L72" s="76">
        <v>0.43</v>
      </c>
      <c r="M72" s="76">
        <v>0.15</v>
      </c>
      <c r="N72" s="76">
        <v>0.46</v>
      </c>
      <c r="O72" s="76">
        <v>0.37</v>
      </c>
      <c r="P72" s="76" t="s">
        <v>239</v>
      </c>
      <c r="Q72" s="76">
        <v>0.47</v>
      </c>
      <c r="R72" s="709">
        <v>2557</v>
      </c>
      <c r="S72" s="227">
        <v>1</v>
      </c>
      <c r="T72" s="227">
        <v>1</v>
      </c>
      <c r="U72" s="141">
        <v>115</v>
      </c>
      <c r="V72" s="142">
        <v>0</v>
      </c>
      <c r="W72" s="142">
        <v>0</v>
      </c>
      <c r="X72" s="142">
        <v>0</v>
      </c>
      <c r="Y72" s="142">
        <v>0</v>
      </c>
      <c r="Z72" s="142">
        <v>0</v>
      </c>
      <c r="AA72" s="142">
        <v>0</v>
      </c>
      <c r="AB72" s="142">
        <v>0</v>
      </c>
      <c r="AC72" s="142">
        <v>0</v>
      </c>
      <c r="AD72" s="142">
        <v>0</v>
      </c>
      <c r="AE72" s="142">
        <v>0</v>
      </c>
      <c r="AF72" s="142">
        <v>0</v>
      </c>
      <c r="AG72" s="142">
        <v>0</v>
      </c>
      <c r="AH72" s="142">
        <v>0</v>
      </c>
      <c r="AI72" s="142">
        <v>0</v>
      </c>
      <c r="AJ72" s="142">
        <v>0</v>
      </c>
      <c r="AK72" s="142"/>
    </row>
    <row r="73" spans="1:37" x14ac:dyDescent="0.3">
      <c r="A73" s="131"/>
      <c r="B73" s="7" t="s">
        <v>109</v>
      </c>
      <c r="C73" s="38">
        <v>222</v>
      </c>
      <c r="D73" s="76">
        <v>0.08</v>
      </c>
      <c r="E73" s="76">
        <v>0</v>
      </c>
      <c r="F73" s="76">
        <v>0.13</v>
      </c>
      <c r="G73" s="76">
        <v>0.2</v>
      </c>
      <c r="H73" s="76">
        <v>0.75</v>
      </c>
      <c r="I73" s="76">
        <v>0.05</v>
      </c>
      <c r="J73" s="76">
        <v>0.28999999999999998</v>
      </c>
      <c r="K73" s="76" t="s">
        <v>239</v>
      </c>
      <c r="L73" s="76">
        <v>0.43</v>
      </c>
      <c r="M73" s="76">
        <v>0.11</v>
      </c>
      <c r="N73" s="76">
        <v>0.21</v>
      </c>
      <c r="O73" s="76">
        <v>0.8</v>
      </c>
      <c r="P73" s="76" t="s">
        <v>239</v>
      </c>
      <c r="Q73" s="76">
        <v>0.28000000000000003</v>
      </c>
      <c r="R73" s="709">
        <v>85555</v>
      </c>
      <c r="S73" s="227">
        <v>0</v>
      </c>
      <c r="T73" s="227">
        <v>0</v>
      </c>
      <c r="U73" s="141">
        <v>104</v>
      </c>
      <c r="V73" s="142">
        <v>104</v>
      </c>
      <c r="W73" s="142">
        <v>1</v>
      </c>
      <c r="X73" s="142">
        <v>3</v>
      </c>
      <c r="Y73" s="142">
        <v>1</v>
      </c>
      <c r="Z73" s="142">
        <v>15</v>
      </c>
      <c r="AA73" s="142">
        <v>3</v>
      </c>
      <c r="AB73" s="142">
        <v>0</v>
      </c>
      <c r="AC73" s="142">
        <v>23</v>
      </c>
      <c r="AD73" s="142">
        <v>3</v>
      </c>
      <c r="AE73" s="142">
        <v>2</v>
      </c>
      <c r="AF73" s="142">
        <v>4</v>
      </c>
      <c r="AG73" s="142">
        <v>69</v>
      </c>
      <c r="AH73" s="142">
        <v>3</v>
      </c>
      <c r="AI73" s="142">
        <v>0</v>
      </c>
      <c r="AJ73" s="142">
        <v>81</v>
      </c>
      <c r="AK73" s="142"/>
    </row>
    <row r="74" spans="1:37" x14ac:dyDescent="0.3">
      <c r="A74" s="131"/>
      <c r="B74" s="7" t="s">
        <v>110</v>
      </c>
      <c r="C74" s="38">
        <v>739151</v>
      </c>
      <c r="D74" s="76">
        <v>0.16</v>
      </c>
      <c r="E74" s="76">
        <v>0.26</v>
      </c>
      <c r="F74" s="76">
        <v>0.15</v>
      </c>
      <c r="G74" s="76">
        <v>0.57999999999999996</v>
      </c>
      <c r="H74" s="76">
        <v>0.41</v>
      </c>
      <c r="I74" s="76">
        <v>0.02</v>
      </c>
      <c r="J74" s="76">
        <v>0.49</v>
      </c>
      <c r="K74" s="76">
        <v>0.49</v>
      </c>
      <c r="L74" s="76">
        <v>0.46</v>
      </c>
      <c r="M74" s="76">
        <v>0.14000000000000001</v>
      </c>
      <c r="N74" s="76">
        <v>0.51</v>
      </c>
      <c r="O74" s="76">
        <v>0.56000000000000005</v>
      </c>
      <c r="P74" s="76">
        <v>0.55000000000000004</v>
      </c>
      <c r="Q74" s="76">
        <v>0.5</v>
      </c>
      <c r="R74" s="709">
        <v>739156</v>
      </c>
      <c r="S74" s="227">
        <v>0.95</v>
      </c>
      <c r="T74" s="227">
        <v>1</v>
      </c>
      <c r="U74" s="141">
        <v>276265</v>
      </c>
      <c r="V74" s="142">
        <v>259532</v>
      </c>
      <c r="W74" s="142">
        <v>18099</v>
      </c>
      <c r="X74" s="142">
        <v>32920</v>
      </c>
      <c r="Y74" s="142">
        <v>21435</v>
      </c>
      <c r="Z74" s="142">
        <v>59421</v>
      </c>
      <c r="AA74" s="142">
        <v>3652</v>
      </c>
      <c r="AB74" s="142">
        <v>0</v>
      </c>
      <c r="AC74" s="142">
        <v>135527</v>
      </c>
      <c r="AD74" s="142">
        <v>18229</v>
      </c>
      <c r="AE74" s="142">
        <v>32814</v>
      </c>
      <c r="AF74" s="142">
        <v>20127</v>
      </c>
      <c r="AG74" s="142">
        <v>48106</v>
      </c>
      <c r="AH74" s="142">
        <v>4729</v>
      </c>
      <c r="AI74" s="142">
        <v>0</v>
      </c>
      <c r="AJ74" s="142">
        <v>124005</v>
      </c>
      <c r="AK74" s="142"/>
    </row>
    <row r="75" spans="1:37" x14ac:dyDescent="0.3">
      <c r="A75" s="131"/>
      <c r="B75" s="7" t="s">
        <v>380</v>
      </c>
      <c r="C75" s="38">
        <v>20</v>
      </c>
      <c r="D75" s="76">
        <v>0.05</v>
      </c>
      <c r="E75" s="76">
        <v>0.05</v>
      </c>
      <c r="F75" s="76">
        <v>0.1</v>
      </c>
      <c r="G75" s="76">
        <v>0.2</v>
      </c>
      <c r="H75" s="76">
        <v>0.8</v>
      </c>
      <c r="I75" s="76">
        <v>0</v>
      </c>
      <c r="J75" s="76">
        <v>0</v>
      </c>
      <c r="K75" s="76">
        <v>1</v>
      </c>
      <c r="L75" s="76">
        <v>0.5</v>
      </c>
      <c r="M75" s="76">
        <v>0</v>
      </c>
      <c r="N75" s="76">
        <v>0.44</v>
      </c>
      <c r="O75" s="76" t="s">
        <v>239</v>
      </c>
      <c r="P75" s="76" t="s">
        <v>239</v>
      </c>
      <c r="Q75" s="76">
        <v>0.45</v>
      </c>
      <c r="R75" s="709">
        <v>20</v>
      </c>
      <c r="S75" s="227">
        <v>1</v>
      </c>
      <c r="T75" s="227">
        <v>1</v>
      </c>
      <c r="U75" s="141">
        <v>165874</v>
      </c>
      <c r="V75" s="142">
        <v>25658</v>
      </c>
      <c r="W75" s="142">
        <v>876</v>
      </c>
      <c r="X75" s="142">
        <v>1193</v>
      </c>
      <c r="Y75" s="142">
        <v>828</v>
      </c>
      <c r="Z75" s="142">
        <v>7842</v>
      </c>
      <c r="AA75" s="142">
        <v>742</v>
      </c>
      <c r="AB75" s="142">
        <v>0</v>
      </c>
      <c r="AC75" s="142">
        <v>11481</v>
      </c>
      <c r="AD75" s="142">
        <v>838</v>
      </c>
      <c r="AE75" s="142">
        <v>1258</v>
      </c>
      <c r="AF75" s="142">
        <v>956</v>
      </c>
      <c r="AG75" s="142">
        <v>10678</v>
      </c>
      <c r="AH75" s="142">
        <v>447</v>
      </c>
      <c r="AI75" s="142">
        <v>0</v>
      </c>
      <c r="AJ75" s="142">
        <v>14177</v>
      </c>
      <c r="AK75" s="140"/>
    </row>
    <row r="76" spans="1:37" x14ac:dyDescent="0.3">
      <c r="A76" s="131"/>
      <c r="B76" s="7" t="s">
        <v>111</v>
      </c>
      <c r="C76" s="38">
        <v>0</v>
      </c>
      <c r="D76" s="76" t="s">
        <v>239</v>
      </c>
      <c r="E76" s="76" t="s">
        <v>239</v>
      </c>
      <c r="F76" s="76" t="s">
        <v>239</v>
      </c>
      <c r="G76" s="76" t="s">
        <v>239</v>
      </c>
      <c r="H76" s="76" t="s">
        <v>239</v>
      </c>
      <c r="I76" s="76" t="s">
        <v>239</v>
      </c>
      <c r="J76" s="76" t="s">
        <v>239</v>
      </c>
      <c r="K76" s="76" t="s">
        <v>239</v>
      </c>
      <c r="L76" s="76" t="s">
        <v>239</v>
      </c>
      <c r="M76" s="76" t="s">
        <v>239</v>
      </c>
      <c r="N76" s="76" t="s">
        <v>239</v>
      </c>
      <c r="O76" s="76" t="s">
        <v>239</v>
      </c>
      <c r="P76" s="76" t="s">
        <v>239</v>
      </c>
      <c r="Q76" s="76" t="s">
        <v>239</v>
      </c>
      <c r="R76" s="709">
        <v>39496</v>
      </c>
      <c r="S76" s="227">
        <v>0</v>
      </c>
      <c r="T76" s="227">
        <v>0</v>
      </c>
      <c r="U76" s="141">
        <v>53</v>
      </c>
      <c r="V76" s="142">
        <v>8</v>
      </c>
      <c r="W76" s="142">
        <v>0</v>
      </c>
      <c r="X76" s="142">
        <v>0</v>
      </c>
      <c r="Y76" s="142">
        <v>0</v>
      </c>
      <c r="Z76" s="142">
        <v>2</v>
      </c>
      <c r="AA76" s="142">
        <v>0</v>
      </c>
      <c r="AB76" s="142">
        <v>0</v>
      </c>
      <c r="AC76" s="142">
        <v>2</v>
      </c>
      <c r="AD76" s="142">
        <v>0</v>
      </c>
      <c r="AE76" s="142">
        <v>0</v>
      </c>
      <c r="AF76" s="142">
        <v>1</v>
      </c>
      <c r="AG76" s="142">
        <v>5</v>
      </c>
      <c r="AH76" s="142">
        <v>0</v>
      </c>
      <c r="AI76" s="142">
        <v>0</v>
      </c>
      <c r="AJ76" s="142">
        <v>6</v>
      </c>
      <c r="AK76" s="139"/>
    </row>
    <row r="77" spans="1:37" x14ac:dyDescent="0.3">
      <c r="A77" s="131"/>
      <c r="B77" s="7" t="s">
        <v>112</v>
      </c>
      <c r="C77" s="38">
        <v>206172</v>
      </c>
      <c r="D77" s="76" t="s">
        <v>239</v>
      </c>
      <c r="E77" s="76" t="s">
        <v>239</v>
      </c>
      <c r="F77" s="76" t="s">
        <v>239</v>
      </c>
      <c r="G77" s="76" t="s">
        <v>239</v>
      </c>
      <c r="H77" s="76" t="s">
        <v>239</v>
      </c>
      <c r="I77" s="76" t="s">
        <v>239</v>
      </c>
      <c r="J77" s="76" t="s">
        <v>239</v>
      </c>
      <c r="K77" s="76" t="s">
        <v>239</v>
      </c>
      <c r="L77" s="76" t="s">
        <v>239</v>
      </c>
      <c r="M77" s="76" t="s">
        <v>239</v>
      </c>
      <c r="N77" s="76" t="s">
        <v>239</v>
      </c>
      <c r="O77" s="76" t="s">
        <v>239</v>
      </c>
      <c r="P77" s="76">
        <v>0.42</v>
      </c>
      <c r="Q77" s="76">
        <v>0.42</v>
      </c>
      <c r="R77" s="709">
        <v>337509</v>
      </c>
      <c r="S77" s="227">
        <v>0</v>
      </c>
      <c r="T77" s="227">
        <v>0.61</v>
      </c>
      <c r="U77" s="141">
        <v>1057544</v>
      </c>
      <c r="V77" s="142">
        <v>8103</v>
      </c>
      <c r="W77" s="142">
        <v>693</v>
      </c>
      <c r="X77" s="142">
        <v>897</v>
      </c>
      <c r="Y77" s="142">
        <v>472</v>
      </c>
      <c r="Z77" s="142">
        <v>1906</v>
      </c>
      <c r="AA77" s="142">
        <v>155</v>
      </c>
      <c r="AB77" s="142">
        <v>0</v>
      </c>
      <c r="AC77" s="142">
        <v>4123</v>
      </c>
      <c r="AD77" s="142">
        <v>841</v>
      </c>
      <c r="AE77" s="142">
        <v>944</v>
      </c>
      <c r="AF77" s="142">
        <v>494</v>
      </c>
      <c r="AG77" s="142">
        <v>1573</v>
      </c>
      <c r="AH77" s="142">
        <v>128</v>
      </c>
      <c r="AI77" s="142">
        <v>0</v>
      </c>
      <c r="AJ77" s="142">
        <v>3980</v>
      </c>
      <c r="AK77" s="142"/>
    </row>
    <row r="78" spans="1:37" x14ac:dyDescent="0.3">
      <c r="A78" s="131"/>
      <c r="B78" s="7" t="s">
        <v>113</v>
      </c>
      <c r="C78" s="38">
        <v>2884</v>
      </c>
      <c r="D78" s="76">
        <v>0.08</v>
      </c>
      <c r="E78" s="76">
        <v>0.15</v>
      </c>
      <c r="F78" s="76">
        <v>0.11</v>
      </c>
      <c r="G78" s="76">
        <v>0.34</v>
      </c>
      <c r="H78" s="76">
        <v>0.63</v>
      </c>
      <c r="I78" s="76">
        <v>0.03</v>
      </c>
      <c r="J78" s="76">
        <v>0.5</v>
      </c>
      <c r="K78" s="76">
        <v>0.5</v>
      </c>
      <c r="L78" s="76">
        <v>0.45</v>
      </c>
      <c r="M78" s="76">
        <v>0.13</v>
      </c>
      <c r="N78" s="76">
        <v>0.37</v>
      </c>
      <c r="O78" s="76">
        <v>0.15</v>
      </c>
      <c r="P78" s="76" t="s">
        <v>239</v>
      </c>
      <c r="Q78" s="76">
        <v>0.41</v>
      </c>
      <c r="R78" s="709">
        <v>2884</v>
      </c>
      <c r="S78" s="227">
        <v>1</v>
      </c>
      <c r="T78" s="227">
        <v>1</v>
      </c>
      <c r="U78" s="141">
        <v>505067</v>
      </c>
      <c r="V78" s="142">
        <v>445198</v>
      </c>
      <c r="W78" s="142">
        <v>39018</v>
      </c>
      <c r="X78" s="142">
        <v>54369</v>
      </c>
      <c r="Y78" s="142">
        <v>40886</v>
      </c>
      <c r="Z78" s="142">
        <v>102932</v>
      </c>
      <c r="AA78" s="142">
        <v>9197</v>
      </c>
      <c r="AB78" s="142">
        <v>0</v>
      </c>
      <c r="AC78" s="142">
        <v>246402</v>
      </c>
      <c r="AD78" s="142">
        <v>39171</v>
      </c>
      <c r="AE78" s="142">
        <v>53039</v>
      </c>
      <c r="AF78" s="142">
        <v>38914</v>
      </c>
      <c r="AG78" s="142">
        <v>61205</v>
      </c>
      <c r="AH78" s="142">
        <v>6467</v>
      </c>
      <c r="AI78" s="142">
        <v>49</v>
      </c>
      <c r="AJ78" s="142">
        <v>198845</v>
      </c>
      <c r="AK78" s="168"/>
    </row>
    <row r="79" spans="1:37" x14ac:dyDescent="0.3">
      <c r="A79" s="131"/>
      <c r="B79" s="7" t="s">
        <v>114</v>
      </c>
      <c r="C79" s="38">
        <v>7854</v>
      </c>
      <c r="D79" s="76">
        <v>0.12</v>
      </c>
      <c r="E79" s="76">
        <v>0.22</v>
      </c>
      <c r="F79" s="76">
        <v>0.15</v>
      </c>
      <c r="G79" s="76">
        <v>0.48</v>
      </c>
      <c r="H79" s="76">
        <v>0.45</v>
      </c>
      <c r="I79" s="76">
        <v>0.06</v>
      </c>
      <c r="J79" s="76">
        <v>0.52</v>
      </c>
      <c r="K79" s="76">
        <v>0.49</v>
      </c>
      <c r="L79" s="76">
        <v>0.5</v>
      </c>
      <c r="M79" s="76">
        <v>0.12</v>
      </c>
      <c r="N79" s="76">
        <v>0.54</v>
      </c>
      <c r="O79" s="76">
        <v>0.46</v>
      </c>
      <c r="P79" s="76" t="s">
        <v>239</v>
      </c>
      <c r="Q79" s="76">
        <v>0.51</v>
      </c>
      <c r="R79" s="709">
        <v>7854</v>
      </c>
      <c r="S79" s="227">
        <v>1</v>
      </c>
      <c r="T79" s="227">
        <v>1</v>
      </c>
      <c r="U79" s="141">
        <v>2346</v>
      </c>
      <c r="V79" s="142">
        <v>0</v>
      </c>
      <c r="W79" s="142">
        <v>0</v>
      </c>
      <c r="X79" s="142">
        <v>0</v>
      </c>
      <c r="Y79" s="142">
        <v>0</v>
      </c>
      <c r="Z79" s="142">
        <v>0</v>
      </c>
      <c r="AA79" s="142">
        <v>0</v>
      </c>
      <c r="AB79" s="142">
        <v>335</v>
      </c>
      <c r="AC79" s="142">
        <v>335</v>
      </c>
      <c r="AD79" s="142">
        <v>0</v>
      </c>
      <c r="AE79" s="142">
        <v>0</v>
      </c>
      <c r="AF79" s="142">
        <v>0</v>
      </c>
      <c r="AG79" s="142">
        <v>0</v>
      </c>
      <c r="AH79" s="142">
        <v>0</v>
      </c>
      <c r="AI79" s="142">
        <v>420</v>
      </c>
      <c r="AJ79" s="142">
        <v>420</v>
      </c>
      <c r="AK79" s="168"/>
    </row>
    <row r="80" spans="1:37" x14ac:dyDescent="0.3">
      <c r="A80" s="131"/>
      <c r="B80" s="7" t="s">
        <v>116</v>
      </c>
      <c r="C80" s="38">
        <v>271755</v>
      </c>
      <c r="D80" s="76">
        <v>0.09</v>
      </c>
      <c r="E80" s="76">
        <v>0.1</v>
      </c>
      <c r="F80" s="76">
        <v>0.09</v>
      </c>
      <c r="G80" s="76">
        <v>0.28000000000000003</v>
      </c>
      <c r="H80" s="76">
        <v>0.54</v>
      </c>
      <c r="I80" s="76">
        <v>0.18</v>
      </c>
      <c r="J80" s="76">
        <v>0.49</v>
      </c>
      <c r="K80" s="76">
        <v>0.48</v>
      </c>
      <c r="L80" s="76">
        <v>0.47</v>
      </c>
      <c r="M80" s="76">
        <v>0.15</v>
      </c>
      <c r="N80" s="76">
        <v>0.53</v>
      </c>
      <c r="O80" s="76">
        <v>0.61</v>
      </c>
      <c r="P80" s="76" t="s">
        <v>239</v>
      </c>
      <c r="Q80" s="76">
        <v>0.53</v>
      </c>
      <c r="R80" s="709">
        <v>271755</v>
      </c>
      <c r="S80" s="227">
        <v>1</v>
      </c>
      <c r="T80" s="227">
        <v>1</v>
      </c>
      <c r="U80" s="141">
        <v>301519</v>
      </c>
      <c r="V80" s="142">
        <v>624</v>
      </c>
      <c r="W80" s="142">
        <v>15</v>
      </c>
      <c r="X80" s="142">
        <v>15</v>
      </c>
      <c r="Y80" s="142">
        <v>10</v>
      </c>
      <c r="Z80" s="142">
        <v>160</v>
      </c>
      <c r="AA80" s="142">
        <v>2</v>
      </c>
      <c r="AB80" s="142">
        <v>143910</v>
      </c>
      <c r="AC80" s="142">
        <v>144112</v>
      </c>
      <c r="AD80" s="142">
        <v>16</v>
      </c>
      <c r="AE80" s="142">
        <v>20</v>
      </c>
      <c r="AF80" s="142">
        <v>8</v>
      </c>
      <c r="AG80" s="142">
        <v>376</v>
      </c>
      <c r="AH80" s="142">
        <v>2</v>
      </c>
      <c r="AI80" s="142">
        <v>156985</v>
      </c>
      <c r="AJ80" s="142">
        <v>157407</v>
      </c>
      <c r="AK80" s="168"/>
    </row>
    <row r="81" spans="1:37" x14ac:dyDescent="0.3">
      <c r="A81" s="131"/>
      <c r="B81" s="272" t="s">
        <v>117</v>
      </c>
      <c r="C81" s="38">
        <v>749309</v>
      </c>
      <c r="D81" s="76">
        <v>0.08</v>
      </c>
      <c r="E81" s="76">
        <v>0.1</v>
      </c>
      <c r="F81" s="76">
        <v>0.08</v>
      </c>
      <c r="G81" s="76">
        <v>0.26</v>
      </c>
      <c r="H81" s="76">
        <v>0.7</v>
      </c>
      <c r="I81" s="76">
        <v>0.04</v>
      </c>
      <c r="J81" s="76">
        <v>0.48</v>
      </c>
      <c r="K81" s="76">
        <v>0.46</v>
      </c>
      <c r="L81" s="76">
        <v>0.37</v>
      </c>
      <c r="M81" s="76">
        <v>0.15</v>
      </c>
      <c r="N81" s="76">
        <v>0.28999999999999998</v>
      </c>
      <c r="O81" s="76">
        <v>0.5</v>
      </c>
      <c r="P81" s="76" t="s">
        <v>239</v>
      </c>
      <c r="Q81" s="76">
        <v>0.34</v>
      </c>
      <c r="R81" s="709">
        <v>749309</v>
      </c>
      <c r="S81" s="227">
        <v>1</v>
      </c>
      <c r="T81" s="227">
        <v>1</v>
      </c>
      <c r="U81" s="141">
        <v>2419</v>
      </c>
      <c r="V81" s="142">
        <v>2402</v>
      </c>
      <c r="W81" s="142">
        <v>50</v>
      </c>
      <c r="X81" s="142">
        <v>31</v>
      </c>
      <c r="Y81" s="142">
        <v>24</v>
      </c>
      <c r="Z81" s="142">
        <v>935</v>
      </c>
      <c r="AA81" s="142">
        <v>5</v>
      </c>
      <c r="AB81" s="142">
        <v>0</v>
      </c>
      <c r="AC81" s="142">
        <v>1045</v>
      </c>
      <c r="AD81" s="142">
        <v>51</v>
      </c>
      <c r="AE81" s="142">
        <v>42</v>
      </c>
      <c r="AF81" s="142">
        <v>25</v>
      </c>
      <c r="AG81" s="142">
        <v>1236</v>
      </c>
      <c r="AH81" s="142">
        <v>3</v>
      </c>
      <c r="AI81" s="142">
        <v>0</v>
      </c>
      <c r="AJ81" s="142">
        <v>1357</v>
      </c>
      <c r="AK81" s="142"/>
    </row>
    <row r="82" spans="1:37" x14ac:dyDescent="0.3">
      <c r="A82" s="131"/>
      <c r="B82" s="272" t="s">
        <v>118</v>
      </c>
      <c r="C82" s="38">
        <v>19265</v>
      </c>
      <c r="D82" s="76">
        <v>0.1</v>
      </c>
      <c r="E82" s="76">
        <v>0.16</v>
      </c>
      <c r="F82" s="76">
        <v>0.17</v>
      </c>
      <c r="G82" s="76">
        <v>0.44</v>
      </c>
      <c r="H82" s="76">
        <v>0.54</v>
      </c>
      <c r="I82" s="76">
        <v>0.03</v>
      </c>
      <c r="J82" s="76">
        <v>0.48</v>
      </c>
      <c r="K82" s="76">
        <v>0.48</v>
      </c>
      <c r="L82" s="76">
        <v>0.46</v>
      </c>
      <c r="M82" s="76">
        <v>0.12</v>
      </c>
      <c r="N82" s="76">
        <v>0.48</v>
      </c>
      <c r="O82" s="76">
        <v>0.55000000000000004</v>
      </c>
      <c r="P82" s="76" t="s">
        <v>239</v>
      </c>
      <c r="Q82" s="76">
        <v>0.48</v>
      </c>
      <c r="R82" s="709">
        <v>19265</v>
      </c>
      <c r="S82" s="227">
        <v>1</v>
      </c>
      <c r="T82" s="227">
        <v>1</v>
      </c>
      <c r="U82" s="141">
        <v>6</v>
      </c>
      <c r="V82" s="142">
        <v>6</v>
      </c>
      <c r="W82" s="142">
        <v>0</v>
      </c>
      <c r="X82" s="142">
        <v>0</v>
      </c>
      <c r="Y82" s="142">
        <v>0</v>
      </c>
      <c r="Z82" s="142">
        <v>1</v>
      </c>
      <c r="AA82" s="142">
        <v>0</v>
      </c>
      <c r="AB82" s="142">
        <v>0</v>
      </c>
      <c r="AC82" s="142">
        <v>1</v>
      </c>
      <c r="AD82" s="142">
        <v>0</v>
      </c>
      <c r="AE82" s="142">
        <v>0</v>
      </c>
      <c r="AF82" s="142">
        <v>1</v>
      </c>
      <c r="AG82" s="142">
        <v>4</v>
      </c>
      <c r="AH82" s="142">
        <v>0</v>
      </c>
      <c r="AI82" s="142">
        <v>0</v>
      </c>
      <c r="AJ82" s="142">
        <v>5</v>
      </c>
      <c r="AK82" s="139"/>
    </row>
    <row r="83" spans="1:37" x14ac:dyDescent="0.3">
      <c r="A83" s="131"/>
      <c r="B83" s="7" t="s">
        <v>120</v>
      </c>
      <c r="C83" s="38">
        <v>0</v>
      </c>
      <c r="D83" s="76" t="s">
        <v>239</v>
      </c>
      <c r="E83" s="76" t="s">
        <v>239</v>
      </c>
      <c r="F83" s="76" t="s">
        <v>239</v>
      </c>
      <c r="G83" s="76" t="s">
        <v>239</v>
      </c>
      <c r="H83" s="76" t="s">
        <v>239</v>
      </c>
      <c r="I83" s="76" t="s">
        <v>239</v>
      </c>
      <c r="J83" s="76" t="s">
        <v>239</v>
      </c>
      <c r="K83" s="76" t="s">
        <v>239</v>
      </c>
      <c r="L83" s="76" t="s">
        <v>239</v>
      </c>
      <c r="M83" s="76" t="s">
        <v>239</v>
      </c>
      <c r="N83" s="76" t="s">
        <v>239</v>
      </c>
      <c r="O83" s="76" t="s">
        <v>239</v>
      </c>
      <c r="P83" s="76" t="s">
        <v>239</v>
      </c>
      <c r="Q83" s="76" t="s">
        <v>239</v>
      </c>
      <c r="R83" s="709">
        <v>56578</v>
      </c>
      <c r="S83" s="227">
        <v>0</v>
      </c>
      <c r="T83" s="227">
        <v>0</v>
      </c>
      <c r="U83" s="141">
        <v>6044552</v>
      </c>
      <c r="V83" s="142">
        <v>387</v>
      </c>
      <c r="W83" s="142">
        <v>8</v>
      </c>
      <c r="X83" s="142">
        <v>8</v>
      </c>
      <c r="Y83" s="142">
        <v>8</v>
      </c>
      <c r="Z83" s="142">
        <v>67</v>
      </c>
      <c r="AA83" s="142">
        <v>12</v>
      </c>
      <c r="AB83" s="142">
        <v>3082517</v>
      </c>
      <c r="AC83" s="142">
        <v>3082620</v>
      </c>
      <c r="AD83" s="142">
        <v>11</v>
      </c>
      <c r="AE83" s="142">
        <v>9</v>
      </c>
      <c r="AF83" s="142">
        <v>7</v>
      </c>
      <c r="AG83" s="142">
        <v>240</v>
      </c>
      <c r="AH83" s="142">
        <v>17</v>
      </c>
      <c r="AI83" s="142">
        <v>2961634</v>
      </c>
      <c r="AJ83" s="142">
        <v>2961918</v>
      </c>
      <c r="AK83" s="168"/>
    </row>
    <row r="84" spans="1:37" x14ac:dyDescent="0.3">
      <c r="A84" s="131"/>
      <c r="B84" s="7" t="s">
        <v>381</v>
      </c>
      <c r="C84" s="38">
        <v>1</v>
      </c>
      <c r="D84" s="76">
        <v>0</v>
      </c>
      <c r="E84" s="76">
        <v>0</v>
      </c>
      <c r="F84" s="76">
        <v>0</v>
      </c>
      <c r="G84" s="76">
        <v>0</v>
      </c>
      <c r="H84" s="76">
        <v>1</v>
      </c>
      <c r="I84" s="76">
        <v>0</v>
      </c>
      <c r="J84" s="76" t="s">
        <v>239</v>
      </c>
      <c r="K84" s="76" t="s">
        <v>239</v>
      </c>
      <c r="L84" s="76" t="s">
        <v>239</v>
      </c>
      <c r="M84" s="76" t="s">
        <v>239</v>
      </c>
      <c r="N84" s="76">
        <v>0</v>
      </c>
      <c r="O84" s="76" t="s">
        <v>239</v>
      </c>
      <c r="P84" s="76" t="s">
        <v>239</v>
      </c>
      <c r="Q84" s="76">
        <v>0</v>
      </c>
      <c r="R84" s="709">
        <v>1</v>
      </c>
      <c r="S84" s="227">
        <v>1</v>
      </c>
      <c r="T84" s="227">
        <v>1</v>
      </c>
      <c r="U84" s="141">
        <v>0</v>
      </c>
      <c r="V84" s="142">
        <v>0</v>
      </c>
      <c r="W84" s="142">
        <v>0</v>
      </c>
      <c r="X84" s="142">
        <v>0</v>
      </c>
      <c r="Y84" s="142">
        <v>0</v>
      </c>
      <c r="Z84" s="142">
        <v>0</v>
      </c>
      <c r="AA84" s="142">
        <v>0</v>
      </c>
      <c r="AB84" s="142">
        <v>0</v>
      </c>
      <c r="AC84" s="142">
        <v>0</v>
      </c>
      <c r="AD84" s="142">
        <v>0</v>
      </c>
      <c r="AE84" s="142">
        <v>0</v>
      </c>
      <c r="AF84" s="142">
        <v>0</v>
      </c>
      <c r="AG84" s="142">
        <v>0</v>
      </c>
      <c r="AH84" s="142">
        <v>0</v>
      </c>
      <c r="AI84" s="142">
        <v>0</v>
      </c>
      <c r="AJ84" s="142">
        <v>0</v>
      </c>
      <c r="AK84" s="168"/>
    </row>
    <row r="85" spans="1:37" x14ac:dyDescent="0.3">
      <c r="A85" s="131"/>
      <c r="B85" s="7" t="s">
        <v>121</v>
      </c>
      <c r="C85" s="38">
        <v>3851</v>
      </c>
      <c r="D85" s="76">
        <v>0.02</v>
      </c>
      <c r="E85" s="76">
        <v>0.05</v>
      </c>
      <c r="F85" s="76">
        <v>7.0000000000000007E-2</v>
      </c>
      <c r="G85" s="76">
        <v>0.14000000000000001</v>
      </c>
      <c r="H85" s="76">
        <v>0.81</v>
      </c>
      <c r="I85" s="76">
        <v>0.05</v>
      </c>
      <c r="J85" s="76">
        <v>0.33</v>
      </c>
      <c r="K85" s="76">
        <v>0.56000000000000005</v>
      </c>
      <c r="L85" s="76">
        <v>0.62</v>
      </c>
      <c r="M85" s="76">
        <v>0.04</v>
      </c>
      <c r="N85" s="76">
        <v>0.32</v>
      </c>
      <c r="O85" s="76">
        <v>0.57999999999999996</v>
      </c>
      <c r="P85" s="76">
        <v>0.2</v>
      </c>
      <c r="Q85" s="76">
        <v>0.21</v>
      </c>
      <c r="R85" s="709">
        <v>3851</v>
      </c>
      <c r="S85" s="227">
        <v>0.09</v>
      </c>
      <c r="T85" s="227">
        <v>1</v>
      </c>
      <c r="U85" s="141">
        <v>59105</v>
      </c>
      <c r="V85" s="142">
        <v>59105</v>
      </c>
      <c r="W85" s="142">
        <v>3769</v>
      </c>
      <c r="X85" s="142">
        <v>6518</v>
      </c>
      <c r="Y85" s="142">
        <v>4489</v>
      </c>
      <c r="Z85" s="142">
        <v>12109</v>
      </c>
      <c r="AA85" s="142">
        <v>765</v>
      </c>
      <c r="AB85" s="142">
        <v>0</v>
      </c>
      <c r="AC85" s="142">
        <v>27650</v>
      </c>
      <c r="AD85" s="142">
        <v>3657</v>
      </c>
      <c r="AE85" s="142">
        <v>6525</v>
      </c>
      <c r="AF85" s="142">
        <v>4747</v>
      </c>
      <c r="AG85" s="142">
        <v>15967</v>
      </c>
      <c r="AH85" s="142">
        <v>559</v>
      </c>
      <c r="AI85" s="142">
        <v>0</v>
      </c>
      <c r="AJ85" s="142">
        <v>31455</v>
      </c>
      <c r="AK85" s="168"/>
    </row>
    <row r="86" spans="1:37" x14ac:dyDescent="0.3">
      <c r="A86" s="131"/>
      <c r="B86" s="7" t="s">
        <v>122</v>
      </c>
      <c r="C86" s="38">
        <v>9037</v>
      </c>
      <c r="D86" s="76">
        <v>0.1</v>
      </c>
      <c r="E86" s="76">
        <v>0.17</v>
      </c>
      <c r="F86" s="76">
        <v>0.18</v>
      </c>
      <c r="G86" s="76">
        <v>0.45</v>
      </c>
      <c r="H86" s="76">
        <v>0.53</v>
      </c>
      <c r="I86" s="76">
        <v>0.03</v>
      </c>
      <c r="J86" s="76">
        <v>0.53</v>
      </c>
      <c r="K86" s="76">
        <v>0.51</v>
      </c>
      <c r="L86" s="76">
        <v>0.51</v>
      </c>
      <c r="M86" s="76">
        <v>0.11</v>
      </c>
      <c r="N86" s="76">
        <v>0.49</v>
      </c>
      <c r="O86" s="76">
        <v>0.49</v>
      </c>
      <c r="P86" s="76" t="s">
        <v>239</v>
      </c>
      <c r="Q86" s="76">
        <v>0.5</v>
      </c>
      <c r="R86" s="709">
        <v>9037</v>
      </c>
      <c r="S86" s="227">
        <v>1</v>
      </c>
      <c r="T86" s="227">
        <v>1</v>
      </c>
      <c r="U86" s="141">
        <v>23718</v>
      </c>
      <c r="V86" s="142">
        <v>0</v>
      </c>
      <c r="W86" s="142">
        <v>0</v>
      </c>
      <c r="X86" s="142">
        <v>0</v>
      </c>
      <c r="Y86" s="142">
        <v>0</v>
      </c>
      <c r="Z86" s="142">
        <v>0</v>
      </c>
      <c r="AA86" s="142">
        <v>0</v>
      </c>
      <c r="AB86" s="142">
        <v>9957</v>
      </c>
      <c r="AC86" s="142">
        <v>9957</v>
      </c>
      <c r="AD86" s="142">
        <v>0</v>
      </c>
      <c r="AE86" s="142">
        <v>0</v>
      </c>
      <c r="AF86" s="142">
        <v>0</v>
      </c>
      <c r="AG86" s="142">
        <v>0</v>
      </c>
      <c r="AH86" s="142">
        <v>0</v>
      </c>
      <c r="AI86" s="142">
        <v>13761</v>
      </c>
      <c r="AJ86" s="142">
        <v>13761</v>
      </c>
      <c r="AK86" s="168"/>
    </row>
    <row r="87" spans="1:37" x14ac:dyDescent="0.3">
      <c r="A87" s="131"/>
      <c r="B87" s="7" t="s">
        <v>119</v>
      </c>
      <c r="C87" s="38">
        <v>0</v>
      </c>
      <c r="D87" s="76" t="s">
        <v>239</v>
      </c>
      <c r="E87" s="76" t="s">
        <v>239</v>
      </c>
      <c r="F87" s="76" t="s">
        <v>239</v>
      </c>
      <c r="G87" s="76" t="s">
        <v>239</v>
      </c>
      <c r="H87" s="76" t="s">
        <v>239</v>
      </c>
      <c r="I87" s="76" t="s">
        <v>239</v>
      </c>
      <c r="J87" s="76" t="s">
        <v>239</v>
      </c>
      <c r="K87" s="76" t="s">
        <v>239</v>
      </c>
      <c r="L87" s="76" t="s">
        <v>239</v>
      </c>
      <c r="M87" s="76" t="s">
        <v>239</v>
      </c>
      <c r="N87" s="76" t="s">
        <v>239</v>
      </c>
      <c r="O87" s="76" t="s">
        <v>239</v>
      </c>
      <c r="P87" s="76" t="s">
        <v>239</v>
      </c>
      <c r="Q87" s="76" t="s">
        <v>239</v>
      </c>
      <c r="R87" s="709">
        <v>8807</v>
      </c>
      <c r="S87" s="227">
        <v>0</v>
      </c>
      <c r="T87" s="227">
        <v>0</v>
      </c>
      <c r="U87" s="141">
        <v>739014</v>
      </c>
      <c r="V87" s="142">
        <v>2652</v>
      </c>
      <c r="W87" s="142">
        <v>96</v>
      </c>
      <c r="X87" s="142">
        <v>221</v>
      </c>
      <c r="Y87" s="142">
        <v>158</v>
      </c>
      <c r="Z87" s="142">
        <v>744</v>
      </c>
      <c r="AA87" s="142">
        <v>36</v>
      </c>
      <c r="AB87" s="142">
        <v>0</v>
      </c>
      <c r="AC87" s="142">
        <v>1255</v>
      </c>
      <c r="AD87" s="142">
        <v>86</v>
      </c>
      <c r="AE87" s="142">
        <v>229</v>
      </c>
      <c r="AF87" s="142">
        <v>177</v>
      </c>
      <c r="AG87" s="142">
        <v>860</v>
      </c>
      <c r="AH87" s="142">
        <v>45</v>
      </c>
      <c r="AI87" s="142">
        <v>0</v>
      </c>
      <c r="AJ87" s="142">
        <v>1397</v>
      </c>
      <c r="AK87" s="168"/>
    </row>
    <row r="88" spans="1:37" x14ac:dyDescent="0.3">
      <c r="A88" s="131"/>
      <c r="B88" s="7" t="s">
        <v>382</v>
      </c>
      <c r="C88" s="38">
        <v>12</v>
      </c>
      <c r="D88" s="76">
        <v>0</v>
      </c>
      <c r="E88" s="76">
        <v>0.08</v>
      </c>
      <c r="F88" s="76">
        <v>0.17</v>
      </c>
      <c r="G88" s="76">
        <v>0.25</v>
      </c>
      <c r="H88" s="76">
        <v>0.75</v>
      </c>
      <c r="I88" s="76">
        <v>0</v>
      </c>
      <c r="J88" s="76" t="s">
        <v>239</v>
      </c>
      <c r="K88" s="76">
        <v>1</v>
      </c>
      <c r="L88" s="76">
        <v>1</v>
      </c>
      <c r="M88" s="76">
        <v>0</v>
      </c>
      <c r="N88" s="76">
        <v>0.56000000000000005</v>
      </c>
      <c r="O88" s="76" t="s">
        <v>239</v>
      </c>
      <c r="P88" s="76" t="s">
        <v>239</v>
      </c>
      <c r="Q88" s="76">
        <v>0.67</v>
      </c>
      <c r="R88" s="709">
        <v>12</v>
      </c>
      <c r="S88" s="227">
        <v>1</v>
      </c>
      <c r="T88" s="227">
        <v>1</v>
      </c>
      <c r="U88" s="141">
        <v>19809</v>
      </c>
      <c r="V88" s="142">
        <v>244</v>
      </c>
      <c r="W88" s="142">
        <v>4</v>
      </c>
      <c r="X88" s="142">
        <v>7</v>
      </c>
      <c r="Y88" s="142">
        <v>11</v>
      </c>
      <c r="Z88" s="142">
        <v>27</v>
      </c>
      <c r="AA88" s="142">
        <v>0</v>
      </c>
      <c r="AB88" s="142">
        <v>436</v>
      </c>
      <c r="AC88" s="142">
        <v>485</v>
      </c>
      <c r="AD88" s="142">
        <v>3</v>
      </c>
      <c r="AE88" s="142">
        <v>3</v>
      </c>
      <c r="AF88" s="142">
        <v>16</v>
      </c>
      <c r="AG88" s="142">
        <v>173</v>
      </c>
      <c r="AH88" s="142">
        <v>0</v>
      </c>
      <c r="AI88" s="142">
        <v>401</v>
      </c>
      <c r="AJ88" s="142">
        <v>596</v>
      </c>
      <c r="AK88" s="142"/>
    </row>
    <row r="89" spans="1:37" x14ac:dyDescent="0.3">
      <c r="A89" s="131"/>
      <c r="B89" s="7" t="s">
        <v>383</v>
      </c>
      <c r="C89" s="38">
        <v>991</v>
      </c>
      <c r="D89" s="76">
        <v>0</v>
      </c>
      <c r="E89" s="76">
        <v>0.68</v>
      </c>
      <c r="F89" s="76">
        <v>0.23</v>
      </c>
      <c r="G89" s="76">
        <v>0.91</v>
      </c>
      <c r="H89" s="76">
        <v>0.09</v>
      </c>
      <c r="I89" s="76">
        <v>0</v>
      </c>
      <c r="J89" s="76" t="s">
        <v>239</v>
      </c>
      <c r="K89" s="76">
        <v>0.47</v>
      </c>
      <c r="L89" s="76">
        <v>0.47</v>
      </c>
      <c r="M89" s="76">
        <v>0</v>
      </c>
      <c r="N89" s="76">
        <v>0.51</v>
      </c>
      <c r="O89" s="76">
        <v>1</v>
      </c>
      <c r="P89" s="76" t="s">
        <v>239</v>
      </c>
      <c r="Q89" s="76">
        <v>0.48</v>
      </c>
      <c r="R89" s="709">
        <v>991</v>
      </c>
      <c r="S89" s="227">
        <v>1</v>
      </c>
      <c r="T89" s="227">
        <v>1</v>
      </c>
      <c r="U89" s="141">
        <v>291</v>
      </c>
      <c r="V89" s="142">
        <v>291</v>
      </c>
      <c r="W89" s="142">
        <v>3</v>
      </c>
      <c r="X89" s="142">
        <v>4</v>
      </c>
      <c r="Y89" s="142">
        <v>3</v>
      </c>
      <c r="Z89" s="142">
        <v>23</v>
      </c>
      <c r="AA89" s="142">
        <v>0</v>
      </c>
      <c r="AB89" s="142">
        <v>0</v>
      </c>
      <c r="AC89" s="142">
        <v>33</v>
      </c>
      <c r="AD89" s="142">
        <v>1</v>
      </c>
      <c r="AE89" s="142">
        <v>2</v>
      </c>
      <c r="AF89" s="142">
        <v>0</v>
      </c>
      <c r="AG89" s="142">
        <v>255</v>
      </c>
      <c r="AH89" s="142">
        <v>0</v>
      </c>
      <c r="AI89" s="142">
        <v>0</v>
      </c>
      <c r="AJ89" s="142">
        <v>258</v>
      </c>
      <c r="AK89" s="142"/>
    </row>
    <row r="90" spans="1:37" x14ac:dyDescent="0.3">
      <c r="A90" s="131"/>
      <c r="B90" s="7" t="s">
        <v>123</v>
      </c>
      <c r="C90" s="38">
        <v>179139</v>
      </c>
      <c r="D90" s="76">
        <v>0.12</v>
      </c>
      <c r="E90" s="76">
        <v>0.16</v>
      </c>
      <c r="F90" s="76">
        <v>0.15</v>
      </c>
      <c r="G90" s="76">
        <v>0.42</v>
      </c>
      <c r="H90" s="76">
        <v>0.53</v>
      </c>
      <c r="I90" s="76">
        <v>0.04</v>
      </c>
      <c r="J90" s="76">
        <v>0.47</v>
      </c>
      <c r="K90" s="76">
        <v>0.44</v>
      </c>
      <c r="L90" s="76">
        <v>0.52</v>
      </c>
      <c r="M90" s="76">
        <v>0.13</v>
      </c>
      <c r="N90" s="76">
        <v>0.52</v>
      </c>
      <c r="O90" s="76">
        <v>0.54</v>
      </c>
      <c r="P90" s="76" t="s">
        <v>239</v>
      </c>
      <c r="Q90" s="76">
        <v>0.51</v>
      </c>
      <c r="R90" s="709">
        <v>179139</v>
      </c>
      <c r="S90" s="227">
        <v>1</v>
      </c>
      <c r="T90" s="227">
        <v>1</v>
      </c>
      <c r="U90" s="141">
        <v>78</v>
      </c>
      <c r="V90" s="142">
        <v>78</v>
      </c>
      <c r="W90" s="142">
        <v>0</v>
      </c>
      <c r="X90" s="142">
        <v>3</v>
      </c>
      <c r="Y90" s="142">
        <v>6</v>
      </c>
      <c r="Z90" s="142">
        <v>27</v>
      </c>
      <c r="AA90" s="142">
        <v>2</v>
      </c>
      <c r="AB90" s="142">
        <v>0</v>
      </c>
      <c r="AC90" s="142">
        <v>38</v>
      </c>
      <c r="AD90" s="142">
        <v>3</v>
      </c>
      <c r="AE90" s="142">
        <v>2</v>
      </c>
      <c r="AF90" s="142">
        <v>2</v>
      </c>
      <c r="AG90" s="142">
        <v>32</v>
      </c>
      <c r="AH90" s="142">
        <v>1</v>
      </c>
      <c r="AI90" s="142">
        <v>0</v>
      </c>
      <c r="AJ90" s="142">
        <v>40</v>
      </c>
      <c r="AK90" s="142"/>
    </row>
    <row r="91" spans="1:37" x14ac:dyDescent="0.3">
      <c r="A91" s="131"/>
      <c r="B91" s="7" t="s">
        <v>125</v>
      </c>
      <c r="C91" s="38">
        <v>741</v>
      </c>
      <c r="D91" s="76" t="s">
        <v>239</v>
      </c>
      <c r="E91" s="76" t="s">
        <v>239</v>
      </c>
      <c r="F91" s="76" t="s">
        <v>239</v>
      </c>
      <c r="G91" s="76" t="s">
        <v>239</v>
      </c>
      <c r="H91" s="76" t="s">
        <v>239</v>
      </c>
      <c r="I91" s="76" t="s">
        <v>239</v>
      </c>
      <c r="J91" s="76" t="s">
        <v>239</v>
      </c>
      <c r="K91" s="76" t="s">
        <v>239</v>
      </c>
      <c r="L91" s="76" t="s">
        <v>239</v>
      </c>
      <c r="M91" s="76" t="s">
        <v>239</v>
      </c>
      <c r="N91" s="76" t="s">
        <v>239</v>
      </c>
      <c r="O91" s="76" t="s">
        <v>239</v>
      </c>
      <c r="P91" s="76">
        <v>0.06</v>
      </c>
      <c r="Q91" s="76">
        <v>0.06</v>
      </c>
      <c r="R91" s="709">
        <v>41218</v>
      </c>
      <c r="S91" s="227">
        <v>0</v>
      </c>
      <c r="T91" s="227">
        <v>0.02</v>
      </c>
      <c r="U91" s="141">
        <v>7593</v>
      </c>
      <c r="V91" s="142">
        <v>0</v>
      </c>
      <c r="W91" s="142">
        <v>0</v>
      </c>
      <c r="X91" s="142">
        <v>0</v>
      </c>
      <c r="Y91" s="142">
        <v>0</v>
      </c>
      <c r="Z91" s="142">
        <v>0</v>
      </c>
      <c r="AA91" s="142">
        <v>0</v>
      </c>
      <c r="AB91" s="142">
        <v>0</v>
      </c>
      <c r="AC91" s="142">
        <v>0</v>
      </c>
      <c r="AD91" s="142">
        <v>0</v>
      </c>
      <c r="AE91" s="142">
        <v>0</v>
      </c>
      <c r="AF91" s="142">
        <v>0</v>
      </c>
      <c r="AG91" s="142">
        <v>0</v>
      </c>
      <c r="AH91" s="142">
        <v>0</v>
      </c>
      <c r="AI91" s="142">
        <v>0</v>
      </c>
      <c r="AJ91" s="142">
        <v>0</v>
      </c>
      <c r="AK91" s="142"/>
    </row>
    <row r="92" spans="1:37" x14ac:dyDescent="0.3">
      <c r="A92" s="131"/>
      <c r="B92" s="7" t="s">
        <v>126</v>
      </c>
      <c r="C92" s="38">
        <v>0</v>
      </c>
      <c r="D92" s="76" t="s">
        <v>239</v>
      </c>
      <c r="E92" s="76" t="s">
        <v>239</v>
      </c>
      <c r="F92" s="76" t="s">
        <v>239</v>
      </c>
      <c r="G92" s="76" t="s">
        <v>239</v>
      </c>
      <c r="H92" s="76" t="s">
        <v>239</v>
      </c>
      <c r="I92" s="76" t="s">
        <v>239</v>
      </c>
      <c r="J92" s="76" t="s">
        <v>239</v>
      </c>
      <c r="K92" s="76" t="s">
        <v>239</v>
      </c>
      <c r="L92" s="76" t="s">
        <v>239</v>
      </c>
      <c r="M92" s="76" t="s">
        <v>239</v>
      </c>
      <c r="N92" s="76" t="s">
        <v>239</v>
      </c>
      <c r="O92" s="76" t="s">
        <v>239</v>
      </c>
      <c r="P92" s="76" t="s">
        <v>239</v>
      </c>
      <c r="Q92" s="76" t="s">
        <v>239</v>
      </c>
      <c r="R92" s="709">
        <v>471</v>
      </c>
      <c r="S92" s="227">
        <v>0</v>
      </c>
      <c r="T92" s="227">
        <v>0</v>
      </c>
      <c r="U92" s="141">
        <v>5119</v>
      </c>
      <c r="V92" s="142">
        <v>0</v>
      </c>
      <c r="W92" s="142">
        <v>0</v>
      </c>
      <c r="X92" s="142">
        <v>0</v>
      </c>
      <c r="Y92" s="142">
        <v>0</v>
      </c>
      <c r="Z92" s="142">
        <v>0</v>
      </c>
      <c r="AA92" s="142">
        <v>0</v>
      </c>
      <c r="AB92" s="142">
        <v>1464</v>
      </c>
      <c r="AC92" s="142">
        <v>1464</v>
      </c>
      <c r="AD92" s="142">
        <v>0</v>
      </c>
      <c r="AE92" s="142">
        <v>0</v>
      </c>
      <c r="AF92" s="142">
        <v>0</v>
      </c>
      <c r="AG92" s="142">
        <v>0</v>
      </c>
      <c r="AH92" s="142">
        <v>0</v>
      </c>
      <c r="AI92" s="142">
        <v>2153</v>
      </c>
      <c r="AJ92" s="142">
        <v>2153</v>
      </c>
      <c r="AK92" s="142"/>
    </row>
    <row r="93" spans="1:37" x14ac:dyDescent="0.3">
      <c r="A93" s="131"/>
      <c r="B93" s="7" t="s">
        <v>128</v>
      </c>
      <c r="C93" s="38">
        <v>97766</v>
      </c>
      <c r="D93" s="76">
        <v>0.09</v>
      </c>
      <c r="E93" s="76">
        <v>0.15</v>
      </c>
      <c r="F93" s="76">
        <v>0.12</v>
      </c>
      <c r="G93" s="76">
        <v>0.35</v>
      </c>
      <c r="H93" s="76">
        <v>0.61</v>
      </c>
      <c r="I93" s="76">
        <v>0.04</v>
      </c>
      <c r="J93" s="76">
        <v>0.48</v>
      </c>
      <c r="K93" s="76">
        <v>0.49</v>
      </c>
      <c r="L93" s="76">
        <v>0.46</v>
      </c>
      <c r="M93" s="76">
        <v>0.12</v>
      </c>
      <c r="N93" s="76">
        <v>0.49</v>
      </c>
      <c r="O93" s="76">
        <v>0.52</v>
      </c>
      <c r="P93" s="76">
        <v>0.5</v>
      </c>
      <c r="Q93" s="76">
        <v>0.5</v>
      </c>
      <c r="R93" s="709">
        <v>207861</v>
      </c>
      <c r="S93" s="227">
        <v>0.16</v>
      </c>
      <c r="T93" s="227">
        <v>0.47</v>
      </c>
      <c r="U93" s="141">
        <v>3616882</v>
      </c>
      <c r="V93" s="142">
        <v>3616525</v>
      </c>
      <c r="W93" s="142">
        <v>374074</v>
      </c>
      <c r="X93" s="142">
        <v>489496</v>
      </c>
      <c r="Y93" s="142">
        <v>238002</v>
      </c>
      <c r="Z93" s="142">
        <v>728540</v>
      </c>
      <c r="AA93" s="142">
        <v>64275</v>
      </c>
      <c r="AB93" s="142">
        <v>0</v>
      </c>
      <c r="AC93" s="142">
        <v>1894387</v>
      </c>
      <c r="AD93" s="142">
        <v>374640</v>
      </c>
      <c r="AE93" s="142">
        <v>484280</v>
      </c>
      <c r="AF93" s="142">
        <v>246760</v>
      </c>
      <c r="AG93" s="142">
        <v>577334</v>
      </c>
      <c r="AH93" s="142">
        <v>39124</v>
      </c>
      <c r="AI93" s="142">
        <v>0</v>
      </c>
      <c r="AJ93" s="142">
        <v>1722138</v>
      </c>
      <c r="AK93" s="142"/>
    </row>
    <row r="94" spans="1:37" x14ac:dyDescent="0.3">
      <c r="A94" s="131"/>
      <c r="B94" s="7" t="s">
        <v>129</v>
      </c>
      <c r="C94" s="38">
        <v>13548</v>
      </c>
      <c r="D94" s="76">
        <v>0.06</v>
      </c>
      <c r="E94" s="76">
        <v>0.09</v>
      </c>
      <c r="F94" s="76">
        <v>0.1</v>
      </c>
      <c r="G94" s="76">
        <v>0.25</v>
      </c>
      <c r="H94" s="76">
        <v>0.74</v>
      </c>
      <c r="I94" s="76">
        <v>0.01</v>
      </c>
      <c r="J94" s="76">
        <v>0.47</v>
      </c>
      <c r="K94" s="76">
        <v>0.47</v>
      </c>
      <c r="L94" s="76">
        <v>0.27</v>
      </c>
      <c r="M94" s="76">
        <v>0.12</v>
      </c>
      <c r="N94" s="76">
        <v>0.2</v>
      </c>
      <c r="O94" s="76">
        <v>0.5</v>
      </c>
      <c r="P94" s="76" t="s">
        <v>239</v>
      </c>
      <c r="Q94" s="76">
        <v>0.25</v>
      </c>
      <c r="R94" s="709">
        <v>13548</v>
      </c>
      <c r="S94" s="227">
        <v>1</v>
      </c>
      <c r="T94" s="227">
        <v>1</v>
      </c>
      <c r="U94" s="141">
        <v>26807</v>
      </c>
      <c r="V94" s="142">
        <v>0</v>
      </c>
      <c r="W94" s="142">
        <v>0</v>
      </c>
      <c r="X94" s="142">
        <v>0</v>
      </c>
      <c r="Y94" s="142">
        <v>0</v>
      </c>
      <c r="Z94" s="142">
        <v>0</v>
      </c>
      <c r="AA94" s="142">
        <v>0</v>
      </c>
      <c r="AB94" s="142">
        <v>4511</v>
      </c>
      <c r="AC94" s="142">
        <v>4511</v>
      </c>
      <c r="AD94" s="142">
        <v>0</v>
      </c>
      <c r="AE94" s="142">
        <v>0</v>
      </c>
      <c r="AF94" s="142">
        <v>0</v>
      </c>
      <c r="AG94" s="142">
        <v>0</v>
      </c>
      <c r="AH94" s="142">
        <v>0</v>
      </c>
      <c r="AI94" s="142">
        <v>4511</v>
      </c>
      <c r="AJ94" s="142">
        <v>4511</v>
      </c>
      <c r="AK94" s="142"/>
    </row>
    <row r="95" spans="1:37" x14ac:dyDescent="0.3">
      <c r="A95" s="131"/>
      <c r="B95" s="7" t="s">
        <v>872</v>
      </c>
      <c r="C95" s="38">
        <v>28844</v>
      </c>
      <c r="D95" s="76">
        <v>0.13</v>
      </c>
      <c r="E95" s="76">
        <v>0.17</v>
      </c>
      <c r="F95" s="76">
        <v>0.2</v>
      </c>
      <c r="G95" s="76">
        <v>0.5</v>
      </c>
      <c r="H95" s="76">
        <v>0.44</v>
      </c>
      <c r="I95" s="76">
        <v>0.05</v>
      </c>
      <c r="J95" s="76">
        <v>0.48</v>
      </c>
      <c r="K95" s="76">
        <v>0.5</v>
      </c>
      <c r="L95" s="76">
        <v>0.49</v>
      </c>
      <c r="M95" s="76">
        <v>0.13</v>
      </c>
      <c r="N95" s="76">
        <v>0.5</v>
      </c>
      <c r="O95" s="76">
        <v>0.41</v>
      </c>
      <c r="P95" s="76" t="s">
        <v>239</v>
      </c>
      <c r="Q95" s="76">
        <v>0.49</v>
      </c>
      <c r="R95" s="709">
        <v>979491</v>
      </c>
      <c r="S95" s="227">
        <v>0.03</v>
      </c>
      <c r="T95" s="227">
        <v>0.03</v>
      </c>
      <c r="U95" s="141">
        <v>24362</v>
      </c>
      <c r="V95" s="142">
        <v>24362</v>
      </c>
      <c r="W95" s="142">
        <v>1003</v>
      </c>
      <c r="X95" s="142">
        <v>1980</v>
      </c>
      <c r="Y95" s="142">
        <v>1360</v>
      </c>
      <c r="Z95" s="142">
        <v>6828</v>
      </c>
      <c r="AA95" s="142">
        <v>264</v>
      </c>
      <c r="AB95" s="142">
        <v>0</v>
      </c>
      <c r="AC95" s="142">
        <v>11435</v>
      </c>
      <c r="AD95" s="142">
        <v>980</v>
      </c>
      <c r="AE95" s="142">
        <v>2058</v>
      </c>
      <c r="AF95" s="142">
        <v>1302</v>
      </c>
      <c r="AG95" s="142">
        <v>8269</v>
      </c>
      <c r="AH95" s="142">
        <v>318</v>
      </c>
      <c r="AI95" s="142">
        <v>0</v>
      </c>
      <c r="AJ95" s="142">
        <v>12927</v>
      </c>
      <c r="AK95" s="142"/>
    </row>
    <row r="96" spans="1:37" x14ac:dyDescent="0.3">
      <c r="A96" s="131"/>
      <c r="B96" s="7" t="s">
        <v>131</v>
      </c>
      <c r="C96" s="38">
        <v>285150</v>
      </c>
      <c r="D96" s="76">
        <v>0.13</v>
      </c>
      <c r="E96" s="76">
        <v>0.15</v>
      </c>
      <c r="F96" s="76">
        <v>0.11</v>
      </c>
      <c r="G96" s="76">
        <v>0.4</v>
      </c>
      <c r="H96" s="76">
        <v>0.56999999999999995</v>
      </c>
      <c r="I96" s="76">
        <v>0.03</v>
      </c>
      <c r="J96" s="76">
        <v>0.49</v>
      </c>
      <c r="K96" s="76">
        <v>0.49</v>
      </c>
      <c r="L96" s="76">
        <v>0.45</v>
      </c>
      <c r="M96" s="76">
        <v>0.17</v>
      </c>
      <c r="N96" s="76">
        <v>0.41</v>
      </c>
      <c r="O96" s="76">
        <v>0.52</v>
      </c>
      <c r="P96" s="76" t="s">
        <v>239</v>
      </c>
      <c r="Q96" s="76">
        <v>0.44</v>
      </c>
      <c r="R96" s="709">
        <v>4746105</v>
      </c>
      <c r="S96" s="227">
        <v>0.06</v>
      </c>
      <c r="T96" s="227">
        <v>0.06</v>
      </c>
      <c r="U96" s="141">
        <v>211354</v>
      </c>
      <c r="V96" s="142">
        <v>1354</v>
      </c>
      <c r="W96" s="142">
        <v>47</v>
      </c>
      <c r="X96" s="142">
        <v>101</v>
      </c>
      <c r="Y96" s="142">
        <v>107</v>
      </c>
      <c r="Z96" s="142">
        <v>398</v>
      </c>
      <c r="AA96" s="142">
        <v>31</v>
      </c>
      <c r="AB96" s="142">
        <v>105000</v>
      </c>
      <c r="AC96" s="142">
        <v>105684</v>
      </c>
      <c r="AD96" s="142">
        <v>37</v>
      </c>
      <c r="AE96" s="142">
        <v>113</v>
      </c>
      <c r="AF96" s="142">
        <v>87</v>
      </c>
      <c r="AG96" s="142">
        <v>387</v>
      </c>
      <c r="AH96" s="142">
        <v>46</v>
      </c>
      <c r="AI96" s="142">
        <v>105000</v>
      </c>
      <c r="AJ96" s="142">
        <v>105670</v>
      </c>
      <c r="AK96" s="142"/>
    </row>
    <row r="97" spans="1:37" x14ac:dyDescent="0.3">
      <c r="A97" s="131"/>
      <c r="B97" s="7" t="s">
        <v>130</v>
      </c>
      <c r="C97" s="38">
        <v>10864</v>
      </c>
      <c r="D97" s="76">
        <v>0.03</v>
      </c>
      <c r="E97" s="76">
        <v>0.05</v>
      </c>
      <c r="F97" s="76">
        <v>0.05</v>
      </c>
      <c r="G97" s="76">
        <v>0.13</v>
      </c>
      <c r="H97" s="76">
        <v>0.84</v>
      </c>
      <c r="I97" s="76">
        <v>0.03</v>
      </c>
      <c r="J97" s="76">
        <v>0.48</v>
      </c>
      <c r="K97" s="76">
        <v>0.49</v>
      </c>
      <c r="L97" s="76">
        <v>0.48</v>
      </c>
      <c r="M97" s="76">
        <v>0.11</v>
      </c>
      <c r="N97" s="76">
        <v>0.31</v>
      </c>
      <c r="O97" s="76">
        <v>0.4</v>
      </c>
      <c r="P97" s="76" t="s">
        <v>239</v>
      </c>
      <c r="Q97" s="76">
        <v>0.34</v>
      </c>
      <c r="R97" s="709">
        <v>11279</v>
      </c>
      <c r="S97" s="227">
        <v>0.96</v>
      </c>
      <c r="T97" s="227">
        <v>0.96</v>
      </c>
      <c r="U97" s="141">
        <v>133744</v>
      </c>
      <c r="V97" s="142">
        <v>65400</v>
      </c>
      <c r="W97" s="142">
        <v>437</v>
      </c>
      <c r="X97" s="142">
        <v>3437</v>
      </c>
      <c r="Y97" s="142">
        <v>3816</v>
      </c>
      <c r="Z97" s="142">
        <v>22732</v>
      </c>
      <c r="AA97" s="142">
        <v>1262</v>
      </c>
      <c r="AB97" s="142">
        <v>0</v>
      </c>
      <c r="AC97" s="142">
        <v>31684</v>
      </c>
      <c r="AD97" s="142">
        <v>468</v>
      </c>
      <c r="AE97" s="142">
        <v>3406</v>
      </c>
      <c r="AF97" s="142">
        <v>3838</v>
      </c>
      <c r="AG97" s="142">
        <v>24375</v>
      </c>
      <c r="AH97" s="142">
        <v>1629</v>
      </c>
      <c r="AI97" s="142">
        <v>0</v>
      </c>
      <c r="AJ97" s="142">
        <v>33716</v>
      </c>
      <c r="AK97" s="142"/>
    </row>
    <row r="98" spans="1:37" x14ac:dyDescent="0.3">
      <c r="A98" s="131"/>
      <c r="B98" s="7" t="s">
        <v>132</v>
      </c>
      <c r="C98" s="38">
        <v>38500</v>
      </c>
      <c r="D98" s="76" t="s">
        <v>239</v>
      </c>
      <c r="E98" s="76" t="s">
        <v>239</v>
      </c>
      <c r="F98" s="76" t="s">
        <v>239</v>
      </c>
      <c r="G98" s="76" t="s">
        <v>239</v>
      </c>
      <c r="H98" s="76" t="s">
        <v>239</v>
      </c>
      <c r="I98" s="76" t="s">
        <v>239</v>
      </c>
      <c r="J98" s="76" t="s">
        <v>239</v>
      </c>
      <c r="K98" s="76" t="s">
        <v>239</v>
      </c>
      <c r="L98" s="76" t="s">
        <v>239</v>
      </c>
      <c r="M98" s="76" t="s">
        <v>239</v>
      </c>
      <c r="N98" s="76" t="s">
        <v>239</v>
      </c>
      <c r="O98" s="76" t="s">
        <v>239</v>
      </c>
      <c r="P98" s="76">
        <v>0.5</v>
      </c>
      <c r="Q98" s="76">
        <v>0.5</v>
      </c>
      <c r="R98" s="709">
        <v>45106</v>
      </c>
      <c r="S98" s="227">
        <v>0</v>
      </c>
      <c r="T98" s="227">
        <v>0.85</v>
      </c>
      <c r="U98" s="141">
        <v>261741</v>
      </c>
      <c r="V98" s="142">
        <v>261740</v>
      </c>
      <c r="W98" s="142">
        <v>17221</v>
      </c>
      <c r="X98" s="142">
        <v>18888</v>
      </c>
      <c r="Y98" s="142">
        <v>57247</v>
      </c>
      <c r="Z98" s="142">
        <v>28982</v>
      </c>
      <c r="AA98" s="142">
        <v>4498</v>
      </c>
      <c r="AB98" s="142">
        <v>0</v>
      </c>
      <c r="AC98" s="142">
        <v>126837</v>
      </c>
      <c r="AD98" s="142">
        <v>18442</v>
      </c>
      <c r="AE98" s="142">
        <v>16799</v>
      </c>
      <c r="AF98" s="142">
        <v>64179</v>
      </c>
      <c r="AG98" s="142">
        <v>31392</v>
      </c>
      <c r="AH98" s="142">
        <v>4092</v>
      </c>
      <c r="AI98" s="142">
        <v>0</v>
      </c>
      <c r="AJ98" s="142">
        <v>134904</v>
      </c>
      <c r="AK98" s="142"/>
    </row>
    <row r="99" spans="1:37" x14ac:dyDescent="0.3">
      <c r="A99" s="131"/>
      <c r="B99" s="7" t="s">
        <v>133</v>
      </c>
      <c r="C99" s="38">
        <v>118047</v>
      </c>
      <c r="D99" s="76" t="s">
        <v>239</v>
      </c>
      <c r="E99" s="76" t="s">
        <v>239</v>
      </c>
      <c r="F99" s="76" t="s">
        <v>239</v>
      </c>
      <c r="G99" s="76" t="s">
        <v>239</v>
      </c>
      <c r="H99" s="76" t="s">
        <v>239</v>
      </c>
      <c r="I99" s="76" t="s">
        <v>239</v>
      </c>
      <c r="J99" s="76" t="s">
        <v>239</v>
      </c>
      <c r="K99" s="76" t="s">
        <v>239</v>
      </c>
      <c r="L99" s="76" t="s">
        <v>239</v>
      </c>
      <c r="M99" s="76" t="s">
        <v>239</v>
      </c>
      <c r="N99" s="76" t="s">
        <v>239</v>
      </c>
      <c r="O99" s="76" t="s">
        <v>239</v>
      </c>
      <c r="P99" s="76">
        <v>0.19</v>
      </c>
      <c r="Q99" s="76">
        <v>0.19</v>
      </c>
      <c r="R99" s="709">
        <v>178950</v>
      </c>
      <c r="S99" s="227">
        <v>0</v>
      </c>
      <c r="T99" s="227">
        <v>0.66</v>
      </c>
      <c r="U99" s="141">
        <v>39</v>
      </c>
      <c r="V99" s="142">
        <v>35</v>
      </c>
      <c r="W99" s="142">
        <v>0</v>
      </c>
      <c r="X99" s="142">
        <v>0</v>
      </c>
      <c r="Y99" s="142">
        <v>4</v>
      </c>
      <c r="Z99" s="142">
        <v>9</v>
      </c>
      <c r="AA99" s="142">
        <v>0</v>
      </c>
      <c r="AB99" s="142">
        <v>0</v>
      </c>
      <c r="AC99" s="142">
        <v>13</v>
      </c>
      <c r="AD99" s="142">
        <v>0</v>
      </c>
      <c r="AE99" s="142">
        <v>0</v>
      </c>
      <c r="AF99" s="142">
        <v>4</v>
      </c>
      <c r="AG99" s="142">
        <v>17</v>
      </c>
      <c r="AH99" s="142">
        <v>1</v>
      </c>
      <c r="AI99" s="142">
        <v>0</v>
      </c>
      <c r="AJ99" s="142">
        <v>22</v>
      </c>
      <c r="AK99" s="142"/>
    </row>
    <row r="100" spans="1:37" x14ac:dyDescent="0.3">
      <c r="A100" s="131"/>
      <c r="B100" s="7" t="s">
        <v>384</v>
      </c>
      <c r="C100" s="38">
        <v>17</v>
      </c>
      <c r="D100" s="76">
        <v>0.06</v>
      </c>
      <c r="E100" s="76">
        <v>0</v>
      </c>
      <c r="F100" s="76">
        <v>0.06</v>
      </c>
      <c r="G100" s="76">
        <v>0.12</v>
      </c>
      <c r="H100" s="76">
        <v>0.88</v>
      </c>
      <c r="I100" s="76">
        <v>0</v>
      </c>
      <c r="J100" s="76">
        <v>0</v>
      </c>
      <c r="K100" s="76" t="s">
        <v>239</v>
      </c>
      <c r="L100" s="76">
        <v>0</v>
      </c>
      <c r="M100" s="76">
        <v>0</v>
      </c>
      <c r="N100" s="76">
        <v>0.33</v>
      </c>
      <c r="O100" s="76" t="s">
        <v>239</v>
      </c>
      <c r="P100" s="76" t="s">
        <v>239</v>
      </c>
      <c r="Q100" s="76">
        <v>0.28999999999999998</v>
      </c>
      <c r="R100" s="709">
        <v>17</v>
      </c>
      <c r="S100" s="227">
        <v>1</v>
      </c>
      <c r="T100" s="227">
        <v>1</v>
      </c>
      <c r="U100" s="141">
        <v>0</v>
      </c>
      <c r="V100" s="142">
        <v>0</v>
      </c>
      <c r="W100" s="142">
        <v>0</v>
      </c>
      <c r="X100" s="142">
        <v>0</v>
      </c>
      <c r="Y100" s="142">
        <v>0</v>
      </c>
      <c r="Z100" s="142">
        <v>0</v>
      </c>
      <c r="AA100" s="142">
        <v>0</v>
      </c>
      <c r="AB100" s="142">
        <v>0</v>
      </c>
      <c r="AC100" s="142">
        <v>0</v>
      </c>
      <c r="AD100" s="142">
        <v>0</v>
      </c>
      <c r="AE100" s="142">
        <v>0</v>
      </c>
      <c r="AF100" s="142">
        <v>0</v>
      </c>
      <c r="AG100" s="142">
        <v>0</v>
      </c>
      <c r="AH100" s="142">
        <v>0</v>
      </c>
      <c r="AI100" s="142">
        <v>0</v>
      </c>
      <c r="AJ100" s="142">
        <v>0</v>
      </c>
      <c r="AK100" s="142"/>
    </row>
    <row r="101" spans="1:37" x14ac:dyDescent="0.3">
      <c r="A101" s="131"/>
      <c r="B101" s="7" t="s">
        <v>135</v>
      </c>
      <c r="C101" s="38">
        <v>0</v>
      </c>
      <c r="D101" s="76" t="s">
        <v>239</v>
      </c>
      <c r="E101" s="76" t="s">
        <v>239</v>
      </c>
      <c r="F101" s="76" t="s">
        <v>239</v>
      </c>
      <c r="G101" s="76" t="s">
        <v>239</v>
      </c>
      <c r="H101" s="76" t="s">
        <v>239</v>
      </c>
      <c r="I101" s="76" t="s">
        <v>239</v>
      </c>
      <c r="J101" s="76" t="s">
        <v>239</v>
      </c>
      <c r="K101" s="76" t="s">
        <v>239</v>
      </c>
      <c r="L101" s="76" t="s">
        <v>239</v>
      </c>
      <c r="M101" s="76" t="s">
        <v>239</v>
      </c>
      <c r="N101" s="76" t="s">
        <v>239</v>
      </c>
      <c r="O101" s="76" t="s">
        <v>239</v>
      </c>
      <c r="P101" s="76" t="s">
        <v>239</v>
      </c>
      <c r="Q101" s="76" t="s">
        <v>239</v>
      </c>
      <c r="R101" s="709">
        <v>16908</v>
      </c>
      <c r="S101" s="227">
        <v>0</v>
      </c>
      <c r="T101" s="227">
        <v>0</v>
      </c>
      <c r="U101" s="141">
        <v>2920</v>
      </c>
      <c r="V101" s="142">
        <v>2920</v>
      </c>
      <c r="W101" s="142">
        <v>253</v>
      </c>
      <c r="X101" s="142">
        <v>356</v>
      </c>
      <c r="Y101" s="142">
        <v>184</v>
      </c>
      <c r="Z101" s="142">
        <v>553</v>
      </c>
      <c r="AA101" s="142">
        <v>26</v>
      </c>
      <c r="AB101" s="142">
        <v>0</v>
      </c>
      <c r="AC101" s="142">
        <v>1372</v>
      </c>
      <c r="AD101" s="142">
        <v>285</v>
      </c>
      <c r="AE101" s="142">
        <v>353</v>
      </c>
      <c r="AF101" s="142">
        <v>239</v>
      </c>
      <c r="AG101" s="142">
        <v>636</v>
      </c>
      <c r="AH101" s="142">
        <v>35</v>
      </c>
      <c r="AI101" s="142">
        <v>0</v>
      </c>
      <c r="AJ101" s="142">
        <v>1548</v>
      </c>
      <c r="AK101" s="142"/>
    </row>
    <row r="102" spans="1:37" x14ac:dyDescent="0.3">
      <c r="A102" s="131"/>
      <c r="B102" s="7" t="s">
        <v>134</v>
      </c>
      <c r="C102" s="38">
        <v>689053</v>
      </c>
      <c r="D102" s="76">
        <v>0.15</v>
      </c>
      <c r="E102" s="76">
        <v>0.22</v>
      </c>
      <c r="F102" s="76">
        <v>0.13</v>
      </c>
      <c r="G102" s="76">
        <v>0.5</v>
      </c>
      <c r="H102" s="76">
        <v>0.46</v>
      </c>
      <c r="I102" s="76">
        <v>0.04</v>
      </c>
      <c r="J102" s="76">
        <v>0.49</v>
      </c>
      <c r="K102" s="76">
        <v>0.49</v>
      </c>
      <c r="L102" s="76">
        <v>0.49</v>
      </c>
      <c r="M102" s="76">
        <v>0.15</v>
      </c>
      <c r="N102" s="76">
        <v>0.52</v>
      </c>
      <c r="O102" s="76">
        <v>0.56999999999999995</v>
      </c>
      <c r="P102" s="76" t="s">
        <v>239</v>
      </c>
      <c r="Q102" s="76">
        <v>0.5</v>
      </c>
      <c r="R102" s="709">
        <v>689053</v>
      </c>
      <c r="S102" s="227">
        <v>1</v>
      </c>
      <c r="T102" s="227">
        <v>1</v>
      </c>
      <c r="U102" s="141">
        <v>88261</v>
      </c>
      <c r="V102" s="142">
        <v>185</v>
      </c>
      <c r="W102" s="142">
        <v>2</v>
      </c>
      <c r="X102" s="142">
        <v>3</v>
      </c>
      <c r="Y102" s="142">
        <v>2</v>
      </c>
      <c r="Z102" s="142">
        <v>26</v>
      </c>
      <c r="AA102" s="142">
        <v>3</v>
      </c>
      <c r="AB102" s="142">
        <v>41396</v>
      </c>
      <c r="AC102" s="142">
        <v>41432</v>
      </c>
      <c r="AD102" s="142">
        <v>4</v>
      </c>
      <c r="AE102" s="142">
        <v>7</v>
      </c>
      <c r="AF102" s="142">
        <v>2</v>
      </c>
      <c r="AG102" s="142">
        <v>134</v>
      </c>
      <c r="AH102" s="142">
        <v>2</v>
      </c>
      <c r="AI102" s="142">
        <v>46680</v>
      </c>
      <c r="AJ102" s="142">
        <v>46829</v>
      </c>
      <c r="AK102" s="142"/>
    </row>
    <row r="103" spans="1:37" x14ac:dyDescent="0.3">
      <c r="A103" s="131"/>
      <c r="B103" s="7" t="s">
        <v>136</v>
      </c>
      <c r="C103" s="38">
        <v>805</v>
      </c>
      <c r="D103" s="76">
        <v>7.0000000000000007E-2</v>
      </c>
      <c r="E103" s="76">
        <v>0.13</v>
      </c>
      <c r="F103" s="76">
        <v>0.09</v>
      </c>
      <c r="G103" s="76">
        <v>0.3</v>
      </c>
      <c r="H103" s="76">
        <v>0.67</v>
      </c>
      <c r="I103" s="76">
        <v>0.04</v>
      </c>
      <c r="J103" s="76">
        <v>0.45</v>
      </c>
      <c r="K103" s="76">
        <v>0.44</v>
      </c>
      <c r="L103" s="76">
        <v>0.53</v>
      </c>
      <c r="M103" s="76">
        <v>0.11</v>
      </c>
      <c r="N103" s="76">
        <v>0.37</v>
      </c>
      <c r="O103" s="76">
        <v>0.43</v>
      </c>
      <c r="P103" s="76" t="s">
        <v>239</v>
      </c>
      <c r="Q103" s="76">
        <v>0.4</v>
      </c>
      <c r="R103" s="709">
        <v>8714</v>
      </c>
      <c r="S103" s="227">
        <v>0.09</v>
      </c>
      <c r="T103" s="227">
        <v>0.09</v>
      </c>
      <c r="U103" s="141">
        <v>665240</v>
      </c>
      <c r="V103" s="142">
        <v>622284</v>
      </c>
      <c r="W103" s="142">
        <v>49912</v>
      </c>
      <c r="X103" s="142">
        <v>85789</v>
      </c>
      <c r="Y103" s="142">
        <v>41249</v>
      </c>
      <c r="Z103" s="142">
        <v>126771</v>
      </c>
      <c r="AA103" s="142">
        <v>6954</v>
      </c>
      <c r="AB103" s="142">
        <v>24132</v>
      </c>
      <c r="AC103" s="142">
        <v>334807</v>
      </c>
      <c r="AD103" s="142">
        <v>50755</v>
      </c>
      <c r="AE103" s="142">
        <v>88036</v>
      </c>
      <c r="AF103" s="142">
        <v>46975</v>
      </c>
      <c r="AG103" s="142">
        <v>120249</v>
      </c>
      <c r="AH103" s="142">
        <v>5594</v>
      </c>
      <c r="AI103" s="142">
        <v>18490</v>
      </c>
      <c r="AJ103" s="142">
        <v>330099</v>
      </c>
      <c r="AK103" s="142"/>
    </row>
    <row r="104" spans="1:37" x14ac:dyDescent="0.3">
      <c r="A104" s="131"/>
      <c r="B104" s="7" t="s">
        <v>137</v>
      </c>
      <c r="C104" s="38">
        <v>593881</v>
      </c>
      <c r="D104" s="76">
        <v>0.14000000000000001</v>
      </c>
      <c r="E104" s="76">
        <v>0.24</v>
      </c>
      <c r="F104" s="76">
        <v>0.17</v>
      </c>
      <c r="G104" s="76">
        <v>0.56000000000000005</v>
      </c>
      <c r="H104" s="76">
        <v>0.41</v>
      </c>
      <c r="I104" s="76">
        <v>0.03</v>
      </c>
      <c r="J104" s="76">
        <v>0.49</v>
      </c>
      <c r="K104" s="76">
        <v>0.48</v>
      </c>
      <c r="L104" s="76">
        <v>0.45</v>
      </c>
      <c r="M104" s="76">
        <v>0.13</v>
      </c>
      <c r="N104" s="76">
        <v>0.5</v>
      </c>
      <c r="O104" s="76">
        <v>0.54</v>
      </c>
      <c r="P104" s="76" t="s">
        <v>239</v>
      </c>
      <c r="Q104" s="76">
        <v>0.49</v>
      </c>
      <c r="R104" s="709">
        <v>615112</v>
      </c>
      <c r="S104" s="227">
        <v>0.97</v>
      </c>
      <c r="T104" s="227">
        <v>0.97</v>
      </c>
      <c r="U104" s="141">
        <v>24</v>
      </c>
      <c r="V104" s="142">
        <v>24</v>
      </c>
      <c r="W104" s="142">
        <v>1</v>
      </c>
      <c r="X104" s="142">
        <v>1</v>
      </c>
      <c r="Y104" s="142">
        <v>3</v>
      </c>
      <c r="Z104" s="142">
        <v>6</v>
      </c>
      <c r="AA104" s="142">
        <v>0</v>
      </c>
      <c r="AB104" s="142">
        <v>0</v>
      </c>
      <c r="AC104" s="142">
        <v>11</v>
      </c>
      <c r="AD104" s="142">
        <v>2</v>
      </c>
      <c r="AE104" s="142">
        <v>1</v>
      </c>
      <c r="AF104" s="142">
        <v>1</v>
      </c>
      <c r="AG104" s="142">
        <v>9</v>
      </c>
      <c r="AH104" s="142">
        <v>0</v>
      </c>
      <c r="AI104" s="142">
        <v>0</v>
      </c>
      <c r="AJ104" s="142">
        <v>13</v>
      </c>
      <c r="AK104" s="142"/>
    </row>
    <row r="105" spans="1:37" x14ac:dyDescent="0.3">
      <c r="A105" s="131"/>
      <c r="B105" s="7" t="s">
        <v>140</v>
      </c>
      <c r="C105" s="38">
        <v>1603</v>
      </c>
      <c r="D105" s="76">
        <v>0.09</v>
      </c>
      <c r="E105" s="76">
        <v>0.21</v>
      </c>
      <c r="F105" s="76">
        <v>0.23</v>
      </c>
      <c r="G105" s="76">
        <v>0.53</v>
      </c>
      <c r="H105" s="76">
        <v>0.28999999999999998</v>
      </c>
      <c r="I105" s="76">
        <v>0.17</v>
      </c>
      <c r="J105" s="76">
        <v>0.32</v>
      </c>
      <c r="K105" s="76">
        <v>0.4</v>
      </c>
      <c r="L105" s="76">
        <v>0.48</v>
      </c>
      <c r="M105" s="76">
        <v>0.05</v>
      </c>
      <c r="N105" s="76">
        <v>0.4</v>
      </c>
      <c r="O105" s="76">
        <v>0.66</v>
      </c>
      <c r="P105" s="76" t="s">
        <v>239</v>
      </c>
      <c r="Q105" s="76">
        <v>0.46</v>
      </c>
      <c r="R105" s="709">
        <v>94641</v>
      </c>
      <c r="S105" s="227">
        <v>0.02</v>
      </c>
      <c r="T105" s="227">
        <v>0.02</v>
      </c>
      <c r="U105" s="141">
        <v>15845</v>
      </c>
      <c r="V105" s="142">
        <v>0</v>
      </c>
      <c r="W105" s="142">
        <v>0</v>
      </c>
      <c r="X105" s="142">
        <v>0</v>
      </c>
      <c r="Y105" s="142">
        <v>0</v>
      </c>
      <c r="Z105" s="142">
        <v>0</v>
      </c>
      <c r="AA105" s="142">
        <v>0</v>
      </c>
      <c r="AB105" s="142">
        <v>1407</v>
      </c>
      <c r="AC105" s="142">
        <v>1407</v>
      </c>
      <c r="AD105" s="142">
        <v>0</v>
      </c>
      <c r="AE105" s="142">
        <v>0</v>
      </c>
      <c r="AF105" s="142">
        <v>0</v>
      </c>
      <c r="AG105" s="142">
        <v>0</v>
      </c>
      <c r="AH105" s="142">
        <v>0</v>
      </c>
      <c r="AI105" s="142">
        <v>2640</v>
      </c>
      <c r="AJ105" s="142">
        <v>2640</v>
      </c>
      <c r="AK105" s="142"/>
    </row>
    <row r="106" spans="1:37" x14ac:dyDescent="0.3">
      <c r="A106" s="131"/>
      <c r="B106" s="7" t="s">
        <v>138</v>
      </c>
      <c r="C106" s="38">
        <v>9630</v>
      </c>
      <c r="D106" s="76">
        <v>0</v>
      </c>
      <c r="E106" s="76">
        <v>0.01</v>
      </c>
      <c r="F106" s="76">
        <v>0.01</v>
      </c>
      <c r="G106" s="76">
        <v>0.02</v>
      </c>
      <c r="H106" s="76">
        <v>0.76</v>
      </c>
      <c r="I106" s="76">
        <v>0.22</v>
      </c>
      <c r="J106" s="76">
        <v>0.48</v>
      </c>
      <c r="K106" s="76">
        <v>0.45</v>
      </c>
      <c r="L106" s="76">
        <v>0.56999999999999995</v>
      </c>
      <c r="M106" s="76">
        <v>0.11</v>
      </c>
      <c r="N106" s="76">
        <v>0.59</v>
      </c>
      <c r="O106" s="76">
        <v>0.56999999999999995</v>
      </c>
      <c r="P106" s="76" t="s">
        <v>239</v>
      </c>
      <c r="Q106" s="76">
        <v>0.57999999999999996</v>
      </c>
      <c r="R106" s="709">
        <v>9630</v>
      </c>
      <c r="S106" s="227">
        <v>1</v>
      </c>
      <c r="T106" s="227">
        <v>1</v>
      </c>
      <c r="U106" s="141">
        <v>309414</v>
      </c>
      <c r="V106" s="142">
        <v>0</v>
      </c>
      <c r="W106" s="142">
        <v>0</v>
      </c>
      <c r="X106" s="142">
        <v>0</v>
      </c>
      <c r="Y106" s="142">
        <v>0</v>
      </c>
      <c r="Z106" s="142">
        <v>0</v>
      </c>
      <c r="AA106" s="142">
        <v>0</v>
      </c>
      <c r="AB106" s="142">
        <v>102721</v>
      </c>
      <c r="AC106" s="142">
        <v>102730</v>
      </c>
      <c r="AD106" s="142">
        <v>0</v>
      </c>
      <c r="AE106" s="142">
        <v>0</v>
      </c>
      <c r="AF106" s="142">
        <v>0</v>
      </c>
      <c r="AG106" s="142">
        <v>0</v>
      </c>
      <c r="AH106" s="142">
        <v>0</v>
      </c>
      <c r="AI106" s="142">
        <v>146684</v>
      </c>
      <c r="AJ106" s="142">
        <v>146684</v>
      </c>
      <c r="AK106" s="142"/>
    </row>
    <row r="107" spans="1:37" ht="20.25" x14ac:dyDescent="0.3">
      <c r="A107" s="131"/>
      <c r="B107" s="7" t="s">
        <v>141</v>
      </c>
      <c r="C107" s="38">
        <v>0</v>
      </c>
      <c r="D107" s="76" t="s">
        <v>239</v>
      </c>
      <c r="E107" s="76" t="s">
        <v>239</v>
      </c>
      <c r="F107" s="76" t="s">
        <v>239</v>
      </c>
      <c r="G107" s="76" t="s">
        <v>239</v>
      </c>
      <c r="H107" s="76" t="s">
        <v>239</v>
      </c>
      <c r="I107" s="76" t="s">
        <v>239</v>
      </c>
      <c r="J107" s="76" t="s">
        <v>239</v>
      </c>
      <c r="K107" s="76" t="s">
        <v>239</v>
      </c>
      <c r="L107" s="76" t="s">
        <v>239</v>
      </c>
      <c r="M107" s="76" t="s">
        <v>239</v>
      </c>
      <c r="N107" s="76" t="s">
        <v>239</v>
      </c>
      <c r="O107" s="76" t="s">
        <v>239</v>
      </c>
      <c r="P107" s="76" t="s">
        <v>239</v>
      </c>
      <c r="Q107" s="76" t="s">
        <v>239</v>
      </c>
      <c r="R107" s="709">
        <v>0</v>
      </c>
      <c r="S107" s="115" t="s">
        <v>239</v>
      </c>
      <c r="T107" s="115" t="s">
        <v>239</v>
      </c>
      <c r="U107" s="141">
        <v>2903</v>
      </c>
      <c r="V107" s="142">
        <v>2903</v>
      </c>
      <c r="W107" s="142">
        <v>174</v>
      </c>
      <c r="X107" s="142">
        <v>197</v>
      </c>
      <c r="Y107" s="142">
        <v>146</v>
      </c>
      <c r="Z107" s="142">
        <v>662</v>
      </c>
      <c r="AA107" s="142">
        <v>12</v>
      </c>
      <c r="AB107" s="142">
        <v>0</v>
      </c>
      <c r="AC107" s="142">
        <v>1191</v>
      </c>
      <c r="AD107" s="142">
        <v>168</v>
      </c>
      <c r="AE107" s="142">
        <v>203</v>
      </c>
      <c r="AF107" s="142">
        <v>154</v>
      </c>
      <c r="AG107" s="142">
        <v>1126</v>
      </c>
      <c r="AH107" s="142">
        <v>61</v>
      </c>
      <c r="AI107" s="142">
        <v>0</v>
      </c>
      <c r="AJ107" s="142">
        <v>1712</v>
      </c>
      <c r="AK107" s="142"/>
    </row>
    <row r="108" spans="1:37" x14ac:dyDescent="0.3">
      <c r="A108" s="131"/>
      <c r="B108" s="7" t="s">
        <v>149</v>
      </c>
      <c r="C108" s="38">
        <v>0</v>
      </c>
      <c r="D108" s="76" t="s">
        <v>239</v>
      </c>
      <c r="E108" s="76" t="s">
        <v>239</v>
      </c>
      <c r="F108" s="76" t="s">
        <v>239</v>
      </c>
      <c r="G108" s="76" t="s">
        <v>239</v>
      </c>
      <c r="H108" s="76" t="s">
        <v>239</v>
      </c>
      <c r="I108" s="76" t="s">
        <v>239</v>
      </c>
      <c r="J108" s="76" t="s">
        <v>239</v>
      </c>
      <c r="K108" s="76" t="s">
        <v>239</v>
      </c>
      <c r="L108" s="76" t="s">
        <v>239</v>
      </c>
      <c r="M108" s="76" t="s">
        <v>239</v>
      </c>
      <c r="N108" s="76" t="s">
        <v>239</v>
      </c>
      <c r="O108" s="76" t="s">
        <v>239</v>
      </c>
      <c r="P108" s="76" t="s">
        <v>239</v>
      </c>
      <c r="Q108" s="76" t="s">
        <v>239</v>
      </c>
      <c r="R108" s="709">
        <v>252582</v>
      </c>
      <c r="S108" s="227">
        <v>0</v>
      </c>
      <c r="T108" s="227">
        <v>0</v>
      </c>
      <c r="U108" s="141">
        <v>11609</v>
      </c>
      <c r="V108" s="142">
        <v>11609</v>
      </c>
      <c r="W108" s="142">
        <v>644</v>
      </c>
      <c r="X108" s="142">
        <v>1697</v>
      </c>
      <c r="Y108" s="142">
        <v>1393</v>
      </c>
      <c r="Z108" s="142">
        <v>2004</v>
      </c>
      <c r="AA108" s="142">
        <v>224</v>
      </c>
      <c r="AB108" s="142">
        <v>0</v>
      </c>
      <c r="AC108" s="142">
        <v>5962</v>
      </c>
      <c r="AD108" s="142">
        <v>632</v>
      </c>
      <c r="AE108" s="142">
        <v>1834</v>
      </c>
      <c r="AF108" s="142">
        <v>1293</v>
      </c>
      <c r="AG108" s="142">
        <v>1671</v>
      </c>
      <c r="AH108" s="142">
        <v>217</v>
      </c>
      <c r="AI108" s="142">
        <v>0</v>
      </c>
      <c r="AJ108" s="142">
        <v>5647</v>
      </c>
      <c r="AK108" s="142"/>
    </row>
    <row r="109" spans="1:37" x14ac:dyDescent="0.3">
      <c r="A109" s="86"/>
      <c r="B109" s="7" t="s">
        <v>143</v>
      </c>
      <c r="C109" s="38">
        <v>1088231</v>
      </c>
      <c r="D109" s="76">
        <v>0.18</v>
      </c>
      <c r="E109" s="76">
        <v>0.22</v>
      </c>
      <c r="F109" s="76">
        <v>0.12</v>
      </c>
      <c r="G109" s="76">
        <v>0.53</v>
      </c>
      <c r="H109" s="76">
        <v>0.44</v>
      </c>
      <c r="I109" s="76">
        <v>0.03</v>
      </c>
      <c r="J109" s="76">
        <v>0.49</v>
      </c>
      <c r="K109" s="76">
        <v>0.49</v>
      </c>
      <c r="L109" s="76">
        <v>0.49</v>
      </c>
      <c r="M109" s="76">
        <v>0.17</v>
      </c>
      <c r="N109" s="76">
        <v>0.55000000000000004</v>
      </c>
      <c r="O109" s="76">
        <v>0.56000000000000005</v>
      </c>
      <c r="P109" s="76" t="s">
        <v>239</v>
      </c>
      <c r="Q109" s="76">
        <v>0.52</v>
      </c>
      <c r="R109" s="709">
        <v>1088231</v>
      </c>
      <c r="S109" s="227">
        <v>1</v>
      </c>
      <c r="T109" s="227">
        <v>1</v>
      </c>
      <c r="U109" s="141">
        <v>265588</v>
      </c>
      <c r="V109" s="142">
        <v>265173</v>
      </c>
      <c r="W109" s="142">
        <v>11215</v>
      </c>
      <c r="X109" s="142">
        <v>11900</v>
      </c>
      <c r="Y109" s="142">
        <v>11900</v>
      </c>
      <c r="Z109" s="142">
        <v>78096</v>
      </c>
      <c r="AA109" s="142">
        <v>28806</v>
      </c>
      <c r="AB109" s="142">
        <v>0</v>
      </c>
      <c r="AC109" s="142">
        <v>141917</v>
      </c>
      <c r="AD109" s="142">
        <v>11789</v>
      </c>
      <c r="AE109" s="142">
        <v>12889</v>
      </c>
      <c r="AF109" s="142">
        <v>13173</v>
      </c>
      <c r="AG109" s="142">
        <v>67024</v>
      </c>
      <c r="AH109" s="142">
        <v>18381</v>
      </c>
      <c r="AI109" s="142">
        <v>0</v>
      </c>
      <c r="AJ109" s="142">
        <v>123256</v>
      </c>
      <c r="AK109" s="139"/>
    </row>
    <row r="110" spans="1:37" x14ac:dyDescent="0.3">
      <c r="A110" s="131"/>
      <c r="B110" s="7" t="s">
        <v>144</v>
      </c>
      <c r="C110" s="38">
        <v>35</v>
      </c>
      <c r="D110" s="76">
        <v>0.09</v>
      </c>
      <c r="E110" s="76">
        <v>0.03</v>
      </c>
      <c r="F110" s="76">
        <v>0.03</v>
      </c>
      <c r="G110" s="76">
        <v>0.14000000000000001</v>
      </c>
      <c r="H110" s="76">
        <v>0.86</v>
      </c>
      <c r="I110" s="76">
        <v>0</v>
      </c>
      <c r="J110" s="76">
        <v>1</v>
      </c>
      <c r="K110" s="76">
        <v>1</v>
      </c>
      <c r="L110" s="76">
        <v>0</v>
      </c>
      <c r="M110" s="76">
        <v>0.6</v>
      </c>
      <c r="N110" s="76">
        <v>0.27</v>
      </c>
      <c r="O110" s="76" t="s">
        <v>239</v>
      </c>
      <c r="P110" s="76" t="s">
        <v>239</v>
      </c>
      <c r="Q110" s="76">
        <v>0.34</v>
      </c>
      <c r="R110" s="709">
        <v>35</v>
      </c>
      <c r="S110" s="227">
        <v>1</v>
      </c>
      <c r="T110" s="227">
        <v>1</v>
      </c>
      <c r="U110" s="141">
        <v>455081</v>
      </c>
      <c r="V110" s="142">
        <v>455081</v>
      </c>
      <c r="W110" s="142">
        <v>16785</v>
      </c>
      <c r="X110" s="142">
        <v>21353</v>
      </c>
      <c r="Y110" s="142">
        <v>15336</v>
      </c>
      <c r="Z110" s="142">
        <v>104457</v>
      </c>
      <c r="AA110" s="142">
        <v>12435</v>
      </c>
      <c r="AB110" s="142">
        <v>0</v>
      </c>
      <c r="AC110" s="142">
        <v>170366</v>
      </c>
      <c r="AD110" s="142">
        <v>18134</v>
      </c>
      <c r="AE110" s="142">
        <v>23532</v>
      </c>
      <c r="AF110" s="142">
        <v>21560</v>
      </c>
      <c r="AG110" s="142">
        <v>208993</v>
      </c>
      <c r="AH110" s="142">
        <v>12496</v>
      </c>
      <c r="AI110" s="142">
        <v>0</v>
      </c>
      <c r="AJ110" s="142">
        <v>284715</v>
      </c>
      <c r="AK110" s="142"/>
    </row>
    <row r="111" spans="1:37" x14ac:dyDescent="0.3">
      <c r="A111" s="131"/>
      <c r="B111" s="7" t="s">
        <v>142</v>
      </c>
      <c r="C111" s="38">
        <v>38000</v>
      </c>
      <c r="D111" s="76">
        <v>0.16</v>
      </c>
      <c r="E111" s="76">
        <v>0.27</v>
      </c>
      <c r="F111" s="76">
        <v>0.14000000000000001</v>
      </c>
      <c r="G111" s="76">
        <v>0.56000000000000005</v>
      </c>
      <c r="H111" s="76">
        <v>0.4</v>
      </c>
      <c r="I111" s="76">
        <v>0.03</v>
      </c>
      <c r="J111" s="76">
        <v>0.51</v>
      </c>
      <c r="K111" s="76">
        <v>0.5</v>
      </c>
      <c r="L111" s="76">
        <v>0.47</v>
      </c>
      <c r="M111" s="76">
        <v>0.14000000000000001</v>
      </c>
      <c r="N111" s="76">
        <v>0.55000000000000004</v>
      </c>
      <c r="O111" s="76">
        <v>0.61</v>
      </c>
      <c r="P111" s="76" t="s">
        <v>239</v>
      </c>
      <c r="Q111" s="76">
        <v>0.5</v>
      </c>
      <c r="R111" s="709">
        <v>38058</v>
      </c>
      <c r="S111" s="227">
        <v>0.96</v>
      </c>
      <c r="T111" s="227">
        <v>1</v>
      </c>
      <c r="U111" s="141">
        <v>21088</v>
      </c>
      <c r="V111" s="142">
        <v>21088</v>
      </c>
      <c r="W111" s="142">
        <v>1014</v>
      </c>
      <c r="X111" s="142">
        <v>1527</v>
      </c>
      <c r="Y111" s="142">
        <v>1216</v>
      </c>
      <c r="Z111" s="142">
        <v>6127</v>
      </c>
      <c r="AA111" s="142">
        <v>264</v>
      </c>
      <c r="AB111" s="142">
        <v>0</v>
      </c>
      <c r="AC111" s="142">
        <v>10148</v>
      </c>
      <c r="AD111" s="142">
        <v>1073</v>
      </c>
      <c r="AE111" s="142">
        <v>1617</v>
      </c>
      <c r="AF111" s="142">
        <v>1154</v>
      </c>
      <c r="AG111" s="142">
        <v>6876</v>
      </c>
      <c r="AH111" s="142">
        <v>220</v>
      </c>
      <c r="AI111" s="142">
        <v>0</v>
      </c>
      <c r="AJ111" s="142">
        <v>10940</v>
      </c>
      <c r="AK111" s="142"/>
    </row>
    <row r="112" spans="1:37" x14ac:dyDescent="0.3">
      <c r="A112" s="131"/>
      <c r="B112" s="7" t="s">
        <v>193</v>
      </c>
      <c r="C112" s="38">
        <v>36784</v>
      </c>
      <c r="D112" s="76">
        <v>0.06</v>
      </c>
      <c r="E112" s="76">
        <v>0.15</v>
      </c>
      <c r="F112" s="76">
        <v>0.09</v>
      </c>
      <c r="G112" s="76">
        <v>0.3</v>
      </c>
      <c r="H112" s="76">
        <v>0.67</v>
      </c>
      <c r="I112" s="76">
        <v>0.04</v>
      </c>
      <c r="J112" s="76">
        <v>0.49</v>
      </c>
      <c r="K112" s="76">
        <v>0.48</v>
      </c>
      <c r="L112" s="76">
        <v>0.44</v>
      </c>
      <c r="M112" s="76">
        <v>0.09</v>
      </c>
      <c r="N112" s="76">
        <v>0.38</v>
      </c>
      <c r="O112" s="76">
        <v>0.39</v>
      </c>
      <c r="P112" s="76" t="s">
        <v>239</v>
      </c>
      <c r="Q112" s="76">
        <v>0.41</v>
      </c>
      <c r="R112" s="709">
        <v>471653</v>
      </c>
      <c r="S112" s="227">
        <v>0.08</v>
      </c>
      <c r="T112" s="227">
        <v>0.08</v>
      </c>
      <c r="U112" s="141">
        <v>42432</v>
      </c>
      <c r="V112" s="142">
        <v>0</v>
      </c>
      <c r="W112" s="142">
        <v>0</v>
      </c>
      <c r="X112" s="142">
        <v>0</v>
      </c>
      <c r="Y112" s="142">
        <v>0</v>
      </c>
      <c r="Z112" s="142">
        <v>0</v>
      </c>
      <c r="AA112" s="142">
        <v>0</v>
      </c>
      <c r="AB112" s="142">
        <v>5025</v>
      </c>
      <c r="AC112" s="142">
        <v>5025</v>
      </c>
      <c r="AD112" s="142">
        <v>0</v>
      </c>
      <c r="AE112" s="142">
        <v>0</v>
      </c>
      <c r="AF112" s="142">
        <v>0</v>
      </c>
      <c r="AG112" s="142">
        <v>0</v>
      </c>
      <c r="AH112" s="142">
        <v>0</v>
      </c>
      <c r="AI112" s="142">
        <v>26904</v>
      </c>
      <c r="AJ112" s="142">
        <v>26904</v>
      </c>
      <c r="AK112" s="142"/>
    </row>
    <row r="113" spans="1:37" x14ac:dyDescent="0.3">
      <c r="A113" s="131"/>
      <c r="B113" s="7" t="s">
        <v>145</v>
      </c>
      <c r="C113" s="38">
        <v>0</v>
      </c>
      <c r="D113" s="76" t="s">
        <v>239</v>
      </c>
      <c r="E113" s="76" t="s">
        <v>239</v>
      </c>
      <c r="F113" s="76" t="s">
        <v>239</v>
      </c>
      <c r="G113" s="76" t="s">
        <v>239</v>
      </c>
      <c r="H113" s="76" t="s">
        <v>239</v>
      </c>
      <c r="I113" s="76" t="s">
        <v>239</v>
      </c>
      <c r="J113" s="76" t="s">
        <v>239</v>
      </c>
      <c r="K113" s="76" t="s">
        <v>239</v>
      </c>
      <c r="L113" s="76" t="s">
        <v>239</v>
      </c>
      <c r="M113" s="76" t="s">
        <v>239</v>
      </c>
      <c r="N113" s="76" t="s">
        <v>239</v>
      </c>
      <c r="O113" s="76" t="s">
        <v>239</v>
      </c>
      <c r="P113" s="76" t="s">
        <v>239</v>
      </c>
      <c r="Q113" s="76" t="s">
        <v>239</v>
      </c>
      <c r="R113" s="709">
        <v>247</v>
      </c>
      <c r="S113" s="227">
        <v>0</v>
      </c>
      <c r="T113" s="227">
        <v>0</v>
      </c>
      <c r="U113" s="141">
        <v>0</v>
      </c>
      <c r="V113" s="142">
        <v>0</v>
      </c>
      <c r="W113" s="142">
        <v>0</v>
      </c>
      <c r="X113" s="142">
        <v>0</v>
      </c>
      <c r="Y113" s="142">
        <v>0</v>
      </c>
      <c r="Z113" s="142">
        <v>0</v>
      </c>
      <c r="AA113" s="142">
        <v>0</v>
      </c>
      <c r="AB113" s="142">
        <v>0</v>
      </c>
      <c r="AC113" s="142">
        <v>0</v>
      </c>
      <c r="AD113" s="142">
        <v>0</v>
      </c>
      <c r="AE113" s="142">
        <v>0</v>
      </c>
      <c r="AF113" s="142">
        <v>0</v>
      </c>
      <c r="AG113" s="142">
        <v>0</v>
      </c>
      <c r="AH113" s="142">
        <v>0</v>
      </c>
      <c r="AI113" s="142">
        <v>0</v>
      </c>
      <c r="AJ113" s="142">
        <v>0</v>
      </c>
      <c r="AK113" s="142"/>
    </row>
    <row r="114" spans="1:37" x14ac:dyDescent="0.3">
      <c r="A114" s="131"/>
      <c r="B114" s="7" t="s">
        <v>147</v>
      </c>
      <c r="C114" s="38">
        <v>481</v>
      </c>
      <c r="D114" s="76">
        <v>0.08</v>
      </c>
      <c r="E114" s="76">
        <v>0.12</v>
      </c>
      <c r="F114" s="76">
        <v>0.16</v>
      </c>
      <c r="G114" s="76">
        <v>0.36</v>
      </c>
      <c r="H114" s="76">
        <v>0.6</v>
      </c>
      <c r="I114" s="76">
        <v>0.04</v>
      </c>
      <c r="J114" s="76">
        <v>0.32</v>
      </c>
      <c r="K114" s="76">
        <v>0.57999999999999996</v>
      </c>
      <c r="L114" s="76">
        <v>0.32</v>
      </c>
      <c r="M114" s="76">
        <v>7.0000000000000007E-2</v>
      </c>
      <c r="N114" s="76">
        <v>0.4</v>
      </c>
      <c r="O114" s="76">
        <v>0.42</v>
      </c>
      <c r="P114" s="76" t="s">
        <v>239</v>
      </c>
      <c r="Q114" s="76">
        <v>0.41</v>
      </c>
      <c r="R114" s="709">
        <v>4641</v>
      </c>
      <c r="S114" s="227">
        <v>0.1</v>
      </c>
      <c r="T114" s="227">
        <v>0.1</v>
      </c>
      <c r="U114" s="141">
        <v>273</v>
      </c>
      <c r="V114" s="142">
        <v>0</v>
      </c>
      <c r="W114" s="142">
        <v>0</v>
      </c>
      <c r="X114" s="142">
        <v>0</v>
      </c>
      <c r="Y114" s="142">
        <v>0</v>
      </c>
      <c r="Z114" s="142">
        <v>0</v>
      </c>
      <c r="AA114" s="142">
        <v>0</v>
      </c>
      <c r="AB114" s="142">
        <v>163</v>
      </c>
      <c r="AC114" s="142">
        <v>163</v>
      </c>
      <c r="AD114" s="142">
        <v>0</v>
      </c>
      <c r="AE114" s="142">
        <v>0</v>
      </c>
      <c r="AF114" s="142">
        <v>0</v>
      </c>
      <c r="AG114" s="142">
        <v>0</v>
      </c>
      <c r="AH114" s="142">
        <v>0</v>
      </c>
      <c r="AI114" s="142">
        <v>110</v>
      </c>
      <c r="AJ114" s="142">
        <v>110</v>
      </c>
      <c r="AK114" s="142"/>
    </row>
    <row r="115" spans="1:37" x14ac:dyDescent="0.3">
      <c r="A115" s="131"/>
      <c r="B115" s="7" t="s">
        <v>148</v>
      </c>
      <c r="C115" s="38">
        <v>3727</v>
      </c>
      <c r="D115" s="76" t="s">
        <v>239</v>
      </c>
      <c r="E115" s="76" t="s">
        <v>239</v>
      </c>
      <c r="F115" s="76" t="s">
        <v>239</v>
      </c>
      <c r="G115" s="76" t="s">
        <v>239</v>
      </c>
      <c r="H115" s="76" t="s">
        <v>239</v>
      </c>
      <c r="I115" s="76" t="s">
        <v>239</v>
      </c>
      <c r="J115" s="76" t="s">
        <v>239</v>
      </c>
      <c r="K115" s="76" t="s">
        <v>239</v>
      </c>
      <c r="L115" s="76" t="s">
        <v>239</v>
      </c>
      <c r="M115" s="76" t="s">
        <v>239</v>
      </c>
      <c r="N115" s="76" t="s">
        <v>239</v>
      </c>
      <c r="O115" s="76" t="s">
        <v>239</v>
      </c>
      <c r="P115" s="76">
        <v>0.34</v>
      </c>
      <c r="Q115" s="76">
        <v>0.34</v>
      </c>
      <c r="R115" s="709">
        <v>3809</v>
      </c>
      <c r="S115" s="227">
        <v>0</v>
      </c>
      <c r="T115" s="227">
        <v>0.98</v>
      </c>
      <c r="U115" s="141">
        <v>9047</v>
      </c>
      <c r="V115" s="142">
        <v>9047</v>
      </c>
      <c r="W115" s="142">
        <v>566</v>
      </c>
      <c r="X115" s="142">
        <v>829</v>
      </c>
      <c r="Y115" s="142">
        <v>827</v>
      </c>
      <c r="Z115" s="142">
        <v>2226</v>
      </c>
      <c r="AA115" s="142">
        <v>115</v>
      </c>
      <c r="AB115" s="142">
        <v>0</v>
      </c>
      <c r="AC115" s="142">
        <v>4563</v>
      </c>
      <c r="AD115" s="142">
        <v>479</v>
      </c>
      <c r="AE115" s="142">
        <v>796</v>
      </c>
      <c r="AF115" s="142">
        <v>829</v>
      </c>
      <c r="AG115" s="142">
        <v>2251</v>
      </c>
      <c r="AH115" s="142">
        <v>129</v>
      </c>
      <c r="AI115" s="142">
        <v>0</v>
      </c>
      <c r="AJ115" s="142">
        <v>4484</v>
      </c>
      <c r="AK115" s="142"/>
    </row>
    <row r="116" spans="1:37" x14ac:dyDescent="0.3">
      <c r="A116" s="131"/>
      <c r="B116" s="7" t="s">
        <v>150</v>
      </c>
      <c r="C116" s="38">
        <v>22</v>
      </c>
      <c r="D116" s="76">
        <v>0</v>
      </c>
      <c r="E116" s="76">
        <v>0</v>
      </c>
      <c r="F116" s="76">
        <v>0</v>
      </c>
      <c r="G116" s="76">
        <v>0</v>
      </c>
      <c r="H116" s="76">
        <v>1</v>
      </c>
      <c r="I116" s="76">
        <v>0</v>
      </c>
      <c r="J116" s="76" t="s">
        <v>239</v>
      </c>
      <c r="K116" s="76" t="s">
        <v>239</v>
      </c>
      <c r="L116" s="76" t="s">
        <v>239</v>
      </c>
      <c r="M116" s="76" t="s">
        <v>239</v>
      </c>
      <c r="N116" s="76">
        <v>0.23</v>
      </c>
      <c r="O116" s="76" t="s">
        <v>239</v>
      </c>
      <c r="P116" s="76" t="s">
        <v>239</v>
      </c>
      <c r="Q116" s="76">
        <v>0.23</v>
      </c>
      <c r="R116" s="709">
        <v>22</v>
      </c>
      <c r="S116" s="227">
        <v>1</v>
      </c>
      <c r="T116" s="227">
        <v>1</v>
      </c>
      <c r="U116" s="141">
        <v>8807</v>
      </c>
      <c r="V116" s="142">
        <v>8807</v>
      </c>
      <c r="W116" s="142">
        <v>589</v>
      </c>
      <c r="X116" s="142">
        <v>1035</v>
      </c>
      <c r="Y116" s="142">
        <v>557</v>
      </c>
      <c r="Z116" s="142">
        <v>2202</v>
      </c>
      <c r="AA116" s="142">
        <v>332</v>
      </c>
      <c r="AB116" s="142">
        <v>0</v>
      </c>
      <c r="AC116" s="142">
        <v>4715</v>
      </c>
      <c r="AD116" s="142">
        <v>575</v>
      </c>
      <c r="AE116" s="142">
        <v>1084</v>
      </c>
      <c r="AF116" s="142">
        <v>598</v>
      </c>
      <c r="AG116" s="142">
        <v>1586</v>
      </c>
      <c r="AH116" s="142">
        <v>249</v>
      </c>
      <c r="AI116" s="142">
        <v>0</v>
      </c>
      <c r="AJ116" s="142">
        <v>4092</v>
      </c>
      <c r="AK116" s="142"/>
    </row>
    <row r="117" spans="1:37" x14ac:dyDescent="0.3">
      <c r="A117" s="131"/>
      <c r="B117" s="7" t="s">
        <v>173</v>
      </c>
      <c r="C117" s="38">
        <v>23489</v>
      </c>
      <c r="D117" s="76">
        <v>0.16</v>
      </c>
      <c r="E117" s="76">
        <v>0.22</v>
      </c>
      <c r="F117" s="76">
        <v>0.16</v>
      </c>
      <c r="G117" s="76">
        <v>0.54</v>
      </c>
      <c r="H117" s="76">
        <v>0.45</v>
      </c>
      <c r="I117" s="76">
        <v>0.01</v>
      </c>
      <c r="J117" s="76">
        <v>0.5</v>
      </c>
      <c r="K117" s="76">
        <v>0.49</v>
      </c>
      <c r="L117" s="76">
        <v>0.48</v>
      </c>
      <c r="M117" s="76">
        <v>0.15</v>
      </c>
      <c r="N117" s="76">
        <v>0.44</v>
      </c>
      <c r="O117" s="76">
        <v>0.56999999999999995</v>
      </c>
      <c r="P117" s="76" t="s">
        <v>239</v>
      </c>
      <c r="Q117" s="76">
        <v>0.47</v>
      </c>
      <c r="R117" s="709">
        <v>23489</v>
      </c>
      <c r="S117" s="227">
        <v>1</v>
      </c>
      <c r="T117" s="227">
        <v>1</v>
      </c>
      <c r="U117" s="141">
        <v>12</v>
      </c>
      <c r="V117" s="142">
        <v>12</v>
      </c>
      <c r="W117" s="142">
        <v>0</v>
      </c>
      <c r="X117" s="142">
        <v>0</v>
      </c>
      <c r="Y117" s="142">
        <v>3</v>
      </c>
      <c r="Z117" s="142">
        <v>4</v>
      </c>
      <c r="AA117" s="142">
        <v>0</v>
      </c>
      <c r="AB117" s="142">
        <v>0</v>
      </c>
      <c r="AC117" s="142">
        <v>7</v>
      </c>
      <c r="AD117" s="142">
        <v>0</v>
      </c>
      <c r="AE117" s="142">
        <v>1</v>
      </c>
      <c r="AF117" s="142">
        <v>1</v>
      </c>
      <c r="AG117" s="142">
        <v>3</v>
      </c>
      <c r="AH117" s="142">
        <v>0</v>
      </c>
      <c r="AI117" s="142">
        <v>0</v>
      </c>
      <c r="AJ117" s="142">
        <v>5</v>
      </c>
      <c r="AK117" s="142"/>
    </row>
    <row r="118" spans="1:37" x14ac:dyDescent="0.3">
      <c r="A118" s="131"/>
      <c r="B118" s="7" t="s">
        <v>172</v>
      </c>
      <c r="C118" s="38">
        <v>154581</v>
      </c>
      <c r="D118" s="76">
        <v>0.11</v>
      </c>
      <c r="E118" s="76">
        <v>0.06</v>
      </c>
      <c r="F118" s="76">
        <v>0.05</v>
      </c>
      <c r="G118" s="76">
        <v>0.21</v>
      </c>
      <c r="H118" s="76">
        <v>0.78</v>
      </c>
      <c r="I118" s="76">
        <v>0.01</v>
      </c>
      <c r="J118" s="76">
        <v>0.49</v>
      </c>
      <c r="K118" s="76">
        <v>0.47</v>
      </c>
      <c r="L118" s="76">
        <v>0.39</v>
      </c>
      <c r="M118" s="76">
        <v>0.24</v>
      </c>
      <c r="N118" s="76">
        <v>0.26</v>
      </c>
      <c r="O118" s="76">
        <v>0.43</v>
      </c>
      <c r="P118" s="76" t="s">
        <v>239</v>
      </c>
      <c r="Q118" s="76">
        <v>0.31</v>
      </c>
      <c r="R118" s="709">
        <v>246270</v>
      </c>
      <c r="S118" s="227">
        <v>0.63</v>
      </c>
      <c r="T118" s="227">
        <v>0.63</v>
      </c>
      <c r="U118" s="141">
        <v>5</v>
      </c>
      <c r="V118" s="142">
        <v>5</v>
      </c>
      <c r="W118" s="142">
        <v>0</v>
      </c>
      <c r="X118" s="142">
        <v>0</v>
      </c>
      <c r="Y118" s="142">
        <v>0</v>
      </c>
      <c r="Z118" s="142">
        <v>0</v>
      </c>
      <c r="AA118" s="142">
        <v>0</v>
      </c>
      <c r="AB118" s="142">
        <v>0</v>
      </c>
      <c r="AC118" s="142">
        <v>0</v>
      </c>
      <c r="AD118" s="142">
        <v>0</v>
      </c>
      <c r="AE118" s="142">
        <v>0</v>
      </c>
      <c r="AF118" s="142">
        <v>0</v>
      </c>
      <c r="AG118" s="142">
        <v>5</v>
      </c>
      <c r="AH118" s="142">
        <v>0</v>
      </c>
      <c r="AI118" s="142">
        <v>0</v>
      </c>
      <c r="AJ118" s="142">
        <v>5</v>
      </c>
      <c r="AK118" s="142"/>
    </row>
    <row r="119" spans="1:37" x14ac:dyDescent="0.3">
      <c r="A119" s="131"/>
      <c r="B119" s="7" t="s">
        <v>171</v>
      </c>
      <c r="C119" s="38">
        <v>19757</v>
      </c>
      <c r="D119" s="76">
        <v>0.15</v>
      </c>
      <c r="E119" s="76">
        <v>0.25</v>
      </c>
      <c r="F119" s="76">
        <v>0.16</v>
      </c>
      <c r="G119" s="76">
        <v>0.55000000000000004</v>
      </c>
      <c r="H119" s="76">
        <v>0.41</v>
      </c>
      <c r="I119" s="76">
        <v>0.03</v>
      </c>
      <c r="J119" s="76">
        <v>0.5</v>
      </c>
      <c r="K119" s="76">
        <v>0.49</v>
      </c>
      <c r="L119" s="76">
        <v>0.51</v>
      </c>
      <c r="M119" s="76">
        <v>0.13</v>
      </c>
      <c r="N119" s="76">
        <v>0.51</v>
      </c>
      <c r="O119" s="76">
        <v>0.46</v>
      </c>
      <c r="P119" s="76" t="s">
        <v>239</v>
      </c>
      <c r="Q119" s="76">
        <v>0.5</v>
      </c>
      <c r="R119" s="709">
        <v>135816</v>
      </c>
      <c r="S119" s="227">
        <v>0.15</v>
      </c>
      <c r="T119" s="227">
        <v>0.15</v>
      </c>
      <c r="U119" s="141">
        <v>43</v>
      </c>
      <c r="V119" s="142">
        <v>42</v>
      </c>
      <c r="W119" s="142">
        <v>3</v>
      </c>
      <c r="X119" s="142">
        <v>0</v>
      </c>
      <c r="Y119" s="142">
        <v>2</v>
      </c>
      <c r="Z119" s="142">
        <v>11</v>
      </c>
      <c r="AA119" s="142">
        <v>0</v>
      </c>
      <c r="AB119" s="142">
        <v>0</v>
      </c>
      <c r="AC119" s="142">
        <v>16</v>
      </c>
      <c r="AD119" s="142">
        <v>3</v>
      </c>
      <c r="AE119" s="142">
        <v>2</v>
      </c>
      <c r="AF119" s="142">
        <v>0</v>
      </c>
      <c r="AG119" s="142">
        <v>21</v>
      </c>
      <c r="AH119" s="142">
        <v>0</v>
      </c>
      <c r="AI119" s="142">
        <v>0</v>
      </c>
      <c r="AJ119" s="142">
        <v>26</v>
      </c>
      <c r="AK119" s="142"/>
    </row>
    <row r="120" spans="1:37" x14ac:dyDescent="0.3">
      <c r="A120" s="131"/>
      <c r="B120" s="7" t="s">
        <v>177</v>
      </c>
      <c r="C120" s="38">
        <v>7665</v>
      </c>
      <c r="D120" s="76" t="s">
        <v>239</v>
      </c>
      <c r="E120" s="76" t="s">
        <v>239</v>
      </c>
      <c r="F120" s="76" t="s">
        <v>239</v>
      </c>
      <c r="G120" s="76" t="s">
        <v>239</v>
      </c>
      <c r="H120" s="76" t="s">
        <v>239</v>
      </c>
      <c r="I120" s="76" t="s">
        <v>239</v>
      </c>
      <c r="J120" s="76" t="s">
        <v>239</v>
      </c>
      <c r="K120" s="76" t="s">
        <v>239</v>
      </c>
      <c r="L120" s="76" t="s">
        <v>239</v>
      </c>
      <c r="M120" s="76" t="s">
        <v>239</v>
      </c>
      <c r="N120" s="76" t="s">
        <v>239</v>
      </c>
      <c r="O120" s="76" t="s">
        <v>239</v>
      </c>
      <c r="P120" s="76">
        <v>0.31</v>
      </c>
      <c r="Q120" s="76">
        <v>0.31</v>
      </c>
      <c r="R120" s="709">
        <v>7665</v>
      </c>
      <c r="S120" s="227">
        <v>0</v>
      </c>
      <c r="T120" s="227">
        <v>1</v>
      </c>
      <c r="U120" s="141">
        <v>18675</v>
      </c>
      <c r="V120" s="142">
        <v>0</v>
      </c>
      <c r="W120" s="142">
        <v>0</v>
      </c>
      <c r="X120" s="142">
        <v>0</v>
      </c>
      <c r="Y120" s="142">
        <v>0</v>
      </c>
      <c r="Z120" s="142">
        <v>0</v>
      </c>
      <c r="AA120" s="142">
        <v>0</v>
      </c>
      <c r="AB120" s="142">
        <v>4609</v>
      </c>
      <c r="AC120" s="142">
        <v>4609</v>
      </c>
      <c r="AD120" s="142">
        <v>0</v>
      </c>
      <c r="AE120" s="142">
        <v>0</v>
      </c>
      <c r="AF120" s="142">
        <v>0</v>
      </c>
      <c r="AG120" s="142">
        <v>0</v>
      </c>
      <c r="AH120" s="142">
        <v>0</v>
      </c>
      <c r="AI120" s="142">
        <v>14066</v>
      </c>
      <c r="AJ120" s="142">
        <v>14066</v>
      </c>
      <c r="AK120" s="142"/>
    </row>
    <row r="121" spans="1:37" x14ac:dyDescent="0.3">
      <c r="A121" s="131"/>
      <c r="B121" s="7" t="s">
        <v>151</v>
      </c>
      <c r="C121" s="38">
        <v>51891</v>
      </c>
      <c r="D121" s="76">
        <v>0.16</v>
      </c>
      <c r="E121" s="76">
        <v>0.28000000000000003</v>
      </c>
      <c r="F121" s="76">
        <v>0.12</v>
      </c>
      <c r="G121" s="76">
        <v>0.56000000000000005</v>
      </c>
      <c r="H121" s="76">
        <v>0.39</v>
      </c>
      <c r="I121" s="76">
        <v>0.05</v>
      </c>
      <c r="J121" s="76">
        <v>0.5</v>
      </c>
      <c r="K121" s="76">
        <v>0.51</v>
      </c>
      <c r="L121" s="76">
        <v>0.5</v>
      </c>
      <c r="M121" s="76">
        <v>0.14000000000000001</v>
      </c>
      <c r="N121" s="76">
        <v>0.62</v>
      </c>
      <c r="O121" s="76">
        <v>0.56000000000000005</v>
      </c>
      <c r="P121" s="76" t="s">
        <v>239</v>
      </c>
      <c r="Q121" s="76">
        <v>0.55000000000000004</v>
      </c>
      <c r="R121" s="709">
        <v>77891</v>
      </c>
      <c r="S121" s="227">
        <v>0.67</v>
      </c>
      <c r="T121" s="227">
        <v>0.67</v>
      </c>
      <c r="U121" s="141">
        <v>428</v>
      </c>
      <c r="V121" s="142">
        <v>0</v>
      </c>
      <c r="W121" s="142">
        <v>0</v>
      </c>
      <c r="X121" s="142">
        <v>0</v>
      </c>
      <c r="Y121" s="142">
        <v>0</v>
      </c>
      <c r="Z121" s="142">
        <v>0</v>
      </c>
      <c r="AA121" s="142">
        <v>0</v>
      </c>
      <c r="AB121" s="142">
        <v>50</v>
      </c>
      <c r="AC121" s="142">
        <v>50</v>
      </c>
      <c r="AD121" s="142">
        <v>0</v>
      </c>
      <c r="AE121" s="142">
        <v>0</v>
      </c>
      <c r="AF121" s="142">
        <v>0</v>
      </c>
      <c r="AG121" s="142">
        <v>0</v>
      </c>
      <c r="AH121" s="142">
        <v>0</v>
      </c>
      <c r="AI121" s="142">
        <v>160</v>
      </c>
      <c r="AJ121" s="142">
        <v>160</v>
      </c>
      <c r="AK121" s="142"/>
    </row>
    <row r="122" spans="1:37" x14ac:dyDescent="0.3">
      <c r="A122" s="131"/>
      <c r="B122" s="7" t="s">
        <v>178</v>
      </c>
      <c r="C122" s="38">
        <v>0</v>
      </c>
      <c r="D122" s="76" t="s">
        <v>239</v>
      </c>
      <c r="E122" s="76" t="s">
        <v>239</v>
      </c>
      <c r="F122" s="76" t="s">
        <v>239</v>
      </c>
      <c r="G122" s="76" t="s">
        <v>239</v>
      </c>
      <c r="H122" s="76" t="s">
        <v>239</v>
      </c>
      <c r="I122" s="76" t="s">
        <v>239</v>
      </c>
      <c r="J122" s="76" t="s">
        <v>239</v>
      </c>
      <c r="K122" s="76" t="s">
        <v>239</v>
      </c>
      <c r="L122" s="76" t="s">
        <v>239</v>
      </c>
      <c r="M122" s="76" t="s">
        <v>239</v>
      </c>
      <c r="N122" s="76" t="s">
        <v>239</v>
      </c>
      <c r="O122" s="76" t="s">
        <v>239</v>
      </c>
      <c r="P122" s="76" t="s">
        <v>239</v>
      </c>
      <c r="Q122" s="76" t="s">
        <v>239</v>
      </c>
      <c r="R122" s="709">
        <v>0</v>
      </c>
      <c r="S122" s="115" t="s">
        <v>239</v>
      </c>
      <c r="T122" s="115" t="s">
        <v>239</v>
      </c>
      <c r="U122" s="141">
        <v>205012</v>
      </c>
      <c r="V122" s="142">
        <v>30939</v>
      </c>
      <c r="W122" s="142">
        <v>1272</v>
      </c>
      <c r="X122" s="142">
        <v>2227</v>
      </c>
      <c r="Y122" s="142">
        <v>1629</v>
      </c>
      <c r="Z122" s="142">
        <v>9134</v>
      </c>
      <c r="AA122" s="142">
        <v>662</v>
      </c>
      <c r="AB122" s="142">
        <v>32459</v>
      </c>
      <c r="AC122" s="142">
        <v>47383</v>
      </c>
      <c r="AD122" s="142">
        <v>1389</v>
      </c>
      <c r="AE122" s="142">
        <v>2306</v>
      </c>
      <c r="AF122" s="142">
        <v>2174</v>
      </c>
      <c r="AG122" s="142">
        <v>9568</v>
      </c>
      <c r="AH122" s="142">
        <v>578</v>
      </c>
      <c r="AI122" s="142">
        <v>32598</v>
      </c>
      <c r="AJ122" s="142">
        <v>48613</v>
      </c>
      <c r="AK122" s="142"/>
    </row>
    <row r="123" spans="1:37" x14ac:dyDescent="0.3">
      <c r="A123" s="131"/>
      <c r="B123" s="7" t="s">
        <v>170</v>
      </c>
      <c r="C123" s="38">
        <v>0</v>
      </c>
      <c r="D123" s="76" t="s">
        <v>239</v>
      </c>
      <c r="E123" s="76" t="s">
        <v>239</v>
      </c>
      <c r="F123" s="76" t="s">
        <v>239</v>
      </c>
      <c r="G123" s="76" t="s">
        <v>239</v>
      </c>
      <c r="H123" s="76" t="s">
        <v>239</v>
      </c>
      <c r="I123" s="76" t="s">
        <v>239</v>
      </c>
      <c r="J123" s="76" t="s">
        <v>239</v>
      </c>
      <c r="K123" s="76" t="s">
        <v>239</v>
      </c>
      <c r="L123" s="76" t="s">
        <v>239</v>
      </c>
      <c r="M123" s="76" t="s">
        <v>239</v>
      </c>
      <c r="N123" s="76" t="s">
        <v>239</v>
      </c>
      <c r="O123" s="76" t="s">
        <v>239</v>
      </c>
      <c r="P123" s="76" t="s">
        <v>239</v>
      </c>
      <c r="Q123" s="76" t="s">
        <v>239</v>
      </c>
      <c r="R123" s="709">
        <v>4286</v>
      </c>
      <c r="S123" s="227">
        <v>0</v>
      </c>
      <c r="T123" s="227">
        <v>0</v>
      </c>
      <c r="U123" s="141">
        <v>11186</v>
      </c>
      <c r="V123" s="142">
        <v>11186</v>
      </c>
      <c r="W123" s="142">
        <v>301</v>
      </c>
      <c r="X123" s="142">
        <v>396</v>
      </c>
      <c r="Y123" s="142">
        <v>268</v>
      </c>
      <c r="Z123" s="142">
        <v>1517</v>
      </c>
      <c r="AA123" s="142">
        <v>48</v>
      </c>
      <c r="AB123" s="142">
        <v>0</v>
      </c>
      <c r="AC123" s="142">
        <v>2530</v>
      </c>
      <c r="AD123" s="142">
        <v>366</v>
      </c>
      <c r="AE123" s="142">
        <v>444</v>
      </c>
      <c r="AF123" s="142">
        <v>1553</v>
      </c>
      <c r="AG123" s="142">
        <v>6229</v>
      </c>
      <c r="AH123" s="142">
        <v>64</v>
      </c>
      <c r="AI123" s="142">
        <v>0</v>
      </c>
      <c r="AJ123" s="142">
        <v>8656</v>
      </c>
      <c r="AK123" s="142"/>
    </row>
    <row r="124" spans="1:37" ht="20.25" x14ac:dyDescent="0.3">
      <c r="A124" s="131"/>
      <c r="B124" s="7" t="s">
        <v>55</v>
      </c>
      <c r="C124" s="38">
        <v>14</v>
      </c>
      <c r="D124" s="76">
        <v>0</v>
      </c>
      <c r="E124" s="76">
        <v>0</v>
      </c>
      <c r="F124" s="76">
        <v>0</v>
      </c>
      <c r="G124" s="76">
        <v>0</v>
      </c>
      <c r="H124" s="76">
        <v>1</v>
      </c>
      <c r="I124" s="76">
        <v>0</v>
      </c>
      <c r="J124" s="76" t="s">
        <v>239</v>
      </c>
      <c r="K124" s="76" t="s">
        <v>239</v>
      </c>
      <c r="L124" s="76" t="s">
        <v>239</v>
      </c>
      <c r="M124" s="76" t="s">
        <v>239</v>
      </c>
      <c r="N124" s="76">
        <v>0</v>
      </c>
      <c r="O124" s="76" t="s">
        <v>239</v>
      </c>
      <c r="P124" s="76" t="s">
        <v>239</v>
      </c>
      <c r="Q124" s="76">
        <v>0</v>
      </c>
      <c r="R124" s="709">
        <v>14</v>
      </c>
      <c r="S124" s="227">
        <v>1</v>
      </c>
      <c r="T124" s="227">
        <v>1</v>
      </c>
      <c r="U124" s="141">
        <v>982085</v>
      </c>
      <c r="V124" s="142">
        <v>29945</v>
      </c>
      <c r="W124" s="142">
        <v>1925</v>
      </c>
      <c r="X124" s="142">
        <v>2546</v>
      </c>
      <c r="Y124" s="142">
        <v>2825</v>
      </c>
      <c r="Z124" s="142">
        <v>6750</v>
      </c>
      <c r="AA124" s="142">
        <v>586</v>
      </c>
      <c r="AB124" s="142">
        <v>0</v>
      </c>
      <c r="AC124" s="142">
        <v>14632</v>
      </c>
      <c r="AD124" s="142">
        <v>2033</v>
      </c>
      <c r="AE124" s="142">
        <v>2573</v>
      </c>
      <c r="AF124" s="142">
        <v>3012</v>
      </c>
      <c r="AG124" s="142">
        <v>6837</v>
      </c>
      <c r="AH124" s="142">
        <v>858</v>
      </c>
      <c r="AI124" s="142">
        <v>0</v>
      </c>
      <c r="AJ124" s="142">
        <v>15313</v>
      </c>
      <c r="AK124" s="142"/>
    </row>
    <row r="125" spans="1:37" x14ac:dyDescent="0.3">
      <c r="A125" s="131"/>
      <c r="B125" s="210" t="s">
        <v>388</v>
      </c>
      <c r="C125" s="38">
        <v>0</v>
      </c>
      <c r="D125" s="76" t="s">
        <v>239</v>
      </c>
      <c r="E125" s="76" t="s">
        <v>239</v>
      </c>
      <c r="F125" s="76" t="s">
        <v>239</v>
      </c>
      <c r="G125" s="76" t="s">
        <v>239</v>
      </c>
      <c r="H125" s="76" t="s">
        <v>239</v>
      </c>
      <c r="I125" s="76" t="s">
        <v>239</v>
      </c>
      <c r="J125" s="76" t="s">
        <v>239</v>
      </c>
      <c r="K125" s="76" t="s">
        <v>239</v>
      </c>
      <c r="L125" s="76" t="s">
        <v>239</v>
      </c>
      <c r="M125" s="76" t="s">
        <v>239</v>
      </c>
      <c r="N125" s="76" t="s">
        <v>239</v>
      </c>
      <c r="O125" s="76" t="s">
        <v>239</v>
      </c>
      <c r="P125" s="76" t="s">
        <v>239</v>
      </c>
      <c r="Q125" s="76" t="s">
        <v>239</v>
      </c>
      <c r="R125" s="709">
        <v>32</v>
      </c>
      <c r="S125" s="227">
        <v>0</v>
      </c>
      <c r="T125" s="227">
        <v>0</v>
      </c>
      <c r="U125" s="141">
        <v>4026863</v>
      </c>
      <c r="V125" s="142">
        <v>279478</v>
      </c>
      <c r="W125" s="142">
        <v>20495</v>
      </c>
      <c r="X125" s="142">
        <v>22556</v>
      </c>
      <c r="Y125" s="142">
        <v>16378</v>
      </c>
      <c r="Z125" s="142">
        <v>58615</v>
      </c>
      <c r="AA125" s="142">
        <v>3461</v>
      </c>
      <c r="AB125" s="142">
        <v>0</v>
      </c>
      <c r="AC125" s="142">
        <v>121505</v>
      </c>
      <c r="AD125" s="142">
        <v>21071</v>
      </c>
      <c r="AE125" s="142">
        <v>23735</v>
      </c>
      <c r="AF125" s="142">
        <v>22392</v>
      </c>
      <c r="AG125" s="142">
        <v>87545</v>
      </c>
      <c r="AH125" s="142">
        <v>3230</v>
      </c>
      <c r="AI125" s="142">
        <v>0</v>
      </c>
      <c r="AJ125" s="142">
        <v>157973</v>
      </c>
      <c r="AK125" s="139"/>
    </row>
    <row r="126" spans="1:37" x14ac:dyDescent="0.3">
      <c r="A126" s="131"/>
      <c r="B126" s="7" t="s">
        <v>174</v>
      </c>
      <c r="C126" s="38">
        <v>15</v>
      </c>
      <c r="D126" s="76">
        <v>7.0000000000000007E-2</v>
      </c>
      <c r="E126" s="76">
        <v>0</v>
      </c>
      <c r="F126" s="76">
        <v>0</v>
      </c>
      <c r="G126" s="76">
        <v>7.0000000000000007E-2</v>
      </c>
      <c r="H126" s="76">
        <v>0.93</v>
      </c>
      <c r="I126" s="76">
        <v>0</v>
      </c>
      <c r="J126" s="76">
        <v>0</v>
      </c>
      <c r="K126" s="76" t="s">
        <v>239</v>
      </c>
      <c r="L126" s="76" t="s">
        <v>239</v>
      </c>
      <c r="M126" s="76">
        <v>0</v>
      </c>
      <c r="N126" s="76">
        <v>0.28999999999999998</v>
      </c>
      <c r="O126" s="76" t="s">
        <v>239</v>
      </c>
      <c r="P126" s="76" t="s">
        <v>239</v>
      </c>
      <c r="Q126" s="76">
        <v>0.27</v>
      </c>
      <c r="R126" s="709">
        <v>15</v>
      </c>
      <c r="S126" s="227">
        <v>1</v>
      </c>
      <c r="T126" s="227">
        <v>1</v>
      </c>
      <c r="U126" s="141">
        <v>10578</v>
      </c>
      <c r="V126" s="142">
        <v>0</v>
      </c>
      <c r="W126" s="142">
        <v>0</v>
      </c>
      <c r="X126" s="142">
        <v>0</v>
      </c>
      <c r="Y126" s="142">
        <v>0</v>
      </c>
      <c r="Z126" s="142">
        <v>0</v>
      </c>
      <c r="AA126" s="142">
        <v>0</v>
      </c>
      <c r="AB126" s="142">
        <v>0</v>
      </c>
      <c r="AC126" s="142">
        <v>0</v>
      </c>
      <c r="AD126" s="142">
        <v>0</v>
      </c>
      <c r="AE126" s="142">
        <v>0</v>
      </c>
      <c r="AF126" s="142">
        <v>0</v>
      </c>
      <c r="AG126" s="142">
        <v>0</v>
      </c>
      <c r="AH126" s="142">
        <v>0</v>
      </c>
      <c r="AI126" s="142">
        <v>0</v>
      </c>
      <c r="AJ126" s="142">
        <v>0</v>
      </c>
      <c r="AK126" s="142"/>
    </row>
    <row r="127" spans="1:37" x14ac:dyDescent="0.3">
      <c r="A127" s="131"/>
      <c r="B127" s="7" t="s">
        <v>10</v>
      </c>
      <c r="C127" s="38">
        <v>12613</v>
      </c>
      <c r="D127" s="76">
        <v>0.02</v>
      </c>
      <c r="E127" s="76">
        <v>0.06</v>
      </c>
      <c r="F127" s="76">
        <v>7.0000000000000007E-2</v>
      </c>
      <c r="G127" s="76">
        <v>0.15</v>
      </c>
      <c r="H127" s="76">
        <v>0.64</v>
      </c>
      <c r="I127" s="76">
        <v>0.21</v>
      </c>
      <c r="J127" s="76">
        <v>0.45</v>
      </c>
      <c r="K127" s="76">
        <v>0.47</v>
      </c>
      <c r="L127" s="76">
        <v>0.46</v>
      </c>
      <c r="M127" s="76">
        <v>0.05</v>
      </c>
      <c r="N127" s="76">
        <v>0.49</v>
      </c>
      <c r="O127" s="76">
        <v>0.54</v>
      </c>
      <c r="P127" s="76" t="s">
        <v>239</v>
      </c>
      <c r="Q127" s="76">
        <v>0.5</v>
      </c>
      <c r="R127" s="709">
        <v>15875</v>
      </c>
      <c r="S127" s="227">
        <v>0.79</v>
      </c>
      <c r="T127" s="227">
        <v>0.79</v>
      </c>
      <c r="U127" s="141">
        <v>45284</v>
      </c>
      <c r="V127" s="142">
        <v>39726</v>
      </c>
      <c r="W127" s="142">
        <v>300</v>
      </c>
      <c r="X127" s="142">
        <v>400</v>
      </c>
      <c r="Y127" s="142">
        <v>300</v>
      </c>
      <c r="Z127" s="142">
        <v>4901</v>
      </c>
      <c r="AA127" s="142">
        <v>100</v>
      </c>
      <c r="AB127" s="142">
        <v>0</v>
      </c>
      <c r="AC127" s="142">
        <v>6001</v>
      </c>
      <c r="AD127" s="142">
        <v>300</v>
      </c>
      <c r="AE127" s="142">
        <v>400</v>
      </c>
      <c r="AF127" s="142">
        <v>800</v>
      </c>
      <c r="AG127" s="142">
        <v>32025</v>
      </c>
      <c r="AH127" s="142">
        <v>200</v>
      </c>
      <c r="AI127" s="142">
        <v>0</v>
      </c>
      <c r="AJ127" s="142">
        <v>33725</v>
      </c>
      <c r="AK127" s="142"/>
    </row>
    <row r="128" spans="1:37" x14ac:dyDescent="0.3">
      <c r="A128" s="131"/>
      <c r="B128" s="7" t="s">
        <v>90</v>
      </c>
      <c r="C128" s="38">
        <v>0</v>
      </c>
      <c r="D128" s="76" t="s">
        <v>239</v>
      </c>
      <c r="E128" s="76" t="s">
        <v>239</v>
      </c>
      <c r="F128" s="76" t="s">
        <v>239</v>
      </c>
      <c r="G128" s="76" t="s">
        <v>239</v>
      </c>
      <c r="H128" s="76" t="s">
        <v>239</v>
      </c>
      <c r="I128" s="76" t="s">
        <v>239</v>
      </c>
      <c r="J128" s="76" t="s">
        <v>239</v>
      </c>
      <c r="K128" s="76" t="s">
        <v>239</v>
      </c>
      <c r="L128" s="76" t="s">
        <v>239</v>
      </c>
      <c r="M128" s="76" t="s">
        <v>239</v>
      </c>
      <c r="N128" s="76" t="s">
        <v>239</v>
      </c>
      <c r="O128" s="76" t="s">
        <v>239</v>
      </c>
      <c r="P128" s="76" t="s">
        <v>239</v>
      </c>
      <c r="Q128" s="76" t="s">
        <v>239</v>
      </c>
      <c r="R128" s="709">
        <v>0</v>
      </c>
      <c r="S128" s="115" t="s">
        <v>239</v>
      </c>
      <c r="T128" s="115" t="s">
        <v>239</v>
      </c>
      <c r="U128" s="141">
        <v>140277</v>
      </c>
      <c r="V128" s="142">
        <v>0</v>
      </c>
      <c r="W128" s="142">
        <v>0</v>
      </c>
      <c r="X128" s="142">
        <v>0</v>
      </c>
      <c r="Y128" s="142">
        <v>0</v>
      </c>
      <c r="Z128" s="142">
        <v>0</v>
      </c>
      <c r="AA128" s="142">
        <v>0</v>
      </c>
      <c r="AB128" s="142">
        <v>4059</v>
      </c>
      <c r="AC128" s="142">
        <v>4059</v>
      </c>
      <c r="AD128" s="142">
        <v>0</v>
      </c>
      <c r="AE128" s="142">
        <v>0</v>
      </c>
      <c r="AF128" s="142">
        <v>0</v>
      </c>
      <c r="AG128" s="142">
        <v>0</v>
      </c>
      <c r="AH128" s="142">
        <v>0</v>
      </c>
      <c r="AI128" s="142">
        <v>42503</v>
      </c>
      <c r="AJ128" s="142">
        <v>42503</v>
      </c>
      <c r="AK128" s="142"/>
    </row>
    <row r="129" spans="1:37" x14ac:dyDescent="0.3">
      <c r="A129" s="131"/>
      <c r="B129" s="7" t="s">
        <v>175</v>
      </c>
      <c r="C129" s="38">
        <v>5473</v>
      </c>
      <c r="D129" s="76">
        <v>0.13</v>
      </c>
      <c r="E129" s="76">
        <v>0.13</v>
      </c>
      <c r="F129" s="76">
        <v>0.11</v>
      </c>
      <c r="G129" s="76">
        <v>0.37</v>
      </c>
      <c r="H129" s="76">
        <v>0.61</v>
      </c>
      <c r="I129" s="76">
        <v>0.02</v>
      </c>
      <c r="J129" s="76">
        <v>0.53</v>
      </c>
      <c r="K129" s="76">
        <v>0.47</v>
      </c>
      <c r="L129" s="76">
        <v>0.38</v>
      </c>
      <c r="M129" s="76">
        <v>0.18</v>
      </c>
      <c r="N129" s="76">
        <v>0.34</v>
      </c>
      <c r="O129" s="76">
        <v>0.45</v>
      </c>
      <c r="P129" s="76" t="s">
        <v>239</v>
      </c>
      <c r="Q129" s="76">
        <v>0.39</v>
      </c>
      <c r="R129" s="709">
        <v>5473</v>
      </c>
      <c r="S129" s="227">
        <v>1</v>
      </c>
      <c r="T129" s="227">
        <v>1</v>
      </c>
      <c r="U129" s="141">
        <v>22</v>
      </c>
      <c r="V129" s="142">
        <v>22</v>
      </c>
      <c r="W129" s="142">
        <v>0</v>
      </c>
      <c r="X129" s="142">
        <v>1</v>
      </c>
      <c r="Y129" s="142">
        <v>0</v>
      </c>
      <c r="Z129" s="142">
        <v>8</v>
      </c>
      <c r="AA129" s="142">
        <v>0</v>
      </c>
      <c r="AB129" s="142">
        <v>0</v>
      </c>
      <c r="AC129" s="142">
        <v>9</v>
      </c>
      <c r="AD129" s="142">
        <v>1</v>
      </c>
      <c r="AE129" s="142">
        <v>2</v>
      </c>
      <c r="AF129" s="142">
        <v>2</v>
      </c>
      <c r="AG129" s="142">
        <v>8</v>
      </c>
      <c r="AH129" s="142">
        <v>0</v>
      </c>
      <c r="AI129" s="142">
        <v>0</v>
      </c>
      <c r="AJ129" s="142">
        <v>13</v>
      </c>
      <c r="AK129" s="139"/>
    </row>
    <row r="130" spans="1:37" x14ac:dyDescent="0.3">
      <c r="A130" s="131"/>
      <c r="B130" s="7" t="s">
        <v>176</v>
      </c>
      <c r="C130" s="38">
        <v>20447</v>
      </c>
      <c r="D130" s="76">
        <v>0.09</v>
      </c>
      <c r="E130" s="76">
        <v>0.15</v>
      </c>
      <c r="F130" s="76">
        <v>0.1</v>
      </c>
      <c r="G130" s="76">
        <v>0.35</v>
      </c>
      <c r="H130" s="76">
        <v>0.64</v>
      </c>
      <c r="I130" s="76">
        <v>0.01</v>
      </c>
      <c r="J130" s="76">
        <v>0.5</v>
      </c>
      <c r="K130" s="76">
        <v>0.47</v>
      </c>
      <c r="L130" s="76">
        <v>0.48</v>
      </c>
      <c r="M130" s="76">
        <v>0.13</v>
      </c>
      <c r="N130" s="76">
        <v>0.31</v>
      </c>
      <c r="O130" s="76">
        <v>0.52</v>
      </c>
      <c r="P130" s="76" t="s">
        <v>239</v>
      </c>
      <c r="Q130" s="76">
        <v>0.37</v>
      </c>
      <c r="R130" s="709">
        <v>20447</v>
      </c>
      <c r="S130" s="227">
        <v>1</v>
      </c>
      <c r="T130" s="227">
        <v>1</v>
      </c>
      <c r="U130" s="141">
        <v>12491</v>
      </c>
      <c r="V130" s="142">
        <v>0</v>
      </c>
      <c r="W130" s="142">
        <v>0</v>
      </c>
      <c r="X130" s="142">
        <v>0</v>
      </c>
      <c r="Y130" s="142">
        <v>0</v>
      </c>
      <c r="Z130" s="142">
        <v>0</v>
      </c>
      <c r="AA130" s="142">
        <v>0</v>
      </c>
      <c r="AB130" s="142">
        <v>2827</v>
      </c>
      <c r="AC130" s="142">
        <v>2827</v>
      </c>
      <c r="AD130" s="142">
        <v>0</v>
      </c>
      <c r="AE130" s="142">
        <v>0</v>
      </c>
      <c r="AF130" s="142">
        <v>0</v>
      </c>
      <c r="AG130" s="142">
        <v>0</v>
      </c>
      <c r="AH130" s="142">
        <v>0</v>
      </c>
      <c r="AI130" s="142">
        <v>9664</v>
      </c>
      <c r="AJ130" s="142">
        <v>9664</v>
      </c>
      <c r="AK130" s="142"/>
    </row>
    <row r="131" spans="1:37" x14ac:dyDescent="0.3">
      <c r="A131" s="131"/>
      <c r="B131" s="7" t="s">
        <v>179</v>
      </c>
      <c r="C131" s="38">
        <v>1179355</v>
      </c>
      <c r="D131" s="76">
        <v>0.19</v>
      </c>
      <c r="E131" s="76">
        <v>0.18</v>
      </c>
      <c r="F131" s="76">
        <v>0.16</v>
      </c>
      <c r="G131" s="76">
        <v>0.52</v>
      </c>
      <c r="H131" s="76">
        <v>0.43</v>
      </c>
      <c r="I131" s="76">
        <v>0.05</v>
      </c>
      <c r="J131" s="76">
        <v>0.51</v>
      </c>
      <c r="K131" s="76">
        <v>0.49</v>
      </c>
      <c r="L131" s="76">
        <v>0.47</v>
      </c>
      <c r="M131" s="76">
        <v>0.18</v>
      </c>
      <c r="N131" s="76">
        <v>0.55000000000000004</v>
      </c>
      <c r="O131" s="76">
        <v>0.54</v>
      </c>
      <c r="P131" s="76">
        <v>0.51</v>
      </c>
      <c r="Q131" s="76">
        <v>0.51</v>
      </c>
      <c r="R131" s="709">
        <v>1414357</v>
      </c>
      <c r="S131" s="227">
        <v>0.15</v>
      </c>
      <c r="T131" s="227">
        <v>0.83</v>
      </c>
      <c r="U131" s="141">
        <v>672930</v>
      </c>
      <c r="V131" s="142">
        <v>672930</v>
      </c>
      <c r="W131" s="142">
        <v>54204</v>
      </c>
      <c r="X131" s="142">
        <v>67679</v>
      </c>
      <c r="Y131" s="142">
        <v>42942</v>
      </c>
      <c r="Z131" s="142">
        <v>160059</v>
      </c>
      <c r="AA131" s="142">
        <v>14794</v>
      </c>
      <c r="AB131" s="142">
        <v>0</v>
      </c>
      <c r="AC131" s="142">
        <v>339678</v>
      </c>
      <c r="AD131" s="142">
        <v>57202</v>
      </c>
      <c r="AE131" s="142">
        <v>71545</v>
      </c>
      <c r="AF131" s="142">
        <v>45835</v>
      </c>
      <c r="AG131" s="142">
        <v>147678</v>
      </c>
      <c r="AH131" s="142">
        <v>10992</v>
      </c>
      <c r="AI131" s="142">
        <v>0</v>
      </c>
      <c r="AJ131" s="142">
        <v>333252</v>
      </c>
      <c r="AK131" s="142"/>
    </row>
    <row r="132" spans="1:37" x14ac:dyDescent="0.3">
      <c r="A132" s="131"/>
      <c r="B132" s="7" t="s">
        <v>180</v>
      </c>
      <c r="C132" s="38">
        <v>4555</v>
      </c>
      <c r="D132" s="76">
        <v>0.12</v>
      </c>
      <c r="E132" s="76">
        <v>0.17</v>
      </c>
      <c r="F132" s="76">
        <v>0.15</v>
      </c>
      <c r="G132" s="76">
        <v>0.44</v>
      </c>
      <c r="H132" s="76">
        <v>0.55000000000000004</v>
      </c>
      <c r="I132" s="76">
        <v>0.01</v>
      </c>
      <c r="J132" s="76">
        <v>0.48</v>
      </c>
      <c r="K132" s="76">
        <v>0.52</v>
      </c>
      <c r="L132" s="76">
        <v>0.41</v>
      </c>
      <c r="M132" s="76">
        <v>0.13</v>
      </c>
      <c r="N132" s="76">
        <v>0.38</v>
      </c>
      <c r="O132" s="76">
        <v>0.39</v>
      </c>
      <c r="P132" s="76" t="s">
        <v>239</v>
      </c>
      <c r="Q132" s="76">
        <v>0.27</v>
      </c>
      <c r="R132" s="709">
        <v>4576</v>
      </c>
      <c r="S132" s="227">
        <v>0.63</v>
      </c>
      <c r="T132" s="227">
        <v>1</v>
      </c>
      <c r="U132" s="141">
        <v>7764</v>
      </c>
      <c r="V132" s="142">
        <v>726</v>
      </c>
      <c r="W132" s="142">
        <v>27</v>
      </c>
      <c r="X132" s="142">
        <v>45</v>
      </c>
      <c r="Y132" s="142">
        <v>45</v>
      </c>
      <c r="Z132" s="142">
        <v>190</v>
      </c>
      <c r="AA132" s="142">
        <v>13</v>
      </c>
      <c r="AB132" s="142">
        <v>0</v>
      </c>
      <c r="AC132" s="142">
        <v>320</v>
      </c>
      <c r="AD132" s="142">
        <v>28</v>
      </c>
      <c r="AE132" s="142">
        <v>50</v>
      </c>
      <c r="AF132" s="142">
        <v>44</v>
      </c>
      <c r="AG132" s="142">
        <v>268</v>
      </c>
      <c r="AH132" s="142">
        <v>16</v>
      </c>
      <c r="AI132" s="142">
        <v>0</v>
      </c>
      <c r="AJ132" s="142">
        <v>406</v>
      </c>
      <c r="AK132" s="142"/>
    </row>
    <row r="133" spans="1:37" x14ac:dyDescent="0.3">
      <c r="A133" s="131"/>
      <c r="B133" s="7" t="s">
        <v>406</v>
      </c>
      <c r="C133" s="38">
        <v>506</v>
      </c>
      <c r="D133" s="76" t="s">
        <v>239</v>
      </c>
      <c r="E133" s="76" t="s">
        <v>239</v>
      </c>
      <c r="F133" s="76" t="s">
        <v>239</v>
      </c>
      <c r="G133" s="76" t="s">
        <v>239</v>
      </c>
      <c r="H133" s="76" t="s">
        <v>239</v>
      </c>
      <c r="I133" s="76" t="s">
        <v>239</v>
      </c>
      <c r="J133" s="76" t="s">
        <v>239</v>
      </c>
      <c r="K133" s="76" t="s">
        <v>239</v>
      </c>
      <c r="L133" s="76" t="s">
        <v>239</v>
      </c>
      <c r="M133" s="76" t="s">
        <v>239</v>
      </c>
      <c r="N133" s="76" t="s">
        <v>239</v>
      </c>
      <c r="O133" s="76" t="s">
        <v>239</v>
      </c>
      <c r="P133" s="76">
        <v>0.5</v>
      </c>
      <c r="Q133" s="76">
        <v>0.5</v>
      </c>
      <c r="R133" s="709">
        <v>808</v>
      </c>
      <c r="S133" s="227">
        <v>0</v>
      </c>
      <c r="T133" s="227">
        <v>0.63</v>
      </c>
      <c r="U133" s="141">
        <v>605364</v>
      </c>
      <c r="V133" s="142">
        <v>585363</v>
      </c>
      <c r="W133" s="142">
        <v>43148</v>
      </c>
      <c r="X133" s="142">
        <v>69850</v>
      </c>
      <c r="Y133" s="142">
        <v>42341</v>
      </c>
      <c r="Z133" s="142">
        <v>123964</v>
      </c>
      <c r="AA133" s="142">
        <v>8496</v>
      </c>
      <c r="AB133" s="142">
        <v>0</v>
      </c>
      <c r="AC133" s="142">
        <v>287799</v>
      </c>
      <c r="AD133" s="142">
        <v>45227</v>
      </c>
      <c r="AE133" s="142">
        <v>75742</v>
      </c>
      <c r="AF133" s="142">
        <v>52601</v>
      </c>
      <c r="AG133" s="142">
        <v>116780</v>
      </c>
      <c r="AH133" s="142">
        <v>7214</v>
      </c>
      <c r="AI133" s="142">
        <v>0</v>
      </c>
      <c r="AJ133" s="142">
        <v>297564</v>
      </c>
      <c r="AK133" s="142"/>
    </row>
    <row r="134" spans="1:37" x14ac:dyDescent="0.3">
      <c r="A134" s="131"/>
      <c r="B134" s="7" t="s">
        <v>181</v>
      </c>
      <c r="C134" s="38">
        <v>33068</v>
      </c>
      <c r="D134" s="76">
        <v>0.05</v>
      </c>
      <c r="E134" s="76">
        <v>0.08</v>
      </c>
      <c r="F134" s="76">
        <v>0.06</v>
      </c>
      <c r="G134" s="76">
        <v>0.19</v>
      </c>
      <c r="H134" s="76">
        <v>0.77</v>
      </c>
      <c r="I134" s="76">
        <v>0.04</v>
      </c>
      <c r="J134" s="76">
        <v>0.49</v>
      </c>
      <c r="K134" s="76">
        <v>0.49</v>
      </c>
      <c r="L134" s="76">
        <v>0.49</v>
      </c>
      <c r="M134" s="76">
        <v>0.14000000000000001</v>
      </c>
      <c r="N134" s="76">
        <v>0.5</v>
      </c>
      <c r="O134" s="76">
        <v>0.42</v>
      </c>
      <c r="P134" s="76" t="s">
        <v>239</v>
      </c>
      <c r="Q134" s="76">
        <v>0.49</v>
      </c>
      <c r="R134" s="709">
        <v>33068</v>
      </c>
      <c r="S134" s="227">
        <v>1</v>
      </c>
      <c r="T134" s="227">
        <v>1</v>
      </c>
      <c r="U134" s="141">
        <v>94652</v>
      </c>
      <c r="V134" s="142">
        <v>0</v>
      </c>
      <c r="W134" s="142">
        <v>0</v>
      </c>
      <c r="X134" s="142">
        <v>0</v>
      </c>
      <c r="Y134" s="142">
        <v>0</v>
      </c>
      <c r="Z134" s="142">
        <v>0</v>
      </c>
      <c r="AA134" s="142">
        <v>0</v>
      </c>
      <c r="AB134" s="142">
        <v>783</v>
      </c>
      <c r="AC134" s="142">
        <v>783</v>
      </c>
      <c r="AD134" s="142">
        <v>0</v>
      </c>
      <c r="AE134" s="142">
        <v>0</v>
      </c>
      <c r="AF134" s="142">
        <v>0</v>
      </c>
      <c r="AG134" s="142">
        <v>0</v>
      </c>
      <c r="AH134" s="142">
        <v>0</v>
      </c>
      <c r="AI134" s="142">
        <v>869</v>
      </c>
      <c r="AJ134" s="142">
        <v>869</v>
      </c>
      <c r="AK134" s="142"/>
    </row>
    <row r="135" spans="1:37" x14ac:dyDescent="0.3">
      <c r="A135" s="131"/>
      <c r="B135" s="7" t="s">
        <v>182</v>
      </c>
      <c r="C135" s="38">
        <v>116587</v>
      </c>
      <c r="D135" s="76" t="s">
        <v>239</v>
      </c>
      <c r="E135" s="76" t="s">
        <v>239</v>
      </c>
      <c r="F135" s="76" t="s">
        <v>239</v>
      </c>
      <c r="G135" s="76" t="s">
        <v>239</v>
      </c>
      <c r="H135" s="76" t="s">
        <v>239</v>
      </c>
      <c r="I135" s="76" t="s">
        <v>239</v>
      </c>
      <c r="J135" s="76" t="s">
        <v>239</v>
      </c>
      <c r="K135" s="76" t="s">
        <v>239</v>
      </c>
      <c r="L135" s="76" t="s">
        <v>239</v>
      </c>
      <c r="M135" s="76" t="s">
        <v>239</v>
      </c>
      <c r="N135" s="76" t="s">
        <v>239</v>
      </c>
      <c r="O135" s="76" t="s">
        <v>239</v>
      </c>
      <c r="P135" s="76">
        <v>0.5</v>
      </c>
      <c r="Q135" s="76">
        <v>0.5</v>
      </c>
      <c r="R135" s="709">
        <v>118538</v>
      </c>
      <c r="S135" s="227">
        <v>0</v>
      </c>
      <c r="T135" s="227">
        <v>0.98</v>
      </c>
      <c r="U135" s="141">
        <v>12824</v>
      </c>
      <c r="V135" s="142">
        <v>689</v>
      </c>
      <c r="W135" s="142">
        <v>36</v>
      </c>
      <c r="X135" s="142">
        <v>47</v>
      </c>
      <c r="Y135" s="142">
        <v>62</v>
      </c>
      <c r="Z135" s="142">
        <v>144</v>
      </c>
      <c r="AA135" s="142">
        <v>6</v>
      </c>
      <c r="AB135" s="142">
        <v>0</v>
      </c>
      <c r="AC135" s="142">
        <v>295</v>
      </c>
      <c r="AD135" s="142">
        <v>36</v>
      </c>
      <c r="AE135" s="142">
        <v>43</v>
      </c>
      <c r="AF135" s="142">
        <v>62</v>
      </c>
      <c r="AG135" s="142">
        <v>253</v>
      </c>
      <c r="AH135" s="142">
        <v>0</v>
      </c>
      <c r="AI135" s="142">
        <v>0</v>
      </c>
      <c r="AJ135" s="142">
        <v>394</v>
      </c>
      <c r="AK135" s="142"/>
    </row>
    <row r="136" spans="1:37" x14ac:dyDescent="0.3">
      <c r="A136" s="131"/>
      <c r="B136" s="7" t="s">
        <v>187</v>
      </c>
      <c r="C136" s="38">
        <v>1337</v>
      </c>
      <c r="D136" s="76" t="s">
        <v>239</v>
      </c>
      <c r="E136" s="76" t="s">
        <v>239</v>
      </c>
      <c r="F136" s="76" t="s">
        <v>239</v>
      </c>
      <c r="G136" s="76" t="s">
        <v>239</v>
      </c>
      <c r="H136" s="76" t="s">
        <v>239</v>
      </c>
      <c r="I136" s="76" t="s">
        <v>239</v>
      </c>
      <c r="J136" s="76" t="s">
        <v>239</v>
      </c>
      <c r="K136" s="76" t="s">
        <v>239</v>
      </c>
      <c r="L136" s="76" t="s">
        <v>239</v>
      </c>
      <c r="M136" s="76" t="s">
        <v>239</v>
      </c>
      <c r="N136" s="76" t="s">
        <v>239</v>
      </c>
      <c r="O136" s="76" t="s">
        <v>239</v>
      </c>
      <c r="P136" s="76">
        <v>0.5</v>
      </c>
      <c r="Q136" s="76">
        <v>0.5</v>
      </c>
      <c r="R136" s="709">
        <v>1496</v>
      </c>
      <c r="S136" s="227">
        <v>0</v>
      </c>
      <c r="T136" s="227">
        <v>0.89</v>
      </c>
      <c r="U136" s="141">
        <v>0</v>
      </c>
      <c r="V136" s="142">
        <v>0</v>
      </c>
      <c r="W136" s="142">
        <v>0</v>
      </c>
      <c r="X136" s="142">
        <v>0</v>
      </c>
      <c r="Y136" s="142">
        <v>0</v>
      </c>
      <c r="Z136" s="142">
        <v>0</v>
      </c>
      <c r="AA136" s="142">
        <v>0</v>
      </c>
      <c r="AB136" s="142">
        <v>0</v>
      </c>
      <c r="AC136" s="142">
        <v>0</v>
      </c>
      <c r="AD136" s="142">
        <v>0</v>
      </c>
      <c r="AE136" s="142">
        <v>0</v>
      </c>
      <c r="AF136" s="142">
        <v>0</v>
      </c>
      <c r="AG136" s="142">
        <v>0</v>
      </c>
      <c r="AH136" s="142">
        <v>0</v>
      </c>
      <c r="AI136" s="142">
        <v>0</v>
      </c>
      <c r="AJ136" s="142">
        <v>0</v>
      </c>
      <c r="AK136" s="142"/>
    </row>
    <row r="137" spans="1:37" x14ac:dyDescent="0.3">
      <c r="A137" s="131"/>
      <c r="B137" s="7" t="s">
        <v>184</v>
      </c>
      <c r="C137" s="38">
        <v>463</v>
      </c>
      <c r="D137" s="76">
        <v>0.08</v>
      </c>
      <c r="E137" s="76">
        <v>0.1</v>
      </c>
      <c r="F137" s="76">
        <v>0.14000000000000001</v>
      </c>
      <c r="G137" s="76">
        <v>0.31</v>
      </c>
      <c r="H137" s="76">
        <v>0.62</v>
      </c>
      <c r="I137" s="76">
        <v>7.0000000000000007E-2</v>
      </c>
      <c r="J137" s="76">
        <v>0.49</v>
      </c>
      <c r="K137" s="76">
        <v>0.53</v>
      </c>
      <c r="L137" s="76">
        <v>0.28999999999999998</v>
      </c>
      <c r="M137" s="76">
        <v>0.12</v>
      </c>
      <c r="N137" s="76">
        <v>0.47</v>
      </c>
      <c r="O137" s="76">
        <v>0.57999999999999996</v>
      </c>
      <c r="P137" s="76" t="s">
        <v>239</v>
      </c>
      <c r="Q137" s="76">
        <v>0.46</v>
      </c>
      <c r="R137" s="709">
        <v>465</v>
      </c>
      <c r="S137" s="227">
        <v>0.99</v>
      </c>
      <c r="T137" s="227">
        <v>1</v>
      </c>
      <c r="U137" s="141">
        <v>263224</v>
      </c>
      <c r="V137" s="142">
        <v>422</v>
      </c>
      <c r="W137" s="142">
        <v>13</v>
      </c>
      <c r="X137" s="142">
        <v>7</v>
      </c>
      <c r="Y137" s="142">
        <v>10</v>
      </c>
      <c r="Z137" s="142">
        <v>74</v>
      </c>
      <c r="AA137" s="142">
        <v>12</v>
      </c>
      <c r="AB137" s="142">
        <v>139285</v>
      </c>
      <c r="AC137" s="142">
        <v>139401</v>
      </c>
      <c r="AD137" s="142">
        <v>8</v>
      </c>
      <c r="AE137" s="142">
        <v>16</v>
      </c>
      <c r="AF137" s="142">
        <v>15</v>
      </c>
      <c r="AG137" s="142">
        <v>265</v>
      </c>
      <c r="AH137" s="142">
        <v>2</v>
      </c>
      <c r="AI137" s="142">
        <v>123517</v>
      </c>
      <c r="AJ137" s="142">
        <v>123823</v>
      </c>
      <c r="AK137" s="142"/>
    </row>
    <row r="138" spans="1:37" x14ac:dyDescent="0.3">
      <c r="A138" s="131"/>
      <c r="B138" s="7" t="s">
        <v>183</v>
      </c>
      <c r="C138" s="38">
        <v>332164</v>
      </c>
      <c r="D138" s="76">
        <v>0.15</v>
      </c>
      <c r="E138" s="76">
        <v>0.32</v>
      </c>
      <c r="F138" s="76">
        <v>0.15</v>
      </c>
      <c r="G138" s="76">
        <v>0.61</v>
      </c>
      <c r="H138" s="76">
        <v>0.35</v>
      </c>
      <c r="I138" s="76">
        <v>0.03</v>
      </c>
      <c r="J138" s="76">
        <v>0.49</v>
      </c>
      <c r="K138" s="76">
        <v>0.5</v>
      </c>
      <c r="L138" s="76">
        <v>0.51</v>
      </c>
      <c r="M138" s="76">
        <v>0.12</v>
      </c>
      <c r="N138" s="76">
        <v>0.62</v>
      </c>
      <c r="O138" s="76">
        <v>0.52</v>
      </c>
      <c r="P138" s="76">
        <v>0.55000000000000004</v>
      </c>
      <c r="Q138" s="76">
        <v>0.55000000000000004</v>
      </c>
      <c r="R138" s="709">
        <v>332164</v>
      </c>
      <c r="S138" s="227">
        <v>0.17</v>
      </c>
      <c r="T138" s="227">
        <v>1</v>
      </c>
      <c r="U138" s="141">
        <v>1167179</v>
      </c>
      <c r="V138" s="142">
        <v>1167179</v>
      </c>
      <c r="W138" s="142">
        <v>105581</v>
      </c>
      <c r="X138" s="142">
        <v>126612</v>
      </c>
      <c r="Y138" s="142">
        <v>73528</v>
      </c>
      <c r="Z138" s="142">
        <v>291851</v>
      </c>
      <c r="AA138" s="142">
        <v>18689</v>
      </c>
      <c r="AB138" s="142">
        <v>0</v>
      </c>
      <c r="AC138" s="142">
        <v>616261</v>
      </c>
      <c r="AD138" s="142">
        <v>108561</v>
      </c>
      <c r="AE138" s="142">
        <v>132417</v>
      </c>
      <c r="AF138" s="142">
        <v>73744</v>
      </c>
      <c r="AG138" s="142">
        <v>222102</v>
      </c>
      <c r="AH138" s="142">
        <v>14094</v>
      </c>
      <c r="AI138" s="142">
        <v>0</v>
      </c>
      <c r="AJ138" s="142">
        <v>550918</v>
      </c>
      <c r="AK138" s="142"/>
    </row>
    <row r="139" spans="1:37" x14ac:dyDescent="0.3">
      <c r="A139" s="131"/>
      <c r="B139" s="7" t="s">
        <v>185</v>
      </c>
      <c r="C139" s="38">
        <v>1781</v>
      </c>
      <c r="D139" s="76">
        <v>0.09</v>
      </c>
      <c r="E139" s="76">
        <v>0.15</v>
      </c>
      <c r="F139" s="76">
        <v>0.1</v>
      </c>
      <c r="G139" s="76">
        <v>0.34</v>
      </c>
      <c r="H139" s="76">
        <v>0.64</v>
      </c>
      <c r="I139" s="76">
        <v>0.01</v>
      </c>
      <c r="J139" s="76">
        <v>0.45</v>
      </c>
      <c r="K139" s="76">
        <v>0.51</v>
      </c>
      <c r="L139" s="76">
        <v>0.53</v>
      </c>
      <c r="M139" s="76">
        <v>0.12</v>
      </c>
      <c r="N139" s="76">
        <v>0.34</v>
      </c>
      <c r="O139" s="76">
        <v>0.36</v>
      </c>
      <c r="P139" s="76" t="s">
        <v>239</v>
      </c>
      <c r="Q139" s="76">
        <v>0.39</v>
      </c>
      <c r="R139" s="709">
        <v>2174313</v>
      </c>
      <c r="S139" s="227">
        <v>0</v>
      </c>
      <c r="T139" s="227">
        <v>0</v>
      </c>
      <c r="U139" s="141">
        <v>45</v>
      </c>
      <c r="V139" s="142">
        <v>45</v>
      </c>
      <c r="W139" s="142">
        <v>3</v>
      </c>
      <c r="X139" s="142">
        <v>1</v>
      </c>
      <c r="Y139" s="142">
        <v>0</v>
      </c>
      <c r="Z139" s="142">
        <v>13</v>
      </c>
      <c r="AA139" s="142">
        <v>0</v>
      </c>
      <c r="AB139" s="142">
        <v>0</v>
      </c>
      <c r="AC139" s="142">
        <v>17</v>
      </c>
      <c r="AD139" s="142">
        <v>2</v>
      </c>
      <c r="AE139" s="142">
        <v>2</v>
      </c>
      <c r="AF139" s="142">
        <v>3</v>
      </c>
      <c r="AG139" s="142">
        <v>21</v>
      </c>
      <c r="AH139" s="142">
        <v>0</v>
      </c>
      <c r="AI139" s="142">
        <v>0</v>
      </c>
      <c r="AJ139" s="142">
        <v>28</v>
      </c>
      <c r="AK139" s="142"/>
    </row>
    <row r="140" spans="1:37" x14ac:dyDescent="0.3">
      <c r="A140" s="131"/>
      <c r="B140" s="7" t="s">
        <v>186</v>
      </c>
      <c r="C140" s="38">
        <v>50389</v>
      </c>
      <c r="D140" s="76" t="s">
        <v>239</v>
      </c>
      <c r="E140" s="76" t="s">
        <v>239</v>
      </c>
      <c r="F140" s="76" t="s">
        <v>239</v>
      </c>
      <c r="G140" s="76" t="s">
        <v>239</v>
      </c>
      <c r="H140" s="76" t="s">
        <v>239</v>
      </c>
      <c r="I140" s="76" t="s">
        <v>239</v>
      </c>
      <c r="J140" s="76" t="s">
        <v>239</v>
      </c>
      <c r="K140" s="76" t="s">
        <v>239</v>
      </c>
      <c r="L140" s="76" t="s">
        <v>239</v>
      </c>
      <c r="M140" s="76" t="s">
        <v>239</v>
      </c>
      <c r="N140" s="76" t="s">
        <v>239</v>
      </c>
      <c r="O140" s="76" t="s">
        <v>239</v>
      </c>
      <c r="P140" s="76">
        <v>0.5</v>
      </c>
      <c r="Q140" s="76">
        <v>0.5</v>
      </c>
      <c r="R140" s="709">
        <v>78266</v>
      </c>
      <c r="S140" s="227">
        <v>0</v>
      </c>
      <c r="T140" s="227">
        <v>0.64</v>
      </c>
      <c r="U140" s="141">
        <v>40121</v>
      </c>
      <c r="V140" s="142">
        <v>38642</v>
      </c>
      <c r="W140" s="142">
        <v>3396</v>
      </c>
      <c r="X140" s="142">
        <v>4851</v>
      </c>
      <c r="Y140" s="142">
        <v>2248</v>
      </c>
      <c r="Z140" s="142">
        <v>8890</v>
      </c>
      <c r="AA140" s="142">
        <v>797</v>
      </c>
      <c r="AB140" s="142">
        <v>0</v>
      </c>
      <c r="AC140" s="142">
        <v>20182</v>
      </c>
      <c r="AD140" s="142">
        <v>3288</v>
      </c>
      <c r="AE140" s="142">
        <v>4946</v>
      </c>
      <c r="AF140" s="142">
        <v>2538</v>
      </c>
      <c r="AG140" s="142">
        <v>7194</v>
      </c>
      <c r="AH140" s="142">
        <v>494</v>
      </c>
      <c r="AI140" s="142">
        <v>0</v>
      </c>
      <c r="AJ140" s="142">
        <v>18460</v>
      </c>
      <c r="AK140" s="142"/>
    </row>
    <row r="141" spans="1:37" x14ac:dyDescent="0.3">
      <c r="A141" s="131"/>
      <c r="B141" s="7" t="s">
        <v>188</v>
      </c>
      <c r="C141" s="38">
        <v>435</v>
      </c>
      <c r="D141" s="76">
        <v>0.1</v>
      </c>
      <c r="E141" s="76">
        <v>0.16</v>
      </c>
      <c r="F141" s="76">
        <v>0.12</v>
      </c>
      <c r="G141" s="76">
        <v>0.39</v>
      </c>
      <c r="H141" s="76">
        <v>0.56999999999999995</v>
      </c>
      <c r="I141" s="76">
        <v>0.04</v>
      </c>
      <c r="J141" s="76">
        <v>0.42</v>
      </c>
      <c r="K141" s="76">
        <v>0.66</v>
      </c>
      <c r="L141" s="76">
        <v>0.56999999999999995</v>
      </c>
      <c r="M141" s="76">
        <v>0.11</v>
      </c>
      <c r="N141" s="76">
        <v>0.49</v>
      </c>
      <c r="O141" s="76">
        <v>0.69</v>
      </c>
      <c r="P141" s="76" t="s">
        <v>239</v>
      </c>
      <c r="Q141" s="76">
        <v>0.53</v>
      </c>
      <c r="R141" s="709">
        <v>435</v>
      </c>
      <c r="S141" s="227">
        <v>1</v>
      </c>
      <c r="T141" s="227">
        <v>1</v>
      </c>
      <c r="U141" s="141">
        <v>399935</v>
      </c>
      <c r="V141" s="142">
        <v>36868</v>
      </c>
      <c r="W141" s="142">
        <v>1407</v>
      </c>
      <c r="X141" s="142">
        <v>2552</v>
      </c>
      <c r="Y141" s="142">
        <v>1535</v>
      </c>
      <c r="Z141" s="142">
        <v>9007</v>
      </c>
      <c r="AA141" s="142">
        <v>485</v>
      </c>
      <c r="AB141" s="142">
        <v>0</v>
      </c>
      <c r="AC141" s="142">
        <v>14986</v>
      </c>
      <c r="AD141" s="142">
        <v>1442</v>
      </c>
      <c r="AE141" s="142">
        <v>2910</v>
      </c>
      <c r="AF141" s="142">
        <v>2012</v>
      </c>
      <c r="AG141" s="142">
        <v>14766</v>
      </c>
      <c r="AH141" s="142">
        <v>752</v>
      </c>
      <c r="AI141" s="142">
        <v>0</v>
      </c>
      <c r="AJ141" s="142">
        <v>21882</v>
      </c>
      <c r="AK141" s="142"/>
    </row>
    <row r="142" spans="1:37" x14ac:dyDescent="0.3">
      <c r="A142" s="131"/>
      <c r="B142" s="7" t="s">
        <v>333</v>
      </c>
      <c r="C142" s="38">
        <v>3390350</v>
      </c>
      <c r="D142" s="76">
        <v>0.13</v>
      </c>
      <c r="E142" s="76">
        <v>0.24</v>
      </c>
      <c r="F142" s="76">
        <v>0.15</v>
      </c>
      <c r="G142" s="76">
        <v>0.52</v>
      </c>
      <c r="H142" s="76">
        <v>0.44</v>
      </c>
      <c r="I142" s="76">
        <v>0.04</v>
      </c>
      <c r="J142" s="76">
        <v>0.45</v>
      </c>
      <c r="K142" s="76">
        <v>0.45</v>
      </c>
      <c r="L142" s="76">
        <v>0.45</v>
      </c>
      <c r="M142" s="76">
        <v>0.11</v>
      </c>
      <c r="N142" s="76">
        <v>0.48</v>
      </c>
      <c r="O142" s="76">
        <v>0.43</v>
      </c>
      <c r="P142" s="76" t="s">
        <v>239</v>
      </c>
      <c r="Q142" s="76">
        <v>0.46</v>
      </c>
      <c r="R142" s="709">
        <v>3390353</v>
      </c>
      <c r="S142" s="227">
        <v>1</v>
      </c>
      <c r="T142" s="227">
        <v>1</v>
      </c>
      <c r="U142" s="141">
        <v>173</v>
      </c>
      <c r="V142" s="142">
        <v>0</v>
      </c>
      <c r="W142" s="142">
        <v>0</v>
      </c>
      <c r="X142" s="142">
        <v>0</v>
      </c>
      <c r="Y142" s="142">
        <v>0</v>
      </c>
      <c r="Z142" s="142">
        <v>0</v>
      </c>
      <c r="AA142" s="142">
        <v>0</v>
      </c>
      <c r="AB142" s="142">
        <v>0</v>
      </c>
      <c r="AC142" s="142">
        <v>0</v>
      </c>
      <c r="AD142" s="142">
        <v>0</v>
      </c>
      <c r="AE142" s="142">
        <v>0</v>
      </c>
      <c r="AF142" s="142">
        <v>0</v>
      </c>
      <c r="AG142" s="142">
        <v>0</v>
      </c>
      <c r="AH142" s="142">
        <v>0</v>
      </c>
      <c r="AI142" s="142">
        <v>0</v>
      </c>
      <c r="AJ142" s="142">
        <v>0</v>
      </c>
      <c r="AK142" s="142"/>
    </row>
    <row r="143" spans="1:37" x14ac:dyDescent="0.3">
      <c r="A143" s="131"/>
      <c r="B143" s="7" t="s">
        <v>53</v>
      </c>
      <c r="C143" s="38">
        <v>0</v>
      </c>
      <c r="D143" s="76" t="s">
        <v>239</v>
      </c>
      <c r="E143" s="76" t="s">
        <v>239</v>
      </c>
      <c r="F143" s="76" t="s">
        <v>239</v>
      </c>
      <c r="G143" s="76" t="s">
        <v>239</v>
      </c>
      <c r="H143" s="76" t="s">
        <v>239</v>
      </c>
      <c r="I143" s="76" t="s">
        <v>239</v>
      </c>
      <c r="J143" s="76" t="s">
        <v>239</v>
      </c>
      <c r="K143" s="76" t="s">
        <v>239</v>
      </c>
      <c r="L143" s="76" t="s">
        <v>239</v>
      </c>
      <c r="M143" s="76" t="s">
        <v>239</v>
      </c>
      <c r="N143" s="76" t="s">
        <v>239</v>
      </c>
      <c r="O143" s="76" t="s">
        <v>239</v>
      </c>
      <c r="P143" s="76" t="s">
        <v>239</v>
      </c>
      <c r="Q143" s="76" t="s">
        <v>239</v>
      </c>
      <c r="R143" s="709">
        <v>0</v>
      </c>
      <c r="S143" s="115" t="s">
        <v>239</v>
      </c>
      <c r="T143" s="115" t="s">
        <v>239</v>
      </c>
      <c r="U143" s="141">
        <v>4794</v>
      </c>
      <c r="V143" s="142">
        <v>3885</v>
      </c>
      <c r="W143" s="142">
        <v>14</v>
      </c>
      <c r="X143" s="142">
        <v>20</v>
      </c>
      <c r="Y143" s="142">
        <v>14</v>
      </c>
      <c r="Z143" s="142">
        <v>1017</v>
      </c>
      <c r="AA143" s="142">
        <v>518</v>
      </c>
      <c r="AB143" s="142">
        <v>0</v>
      </c>
      <c r="AC143" s="142">
        <v>1583</v>
      </c>
      <c r="AD143" s="142">
        <v>8</v>
      </c>
      <c r="AE143" s="142">
        <v>21</v>
      </c>
      <c r="AF143" s="142">
        <v>21</v>
      </c>
      <c r="AG143" s="142">
        <v>1594</v>
      </c>
      <c r="AH143" s="142">
        <v>658</v>
      </c>
      <c r="AI143" s="142">
        <v>0</v>
      </c>
      <c r="AJ143" s="142">
        <v>2302</v>
      </c>
      <c r="AK143" s="142"/>
    </row>
    <row r="144" spans="1:37" x14ac:dyDescent="0.3">
      <c r="A144" s="131"/>
      <c r="B144" s="7" t="s">
        <v>189</v>
      </c>
      <c r="C144" s="38">
        <v>20258</v>
      </c>
      <c r="D144" s="76">
        <v>0.03</v>
      </c>
      <c r="E144" s="76">
        <v>0.08</v>
      </c>
      <c r="F144" s="76">
        <v>0.24</v>
      </c>
      <c r="G144" s="76">
        <v>0.34</v>
      </c>
      <c r="H144" s="76">
        <v>0.56000000000000005</v>
      </c>
      <c r="I144" s="76">
        <v>0.09</v>
      </c>
      <c r="J144" s="76">
        <v>0.5</v>
      </c>
      <c r="K144" s="76">
        <v>0.48</v>
      </c>
      <c r="L144" s="76">
        <v>0.44</v>
      </c>
      <c r="M144" s="76">
        <v>0.04</v>
      </c>
      <c r="N144" s="76">
        <v>0.39</v>
      </c>
      <c r="O144" s="76">
        <v>0.47</v>
      </c>
      <c r="P144" s="76" t="s">
        <v>239</v>
      </c>
      <c r="Q144" s="76">
        <v>0.42</v>
      </c>
      <c r="R144" s="709">
        <v>20258</v>
      </c>
      <c r="S144" s="227">
        <v>1</v>
      </c>
      <c r="T144" s="227">
        <v>1</v>
      </c>
      <c r="U144" s="141">
        <v>2471</v>
      </c>
      <c r="V144" s="142">
        <v>0</v>
      </c>
      <c r="W144" s="142">
        <v>0</v>
      </c>
      <c r="X144" s="142">
        <v>0</v>
      </c>
      <c r="Y144" s="142">
        <v>0</v>
      </c>
      <c r="Z144" s="142">
        <v>0</v>
      </c>
      <c r="AA144" s="142">
        <v>0</v>
      </c>
      <c r="AB144" s="142">
        <v>820</v>
      </c>
      <c r="AC144" s="142">
        <v>830</v>
      </c>
      <c r="AD144" s="142">
        <v>0</v>
      </c>
      <c r="AE144" s="142">
        <v>0</v>
      </c>
      <c r="AF144" s="142">
        <v>0</v>
      </c>
      <c r="AG144" s="142">
        <v>0</v>
      </c>
      <c r="AH144" s="142">
        <v>0</v>
      </c>
      <c r="AI144" s="142">
        <v>1558</v>
      </c>
      <c r="AJ144" s="142">
        <v>1558</v>
      </c>
      <c r="AK144" s="142"/>
    </row>
    <row r="145" spans="1:37" x14ac:dyDescent="0.3">
      <c r="A145" s="131"/>
      <c r="B145" s="7" t="s">
        <v>194</v>
      </c>
      <c r="C145" s="38">
        <v>0</v>
      </c>
      <c r="D145" s="76" t="s">
        <v>239</v>
      </c>
      <c r="E145" s="76" t="s">
        <v>239</v>
      </c>
      <c r="F145" s="76" t="s">
        <v>239</v>
      </c>
      <c r="G145" s="76" t="s">
        <v>239</v>
      </c>
      <c r="H145" s="76" t="s">
        <v>239</v>
      </c>
      <c r="I145" s="76" t="s">
        <v>239</v>
      </c>
      <c r="J145" s="76" t="s">
        <v>239</v>
      </c>
      <c r="K145" s="76" t="s">
        <v>239</v>
      </c>
      <c r="L145" s="76" t="s">
        <v>239</v>
      </c>
      <c r="M145" s="76" t="s">
        <v>239</v>
      </c>
      <c r="N145" s="76" t="s">
        <v>239</v>
      </c>
      <c r="O145" s="76" t="s">
        <v>239</v>
      </c>
      <c r="P145" s="76" t="s">
        <v>239</v>
      </c>
      <c r="Q145" s="76" t="s">
        <v>239</v>
      </c>
      <c r="R145" s="709">
        <v>9955</v>
      </c>
      <c r="S145" s="227">
        <v>0</v>
      </c>
      <c r="T145" s="227">
        <v>0</v>
      </c>
      <c r="U145" s="141">
        <v>20</v>
      </c>
      <c r="V145" s="142">
        <v>20</v>
      </c>
      <c r="W145" s="142">
        <v>0</v>
      </c>
      <c r="X145" s="142">
        <v>0</v>
      </c>
      <c r="Y145" s="142">
        <v>2</v>
      </c>
      <c r="Z145" s="142">
        <v>6</v>
      </c>
      <c r="AA145" s="142">
        <v>0</v>
      </c>
      <c r="AB145" s="142">
        <v>0</v>
      </c>
      <c r="AC145" s="142">
        <v>8</v>
      </c>
      <c r="AD145" s="142">
        <v>0</v>
      </c>
      <c r="AE145" s="142">
        <v>1</v>
      </c>
      <c r="AF145" s="142">
        <v>0</v>
      </c>
      <c r="AG145" s="142">
        <v>11</v>
      </c>
      <c r="AH145" s="142">
        <v>0</v>
      </c>
      <c r="AI145" s="142">
        <v>0</v>
      </c>
      <c r="AJ145" s="142">
        <v>12</v>
      </c>
      <c r="AK145" s="142"/>
    </row>
    <row r="146" spans="1:37" x14ac:dyDescent="0.3">
      <c r="A146" s="131"/>
      <c r="B146" s="7" t="s">
        <v>190</v>
      </c>
      <c r="C146" s="38">
        <v>209</v>
      </c>
      <c r="D146" s="76">
        <v>0.03</v>
      </c>
      <c r="E146" s="76">
        <v>0.09</v>
      </c>
      <c r="F146" s="76">
        <v>0.08</v>
      </c>
      <c r="G146" s="76">
        <v>0.2</v>
      </c>
      <c r="H146" s="76">
        <v>0.76</v>
      </c>
      <c r="I146" s="76">
        <v>0.04</v>
      </c>
      <c r="J146" s="76">
        <v>0.5</v>
      </c>
      <c r="K146" s="76">
        <v>0.57999999999999996</v>
      </c>
      <c r="L146" s="76">
        <v>0.5</v>
      </c>
      <c r="M146" s="76">
        <v>7.0000000000000007E-2</v>
      </c>
      <c r="N146" s="76">
        <v>0.31</v>
      </c>
      <c r="O146" s="76">
        <v>0.56000000000000005</v>
      </c>
      <c r="P146" s="76" t="s">
        <v>239</v>
      </c>
      <c r="Q146" s="76">
        <v>0.36</v>
      </c>
      <c r="R146" s="709">
        <v>209</v>
      </c>
      <c r="S146" s="227">
        <v>1</v>
      </c>
      <c r="T146" s="227">
        <v>1</v>
      </c>
      <c r="U146" s="141">
        <v>20373</v>
      </c>
      <c r="V146" s="142">
        <v>20373</v>
      </c>
      <c r="W146" s="142">
        <v>1633</v>
      </c>
      <c r="X146" s="142">
        <v>2222</v>
      </c>
      <c r="Y146" s="142">
        <v>1558</v>
      </c>
      <c r="Z146" s="142">
        <v>4032</v>
      </c>
      <c r="AA146" s="142">
        <v>131</v>
      </c>
      <c r="AB146" s="142">
        <v>0</v>
      </c>
      <c r="AC146" s="142">
        <v>9576</v>
      </c>
      <c r="AD146" s="142">
        <v>1635</v>
      </c>
      <c r="AE146" s="142">
        <v>2374</v>
      </c>
      <c r="AF146" s="142">
        <v>1685</v>
      </c>
      <c r="AG146" s="142">
        <v>4992</v>
      </c>
      <c r="AH146" s="142">
        <v>111</v>
      </c>
      <c r="AI146" s="142">
        <v>0</v>
      </c>
      <c r="AJ146" s="142">
        <v>10797</v>
      </c>
      <c r="AK146" s="142"/>
    </row>
    <row r="147" spans="1:37" x14ac:dyDescent="0.3">
      <c r="A147" s="131"/>
      <c r="B147" s="7" t="s">
        <v>191</v>
      </c>
      <c r="C147" s="38">
        <v>1867</v>
      </c>
      <c r="D147" s="76" t="s">
        <v>239</v>
      </c>
      <c r="E147" s="76" t="s">
        <v>239</v>
      </c>
      <c r="F147" s="76" t="s">
        <v>239</v>
      </c>
      <c r="G147" s="76" t="s">
        <v>239</v>
      </c>
      <c r="H147" s="76" t="s">
        <v>239</v>
      </c>
      <c r="I147" s="76" t="s">
        <v>239</v>
      </c>
      <c r="J147" s="76" t="s">
        <v>239</v>
      </c>
      <c r="K147" s="76" t="s">
        <v>239</v>
      </c>
      <c r="L147" s="76" t="s">
        <v>239</v>
      </c>
      <c r="M147" s="76" t="s">
        <v>239</v>
      </c>
      <c r="N147" s="76" t="s">
        <v>239</v>
      </c>
      <c r="O147" s="76" t="s">
        <v>239</v>
      </c>
      <c r="P147" s="76">
        <v>0.41</v>
      </c>
      <c r="Q147" s="76">
        <v>0.41</v>
      </c>
      <c r="R147" s="709">
        <v>1867</v>
      </c>
      <c r="S147" s="227">
        <v>0</v>
      </c>
      <c r="T147" s="227">
        <v>1</v>
      </c>
      <c r="U147" s="141">
        <v>270621</v>
      </c>
      <c r="V147" s="142">
        <v>150621</v>
      </c>
      <c r="W147" s="142">
        <v>7377</v>
      </c>
      <c r="X147" s="142">
        <v>4228</v>
      </c>
      <c r="Y147" s="142">
        <v>2959</v>
      </c>
      <c r="Z147" s="142">
        <v>30830</v>
      </c>
      <c r="AA147" s="142">
        <v>728</v>
      </c>
      <c r="AB147" s="142">
        <v>0</v>
      </c>
      <c r="AC147" s="142">
        <v>46122</v>
      </c>
      <c r="AD147" s="142">
        <v>7767</v>
      </c>
      <c r="AE147" s="142">
        <v>4835</v>
      </c>
      <c r="AF147" s="142">
        <v>4720</v>
      </c>
      <c r="AG147" s="142">
        <v>86325</v>
      </c>
      <c r="AH147" s="142">
        <v>852</v>
      </c>
      <c r="AI147" s="142">
        <v>0</v>
      </c>
      <c r="AJ147" s="142">
        <v>104499</v>
      </c>
      <c r="AK147" s="142"/>
    </row>
    <row r="148" spans="1:37" x14ac:dyDescent="0.3">
      <c r="A148" s="131"/>
      <c r="B148" s="7" t="s">
        <v>192</v>
      </c>
      <c r="C148" s="38">
        <v>325707</v>
      </c>
      <c r="D148" s="76">
        <v>0.12</v>
      </c>
      <c r="E148" s="76">
        <v>0.19</v>
      </c>
      <c r="F148" s="76">
        <v>0.12</v>
      </c>
      <c r="G148" s="76">
        <v>0.43</v>
      </c>
      <c r="H148" s="76">
        <v>0.51</v>
      </c>
      <c r="I148" s="76">
        <v>0.06</v>
      </c>
      <c r="J148" s="76">
        <v>0.49</v>
      </c>
      <c r="K148" s="76">
        <v>0.49</v>
      </c>
      <c r="L148" s="76">
        <v>0.5</v>
      </c>
      <c r="M148" s="76">
        <v>0.14000000000000001</v>
      </c>
      <c r="N148" s="76">
        <v>0.51</v>
      </c>
      <c r="O148" s="76">
        <v>0.45</v>
      </c>
      <c r="P148" s="76">
        <v>0.51</v>
      </c>
      <c r="Q148" s="76">
        <v>0.51</v>
      </c>
      <c r="R148" s="709">
        <v>325707</v>
      </c>
      <c r="S148" s="227">
        <v>0.02</v>
      </c>
      <c r="T148" s="227">
        <v>1</v>
      </c>
      <c r="U148" s="141">
        <v>291615</v>
      </c>
      <c r="V148" s="142">
        <v>36793</v>
      </c>
      <c r="W148" s="142">
        <v>3105</v>
      </c>
      <c r="X148" s="142">
        <v>4639</v>
      </c>
      <c r="Y148" s="142">
        <v>2562</v>
      </c>
      <c r="Z148" s="142">
        <v>7493</v>
      </c>
      <c r="AA148" s="142">
        <v>683</v>
      </c>
      <c r="AB148" s="142">
        <v>0</v>
      </c>
      <c r="AC148" s="142">
        <v>18482</v>
      </c>
      <c r="AD148" s="142">
        <v>3369</v>
      </c>
      <c r="AE148" s="142">
        <v>4773</v>
      </c>
      <c r="AF148" s="142">
        <v>2640</v>
      </c>
      <c r="AG148" s="142">
        <v>6830</v>
      </c>
      <c r="AH148" s="142">
        <v>699</v>
      </c>
      <c r="AI148" s="142">
        <v>0</v>
      </c>
      <c r="AJ148" s="142">
        <v>18311</v>
      </c>
      <c r="AK148" s="142"/>
    </row>
    <row r="149" spans="1:37" x14ac:dyDescent="0.3">
      <c r="A149" s="131"/>
      <c r="B149" s="7" t="s">
        <v>195</v>
      </c>
      <c r="C149" s="38">
        <v>17368</v>
      </c>
      <c r="D149" s="76">
        <v>0.19</v>
      </c>
      <c r="E149" s="76">
        <v>0.26</v>
      </c>
      <c r="F149" s="76">
        <v>0.1</v>
      </c>
      <c r="G149" s="76">
        <v>0.55000000000000004</v>
      </c>
      <c r="H149" s="76">
        <v>0.44</v>
      </c>
      <c r="I149" s="76">
        <v>0.01</v>
      </c>
      <c r="J149" s="76">
        <v>0.5</v>
      </c>
      <c r="K149" s="76">
        <v>0.44</v>
      </c>
      <c r="L149" s="76">
        <v>0.46</v>
      </c>
      <c r="M149" s="76">
        <v>0.17</v>
      </c>
      <c r="N149" s="76">
        <v>0.48</v>
      </c>
      <c r="O149" s="76">
        <v>0.67</v>
      </c>
      <c r="P149" s="76">
        <v>0.5</v>
      </c>
      <c r="Q149" s="76">
        <v>0.5</v>
      </c>
      <c r="R149" s="709">
        <v>28193</v>
      </c>
      <c r="S149" s="227">
        <v>0.06</v>
      </c>
      <c r="T149" s="227">
        <v>0.62</v>
      </c>
      <c r="U149" s="141">
        <v>6273</v>
      </c>
      <c r="V149" s="142">
        <v>0</v>
      </c>
      <c r="W149" s="142">
        <v>0</v>
      </c>
      <c r="X149" s="142">
        <v>0</v>
      </c>
      <c r="Y149" s="142">
        <v>0</v>
      </c>
      <c r="Z149" s="142">
        <v>0</v>
      </c>
      <c r="AA149" s="142">
        <v>0</v>
      </c>
      <c r="AB149" s="142">
        <v>104</v>
      </c>
      <c r="AC149" s="142">
        <v>104</v>
      </c>
      <c r="AD149" s="142">
        <v>0</v>
      </c>
      <c r="AE149" s="142">
        <v>0</v>
      </c>
      <c r="AF149" s="142">
        <v>0</v>
      </c>
      <c r="AG149" s="142">
        <v>0</v>
      </c>
      <c r="AH149" s="142">
        <v>0</v>
      </c>
      <c r="AI149" s="142">
        <v>635</v>
      </c>
      <c r="AJ149" s="142">
        <v>635</v>
      </c>
      <c r="AK149" s="142"/>
    </row>
    <row r="150" spans="1:37" x14ac:dyDescent="0.3">
      <c r="A150" s="131"/>
      <c r="B150" s="7" t="s">
        <v>196</v>
      </c>
      <c r="C150" s="38">
        <v>699</v>
      </c>
      <c r="D150" s="76" t="s">
        <v>239</v>
      </c>
      <c r="E150" s="76" t="s">
        <v>239</v>
      </c>
      <c r="F150" s="76" t="s">
        <v>239</v>
      </c>
      <c r="G150" s="76" t="s">
        <v>239</v>
      </c>
      <c r="H150" s="76" t="s">
        <v>239</v>
      </c>
      <c r="I150" s="76" t="s">
        <v>239</v>
      </c>
      <c r="J150" s="76" t="s">
        <v>239</v>
      </c>
      <c r="K150" s="76" t="s">
        <v>239</v>
      </c>
      <c r="L150" s="76" t="s">
        <v>239</v>
      </c>
      <c r="M150" s="76" t="s">
        <v>239</v>
      </c>
      <c r="N150" s="76" t="s">
        <v>239</v>
      </c>
      <c r="O150" s="76" t="s">
        <v>239</v>
      </c>
      <c r="P150" s="76">
        <v>0.5</v>
      </c>
      <c r="Q150" s="76">
        <v>0.5</v>
      </c>
      <c r="R150" s="709">
        <v>1354</v>
      </c>
      <c r="S150" s="227">
        <v>0</v>
      </c>
      <c r="T150" s="227">
        <v>0.52</v>
      </c>
      <c r="U150" s="141">
        <v>76048</v>
      </c>
      <c r="V150" s="142">
        <v>50047</v>
      </c>
      <c r="W150" s="142">
        <v>4649</v>
      </c>
      <c r="X150" s="142">
        <v>6950</v>
      </c>
      <c r="Y150" s="142">
        <v>2758</v>
      </c>
      <c r="Z150" s="142">
        <v>11890</v>
      </c>
      <c r="AA150" s="142">
        <v>1449</v>
      </c>
      <c r="AB150" s="142">
        <v>13000</v>
      </c>
      <c r="AC150" s="142">
        <v>40697</v>
      </c>
      <c r="AD150" s="142">
        <v>4666</v>
      </c>
      <c r="AE150" s="142">
        <v>6717</v>
      </c>
      <c r="AF150" s="142">
        <v>2673</v>
      </c>
      <c r="AG150" s="142">
        <v>7222</v>
      </c>
      <c r="AH150" s="142">
        <v>1073</v>
      </c>
      <c r="AI150" s="142">
        <v>13000</v>
      </c>
      <c r="AJ150" s="142">
        <v>35351</v>
      </c>
      <c r="AK150" s="142"/>
    </row>
    <row r="151" spans="1:37" x14ac:dyDescent="0.3">
      <c r="A151" s="131"/>
      <c r="B151" s="7" t="s">
        <v>197</v>
      </c>
      <c r="C151" s="38">
        <v>238</v>
      </c>
      <c r="D151" s="76">
        <v>0.1</v>
      </c>
      <c r="E151" s="76">
        <v>0.12</v>
      </c>
      <c r="F151" s="76">
        <v>0.11</v>
      </c>
      <c r="G151" s="76">
        <v>0.32</v>
      </c>
      <c r="H151" s="76">
        <v>0.59</v>
      </c>
      <c r="I151" s="76">
        <v>0.08</v>
      </c>
      <c r="J151" s="76">
        <v>0.56999999999999995</v>
      </c>
      <c r="K151" s="76">
        <v>0.45</v>
      </c>
      <c r="L151" s="76">
        <v>0.64</v>
      </c>
      <c r="M151" s="76">
        <v>0.17</v>
      </c>
      <c r="N151" s="76">
        <v>0.5</v>
      </c>
      <c r="O151" s="76">
        <v>0.35</v>
      </c>
      <c r="P151" s="76" t="s">
        <v>239</v>
      </c>
      <c r="Q151" s="76">
        <v>0.5</v>
      </c>
      <c r="R151" s="709">
        <v>1438</v>
      </c>
      <c r="S151" s="227">
        <v>0.17</v>
      </c>
      <c r="T151" s="227">
        <v>0.17</v>
      </c>
      <c r="U151" s="141">
        <v>0</v>
      </c>
      <c r="V151" s="142">
        <v>0</v>
      </c>
      <c r="W151" s="142">
        <v>0</v>
      </c>
      <c r="X151" s="142">
        <v>0</v>
      </c>
      <c r="Y151" s="142">
        <v>0</v>
      </c>
      <c r="Z151" s="142">
        <v>0</v>
      </c>
      <c r="AA151" s="142">
        <v>0</v>
      </c>
      <c r="AB151" s="142">
        <v>0</v>
      </c>
      <c r="AC151" s="142">
        <v>0</v>
      </c>
      <c r="AD151" s="142">
        <v>0</v>
      </c>
      <c r="AE151" s="142">
        <v>0</v>
      </c>
      <c r="AF151" s="142">
        <v>0</v>
      </c>
      <c r="AG151" s="142">
        <v>0</v>
      </c>
      <c r="AH151" s="142">
        <v>0</v>
      </c>
      <c r="AI151" s="142">
        <v>0</v>
      </c>
      <c r="AJ151" s="142">
        <v>0</v>
      </c>
      <c r="AK151" s="139"/>
    </row>
    <row r="152" spans="1:37" x14ac:dyDescent="0.3">
      <c r="A152" s="131"/>
      <c r="B152" s="7" t="s">
        <v>139</v>
      </c>
      <c r="C152" s="38">
        <v>6905</v>
      </c>
      <c r="D152" s="76">
        <v>0.03</v>
      </c>
      <c r="E152" s="76">
        <v>0.03</v>
      </c>
      <c r="F152" s="76">
        <v>0.02</v>
      </c>
      <c r="G152" s="76">
        <v>0.08</v>
      </c>
      <c r="H152" s="76">
        <v>0.91</v>
      </c>
      <c r="I152" s="76">
        <v>0.01</v>
      </c>
      <c r="J152" s="76">
        <v>0.49</v>
      </c>
      <c r="K152" s="76">
        <v>0.52</v>
      </c>
      <c r="L152" s="76">
        <v>0.34</v>
      </c>
      <c r="M152" s="76">
        <v>0.21</v>
      </c>
      <c r="N152" s="76">
        <v>0.15</v>
      </c>
      <c r="O152" s="76">
        <v>0.45</v>
      </c>
      <c r="P152" s="76" t="s">
        <v>239</v>
      </c>
      <c r="Q152" s="76">
        <v>0.18</v>
      </c>
      <c r="R152" s="709">
        <v>7102</v>
      </c>
      <c r="S152" s="227">
        <v>0.97</v>
      </c>
      <c r="T152" s="227">
        <v>0.97</v>
      </c>
      <c r="U152" s="141">
        <v>4722</v>
      </c>
      <c r="V152" s="142">
        <v>1295</v>
      </c>
      <c r="W152" s="142">
        <v>20</v>
      </c>
      <c r="X152" s="142">
        <v>43</v>
      </c>
      <c r="Y152" s="142">
        <v>75</v>
      </c>
      <c r="Z152" s="142">
        <v>380</v>
      </c>
      <c r="AA152" s="142">
        <v>4</v>
      </c>
      <c r="AB152" s="142">
        <v>0</v>
      </c>
      <c r="AC152" s="142">
        <v>522</v>
      </c>
      <c r="AD152" s="142">
        <v>14</v>
      </c>
      <c r="AE152" s="142">
        <v>39</v>
      </c>
      <c r="AF152" s="142">
        <v>66</v>
      </c>
      <c r="AG152" s="142">
        <v>652</v>
      </c>
      <c r="AH152" s="142">
        <v>2</v>
      </c>
      <c r="AI152" s="142">
        <v>0</v>
      </c>
      <c r="AJ152" s="142">
        <v>773</v>
      </c>
      <c r="AK152" s="142"/>
    </row>
    <row r="153" spans="1:37" x14ac:dyDescent="0.3">
      <c r="A153" s="131"/>
      <c r="B153" s="7" t="s">
        <v>40</v>
      </c>
      <c r="C153" s="38">
        <v>5570</v>
      </c>
      <c r="D153" s="76">
        <v>0.01</v>
      </c>
      <c r="E153" s="76">
        <v>0.02</v>
      </c>
      <c r="F153" s="76">
        <v>0.01</v>
      </c>
      <c r="G153" s="76">
        <v>0.04</v>
      </c>
      <c r="H153" s="76">
        <v>0.81</v>
      </c>
      <c r="I153" s="76">
        <v>0.15</v>
      </c>
      <c r="J153" s="76">
        <v>0.56000000000000005</v>
      </c>
      <c r="K153" s="76">
        <v>0.51</v>
      </c>
      <c r="L153" s="76">
        <v>0.33</v>
      </c>
      <c r="M153" s="76">
        <v>0.15</v>
      </c>
      <c r="N153" s="76">
        <v>0.53</v>
      </c>
      <c r="O153" s="76">
        <v>0.59</v>
      </c>
      <c r="P153" s="76">
        <v>0.5</v>
      </c>
      <c r="Q153" s="76">
        <v>0.52</v>
      </c>
      <c r="R153" s="709">
        <v>5570</v>
      </c>
      <c r="S153" s="227">
        <v>0.46</v>
      </c>
      <c r="T153" s="227">
        <v>1</v>
      </c>
      <c r="U153" s="141">
        <v>0</v>
      </c>
      <c r="V153" s="142">
        <v>0</v>
      </c>
      <c r="W153" s="142">
        <v>0</v>
      </c>
      <c r="X153" s="142">
        <v>0</v>
      </c>
      <c r="Y153" s="142">
        <v>0</v>
      </c>
      <c r="Z153" s="142">
        <v>0</v>
      </c>
      <c r="AA153" s="142">
        <v>0</v>
      </c>
      <c r="AB153" s="142">
        <v>0</v>
      </c>
      <c r="AC153" s="142">
        <v>0</v>
      </c>
      <c r="AD153" s="142">
        <v>0</v>
      </c>
      <c r="AE153" s="142">
        <v>0</v>
      </c>
      <c r="AF153" s="142">
        <v>0</v>
      </c>
      <c r="AG153" s="142">
        <v>0</v>
      </c>
      <c r="AH153" s="142">
        <v>0</v>
      </c>
      <c r="AI153" s="142">
        <v>0</v>
      </c>
      <c r="AJ153" s="142">
        <v>0</v>
      </c>
      <c r="AK153" s="142"/>
    </row>
    <row r="154" spans="1:37" x14ac:dyDescent="0.3">
      <c r="A154" s="131"/>
      <c r="B154" s="7" t="s">
        <v>198</v>
      </c>
      <c r="C154" s="38">
        <v>3270</v>
      </c>
      <c r="D154" s="76">
        <v>0.09</v>
      </c>
      <c r="E154" s="76">
        <v>0.09</v>
      </c>
      <c r="F154" s="76">
        <v>7.0000000000000007E-2</v>
      </c>
      <c r="G154" s="76">
        <v>0.25</v>
      </c>
      <c r="H154" s="76">
        <v>0.69</v>
      </c>
      <c r="I154" s="76">
        <v>0.06</v>
      </c>
      <c r="J154" s="76">
        <v>0.43</v>
      </c>
      <c r="K154" s="76">
        <v>0.5</v>
      </c>
      <c r="L154" s="76">
        <v>0.41</v>
      </c>
      <c r="M154" s="76">
        <v>0.16</v>
      </c>
      <c r="N154" s="76">
        <v>0.25</v>
      </c>
      <c r="O154" s="76">
        <v>0.23</v>
      </c>
      <c r="P154" s="76">
        <v>0.21</v>
      </c>
      <c r="Q154" s="76">
        <v>0.28999999999999998</v>
      </c>
      <c r="R154" s="709">
        <v>3270</v>
      </c>
      <c r="S154" s="227">
        <v>0.87</v>
      </c>
      <c r="T154" s="227">
        <v>1</v>
      </c>
      <c r="U154" s="141">
        <v>33</v>
      </c>
      <c r="V154" s="142">
        <v>0</v>
      </c>
      <c r="W154" s="142">
        <v>0</v>
      </c>
      <c r="X154" s="142">
        <v>0</v>
      </c>
      <c r="Y154" s="142">
        <v>0</v>
      </c>
      <c r="Z154" s="142">
        <v>0</v>
      </c>
      <c r="AA154" s="142">
        <v>0</v>
      </c>
      <c r="AB154" s="142">
        <v>0</v>
      </c>
      <c r="AC154" s="142">
        <v>0</v>
      </c>
      <c r="AD154" s="142">
        <v>0</v>
      </c>
      <c r="AE154" s="142">
        <v>0</v>
      </c>
      <c r="AF154" s="142">
        <v>0</v>
      </c>
      <c r="AG154" s="142">
        <v>0</v>
      </c>
      <c r="AH154" s="142">
        <v>0</v>
      </c>
      <c r="AI154" s="142">
        <v>0</v>
      </c>
      <c r="AJ154" s="142">
        <v>0</v>
      </c>
      <c r="AK154" s="142"/>
    </row>
    <row r="155" spans="1:37" x14ac:dyDescent="0.3">
      <c r="A155" s="131"/>
      <c r="B155" s="7" t="s">
        <v>200</v>
      </c>
      <c r="C155" s="38">
        <v>418407</v>
      </c>
      <c r="D155" s="76" t="s">
        <v>239</v>
      </c>
      <c r="E155" s="76" t="s">
        <v>239</v>
      </c>
      <c r="F155" s="76" t="s">
        <v>239</v>
      </c>
      <c r="G155" s="76" t="s">
        <v>239</v>
      </c>
      <c r="H155" s="76" t="s">
        <v>239</v>
      </c>
      <c r="I155" s="76" t="s">
        <v>239</v>
      </c>
      <c r="J155" s="76" t="s">
        <v>239</v>
      </c>
      <c r="K155" s="76" t="s">
        <v>239</v>
      </c>
      <c r="L155" s="76" t="s">
        <v>239</v>
      </c>
      <c r="M155" s="76" t="s">
        <v>239</v>
      </c>
      <c r="N155" s="76" t="s">
        <v>239</v>
      </c>
      <c r="O155" s="76" t="s">
        <v>239</v>
      </c>
      <c r="P155" s="76" t="s">
        <v>239</v>
      </c>
      <c r="Q155" s="76">
        <v>0</v>
      </c>
      <c r="R155" s="709">
        <v>418411</v>
      </c>
      <c r="S155" s="227">
        <v>0</v>
      </c>
      <c r="T155" s="227">
        <v>1</v>
      </c>
      <c r="U155" s="141">
        <v>31</v>
      </c>
      <c r="V155" s="142">
        <v>15</v>
      </c>
      <c r="W155" s="142">
        <v>0</v>
      </c>
      <c r="X155" s="142">
        <v>0</v>
      </c>
      <c r="Y155" s="142">
        <v>0</v>
      </c>
      <c r="Z155" s="142">
        <v>4</v>
      </c>
      <c r="AA155" s="142">
        <v>0</v>
      </c>
      <c r="AB155" s="142">
        <v>0</v>
      </c>
      <c r="AC155" s="142">
        <v>4</v>
      </c>
      <c r="AD155" s="142">
        <v>2</v>
      </c>
      <c r="AE155" s="142">
        <v>0</v>
      </c>
      <c r="AF155" s="142">
        <v>0</v>
      </c>
      <c r="AG155" s="142">
        <v>9</v>
      </c>
      <c r="AH155" s="142">
        <v>0</v>
      </c>
      <c r="AI155" s="142">
        <v>0</v>
      </c>
      <c r="AJ155" s="142">
        <v>11</v>
      </c>
      <c r="AK155" s="142"/>
    </row>
    <row r="156" spans="1:37" x14ac:dyDescent="0.3">
      <c r="A156" s="131"/>
      <c r="B156" s="7" t="s">
        <v>201</v>
      </c>
      <c r="C156" s="38">
        <v>151172</v>
      </c>
      <c r="D156" s="76">
        <v>0.16</v>
      </c>
      <c r="E156" s="76">
        <v>0.2</v>
      </c>
      <c r="F156" s="76">
        <v>0.16</v>
      </c>
      <c r="G156" s="76">
        <v>0.51</v>
      </c>
      <c r="H156" s="76">
        <v>0.46</v>
      </c>
      <c r="I156" s="76">
        <v>0.03</v>
      </c>
      <c r="J156" s="76">
        <v>0.49</v>
      </c>
      <c r="K156" s="76">
        <v>0.5</v>
      </c>
      <c r="L156" s="76">
        <v>0.5</v>
      </c>
      <c r="M156" s="76">
        <v>0.15</v>
      </c>
      <c r="N156" s="76">
        <v>0.56000000000000005</v>
      </c>
      <c r="O156" s="76">
        <v>0.61</v>
      </c>
      <c r="P156" s="76" t="s">
        <v>239</v>
      </c>
      <c r="Q156" s="76">
        <v>0.53</v>
      </c>
      <c r="R156" s="709">
        <v>151173</v>
      </c>
      <c r="S156" s="227">
        <v>1</v>
      </c>
      <c r="T156" s="227">
        <v>1</v>
      </c>
      <c r="U156" s="141">
        <v>20848</v>
      </c>
      <c r="V156" s="142">
        <v>6531</v>
      </c>
      <c r="W156" s="142">
        <v>162</v>
      </c>
      <c r="X156" s="142">
        <v>354</v>
      </c>
      <c r="Y156" s="142">
        <v>398</v>
      </c>
      <c r="Z156" s="142">
        <v>1605</v>
      </c>
      <c r="AA156" s="142">
        <v>744</v>
      </c>
      <c r="AB156" s="142">
        <v>0</v>
      </c>
      <c r="AC156" s="142">
        <v>3263</v>
      </c>
      <c r="AD156" s="142">
        <v>196</v>
      </c>
      <c r="AE156" s="142">
        <v>393</v>
      </c>
      <c r="AF156" s="142">
        <v>481</v>
      </c>
      <c r="AG156" s="142">
        <v>1679</v>
      </c>
      <c r="AH156" s="142">
        <v>519</v>
      </c>
      <c r="AI156" s="142">
        <v>0</v>
      </c>
      <c r="AJ156" s="142">
        <v>3268</v>
      </c>
      <c r="AK156" s="142"/>
    </row>
    <row r="157" spans="1:37" x14ac:dyDescent="0.3">
      <c r="A157" s="131"/>
      <c r="B157" s="7" t="s">
        <v>394</v>
      </c>
      <c r="C157" s="38">
        <v>0</v>
      </c>
      <c r="D157" s="76" t="s">
        <v>239</v>
      </c>
      <c r="E157" s="76" t="s">
        <v>239</v>
      </c>
      <c r="F157" s="76" t="s">
        <v>239</v>
      </c>
      <c r="G157" s="76" t="s">
        <v>239</v>
      </c>
      <c r="H157" s="76" t="s">
        <v>239</v>
      </c>
      <c r="I157" s="76" t="s">
        <v>239</v>
      </c>
      <c r="J157" s="76" t="s">
        <v>239</v>
      </c>
      <c r="K157" s="76" t="s">
        <v>239</v>
      </c>
      <c r="L157" s="76" t="s">
        <v>239</v>
      </c>
      <c r="M157" s="76" t="s">
        <v>239</v>
      </c>
      <c r="N157" s="76" t="s">
        <v>239</v>
      </c>
      <c r="O157" s="76" t="s">
        <v>239</v>
      </c>
      <c r="P157" s="76" t="s">
        <v>239</v>
      </c>
      <c r="Q157" s="76" t="s">
        <v>239</v>
      </c>
      <c r="R157" s="709">
        <v>0</v>
      </c>
      <c r="S157" s="115" t="s">
        <v>239</v>
      </c>
      <c r="T157" s="115" t="s">
        <v>239</v>
      </c>
      <c r="U157" s="141">
        <v>0</v>
      </c>
      <c r="V157" s="142">
        <v>0</v>
      </c>
      <c r="W157" s="142">
        <v>0</v>
      </c>
      <c r="X157" s="142">
        <v>0</v>
      </c>
      <c r="Y157" s="142">
        <v>0</v>
      </c>
      <c r="Z157" s="142">
        <v>0</v>
      </c>
      <c r="AA157" s="142">
        <v>0</v>
      </c>
      <c r="AB157" s="142">
        <v>0</v>
      </c>
      <c r="AC157" s="142">
        <v>0</v>
      </c>
      <c r="AD157" s="142">
        <v>0</v>
      </c>
      <c r="AE157" s="142">
        <v>0</v>
      </c>
      <c r="AF157" s="142">
        <v>0</v>
      </c>
      <c r="AG157" s="142">
        <v>0</v>
      </c>
      <c r="AH157" s="142">
        <v>0</v>
      </c>
      <c r="AI157" s="142">
        <v>0</v>
      </c>
      <c r="AJ157" s="142">
        <v>0</v>
      </c>
      <c r="AK157" s="142"/>
    </row>
    <row r="158" spans="1:37" x14ac:dyDescent="0.3">
      <c r="A158" s="131"/>
      <c r="B158" s="7" t="s">
        <v>387</v>
      </c>
      <c r="C158" s="38">
        <v>2</v>
      </c>
      <c r="D158" s="76">
        <v>0</v>
      </c>
      <c r="E158" s="76">
        <v>0</v>
      </c>
      <c r="F158" s="76">
        <v>0</v>
      </c>
      <c r="G158" s="76">
        <v>0</v>
      </c>
      <c r="H158" s="76">
        <v>1</v>
      </c>
      <c r="I158" s="76">
        <v>0</v>
      </c>
      <c r="J158" s="76" t="s">
        <v>239</v>
      </c>
      <c r="K158" s="76" t="s">
        <v>239</v>
      </c>
      <c r="L158" s="76" t="s">
        <v>239</v>
      </c>
      <c r="M158" s="76" t="s">
        <v>239</v>
      </c>
      <c r="N158" s="76">
        <v>0</v>
      </c>
      <c r="O158" s="76" t="s">
        <v>239</v>
      </c>
      <c r="P158" s="76" t="s">
        <v>239</v>
      </c>
      <c r="Q158" s="76">
        <v>0</v>
      </c>
      <c r="R158" s="709">
        <v>2</v>
      </c>
      <c r="S158" s="227">
        <v>1</v>
      </c>
      <c r="T158" s="227">
        <v>1</v>
      </c>
      <c r="U158" s="141">
        <v>3048</v>
      </c>
      <c r="V158" s="142">
        <v>3048</v>
      </c>
      <c r="W158" s="142">
        <v>137</v>
      </c>
      <c r="X158" s="142">
        <v>124</v>
      </c>
      <c r="Y158" s="142">
        <v>138</v>
      </c>
      <c r="Z158" s="142">
        <v>651</v>
      </c>
      <c r="AA158" s="142">
        <v>17</v>
      </c>
      <c r="AB158" s="142">
        <v>0</v>
      </c>
      <c r="AC158" s="142">
        <v>1067</v>
      </c>
      <c r="AD158" s="142">
        <v>140</v>
      </c>
      <c r="AE158" s="142">
        <v>122</v>
      </c>
      <c r="AF158" s="142">
        <v>190</v>
      </c>
      <c r="AG158" s="142">
        <v>1509</v>
      </c>
      <c r="AH158" s="142">
        <v>20</v>
      </c>
      <c r="AI158" s="142">
        <v>0</v>
      </c>
      <c r="AJ158" s="142">
        <v>1981</v>
      </c>
      <c r="AK158" s="142"/>
    </row>
    <row r="159" spans="1:37" ht="20.25" x14ac:dyDescent="0.3">
      <c r="A159" s="131"/>
      <c r="B159" s="7" t="s">
        <v>404</v>
      </c>
      <c r="C159" s="38">
        <v>0</v>
      </c>
      <c r="D159" s="76" t="s">
        <v>239</v>
      </c>
      <c r="E159" s="76" t="s">
        <v>239</v>
      </c>
      <c r="F159" s="76" t="s">
        <v>239</v>
      </c>
      <c r="G159" s="76" t="s">
        <v>239</v>
      </c>
      <c r="H159" s="76" t="s">
        <v>239</v>
      </c>
      <c r="I159" s="76" t="s">
        <v>239</v>
      </c>
      <c r="J159" s="76" t="s">
        <v>239</v>
      </c>
      <c r="K159" s="76" t="s">
        <v>239</v>
      </c>
      <c r="L159" s="76" t="s">
        <v>239</v>
      </c>
      <c r="M159" s="76" t="s">
        <v>239</v>
      </c>
      <c r="N159" s="76" t="s">
        <v>239</v>
      </c>
      <c r="O159" s="76" t="s">
        <v>239</v>
      </c>
      <c r="P159" s="76" t="s">
        <v>239</v>
      </c>
      <c r="Q159" s="76" t="s">
        <v>239</v>
      </c>
      <c r="R159" s="709">
        <v>0</v>
      </c>
      <c r="S159" s="115" t="s">
        <v>239</v>
      </c>
      <c r="T159" s="115" t="s">
        <v>239</v>
      </c>
      <c r="U159" s="141">
        <v>17861</v>
      </c>
      <c r="V159" s="142">
        <v>17861</v>
      </c>
      <c r="W159" s="142">
        <v>979</v>
      </c>
      <c r="X159" s="142">
        <v>1463</v>
      </c>
      <c r="Y159" s="142">
        <v>1011</v>
      </c>
      <c r="Z159" s="142">
        <v>3524</v>
      </c>
      <c r="AA159" s="142">
        <v>125</v>
      </c>
      <c r="AB159" s="142">
        <v>0</v>
      </c>
      <c r="AC159" s="142">
        <v>7102</v>
      </c>
      <c r="AD159" s="142">
        <v>961</v>
      </c>
      <c r="AE159" s="142">
        <v>1592</v>
      </c>
      <c r="AF159" s="142">
        <v>1065</v>
      </c>
      <c r="AG159" s="142">
        <v>7036</v>
      </c>
      <c r="AH159" s="142">
        <v>105</v>
      </c>
      <c r="AI159" s="142">
        <v>0</v>
      </c>
      <c r="AJ159" s="142">
        <v>10759</v>
      </c>
      <c r="AK159" s="142"/>
    </row>
    <row r="160" spans="1:37" x14ac:dyDescent="0.3">
      <c r="A160" s="131"/>
      <c r="B160" s="7" t="s">
        <v>407</v>
      </c>
      <c r="C160" s="38">
        <v>3</v>
      </c>
      <c r="D160" s="76">
        <v>0.33</v>
      </c>
      <c r="E160" s="76">
        <v>0</v>
      </c>
      <c r="F160" s="76">
        <v>0</v>
      </c>
      <c r="G160" s="76">
        <v>0.33</v>
      </c>
      <c r="H160" s="76">
        <v>0.67</v>
      </c>
      <c r="I160" s="76">
        <v>0</v>
      </c>
      <c r="J160" s="76">
        <v>0</v>
      </c>
      <c r="K160" s="76" t="s">
        <v>239</v>
      </c>
      <c r="L160" s="76" t="s">
        <v>239</v>
      </c>
      <c r="M160" s="76">
        <v>0</v>
      </c>
      <c r="N160" s="76">
        <v>0.5</v>
      </c>
      <c r="O160" s="76" t="s">
        <v>239</v>
      </c>
      <c r="P160" s="76" t="s">
        <v>239</v>
      </c>
      <c r="Q160" s="76">
        <v>0.33</v>
      </c>
      <c r="R160" s="709">
        <v>3</v>
      </c>
      <c r="S160" s="227">
        <v>1</v>
      </c>
      <c r="T160" s="227">
        <v>1</v>
      </c>
      <c r="U160" s="141">
        <v>1186501</v>
      </c>
      <c r="V160" s="142">
        <v>0</v>
      </c>
      <c r="W160" s="142">
        <v>0</v>
      </c>
      <c r="X160" s="142">
        <v>0</v>
      </c>
      <c r="Y160" s="142">
        <v>0</v>
      </c>
      <c r="Z160" s="142">
        <v>0</v>
      </c>
      <c r="AA160" s="142">
        <v>0</v>
      </c>
      <c r="AB160" s="142">
        <v>0</v>
      </c>
      <c r="AC160" s="142">
        <v>0</v>
      </c>
      <c r="AD160" s="142">
        <v>0</v>
      </c>
      <c r="AE160" s="142">
        <v>0</v>
      </c>
      <c r="AF160" s="142">
        <v>0</v>
      </c>
      <c r="AG160" s="142">
        <v>0</v>
      </c>
      <c r="AH160" s="142">
        <v>0</v>
      </c>
      <c r="AI160" s="142">
        <v>0</v>
      </c>
      <c r="AJ160" s="142">
        <v>0</v>
      </c>
      <c r="AK160" s="142"/>
    </row>
    <row r="161" spans="1:37" ht="20.25" x14ac:dyDescent="0.3">
      <c r="A161" s="131"/>
      <c r="B161" s="7" t="s">
        <v>210</v>
      </c>
      <c r="C161" s="38">
        <v>0</v>
      </c>
      <c r="D161" s="76" t="s">
        <v>239</v>
      </c>
      <c r="E161" s="76" t="s">
        <v>239</v>
      </c>
      <c r="F161" s="76" t="s">
        <v>239</v>
      </c>
      <c r="G161" s="76" t="s">
        <v>239</v>
      </c>
      <c r="H161" s="76" t="s">
        <v>239</v>
      </c>
      <c r="I161" s="76" t="s">
        <v>239</v>
      </c>
      <c r="J161" s="76" t="s">
        <v>239</v>
      </c>
      <c r="K161" s="76" t="s">
        <v>239</v>
      </c>
      <c r="L161" s="76" t="s">
        <v>239</v>
      </c>
      <c r="M161" s="76" t="s">
        <v>239</v>
      </c>
      <c r="N161" s="76" t="s">
        <v>239</v>
      </c>
      <c r="O161" s="76" t="s">
        <v>239</v>
      </c>
      <c r="P161" s="76" t="s">
        <v>239</v>
      </c>
      <c r="Q161" s="76" t="s">
        <v>239</v>
      </c>
      <c r="R161" s="709">
        <v>0</v>
      </c>
      <c r="S161" s="115" t="s">
        <v>239</v>
      </c>
      <c r="T161" s="115" t="s">
        <v>239</v>
      </c>
      <c r="U161" s="141">
        <v>4264</v>
      </c>
      <c r="V161" s="142">
        <v>2590</v>
      </c>
      <c r="W161" s="142">
        <v>152</v>
      </c>
      <c r="X161" s="142">
        <v>214</v>
      </c>
      <c r="Y161" s="142">
        <v>156</v>
      </c>
      <c r="Z161" s="142">
        <v>550</v>
      </c>
      <c r="AA161" s="142">
        <v>15</v>
      </c>
      <c r="AB161" s="142">
        <v>0</v>
      </c>
      <c r="AC161" s="142">
        <v>1087</v>
      </c>
      <c r="AD161" s="142">
        <v>168</v>
      </c>
      <c r="AE161" s="142">
        <v>234</v>
      </c>
      <c r="AF161" s="142">
        <v>207</v>
      </c>
      <c r="AG161" s="142">
        <v>878</v>
      </c>
      <c r="AH161" s="142">
        <v>16</v>
      </c>
      <c r="AI161" s="142">
        <v>0</v>
      </c>
      <c r="AJ161" s="142">
        <v>1503</v>
      </c>
      <c r="AK161" s="142"/>
    </row>
    <row r="162" spans="1:37" x14ac:dyDescent="0.3">
      <c r="A162" s="131"/>
      <c r="B162" s="7" t="s">
        <v>203</v>
      </c>
      <c r="C162" s="38">
        <v>157</v>
      </c>
      <c r="D162" s="76">
        <v>0.06</v>
      </c>
      <c r="E162" s="76">
        <v>0.11</v>
      </c>
      <c r="F162" s="76">
        <v>0.17</v>
      </c>
      <c r="G162" s="76">
        <v>0.34</v>
      </c>
      <c r="H162" s="76">
        <v>0.64</v>
      </c>
      <c r="I162" s="76">
        <v>0.02</v>
      </c>
      <c r="J162" s="76">
        <v>0.6</v>
      </c>
      <c r="K162" s="76">
        <v>0.5</v>
      </c>
      <c r="L162" s="76">
        <v>0.42</v>
      </c>
      <c r="M162" s="76">
        <v>0.11</v>
      </c>
      <c r="N162" s="76">
        <v>0.44</v>
      </c>
      <c r="O162" s="76">
        <v>0.67</v>
      </c>
      <c r="P162" s="76" t="s">
        <v>239</v>
      </c>
      <c r="Q162" s="76">
        <v>0.46</v>
      </c>
      <c r="R162" s="709">
        <v>70157</v>
      </c>
      <c r="S162" s="227">
        <v>0</v>
      </c>
      <c r="T162" s="227">
        <v>0</v>
      </c>
      <c r="U162" s="141">
        <v>1122</v>
      </c>
      <c r="V162" s="142">
        <v>0</v>
      </c>
      <c r="W162" s="142">
        <v>0</v>
      </c>
      <c r="X162" s="142">
        <v>0</v>
      </c>
      <c r="Y162" s="142">
        <v>0</v>
      </c>
      <c r="Z162" s="142">
        <v>0</v>
      </c>
      <c r="AA162" s="142">
        <v>0</v>
      </c>
      <c r="AB162" s="142">
        <v>320</v>
      </c>
      <c r="AC162" s="142">
        <v>320</v>
      </c>
      <c r="AD162" s="142">
        <v>0</v>
      </c>
      <c r="AE162" s="142">
        <v>0</v>
      </c>
      <c r="AF162" s="142">
        <v>0</v>
      </c>
      <c r="AG162" s="142">
        <v>0</v>
      </c>
      <c r="AH162" s="142">
        <v>0</v>
      </c>
      <c r="AI162" s="142">
        <v>802</v>
      </c>
      <c r="AJ162" s="142">
        <v>802</v>
      </c>
      <c r="AK162" s="142"/>
    </row>
    <row r="163" spans="1:37" x14ac:dyDescent="0.3">
      <c r="A163" s="131"/>
      <c r="B163" s="7" t="s">
        <v>204</v>
      </c>
      <c r="C163" s="38">
        <v>17511</v>
      </c>
      <c r="D163" s="76">
        <v>0.17</v>
      </c>
      <c r="E163" s="76">
        <v>0.21</v>
      </c>
      <c r="F163" s="76">
        <v>0.11</v>
      </c>
      <c r="G163" s="76">
        <v>0.49</v>
      </c>
      <c r="H163" s="76">
        <v>0.48</v>
      </c>
      <c r="I163" s="76">
        <v>0.03</v>
      </c>
      <c r="J163" s="76">
        <v>0.49</v>
      </c>
      <c r="K163" s="76">
        <v>0.51</v>
      </c>
      <c r="L163" s="76">
        <v>0.5</v>
      </c>
      <c r="M163" s="76">
        <v>0.18</v>
      </c>
      <c r="N163" s="76">
        <v>0.47</v>
      </c>
      <c r="O163" s="76">
        <v>0.52</v>
      </c>
      <c r="P163" s="76" t="s">
        <v>239</v>
      </c>
      <c r="Q163" s="76">
        <v>0.49</v>
      </c>
      <c r="R163" s="709">
        <v>17511</v>
      </c>
      <c r="S163" s="227">
        <v>1</v>
      </c>
      <c r="T163" s="227">
        <v>1</v>
      </c>
      <c r="U163" s="141">
        <v>39012</v>
      </c>
      <c r="V163" s="142">
        <v>23858</v>
      </c>
      <c r="W163" s="142">
        <v>1164</v>
      </c>
      <c r="X163" s="142">
        <v>1524</v>
      </c>
      <c r="Y163" s="142">
        <v>1278</v>
      </c>
      <c r="Z163" s="142">
        <v>6761</v>
      </c>
      <c r="AA163" s="142">
        <v>797</v>
      </c>
      <c r="AB163" s="142">
        <v>7500</v>
      </c>
      <c r="AC163" s="142">
        <v>19178</v>
      </c>
      <c r="AD163" s="142">
        <v>1156</v>
      </c>
      <c r="AE163" s="142">
        <v>1646</v>
      </c>
      <c r="AF163" s="142">
        <v>1417</v>
      </c>
      <c r="AG163" s="142">
        <v>7058</v>
      </c>
      <c r="AH163" s="142">
        <v>1057</v>
      </c>
      <c r="AI163" s="142">
        <v>7500</v>
      </c>
      <c r="AJ163" s="142">
        <v>19834</v>
      </c>
      <c r="AK163" s="142"/>
    </row>
    <row r="164" spans="1:37" ht="20.25" x14ac:dyDescent="0.3">
      <c r="A164" s="131"/>
      <c r="B164" s="7" t="s">
        <v>1886</v>
      </c>
      <c r="C164" s="38">
        <v>258919</v>
      </c>
      <c r="D164" s="76">
        <v>0.01</v>
      </c>
      <c r="E164" s="76">
        <v>7.0000000000000007E-2</v>
      </c>
      <c r="F164" s="76">
        <v>0.11</v>
      </c>
      <c r="G164" s="76">
        <v>0.19</v>
      </c>
      <c r="H164" s="76">
        <v>0.6</v>
      </c>
      <c r="I164" s="76">
        <v>0.21</v>
      </c>
      <c r="J164" s="76">
        <v>0.49</v>
      </c>
      <c r="K164" s="76">
        <v>0.49</v>
      </c>
      <c r="L164" s="76">
        <v>0.49</v>
      </c>
      <c r="M164" s="76">
        <v>0.03</v>
      </c>
      <c r="N164" s="76">
        <v>0.49</v>
      </c>
      <c r="O164" s="76">
        <v>0.56999999999999995</v>
      </c>
      <c r="P164" s="76" t="s">
        <v>239</v>
      </c>
      <c r="Q164" s="76">
        <v>0.51</v>
      </c>
      <c r="R164" s="709">
        <v>259023</v>
      </c>
      <c r="S164" s="227">
        <v>1</v>
      </c>
      <c r="T164" s="227">
        <v>1</v>
      </c>
      <c r="U164" s="141">
        <v>91385</v>
      </c>
      <c r="V164" s="142">
        <v>0</v>
      </c>
      <c r="W164" s="142">
        <v>0</v>
      </c>
      <c r="X164" s="142">
        <v>0</v>
      </c>
      <c r="Y164" s="142">
        <v>0</v>
      </c>
      <c r="Z164" s="142">
        <v>0</v>
      </c>
      <c r="AA164" s="142">
        <v>0</v>
      </c>
      <c r="AB164" s="142">
        <v>0</v>
      </c>
      <c r="AC164" s="142">
        <v>0</v>
      </c>
      <c r="AD164" s="142">
        <v>0</v>
      </c>
      <c r="AE164" s="142">
        <v>0</v>
      </c>
      <c r="AF164" s="142">
        <v>0</v>
      </c>
      <c r="AG164" s="142">
        <v>0</v>
      </c>
      <c r="AH164" s="142">
        <v>0</v>
      </c>
      <c r="AI164" s="142">
        <v>0</v>
      </c>
      <c r="AJ164" s="142">
        <v>0</v>
      </c>
      <c r="AK164" s="139"/>
    </row>
    <row r="165" spans="1:37" x14ac:dyDescent="0.3">
      <c r="A165" s="131"/>
      <c r="B165" s="7" t="s">
        <v>206</v>
      </c>
      <c r="C165" s="38">
        <v>777</v>
      </c>
      <c r="D165" s="76">
        <v>0.11</v>
      </c>
      <c r="E165" s="76">
        <v>0.16</v>
      </c>
      <c r="F165" s="76">
        <v>0.19</v>
      </c>
      <c r="G165" s="76">
        <v>0.45</v>
      </c>
      <c r="H165" s="76">
        <v>0.5</v>
      </c>
      <c r="I165" s="76">
        <v>0.05</v>
      </c>
      <c r="J165" s="76">
        <v>0.53</v>
      </c>
      <c r="K165" s="76">
        <v>0.5</v>
      </c>
      <c r="L165" s="76">
        <v>0.52</v>
      </c>
      <c r="M165" s="76">
        <v>0.13</v>
      </c>
      <c r="N165" s="76">
        <v>0.52</v>
      </c>
      <c r="O165" s="76">
        <v>0.51</v>
      </c>
      <c r="P165" s="76" t="s">
        <v>239</v>
      </c>
      <c r="Q165" s="76">
        <v>0.52</v>
      </c>
      <c r="R165" s="709">
        <v>777</v>
      </c>
      <c r="S165" s="227">
        <v>1</v>
      </c>
      <c r="T165" s="227">
        <v>1</v>
      </c>
      <c r="U165" s="141">
        <v>1619</v>
      </c>
      <c r="V165" s="142">
        <v>0</v>
      </c>
      <c r="W165" s="142">
        <v>0</v>
      </c>
      <c r="X165" s="142">
        <v>0</v>
      </c>
      <c r="Y165" s="142">
        <v>0</v>
      </c>
      <c r="Z165" s="142">
        <v>0</v>
      </c>
      <c r="AA165" s="142">
        <v>0</v>
      </c>
      <c r="AB165" s="142">
        <v>0</v>
      </c>
      <c r="AC165" s="142">
        <v>0</v>
      </c>
      <c r="AD165" s="142">
        <v>0</v>
      </c>
      <c r="AE165" s="142">
        <v>0</v>
      </c>
      <c r="AF165" s="142">
        <v>0</v>
      </c>
      <c r="AG165" s="142">
        <v>0</v>
      </c>
      <c r="AH165" s="142">
        <v>0</v>
      </c>
      <c r="AI165" s="142">
        <v>0</v>
      </c>
      <c r="AJ165" s="142">
        <v>0</v>
      </c>
      <c r="AK165" s="142"/>
    </row>
    <row r="166" spans="1:37" x14ac:dyDescent="0.3">
      <c r="A166" s="131"/>
      <c r="B166" s="7" t="s">
        <v>205</v>
      </c>
      <c r="C166" s="38">
        <v>1</v>
      </c>
      <c r="D166" s="76">
        <v>0</v>
      </c>
      <c r="E166" s="76">
        <v>0</v>
      </c>
      <c r="F166" s="76">
        <v>0</v>
      </c>
      <c r="G166" s="76">
        <v>0</v>
      </c>
      <c r="H166" s="76">
        <v>1</v>
      </c>
      <c r="I166" s="76">
        <v>0</v>
      </c>
      <c r="J166" s="76" t="s">
        <v>239</v>
      </c>
      <c r="K166" s="76" t="s">
        <v>239</v>
      </c>
      <c r="L166" s="76" t="s">
        <v>239</v>
      </c>
      <c r="M166" s="76" t="s">
        <v>239</v>
      </c>
      <c r="N166" s="76">
        <v>1</v>
      </c>
      <c r="O166" s="76" t="s">
        <v>239</v>
      </c>
      <c r="P166" s="76" t="s">
        <v>239</v>
      </c>
      <c r="Q166" s="76">
        <v>1</v>
      </c>
      <c r="R166" s="709">
        <v>1</v>
      </c>
      <c r="S166" s="227">
        <v>1</v>
      </c>
      <c r="T166" s="227">
        <v>1</v>
      </c>
      <c r="U166" s="141">
        <v>342</v>
      </c>
      <c r="V166" s="142">
        <v>339</v>
      </c>
      <c r="W166" s="142">
        <v>8</v>
      </c>
      <c r="X166" s="142">
        <v>14</v>
      </c>
      <c r="Y166" s="142">
        <v>32</v>
      </c>
      <c r="Z166" s="142">
        <v>97</v>
      </c>
      <c r="AA166" s="142">
        <v>15</v>
      </c>
      <c r="AB166" s="142">
        <v>0</v>
      </c>
      <c r="AC166" s="142">
        <v>166</v>
      </c>
      <c r="AD166" s="142">
        <v>9</v>
      </c>
      <c r="AE166" s="142">
        <v>25</v>
      </c>
      <c r="AF166" s="142">
        <v>19</v>
      </c>
      <c r="AG166" s="142">
        <v>111</v>
      </c>
      <c r="AH166" s="142">
        <v>9</v>
      </c>
      <c r="AI166" s="142">
        <v>3</v>
      </c>
      <c r="AJ166" s="142">
        <v>176</v>
      </c>
      <c r="AK166" s="142"/>
    </row>
    <row r="167" spans="1:37" ht="20.25" x14ac:dyDescent="0.3">
      <c r="A167" s="131"/>
      <c r="B167" s="7" t="s">
        <v>681</v>
      </c>
      <c r="C167" s="38">
        <v>11</v>
      </c>
      <c r="D167" s="76">
        <v>0</v>
      </c>
      <c r="E167" s="76">
        <v>0</v>
      </c>
      <c r="F167" s="76">
        <v>0.09</v>
      </c>
      <c r="G167" s="76">
        <v>0.09</v>
      </c>
      <c r="H167" s="76">
        <v>0.91</v>
      </c>
      <c r="I167" s="76">
        <v>0</v>
      </c>
      <c r="J167" s="76" t="s">
        <v>239</v>
      </c>
      <c r="K167" s="76" t="s">
        <v>239</v>
      </c>
      <c r="L167" s="76">
        <v>0</v>
      </c>
      <c r="M167" s="76">
        <v>0</v>
      </c>
      <c r="N167" s="76">
        <v>0.3</v>
      </c>
      <c r="O167" s="76" t="s">
        <v>239</v>
      </c>
      <c r="P167" s="76" t="s">
        <v>239</v>
      </c>
      <c r="Q167" s="76">
        <v>0.27</v>
      </c>
      <c r="R167" s="709">
        <v>11</v>
      </c>
      <c r="S167" s="227">
        <v>1</v>
      </c>
      <c r="T167" s="227">
        <v>1</v>
      </c>
      <c r="U167" s="141">
        <v>147936</v>
      </c>
      <c r="V167" s="142">
        <v>47936</v>
      </c>
      <c r="W167" s="142">
        <v>3263</v>
      </c>
      <c r="X167" s="142">
        <v>8044</v>
      </c>
      <c r="Y167" s="142">
        <v>3302</v>
      </c>
      <c r="Z167" s="142">
        <v>10708</v>
      </c>
      <c r="AA167" s="142">
        <v>859</v>
      </c>
      <c r="AB167" s="142">
        <v>0</v>
      </c>
      <c r="AC167" s="142">
        <v>26176</v>
      </c>
      <c r="AD167" s="142">
        <v>3385</v>
      </c>
      <c r="AE167" s="142">
        <v>7863</v>
      </c>
      <c r="AF167" s="142">
        <v>3198</v>
      </c>
      <c r="AG167" s="142">
        <v>6581</v>
      </c>
      <c r="AH167" s="142">
        <v>733</v>
      </c>
      <c r="AI167" s="142">
        <v>0</v>
      </c>
      <c r="AJ167" s="142">
        <v>21760</v>
      </c>
      <c r="AK167" s="142"/>
    </row>
    <row r="168" spans="1:37" x14ac:dyDescent="0.3">
      <c r="A168" s="86"/>
      <c r="B168" s="7" t="s">
        <v>213</v>
      </c>
      <c r="C168" s="38">
        <v>2601</v>
      </c>
      <c r="D168" s="76">
        <v>0</v>
      </c>
      <c r="E168" s="76">
        <v>0.03</v>
      </c>
      <c r="F168" s="76">
        <v>0.03</v>
      </c>
      <c r="G168" s="76">
        <v>7.0000000000000007E-2</v>
      </c>
      <c r="H168" s="76">
        <v>0.93</v>
      </c>
      <c r="I168" s="76">
        <v>0</v>
      </c>
      <c r="J168" s="76" t="s">
        <v>239</v>
      </c>
      <c r="K168" s="76">
        <v>0.28000000000000003</v>
      </c>
      <c r="L168" s="76">
        <v>0.41</v>
      </c>
      <c r="M168" s="76">
        <v>0</v>
      </c>
      <c r="N168" s="76">
        <v>0.33</v>
      </c>
      <c r="O168" s="76" t="s">
        <v>239</v>
      </c>
      <c r="P168" s="76" t="s">
        <v>239</v>
      </c>
      <c r="Q168" s="76">
        <v>0.34</v>
      </c>
      <c r="R168" s="709">
        <v>2601</v>
      </c>
      <c r="S168" s="227">
        <v>1</v>
      </c>
      <c r="T168" s="227">
        <v>1</v>
      </c>
      <c r="U168" s="141">
        <v>1190113</v>
      </c>
      <c r="V168" s="142">
        <v>2095</v>
      </c>
      <c r="W168" s="142">
        <v>88</v>
      </c>
      <c r="X168" s="142">
        <v>158</v>
      </c>
      <c r="Y168" s="142">
        <v>96</v>
      </c>
      <c r="Z168" s="142">
        <v>440</v>
      </c>
      <c r="AA168" s="142">
        <v>10</v>
      </c>
      <c r="AB168" s="142">
        <v>630000</v>
      </c>
      <c r="AC168" s="142">
        <v>630792</v>
      </c>
      <c r="AD168" s="142">
        <v>101</v>
      </c>
      <c r="AE168" s="142">
        <v>129</v>
      </c>
      <c r="AF168" s="142">
        <v>87</v>
      </c>
      <c r="AG168" s="142">
        <v>967</v>
      </c>
      <c r="AH168" s="142">
        <v>19</v>
      </c>
      <c r="AI168" s="142">
        <v>558018</v>
      </c>
      <c r="AJ168" s="142">
        <v>559321</v>
      </c>
      <c r="AK168" s="139"/>
    </row>
    <row r="169" spans="1:37" x14ac:dyDescent="0.3">
      <c r="A169" s="131"/>
      <c r="B169" s="7" t="s">
        <v>214</v>
      </c>
      <c r="C169" s="38">
        <v>399</v>
      </c>
      <c r="D169" s="76">
        <v>0</v>
      </c>
      <c r="E169" s="76">
        <v>0.03</v>
      </c>
      <c r="F169" s="76">
        <v>0.11</v>
      </c>
      <c r="G169" s="76">
        <v>0.14000000000000001</v>
      </c>
      <c r="H169" s="76">
        <v>0.86</v>
      </c>
      <c r="I169" s="76">
        <v>0</v>
      </c>
      <c r="J169" s="76">
        <v>0</v>
      </c>
      <c r="K169" s="76">
        <v>0.82</v>
      </c>
      <c r="L169" s="76">
        <v>0.3</v>
      </c>
      <c r="M169" s="76">
        <v>0</v>
      </c>
      <c r="N169" s="76">
        <v>0.23</v>
      </c>
      <c r="O169" s="76" t="s">
        <v>239</v>
      </c>
      <c r="P169" s="76" t="s">
        <v>239</v>
      </c>
      <c r="Q169" s="76">
        <v>0.25</v>
      </c>
      <c r="R169" s="709">
        <v>399</v>
      </c>
      <c r="S169" s="227">
        <v>1</v>
      </c>
      <c r="T169" s="227">
        <v>1</v>
      </c>
      <c r="U169" s="141">
        <v>56220</v>
      </c>
      <c r="V169" s="142">
        <v>0</v>
      </c>
      <c r="W169" s="142">
        <v>0</v>
      </c>
      <c r="X169" s="142">
        <v>0</v>
      </c>
      <c r="Y169" s="142">
        <v>0</v>
      </c>
      <c r="Z169" s="142">
        <v>0</v>
      </c>
      <c r="AA169" s="142">
        <v>0</v>
      </c>
      <c r="AB169" s="142">
        <v>1892</v>
      </c>
      <c r="AC169" s="142">
        <v>1892</v>
      </c>
      <c r="AD169" s="142">
        <v>0</v>
      </c>
      <c r="AE169" s="142">
        <v>0</v>
      </c>
      <c r="AF169" s="142">
        <v>0</v>
      </c>
      <c r="AG169" s="142">
        <v>0</v>
      </c>
      <c r="AH169" s="142">
        <v>0</v>
      </c>
      <c r="AI169" s="142">
        <v>4598</v>
      </c>
      <c r="AJ169" s="142">
        <v>4598</v>
      </c>
      <c r="AK169" s="142"/>
    </row>
    <row r="170" spans="1:37" x14ac:dyDescent="0.3">
      <c r="A170" s="131"/>
      <c r="B170" s="7" t="s">
        <v>403</v>
      </c>
      <c r="C170" s="38">
        <v>3</v>
      </c>
      <c r="D170" s="76">
        <v>0</v>
      </c>
      <c r="E170" s="76">
        <v>0</v>
      </c>
      <c r="F170" s="76">
        <v>0</v>
      </c>
      <c r="G170" s="76">
        <v>0</v>
      </c>
      <c r="H170" s="76">
        <v>1</v>
      </c>
      <c r="I170" s="76">
        <v>0</v>
      </c>
      <c r="J170" s="76" t="s">
        <v>239</v>
      </c>
      <c r="K170" s="76" t="s">
        <v>239</v>
      </c>
      <c r="L170" s="76" t="s">
        <v>239</v>
      </c>
      <c r="M170" s="76" t="s">
        <v>239</v>
      </c>
      <c r="N170" s="76">
        <v>0.33</v>
      </c>
      <c r="O170" s="76" t="s">
        <v>239</v>
      </c>
      <c r="P170" s="76" t="s">
        <v>239</v>
      </c>
      <c r="Q170" s="76">
        <v>0.33</v>
      </c>
      <c r="R170" s="709">
        <v>3</v>
      </c>
      <c r="S170" s="227">
        <v>1</v>
      </c>
      <c r="T170" s="227">
        <v>1</v>
      </c>
      <c r="U170" s="141">
        <v>382</v>
      </c>
      <c r="V170" s="142">
        <v>382</v>
      </c>
      <c r="W170" s="142">
        <v>25</v>
      </c>
      <c r="X170" s="142">
        <v>42</v>
      </c>
      <c r="Y170" s="142">
        <v>17</v>
      </c>
      <c r="Z170" s="142">
        <v>109</v>
      </c>
      <c r="AA170" s="142">
        <v>10</v>
      </c>
      <c r="AB170" s="142">
        <v>0</v>
      </c>
      <c r="AC170" s="142">
        <v>203</v>
      </c>
      <c r="AD170" s="142">
        <v>21</v>
      </c>
      <c r="AE170" s="142">
        <v>33</v>
      </c>
      <c r="AF170" s="142">
        <v>18</v>
      </c>
      <c r="AG170" s="142">
        <v>101</v>
      </c>
      <c r="AH170" s="142">
        <v>6</v>
      </c>
      <c r="AI170" s="142">
        <v>0</v>
      </c>
      <c r="AJ170" s="142">
        <v>179</v>
      </c>
      <c r="AK170" s="142"/>
    </row>
    <row r="171" spans="1:37" x14ac:dyDescent="0.3">
      <c r="A171" s="131"/>
      <c r="B171" s="7" t="s">
        <v>207</v>
      </c>
      <c r="C171" s="38">
        <v>1188580</v>
      </c>
      <c r="D171" s="76">
        <v>0.22</v>
      </c>
      <c r="E171" s="76">
        <v>0.22</v>
      </c>
      <c r="F171" s="76">
        <v>0.14000000000000001</v>
      </c>
      <c r="G171" s="76">
        <v>0.57999999999999996</v>
      </c>
      <c r="H171" s="76">
        <v>0.39</v>
      </c>
      <c r="I171" s="76">
        <v>0.03</v>
      </c>
      <c r="J171" s="76">
        <v>0.52</v>
      </c>
      <c r="K171" s="76">
        <v>0.48</v>
      </c>
      <c r="L171" s="76">
        <v>0.5</v>
      </c>
      <c r="M171" s="76">
        <v>0.2</v>
      </c>
      <c r="N171" s="76">
        <v>0.52</v>
      </c>
      <c r="O171" s="76">
        <v>0.5</v>
      </c>
      <c r="P171" s="76">
        <v>0.42</v>
      </c>
      <c r="Q171" s="76">
        <v>0.51</v>
      </c>
      <c r="R171" s="709">
        <v>1188631</v>
      </c>
      <c r="S171" s="227">
        <v>0.97</v>
      </c>
      <c r="T171" s="227">
        <v>1</v>
      </c>
      <c r="U171" s="141">
        <v>2962782</v>
      </c>
      <c r="V171" s="142">
        <v>2962781</v>
      </c>
      <c r="W171" s="142">
        <v>178457</v>
      </c>
      <c r="X171" s="142">
        <v>318896</v>
      </c>
      <c r="Y171" s="142">
        <v>206461</v>
      </c>
      <c r="Z171" s="142">
        <v>657021</v>
      </c>
      <c r="AA171" s="142">
        <v>32589</v>
      </c>
      <c r="AB171" s="142">
        <v>0</v>
      </c>
      <c r="AC171" s="142">
        <v>1393424</v>
      </c>
      <c r="AD171" s="142">
        <v>195891</v>
      </c>
      <c r="AE171" s="142">
        <v>371408</v>
      </c>
      <c r="AF171" s="142">
        <v>264946</v>
      </c>
      <c r="AG171" s="142">
        <v>670994</v>
      </c>
      <c r="AH171" s="142">
        <v>66118</v>
      </c>
      <c r="AI171" s="142">
        <v>0</v>
      </c>
      <c r="AJ171" s="142">
        <v>1569357</v>
      </c>
      <c r="AK171" s="142"/>
    </row>
    <row r="172" spans="1:37" x14ac:dyDescent="0.3">
      <c r="A172" s="131"/>
      <c r="B172" s="7" t="s">
        <v>199</v>
      </c>
      <c r="C172" s="38">
        <v>0</v>
      </c>
      <c r="D172" s="76" t="s">
        <v>239</v>
      </c>
      <c r="E172" s="76" t="s">
        <v>239</v>
      </c>
      <c r="F172" s="76" t="s">
        <v>239</v>
      </c>
      <c r="G172" s="76" t="s">
        <v>239</v>
      </c>
      <c r="H172" s="76" t="s">
        <v>239</v>
      </c>
      <c r="I172" s="76" t="s">
        <v>239</v>
      </c>
      <c r="J172" s="76" t="s">
        <v>239</v>
      </c>
      <c r="K172" s="76" t="s">
        <v>239</v>
      </c>
      <c r="L172" s="76" t="s">
        <v>239</v>
      </c>
      <c r="M172" s="76" t="s">
        <v>239</v>
      </c>
      <c r="N172" s="76" t="s">
        <v>239</v>
      </c>
      <c r="O172" s="76" t="s">
        <v>239</v>
      </c>
      <c r="P172" s="76" t="s">
        <v>239</v>
      </c>
      <c r="Q172" s="76" t="s">
        <v>239</v>
      </c>
      <c r="R172" s="709">
        <v>1217708</v>
      </c>
      <c r="S172" s="227">
        <v>0</v>
      </c>
      <c r="T172" s="227">
        <v>0</v>
      </c>
      <c r="U172" s="141">
        <v>1</v>
      </c>
      <c r="V172" s="142">
        <v>1</v>
      </c>
      <c r="W172" s="142">
        <v>0</v>
      </c>
      <c r="X172" s="142">
        <v>0</v>
      </c>
      <c r="Y172" s="142">
        <v>0</v>
      </c>
      <c r="Z172" s="142">
        <v>0</v>
      </c>
      <c r="AA172" s="142">
        <v>0</v>
      </c>
      <c r="AB172" s="142">
        <v>0</v>
      </c>
      <c r="AC172" s="142">
        <v>0</v>
      </c>
      <c r="AD172" s="142">
        <v>0</v>
      </c>
      <c r="AE172" s="142">
        <v>0</v>
      </c>
      <c r="AF172" s="142">
        <v>0</v>
      </c>
      <c r="AG172" s="142">
        <v>1</v>
      </c>
      <c r="AH172" s="142">
        <v>0</v>
      </c>
      <c r="AI172" s="142">
        <v>0</v>
      </c>
      <c r="AJ172" s="142">
        <v>1</v>
      </c>
      <c r="AK172" s="139"/>
    </row>
    <row r="173" spans="1:37" x14ac:dyDescent="0.3">
      <c r="A173" s="131"/>
      <c r="B173" s="7" t="s">
        <v>421</v>
      </c>
      <c r="C173" s="38">
        <v>2054282</v>
      </c>
      <c r="D173" s="76">
        <v>0.21</v>
      </c>
      <c r="E173" s="76">
        <v>0.26</v>
      </c>
      <c r="F173" s="76">
        <v>0.14000000000000001</v>
      </c>
      <c r="G173" s="76">
        <v>0.61</v>
      </c>
      <c r="H173" s="76">
        <v>0.37</v>
      </c>
      <c r="I173" s="76">
        <v>0.03</v>
      </c>
      <c r="J173" s="76">
        <v>0.49</v>
      </c>
      <c r="K173" s="76">
        <v>0.5</v>
      </c>
      <c r="L173" s="76">
        <v>0.49</v>
      </c>
      <c r="M173" s="76">
        <v>0.17</v>
      </c>
      <c r="N173" s="76">
        <v>0.54</v>
      </c>
      <c r="O173" s="76">
        <v>0.5</v>
      </c>
      <c r="P173" s="76">
        <v>0.4</v>
      </c>
      <c r="Q173" s="76">
        <v>0.42</v>
      </c>
      <c r="R173" s="709">
        <v>2054441</v>
      </c>
      <c r="S173" s="227">
        <v>0.13</v>
      </c>
      <c r="T173" s="227">
        <v>1</v>
      </c>
      <c r="U173" s="141">
        <v>18675</v>
      </c>
      <c r="V173" s="142">
        <v>18675</v>
      </c>
      <c r="W173" s="142">
        <v>287</v>
      </c>
      <c r="X173" s="142">
        <v>764</v>
      </c>
      <c r="Y173" s="142">
        <v>2110</v>
      </c>
      <c r="Z173" s="142">
        <v>3853</v>
      </c>
      <c r="AA173" s="142">
        <v>874</v>
      </c>
      <c r="AB173" s="142">
        <v>0</v>
      </c>
      <c r="AC173" s="142">
        <v>7888</v>
      </c>
      <c r="AD173" s="142">
        <v>283</v>
      </c>
      <c r="AE173" s="142">
        <v>835</v>
      </c>
      <c r="AF173" s="142">
        <v>2655</v>
      </c>
      <c r="AG173" s="142">
        <v>6014</v>
      </c>
      <c r="AH173" s="142">
        <v>1000</v>
      </c>
      <c r="AI173" s="142">
        <v>0</v>
      </c>
      <c r="AJ173" s="142">
        <v>10787</v>
      </c>
      <c r="AK173" s="139"/>
    </row>
    <row r="174" spans="1:37" x14ac:dyDescent="0.3">
      <c r="A174" s="131"/>
      <c r="B174" s="7" t="s">
        <v>208</v>
      </c>
      <c r="C174" s="38">
        <v>5798</v>
      </c>
      <c r="D174" s="76" t="s">
        <v>239</v>
      </c>
      <c r="E174" s="76" t="s">
        <v>239</v>
      </c>
      <c r="F174" s="76" t="s">
        <v>239</v>
      </c>
      <c r="G174" s="76" t="s">
        <v>239</v>
      </c>
      <c r="H174" s="76" t="s">
        <v>239</v>
      </c>
      <c r="I174" s="76" t="s">
        <v>239</v>
      </c>
      <c r="J174" s="76" t="s">
        <v>239</v>
      </c>
      <c r="K174" s="76" t="s">
        <v>239</v>
      </c>
      <c r="L174" s="76" t="s">
        <v>239</v>
      </c>
      <c r="M174" s="76" t="s">
        <v>239</v>
      </c>
      <c r="N174" s="76" t="s">
        <v>239</v>
      </c>
      <c r="O174" s="76" t="s">
        <v>239</v>
      </c>
      <c r="P174" s="76">
        <v>0.5</v>
      </c>
      <c r="Q174" s="76">
        <v>0.5</v>
      </c>
      <c r="R174" s="709">
        <v>17258</v>
      </c>
      <c r="S174" s="227">
        <v>0</v>
      </c>
      <c r="T174" s="227">
        <v>0.34</v>
      </c>
      <c r="U174" s="141">
        <v>9910</v>
      </c>
      <c r="V174" s="142">
        <v>0</v>
      </c>
      <c r="W174" s="142">
        <v>0</v>
      </c>
      <c r="X174" s="142">
        <v>0</v>
      </c>
      <c r="Y174" s="142">
        <v>0</v>
      </c>
      <c r="Z174" s="142">
        <v>0</v>
      </c>
      <c r="AA174" s="142">
        <v>0</v>
      </c>
      <c r="AB174" s="142">
        <v>0</v>
      </c>
      <c r="AC174" s="142">
        <v>0</v>
      </c>
      <c r="AD174" s="142">
        <v>0</v>
      </c>
      <c r="AE174" s="142">
        <v>0</v>
      </c>
      <c r="AF174" s="142">
        <v>0</v>
      </c>
      <c r="AG174" s="142">
        <v>0</v>
      </c>
      <c r="AH174" s="142">
        <v>0</v>
      </c>
      <c r="AI174" s="142">
        <v>0</v>
      </c>
      <c r="AJ174" s="142">
        <v>0</v>
      </c>
      <c r="AK174" s="142"/>
    </row>
    <row r="175" spans="1:37" x14ac:dyDescent="0.3">
      <c r="A175" s="131"/>
      <c r="B175" s="7" t="s">
        <v>146</v>
      </c>
      <c r="C175" s="38">
        <v>1907</v>
      </c>
      <c r="D175" s="76">
        <v>0.1</v>
      </c>
      <c r="E175" s="76">
        <v>0.14000000000000001</v>
      </c>
      <c r="F175" s="76">
        <v>0.09</v>
      </c>
      <c r="G175" s="76">
        <v>0.34</v>
      </c>
      <c r="H175" s="76">
        <v>0.62</v>
      </c>
      <c r="I175" s="76">
        <v>0.04</v>
      </c>
      <c r="J175" s="76">
        <v>0.46</v>
      </c>
      <c r="K175" s="76">
        <v>0.47</v>
      </c>
      <c r="L175" s="76">
        <v>0.45</v>
      </c>
      <c r="M175" s="76">
        <v>0.14000000000000001</v>
      </c>
      <c r="N175" s="76">
        <v>0.44</v>
      </c>
      <c r="O175" s="76">
        <v>0.54</v>
      </c>
      <c r="P175" s="76" t="s">
        <v>239</v>
      </c>
      <c r="Q175" s="76">
        <v>0.45</v>
      </c>
      <c r="R175" s="709">
        <v>55290</v>
      </c>
      <c r="S175" s="227">
        <v>0.03</v>
      </c>
      <c r="T175" s="227">
        <v>0.03</v>
      </c>
      <c r="U175" s="141">
        <v>166</v>
      </c>
      <c r="V175" s="142">
        <v>166</v>
      </c>
      <c r="W175" s="142">
        <v>1</v>
      </c>
      <c r="X175" s="142">
        <v>11</v>
      </c>
      <c r="Y175" s="142">
        <v>10</v>
      </c>
      <c r="Z175" s="142">
        <v>45</v>
      </c>
      <c r="AA175" s="142">
        <v>4</v>
      </c>
      <c r="AB175" s="142">
        <v>0</v>
      </c>
      <c r="AC175" s="142">
        <v>71</v>
      </c>
      <c r="AD175" s="142">
        <v>2</v>
      </c>
      <c r="AE175" s="142">
        <v>5</v>
      </c>
      <c r="AF175" s="142">
        <v>5</v>
      </c>
      <c r="AG175" s="142">
        <v>82</v>
      </c>
      <c r="AH175" s="142">
        <v>1</v>
      </c>
      <c r="AI175" s="142">
        <v>0</v>
      </c>
      <c r="AJ175" s="142">
        <v>95</v>
      </c>
      <c r="AK175" s="142"/>
    </row>
    <row r="176" spans="1:37" x14ac:dyDescent="0.3">
      <c r="A176" s="131"/>
      <c r="B176" s="7" t="s">
        <v>661</v>
      </c>
      <c r="C176" s="38">
        <v>0</v>
      </c>
      <c r="D176" s="76" t="s">
        <v>239</v>
      </c>
      <c r="E176" s="76" t="s">
        <v>239</v>
      </c>
      <c r="F176" s="76" t="s">
        <v>239</v>
      </c>
      <c r="G176" s="76" t="s">
        <v>239</v>
      </c>
      <c r="H176" s="76" t="s">
        <v>239</v>
      </c>
      <c r="I176" s="76" t="s">
        <v>239</v>
      </c>
      <c r="J176" s="76" t="s">
        <v>239</v>
      </c>
      <c r="K176" s="76" t="s">
        <v>239</v>
      </c>
      <c r="L176" s="76" t="s">
        <v>239</v>
      </c>
      <c r="M176" s="76" t="s">
        <v>239</v>
      </c>
      <c r="N176" s="76" t="s">
        <v>239</v>
      </c>
      <c r="O176" s="76" t="s">
        <v>239</v>
      </c>
      <c r="P176" s="76" t="s">
        <v>239</v>
      </c>
      <c r="Q176" s="76" t="s">
        <v>239</v>
      </c>
      <c r="R176" s="709">
        <v>12</v>
      </c>
      <c r="S176" s="227">
        <v>0</v>
      </c>
      <c r="T176" s="227">
        <v>0</v>
      </c>
      <c r="U176" s="141">
        <v>1690</v>
      </c>
      <c r="V176" s="142">
        <v>1690</v>
      </c>
      <c r="W176" s="142">
        <v>12</v>
      </c>
      <c r="X176" s="142">
        <v>27</v>
      </c>
      <c r="Y176" s="142">
        <v>255</v>
      </c>
      <c r="Z176" s="142">
        <v>328</v>
      </c>
      <c r="AA176" s="142">
        <v>12</v>
      </c>
      <c r="AB176" s="142">
        <v>0</v>
      </c>
      <c r="AC176" s="142">
        <v>634</v>
      </c>
      <c r="AD176" s="142">
        <v>16</v>
      </c>
      <c r="AE176" s="142">
        <v>60</v>
      </c>
      <c r="AF176" s="142">
        <v>89</v>
      </c>
      <c r="AG176" s="142">
        <v>834</v>
      </c>
      <c r="AH176" s="142">
        <v>57</v>
      </c>
      <c r="AI176" s="142">
        <v>0</v>
      </c>
      <c r="AJ176" s="142">
        <v>1056</v>
      </c>
      <c r="AK176" s="142"/>
    </row>
    <row r="177" spans="1:37" x14ac:dyDescent="0.3">
      <c r="A177" s="131"/>
      <c r="B177" s="7" t="s">
        <v>211</v>
      </c>
      <c r="C177" s="38">
        <v>228676</v>
      </c>
      <c r="D177" s="76">
        <v>0.13</v>
      </c>
      <c r="E177" s="76">
        <v>0.21</v>
      </c>
      <c r="F177" s="76">
        <v>0.17</v>
      </c>
      <c r="G177" s="76">
        <v>0.52</v>
      </c>
      <c r="H177" s="76">
        <v>0.43</v>
      </c>
      <c r="I177" s="76">
        <v>0.05</v>
      </c>
      <c r="J177" s="76">
        <v>0.5</v>
      </c>
      <c r="K177" s="76">
        <v>0.5</v>
      </c>
      <c r="L177" s="76">
        <v>0.52</v>
      </c>
      <c r="M177" s="76">
        <v>0.13</v>
      </c>
      <c r="N177" s="76">
        <v>0.54</v>
      </c>
      <c r="O177" s="76">
        <v>0.48</v>
      </c>
      <c r="P177" s="76" t="s">
        <v>239</v>
      </c>
      <c r="Q177" s="76">
        <v>0.52</v>
      </c>
      <c r="R177" s="709">
        <v>3735966</v>
      </c>
      <c r="S177" s="227">
        <v>0.06</v>
      </c>
      <c r="T177" s="227">
        <v>0.06</v>
      </c>
      <c r="U177" s="141">
        <v>247917</v>
      </c>
      <c r="V177" s="142">
        <v>1571</v>
      </c>
      <c r="W177" s="142">
        <v>77</v>
      </c>
      <c r="X177" s="142">
        <v>117</v>
      </c>
      <c r="Y177" s="142">
        <v>83</v>
      </c>
      <c r="Z177" s="142">
        <v>385</v>
      </c>
      <c r="AA177" s="142">
        <v>40</v>
      </c>
      <c r="AB177" s="142">
        <v>125584</v>
      </c>
      <c r="AC177" s="142">
        <v>126286</v>
      </c>
      <c r="AD177" s="142">
        <v>88</v>
      </c>
      <c r="AE177" s="142">
        <v>121</v>
      </c>
      <c r="AF177" s="142">
        <v>63</v>
      </c>
      <c r="AG177" s="142">
        <v>543</v>
      </c>
      <c r="AH177" s="142">
        <v>54</v>
      </c>
      <c r="AI177" s="142">
        <v>120762</v>
      </c>
      <c r="AJ177" s="142">
        <v>121631</v>
      </c>
      <c r="AK177" s="142"/>
    </row>
    <row r="178" spans="1:37" x14ac:dyDescent="0.3">
      <c r="A178" s="131"/>
      <c r="B178" s="7" t="s">
        <v>212</v>
      </c>
      <c r="C178" s="38">
        <v>5</v>
      </c>
      <c r="D178" s="76">
        <v>0</v>
      </c>
      <c r="E178" s="76">
        <v>0</v>
      </c>
      <c r="F178" s="76">
        <v>0</v>
      </c>
      <c r="G178" s="76">
        <v>0</v>
      </c>
      <c r="H178" s="76">
        <v>1</v>
      </c>
      <c r="I178" s="76">
        <v>0</v>
      </c>
      <c r="J178" s="76" t="s">
        <v>239</v>
      </c>
      <c r="K178" s="76" t="s">
        <v>239</v>
      </c>
      <c r="L178" s="76" t="s">
        <v>239</v>
      </c>
      <c r="M178" s="76" t="s">
        <v>239</v>
      </c>
      <c r="N178" s="76">
        <v>0</v>
      </c>
      <c r="O178" s="76" t="s">
        <v>239</v>
      </c>
      <c r="P178" s="76" t="s">
        <v>239</v>
      </c>
      <c r="Q178" s="76">
        <v>0</v>
      </c>
      <c r="R178" s="709">
        <v>5</v>
      </c>
      <c r="S178" s="227">
        <v>1</v>
      </c>
      <c r="T178" s="227">
        <v>1</v>
      </c>
      <c r="U178" s="141">
        <v>29251</v>
      </c>
      <c r="V178" s="142">
        <v>1376</v>
      </c>
      <c r="W178" s="142">
        <v>123</v>
      </c>
      <c r="X178" s="142">
        <v>166</v>
      </c>
      <c r="Y178" s="142">
        <v>68</v>
      </c>
      <c r="Z178" s="142">
        <v>330</v>
      </c>
      <c r="AA178" s="142">
        <v>12</v>
      </c>
      <c r="AB178" s="142">
        <v>0</v>
      </c>
      <c r="AC178" s="142">
        <v>699</v>
      </c>
      <c r="AD178" s="142">
        <v>127</v>
      </c>
      <c r="AE178" s="142">
        <v>152</v>
      </c>
      <c r="AF178" s="142">
        <v>88</v>
      </c>
      <c r="AG178" s="142">
        <v>301</v>
      </c>
      <c r="AH178" s="142">
        <v>9</v>
      </c>
      <c r="AI178" s="142">
        <v>0</v>
      </c>
      <c r="AJ178" s="142">
        <v>677</v>
      </c>
      <c r="AK178" s="142"/>
    </row>
    <row r="179" spans="1:37" x14ac:dyDescent="0.3">
      <c r="A179" s="131"/>
      <c r="B179" s="7" t="s">
        <v>215</v>
      </c>
      <c r="C179" s="38">
        <v>974</v>
      </c>
      <c r="D179" s="76">
        <v>0.09</v>
      </c>
      <c r="E179" s="76">
        <v>0.15</v>
      </c>
      <c r="F179" s="76">
        <v>0.11</v>
      </c>
      <c r="G179" s="76">
        <v>0.34</v>
      </c>
      <c r="H179" s="76">
        <v>0.64</v>
      </c>
      <c r="I179" s="76">
        <v>0.01</v>
      </c>
      <c r="J179" s="76">
        <v>0.55000000000000004</v>
      </c>
      <c r="K179" s="76">
        <v>0.49</v>
      </c>
      <c r="L179" s="76">
        <v>0.39</v>
      </c>
      <c r="M179" s="76">
        <v>0.15</v>
      </c>
      <c r="N179" s="76">
        <v>0.36</v>
      </c>
      <c r="O179" s="76">
        <v>0.33</v>
      </c>
      <c r="P179" s="76" t="s">
        <v>239</v>
      </c>
      <c r="Q179" s="76">
        <v>0.4</v>
      </c>
      <c r="R179" s="709">
        <v>974</v>
      </c>
      <c r="S179" s="227">
        <v>1</v>
      </c>
      <c r="T179" s="227">
        <v>1</v>
      </c>
      <c r="U179" s="141">
        <v>1057</v>
      </c>
      <c r="V179" s="142">
        <v>0</v>
      </c>
      <c r="W179" s="142">
        <v>0</v>
      </c>
      <c r="X179" s="142">
        <v>0</v>
      </c>
      <c r="Y179" s="142">
        <v>0</v>
      </c>
      <c r="Z179" s="142">
        <v>0</v>
      </c>
      <c r="AA179" s="142">
        <v>0</v>
      </c>
      <c r="AB179" s="142">
        <v>5</v>
      </c>
      <c r="AC179" s="142">
        <v>5</v>
      </c>
      <c r="AD179" s="142">
        <v>0</v>
      </c>
      <c r="AE179" s="142">
        <v>0</v>
      </c>
      <c r="AF179" s="142">
        <v>0</v>
      </c>
      <c r="AG179" s="142">
        <v>0</v>
      </c>
      <c r="AH179" s="142">
        <v>0</v>
      </c>
      <c r="AI179" s="142">
        <v>9</v>
      </c>
      <c r="AJ179" s="142">
        <v>9</v>
      </c>
      <c r="AK179" s="142"/>
    </row>
    <row r="180" spans="1:37" x14ac:dyDescent="0.3">
      <c r="A180" s="131"/>
      <c r="B180" s="7" t="s">
        <v>216</v>
      </c>
      <c r="C180" s="38">
        <v>0</v>
      </c>
      <c r="D180" s="76" t="s">
        <v>239</v>
      </c>
      <c r="E180" s="76" t="s">
        <v>239</v>
      </c>
      <c r="F180" s="76" t="s">
        <v>239</v>
      </c>
      <c r="G180" s="76" t="s">
        <v>239</v>
      </c>
      <c r="H180" s="76" t="s">
        <v>239</v>
      </c>
      <c r="I180" s="76" t="s">
        <v>239</v>
      </c>
      <c r="J180" s="76" t="s">
        <v>239</v>
      </c>
      <c r="K180" s="76" t="s">
        <v>239</v>
      </c>
      <c r="L180" s="76" t="s">
        <v>239</v>
      </c>
      <c r="M180" s="76" t="s">
        <v>239</v>
      </c>
      <c r="N180" s="76" t="s">
        <v>239</v>
      </c>
      <c r="O180" s="76" t="s">
        <v>239</v>
      </c>
      <c r="P180" s="76" t="s">
        <v>239</v>
      </c>
      <c r="Q180" s="76" t="s">
        <v>239</v>
      </c>
      <c r="R180" s="709">
        <v>357628</v>
      </c>
      <c r="S180" s="227">
        <v>0</v>
      </c>
      <c r="T180" s="227">
        <v>0</v>
      </c>
      <c r="U180" s="141">
        <v>1421</v>
      </c>
      <c r="V180" s="142">
        <v>221</v>
      </c>
      <c r="W180" s="142">
        <v>8</v>
      </c>
      <c r="X180" s="142">
        <v>14</v>
      </c>
      <c r="Y180" s="142">
        <v>15</v>
      </c>
      <c r="Z180" s="142">
        <v>71</v>
      </c>
      <c r="AA180" s="142">
        <v>5</v>
      </c>
      <c r="AB180" s="142">
        <v>0</v>
      </c>
      <c r="AC180" s="142">
        <v>113</v>
      </c>
      <c r="AD180" s="142">
        <v>12</v>
      </c>
      <c r="AE180" s="142">
        <v>13</v>
      </c>
      <c r="AF180" s="142">
        <v>7</v>
      </c>
      <c r="AG180" s="142">
        <v>68</v>
      </c>
      <c r="AH180" s="142">
        <v>8</v>
      </c>
      <c r="AI180" s="142">
        <v>0</v>
      </c>
      <c r="AJ180" s="142">
        <v>108</v>
      </c>
      <c r="AK180" s="142"/>
    </row>
    <row r="181" spans="1:37" x14ac:dyDescent="0.3">
      <c r="A181" s="131"/>
      <c r="B181" s="7" t="s">
        <v>217</v>
      </c>
      <c r="C181" s="38">
        <v>72978</v>
      </c>
      <c r="D181" s="76">
        <v>7.0000000000000007E-2</v>
      </c>
      <c r="E181" s="76">
        <v>7.0000000000000007E-2</v>
      </c>
      <c r="F181" s="76">
        <v>0.11</v>
      </c>
      <c r="G181" s="76">
        <v>0.26</v>
      </c>
      <c r="H181" s="76">
        <v>0.73</v>
      </c>
      <c r="I181" s="76">
        <v>0.01</v>
      </c>
      <c r="J181" s="76">
        <v>0.49</v>
      </c>
      <c r="K181" s="76">
        <v>0.47</v>
      </c>
      <c r="L181" s="76">
        <v>0.24</v>
      </c>
      <c r="M181" s="76">
        <v>0.14000000000000001</v>
      </c>
      <c r="N181" s="76">
        <v>0.27</v>
      </c>
      <c r="O181" s="76">
        <v>0.45</v>
      </c>
      <c r="P181" s="76">
        <v>0.56999999999999995</v>
      </c>
      <c r="Q181" s="76">
        <v>0.45</v>
      </c>
      <c r="R181" s="709">
        <v>106106</v>
      </c>
      <c r="S181" s="227">
        <v>0.31</v>
      </c>
      <c r="T181" s="227">
        <v>0.69</v>
      </c>
      <c r="U181" s="141">
        <v>4866</v>
      </c>
      <c r="V181" s="142">
        <v>4293</v>
      </c>
      <c r="W181" s="142">
        <v>69</v>
      </c>
      <c r="X181" s="142">
        <v>59</v>
      </c>
      <c r="Y181" s="142">
        <v>16</v>
      </c>
      <c r="Z181" s="142">
        <v>589</v>
      </c>
      <c r="AA181" s="142">
        <v>17</v>
      </c>
      <c r="AB181" s="142">
        <v>120</v>
      </c>
      <c r="AC181" s="142">
        <v>871</v>
      </c>
      <c r="AD181" s="142">
        <v>60</v>
      </c>
      <c r="AE181" s="142">
        <v>53</v>
      </c>
      <c r="AF181" s="142">
        <v>41</v>
      </c>
      <c r="AG181" s="142">
        <v>3370</v>
      </c>
      <c r="AH181" s="142">
        <v>19</v>
      </c>
      <c r="AI181" s="142">
        <v>84</v>
      </c>
      <c r="AJ181" s="142">
        <v>3627</v>
      </c>
      <c r="AK181" s="142"/>
    </row>
    <row r="182" spans="1:37" x14ac:dyDescent="0.3">
      <c r="A182" s="131"/>
      <c r="B182" s="7" t="s">
        <v>218</v>
      </c>
      <c r="C182" s="38">
        <v>29918</v>
      </c>
      <c r="D182" s="76">
        <v>0.12</v>
      </c>
      <c r="E182" s="76">
        <v>0.21</v>
      </c>
      <c r="F182" s="76">
        <v>0.18</v>
      </c>
      <c r="G182" s="76">
        <v>0.51</v>
      </c>
      <c r="H182" s="76">
        <v>0.43</v>
      </c>
      <c r="I182" s="76">
        <v>0.06</v>
      </c>
      <c r="J182" s="76">
        <v>0.49</v>
      </c>
      <c r="K182" s="76">
        <v>0.5</v>
      </c>
      <c r="L182" s="76">
        <v>0.55000000000000004</v>
      </c>
      <c r="M182" s="76">
        <v>0.11</v>
      </c>
      <c r="N182" s="76">
        <v>0.53</v>
      </c>
      <c r="O182" s="76">
        <v>0.43</v>
      </c>
      <c r="P182" s="76" t="s">
        <v>239</v>
      </c>
      <c r="Q182" s="76">
        <v>0.52</v>
      </c>
      <c r="R182" s="709">
        <v>6753569</v>
      </c>
      <c r="S182" s="227">
        <v>0</v>
      </c>
      <c r="T182" s="227">
        <v>0</v>
      </c>
      <c r="U182" s="141">
        <v>2520</v>
      </c>
      <c r="V182" s="142">
        <v>2520</v>
      </c>
      <c r="W182" s="142">
        <v>9</v>
      </c>
      <c r="X182" s="142">
        <v>18</v>
      </c>
      <c r="Y182" s="142">
        <v>7</v>
      </c>
      <c r="Z182" s="142">
        <v>1120</v>
      </c>
      <c r="AA182" s="142">
        <v>205</v>
      </c>
      <c r="AB182" s="142">
        <v>0</v>
      </c>
      <c r="AC182" s="142">
        <v>1359</v>
      </c>
      <c r="AD182" s="142">
        <v>9</v>
      </c>
      <c r="AE182" s="142">
        <v>18</v>
      </c>
      <c r="AF182" s="142">
        <v>15</v>
      </c>
      <c r="AG182" s="142">
        <v>976</v>
      </c>
      <c r="AH182" s="142">
        <v>143</v>
      </c>
      <c r="AI182" s="142">
        <v>0</v>
      </c>
      <c r="AJ182" s="142">
        <v>1161</v>
      </c>
      <c r="AK182" s="142"/>
    </row>
    <row r="183" spans="1:37" x14ac:dyDescent="0.3">
      <c r="A183" s="131"/>
      <c r="B183" s="7" t="s">
        <v>221</v>
      </c>
      <c r="C183" s="38">
        <v>21779</v>
      </c>
      <c r="D183" s="76">
        <v>0.16</v>
      </c>
      <c r="E183" s="76">
        <v>0.05</v>
      </c>
      <c r="F183" s="76">
        <v>0</v>
      </c>
      <c r="G183" s="76">
        <v>0.21</v>
      </c>
      <c r="H183" s="76">
        <v>0.68</v>
      </c>
      <c r="I183" s="76">
        <v>0.11</v>
      </c>
      <c r="J183" s="76">
        <v>0.67</v>
      </c>
      <c r="K183" s="76">
        <v>0</v>
      </c>
      <c r="L183" s="76" t="s">
        <v>239</v>
      </c>
      <c r="M183" s="76">
        <v>0.5</v>
      </c>
      <c r="N183" s="76">
        <v>0.23</v>
      </c>
      <c r="O183" s="76">
        <v>1</v>
      </c>
      <c r="P183" s="76">
        <v>0.63</v>
      </c>
      <c r="Q183" s="76">
        <v>0.63</v>
      </c>
      <c r="R183" s="709">
        <v>21779</v>
      </c>
      <c r="S183" s="227">
        <v>0</v>
      </c>
      <c r="T183" s="227">
        <v>1</v>
      </c>
      <c r="U183" s="141">
        <v>2841</v>
      </c>
      <c r="V183" s="142">
        <v>2182</v>
      </c>
      <c r="W183" s="142">
        <v>87</v>
      </c>
      <c r="X183" s="142">
        <v>98</v>
      </c>
      <c r="Y183" s="142">
        <v>69</v>
      </c>
      <c r="Z183" s="142">
        <v>406</v>
      </c>
      <c r="AA183" s="142">
        <v>30</v>
      </c>
      <c r="AB183" s="142">
        <v>65</v>
      </c>
      <c r="AC183" s="142">
        <v>758</v>
      </c>
      <c r="AD183" s="142">
        <v>116</v>
      </c>
      <c r="AE183" s="142">
        <v>106</v>
      </c>
      <c r="AF183" s="142">
        <v>88</v>
      </c>
      <c r="AG183" s="142">
        <v>1143</v>
      </c>
      <c r="AH183" s="142">
        <v>39</v>
      </c>
      <c r="AI183" s="142">
        <v>290</v>
      </c>
      <c r="AJ183" s="142">
        <v>1782</v>
      </c>
      <c r="AK183" s="142"/>
    </row>
    <row r="184" spans="1:37" x14ac:dyDescent="0.3">
      <c r="A184" s="131"/>
      <c r="B184" s="7" t="s">
        <v>220</v>
      </c>
      <c r="C184" s="38">
        <v>560832</v>
      </c>
      <c r="D184" s="76">
        <v>0.13</v>
      </c>
      <c r="E184" s="76">
        <v>0.18</v>
      </c>
      <c r="F184" s="76">
        <v>0.15</v>
      </c>
      <c r="G184" s="76">
        <v>0.46</v>
      </c>
      <c r="H184" s="76">
        <v>0.5</v>
      </c>
      <c r="I184" s="76">
        <v>0.05</v>
      </c>
      <c r="J184" s="76">
        <v>0.49</v>
      </c>
      <c r="K184" s="76">
        <v>0.49</v>
      </c>
      <c r="L184" s="76">
        <v>0.49</v>
      </c>
      <c r="M184" s="76">
        <v>0.14000000000000001</v>
      </c>
      <c r="N184" s="76">
        <v>0.5</v>
      </c>
      <c r="O184" s="76">
        <v>0.52</v>
      </c>
      <c r="P184" s="76">
        <v>0.5</v>
      </c>
      <c r="Q184" s="76">
        <v>0.5</v>
      </c>
      <c r="R184" s="709">
        <v>560832</v>
      </c>
      <c r="S184" s="227">
        <v>0.21</v>
      </c>
      <c r="T184" s="227">
        <v>1</v>
      </c>
      <c r="U184" s="141">
        <v>354450</v>
      </c>
      <c r="V184" s="142">
        <v>0</v>
      </c>
      <c r="W184" s="142">
        <v>0</v>
      </c>
      <c r="X184" s="142">
        <v>0</v>
      </c>
      <c r="Y184" s="142">
        <v>0</v>
      </c>
      <c r="Z184" s="142">
        <v>0</v>
      </c>
      <c r="AA184" s="142">
        <v>0</v>
      </c>
      <c r="AB184" s="142">
        <v>162251</v>
      </c>
      <c r="AC184" s="142">
        <v>162251</v>
      </c>
      <c r="AD184" s="142">
        <v>0</v>
      </c>
      <c r="AE184" s="142">
        <v>0</v>
      </c>
      <c r="AF184" s="142">
        <v>0</v>
      </c>
      <c r="AG184" s="142">
        <v>0</v>
      </c>
      <c r="AH184" s="142">
        <v>0</v>
      </c>
      <c r="AI184" s="142">
        <v>69536</v>
      </c>
      <c r="AJ184" s="142">
        <v>69536</v>
      </c>
      <c r="AK184" s="142"/>
    </row>
    <row r="185" spans="1:37" ht="20.25" x14ac:dyDescent="0.3">
      <c r="A185" s="131"/>
      <c r="B185" s="7" t="s">
        <v>485</v>
      </c>
      <c r="C185" s="38">
        <v>1385</v>
      </c>
      <c r="D185" s="76">
        <v>0.06</v>
      </c>
      <c r="E185" s="76">
        <v>0.16</v>
      </c>
      <c r="F185" s="76">
        <v>0.15</v>
      </c>
      <c r="G185" s="76">
        <v>0.37</v>
      </c>
      <c r="H185" s="76">
        <v>0.56000000000000005</v>
      </c>
      <c r="I185" s="76">
        <v>7.0000000000000007E-2</v>
      </c>
      <c r="J185" s="76">
        <v>0.34</v>
      </c>
      <c r="K185" s="76">
        <v>0.5</v>
      </c>
      <c r="L185" s="76">
        <v>0.41</v>
      </c>
      <c r="M185" s="76">
        <v>0.06</v>
      </c>
      <c r="N185" s="76">
        <v>0.53</v>
      </c>
      <c r="O185" s="76">
        <v>0.71</v>
      </c>
      <c r="P185" s="76" t="s">
        <v>239</v>
      </c>
      <c r="Q185" s="76">
        <v>0.51</v>
      </c>
      <c r="R185" s="709">
        <v>1385</v>
      </c>
      <c r="S185" s="227">
        <v>1</v>
      </c>
      <c r="T185" s="227">
        <v>1</v>
      </c>
      <c r="U185" s="141">
        <v>80124</v>
      </c>
      <c r="V185" s="142">
        <v>80023</v>
      </c>
      <c r="W185" s="142">
        <v>6668</v>
      </c>
      <c r="X185" s="142">
        <v>8775</v>
      </c>
      <c r="Y185" s="142">
        <v>6771</v>
      </c>
      <c r="Z185" s="142">
        <v>20618</v>
      </c>
      <c r="AA185" s="142">
        <v>1818</v>
      </c>
      <c r="AB185" s="142">
        <v>0</v>
      </c>
      <c r="AC185" s="142">
        <v>44650</v>
      </c>
      <c r="AD185" s="142">
        <v>6607</v>
      </c>
      <c r="AE185" s="142">
        <v>8536</v>
      </c>
      <c r="AF185" s="142">
        <v>6283</v>
      </c>
      <c r="AG185" s="142">
        <v>12660</v>
      </c>
      <c r="AH185" s="142">
        <v>1287</v>
      </c>
      <c r="AI185" s="142">
        <v>0</v>
      </c>
      <c r="AJ185" s="142">
        <v>35373</v>
      </c>
      <c r="AK185" s="142"/>
    </row>
    <row r="186" spans="1:37" x14ac:dyDescent="0.3">
      <c r="A186" s="131"/>
      <c r="B186" s="7" t="s">
        <v>223</v>
      </c>
      <c r="C186" s="38">
        <v>6</v>
      </c>
      <c r="D186" s="76">
        <v>0.17</v>
      </c>
      <c r="E186" s="76">
        <v>0.17</v>
      </c>
      <c r="F186" s="76">
        <v>0</v>
      </c>
      <c r="G186" s="76">
        <v>0.33</v>
      </c>
      <c r="H186" s="76">
        <v>0.67</v>
      </c>
      <c r="I186" s="76">
        <v>0</v>
      </c>
      <c r="J186" s="76">
        <v>0</v>
      </c>
      <c r="K186" s="76">
        <v>0</v>
      </c>
      <c r="L186" s="76" t="s">
        <v>239</v>
      </c>
      <c r="M186" s="76">
        <v>0</v>
      </c>
      <c r="N186" s="76">
        <v>0.25</v>
      </c>
      <c r="O186" s="76" t="s">
        <v>239</v>
      </c>
      <c r="P186" s="76" t="s">
        <v>239</v>
      </c>
      <c r="Q186" s="76">
        <v>0.17</v>
      </c>
      <c r="R186" s="709">
        <v>6</v>
      </c>
      <c r="S186" s="227">
        <v>1</v>
      </c>
      <c r="T186" s="227">
        <v>1</v>
      </c>
      <c r="U186" s="141">
        <v>2</v>
      </c>
      <c r="V186" s="142">
        <v>2</v>
      </c>
      <c r="W186" s="142">
        <v>0</v>
      </c>
      <c r="X186" s="142">
        <v>0</v>
      </c>
      <c r="Y186" s="142">
        <v>0</v>
      </c>
      <c r="Z186" s="142">
        <v>0</v>
      </c>
      <c r="AA186" s="142">
        <v>0</v>
      </c>
      <c r="AB186" s="142">
        <v>0</v>
      </c>
      <c r="AC186" s="142">
        <v>0</v>
      </c>
      <c r="AD186" s="142">
        <v>0</v>
      </c>
      <c r="AE186" s="142">
        <v>0</v>
      </c>
      <c r="AF186" s="142">
        <v>0</v>
      </c>
      <c r="AG186" s="142">
        <v>2</v>
      </c>
      <c r="AH186" s="142">
        <v>0</v>
      </c>
      <c r="AI186" s="142">
        <v>0</v>
      </c>
      <c r="AJ186" s="142">
        <v>2</v>
      </c>
      <c r="AK186" s="139"/>
    </row>
    <row r="187" spans="1:37" x14ac:dyDescent="0.3">
      <c r="A187" s="131"/>
      <c r="B187" s="7" t="s">
        <v>224</v>
      </c>
      <c r="C187" s="38">
        <v>22705</v>
      </c>
      <c r="D187" s="76">
        <v>0.21</v>
      </c>
      <c r="E187" s="76">
        <v>0.27</v>
      </c>
      <c r="F187" s="76">
        <v>0.11</v>
      </c>
      <c r="G187" s="76">
        <v>0.59</v>
      </c>
      <c r="H187" s="76">
        <v>0.37</v>
      </c>
      <c r="I187" s="76">
        <v>0.04</v>
      </c>
      <c r="J187" s="76">
        <v>0.51</v>
      </c>
      <c r="K187" s="76">
        <v>0.48</v>
      </c>
      <c r="L187" s="76">
        <v>0.49</v>
      </c>
      <c r="M187" s="76">
        <v>0.18</v>
      </c>
      <c r="N187" s="76">
        <v>0.64</v>
      </c>
      <c r="O187" s="76">
        <v>0.67</v>
      </c>
      <c r="P187" s="76" t="s">
        <v>239</v>
      </c>
      <c r="Q187" s="76">
        <v>0.56000000000000005</v>
      </c>
      <c r="R187" s="709">
        <v>22712</v>
      </c>
      <c r="S187" s="227">
        <v>1</v>
      </c>
      <c r="T187" s="227">
        <v>1</v>
      </c>
      <c r="U187" s="141">
        <v>3</v>
      </c>
      <c r="V187" s="142">
        <v>3</v>
      </c>
      <c r="W187" s="142">
        <v>0</v>
      </c>
      <c r="X187" s="142">
        <v>0</v>
      </c>
      <c r="Y187" s="142">
        <v>0</v>
      </c>
      <c r="Z187" s="142">
        <v>0</v>
      </c>
      <c r="AA187" s="142">
        <v>0</v>
      </c>
      <c r="AB187" s="142">
        <v>0</v>
      </c>
      <c r="AC187" s="142">
        <v>0</v>
      </c>
      <c r="AD187" s="142">
        <v>0</v>
      </c>
      <c r="AE187" s="142">
        <v>0</v>
      </c>
      <c r="AF187" s="142">
        <v>0</v>
      </c>
      <c r="AG187" s="142">
        <v>3</v>
      </c>
      <c r="AH187" s="142">
        <v>0</v>
      </c>
      <c r="AI187" s="142">
        <v>0</v>
      </c>
      <c r="AJ187" s="142">
        <v>3</v>
      </c>
      <c r="AK187" s="142"/>
    </row>
    <row r="188" spans="1:37" x14ac:dyDescent="0.3">
      <c r="A188" s="131"/>
      <c r="B188" s="7" t="s">
        <v>395</v>
      </c>
      <c r="C188" s="38">
        <v>0</v>
      </c>
      <c r="D188" s="76" t="s">
        <v>239</v>
      </c>
      <c r="E188" s="76" t="s">
        <v>239</v>
      </c>
      <c r="F188" s="76" t="s">
        <v>239</v>
      </c>
      <c r="G188" s="76" t="s">
        <v>239</v>
      </c>
      <c r="H188" s="76" t="s">
        <v>239</v>
      </c>
      <c r="I188" s="76" t="s">
        <v>239</v>
      </c>
      <c r="J188" s="76" t="s">
        <v>239</v>
      </c>
      <c r="K188" s="76" t="s">
        <v>239</v>
      </c>
      <c r="L188" s="76" t="s">
        <v>239</v>
      </c>
      <c r="M188" s="76" t="s">
        <v>239</v>
      </c>
      <c r="N188" s="76" t="s">
        <v>239</v>
      </c>
      <c r="O188" s="76" t="s">
        <v>239</v>
      </c>
      <c r="P188" s="76" t="s">
        <v>239</v>
      </c>
      <c r="Q188" s="76" t="s">
        <v>239</v>
      </c>
      <c r="R188" s="709">
        <v>0</v>
      </c>
      <c r="S188" s="115" t="s">
        <v>239</v>
      </c>
      <c r="T188" s="115" t="s">
        <v>239</v>
      </c>
      <c r="U188" s="141">
        <v>0</v>
      </c>
      <c r="V188" s="142">
        <v>0</v>
      </c>
      <c r="W188" s="142">
        <v>0</v>
      </c>
      <c r="X188" s="142">
        <v>0</v>
      </c>
      <c r="Y188" s="142">
        <v>0</v>
      </c>
      <c r="Z188" s="142">
        <v>0</v>
      </c>
      <c r="AA188" s="142">
        <v>0</v>
      </c>
      <c r="AB188" s="142">
        <v>0</v>
      </c>
      <c r="AC188" s="142">
        <v>0</v>
      </c>
      <c r="AD188" s="142">
        <v>0</v>
      </c>
      <c r="AE188" s="142">
        <v>0</v>
      </c>
      <c r="AF188" s="142">
        <v>0</v>
      </c>
      <c r="AG188" s="142">
        <v>0</v>
      </c>
      <c r="AH188" s="142">
        <v>0</v>
      </c>
      <c r="AI188" s="142">
        <v>0</v>
      </c>
      <c r="AJ188" s="142">
        <v>0</v>
      </c>
      <c r="AK188" s="139"/>
    </row>
    <row r="189" spans="1:37" x14ac:dyDescent="0.3">
      <c r="A189" s="131"/>
      <c r="B189" s="7" t="s">
        <v>396</v>
      </c>
      <c r="C189" s="38">
        <v>201</v>
      </c>
      <c r="D189" s="76">
        <v>0.04</v>
      </c>
      <c r="E189" s="76">
        <v>0.03</v>
      </c>
      <c r="F189" s="76">
        <v>0.05</v>
      </c>
      <c r="G189" s="76">
        <v>0.12</v>
      </c>
      <c r="H189" s="76">
        <v>0.87</v>
      </c>
      <c r="I189" s="76">
        <v>0</v>
      </c>
      <c r="J189" s="76">
        <v>0.22</v>
      </c>
      <c r="K189" s="76">
        <v>0.67</v>
      </c>
      <c r="L189" s="76">
        <v>0.5</v>
      </c>
      <c r="M189" s="76">
        <v>0.08</v>
      </c>
      <c r="N189" s="76">
        <v>0.23</v>
      </c>
      <c r="O189" s="76">
        <v>1</v>
      </c>
      <c r="P189" s="76" t="s">
        <v>239</v>
      </c>
      <c r="Q189" s="76">
        <v>0.26</v>
      </c>
      <c r="R189" s="709">
        <v>201</v>
      </c>
      <c r="S189" s="227">
        <v>1</v>
      </c>
      <c r="T189" s="227">
        <v>1</v>
      </c>
      <c r="U189" s="141">
        <v>0</v>
      </c>
      <c r="V189" s="142">
        <v>0</v>
      </c>
      <c r="W189" s="142">
        <v>0</v>
      </c>
      <c r="X189" s="142">
        <v>0</v>
      </c>
      <c r="Y189" s="142">
        <v>0</v>
      </c>
      <c r="Z189" s="142">
        <v>0</v>
      </c>
      <c r="AA189" s="142">
        <v>0</v>
      </c>
      <c r="AB189" s="142">
        <v>0</v>
      </c>
      <c r="AC189" s="142">
        <v>0</v>
      </c>
      <c r="AD189" s="142">
        <v>0</v>
      </c>
      <c r="AE189" s="142">
        <v>0</v>
      </c>
      <c r="AF189" s="142">
        <v>0</v>
      </c>
      <c r="AG189" s="142">
        <v>0</v>
      </c>
      <c r="AH189" s="142">
        <v>0</v>
      </c>
      <c r="AI189" s="142">
        <v>0</v>
      </c>
      <c r="AJ189" s="142">
        <v>0</v>
      </c>
      <c r="AK189" s="139"/>
    </row>
    <row r="190" spans="1:37" x14ac:dyDescent="0.3">
      <c r="A190" s="131"/>
      <c r="B190" s="7" t="s">
        <v>225</v>
      </c>
      <c r="C190" s="38">
        <v>757</v>
      </c>
      <c r="D190" s="76">
        <v>0.09</v>
      </c>
      <c r="E190" s="76">
        <v>0.14000000000000001</v>
      </c>
      <c r="F190" s="76">
        <v>0.1</v>
      </c>
      <c r="G190" s="76">
        <v>0.32</v>
      </c>
      <c r="H190" s="76">
        <v>0.64</v>
      </c>
      <c r="I190" s="76">
        <v>0.03</v>
      </c>
      <c r="J190" s="76">
        <v>0.53</v>
      </c>
      <c r="K190" s="76">
        <v>0.42</v>
      </c>
      <c r="L190" s="76">
        <v>0.56000000000000005</v>
      </c>
      <c r="M190" s="76">
        <v>0.14000000000000001</v>
      </c>
      <c r="N190" s="76">
        <v>0.31</v>
      </c>
      <c r="O190" s="76">
        <v>0.62</v>
      </c>
      <c r="P190" s="76">
        <v>1</v>
      </c>
      <c r="Q190" s="76">
        <v>0.38</v>
      </c>
      <c r="R190" s="709">
        <v>757</v>
      </c>
      <c r="S190" s="227">
        <v>1</v>
      </c>
      <c r="T190" s="227">
        <v>1</v>
      </c>
      <c r="U190" s="141">
        <v>70661</v>
      </c>
      <c r="V190" s="142">
        <v>661</v>
      </c>
      <c r="W190" s="142">
        <v>9</v>
      </c>
      <c r="X190" s="142">
        <v>61</v>
      </c>
      <c r="Y190" s="142">
        <v>54</v>
      </c>
      <c r="Z190" s="142">
        <v>140</v>
      </c>
      <c r="AA190" s="142">
        <v>10</v>
      </c>
      <c r="AB190" s="142">
        <v>0</v>
      </c>
      <c r="AC190" s="142">
        <v>274</v>
      </c>
      <c r="AD190" s="142">
        <v>14</v>
      </c>
      <c r="AE190" s="142">
        <v>63</v>
      </c>
      <c r="AF190" s="142">
        <v>67</v>
      </c>
      <c r="AG190" s="142">
        <v>231</v>
      </c>
      <c r="AH190" s="142">
        <v>12</v>
      </c>
      <c r="AI190" s="142">
        <v>0</v>
      </c>
      <c r="AJ190" s="142">
        <v>387</v>
      </c>
      <c r="AK190" s="142"/>
    </row>
    <row r="191" spans="1:37" x14ac:dyDescent="0.3">
      <c r="A191" s="131"/>
      <c r="B191" s="7" t="s">
        <v>226</v>
      </c>
      <c r="C191" s="38">
        <v>249914</v>
      </c>
      <c r="D191" s="76">
        <v>0.09</v>
      </c>
      <c r="E191" s="76">
        <v>0.15</v>
      </c>
      <c r="F191" s="76">
        <v>0.11</v>
      </c>
      <c r="G191" s="76">
        <v>0.34</v>
      </c>
      <c r="H191" s="76">
        <v>0.64</v>
      </c>
      <c r="I191" s="76">
        <v>0.02</v>
      </c>
      <c r="J191" s="76">
        <v>0.48</v>
      </c>
      <c r="K191" s="76">
        <v>0.47</v>
      </c>
      <c r="L191" s="76">
        <v>0.42</v>
      </c>
      <c r="M191" s="76">
        <v>0.13</v>
      </c>
      <c r="N191" s="76">
        <v>0.35</v>
      </c>
      <c r="O191" s="76">
        <v>0.5</v>
      </c>
      <c r="P191" s="76" t="s">
        <v>239</v>
      </c>
      <c r="Q191" s="76">
        <v>0.39</v>
      </c>
      <c r="R191" s="709">
        <v>2754540</v>
      </c>
      <c r="S191" s="227">
        <v>0.09</v>
      </c>
      <c r="T191" s="227">
        <v>0.09</v>
      </c>
      <c r="U191" s="141">
        <v>17188</v>
      </c>
      <c r="V191" s="142">
        <v>17188</v>
      </c>
      <c r="W191" s="142">
        <v>1479</v>
      </c>
      <c r="X191" s="142">
        <v>1811</v>
      </c>
      <c r="Y191" s="142">
        <v>931</v>
      </c>
      <c r="Z191" s="142">
        <v>3859</v>
      </c>
      <c r="AA191" s="142">
        <v>296</v>
      </c>
      <c r="AB191" s="142">
        <v>0</v>
      </c>
      <c r="AC191" s="142">
        <v>8376</v>
      </c>
      <c r="AD191" s="142">
        <v>1518</v>
      </c>
      <c r="AE191" s="142">
        <v>1762</v>
      </c>
      <c r="AF191" s="142">
        <v>930</v>
      </c>
      <c r="AG191" s="142">
        <v>4332</v>
      </c>
      <c r="AH191" s="142">
        <v>270</v>
      </c>
      <c r="AI191" s="142">
        <v>0</v>
      </c>
      <c r="AJ191" s="142">
        <v>8812</v>
      </c>
      <c r="AK191" s="142"/>
    </row>
    <row r="192" spans="1:37" x14ac:dyDescent="0.3">
      <c r="A192" s="131"/>
      <c r="B192" s="7" t="s">
        <v>222</v>
      </c>
      <c r="C192" s="38">
        <v>7151</v>
      </c>
      <c r="D192" s="76">
        <v>0</v>
      </c>
      <c r="E192" s="76">
        <v>0.01</v>
      </c>
      <c r="F192" s="76">
        <v>0.01</v>
      </c>
      <c r="G192" s="76">
        <v>0.03</v>
      </c>
      <c r="H192" s="76">
        <v>0.89</v>
      </c>
      <c r="I192" s="76">
        <v>0.08</v>
      </c>
      <c r="J192" s="76" t="s">
        <v>239</v>
      </c>
      <c r="K192" s="76">
        <v>0.38</v>
      </c>
      <c r="L192" s="76">
        <v>0.38</v>
      </c>
      <c r="M192" s="76">
        <v>0</v>
      </c>
      <c r="N192" s="76">
        <v>0.56000000000000005</v>
      </c>
      <c r="O192" s="76">
        <v>0.49</v>
      </c>
      <c r="P192" s="76" t="s">
        <v>239</v>
      </c>
      <c r="Q192" s="76">
        <v>0.55000000000000004</v>
      </c>
      <c r="R192" s="709">
        <v>7151</v>
      </c>
      <c r="S192" s="227">
        <v>1</v>
      </c>
      <c r="T192" s="227">
        <v>1</v>
      </c>
      <c r="U192" s="141">
        <v>271573</v>
      </c>
      <c r="V192" s="142">
        <v>271539</v>
      </c>
      <c r="W192" s="142">
        <v>1381</v>
      </c>
      <c r="X192" s="142">
        <v>9595</v>
      </c>
      <c r="Y192" s="142">
        <v>14081</v>
      </c>
      <c r="Z192" s="142">
        <v>79217</v>
      </c>
      <c r="AA192" s="142">
        <v>33127</v>
      </c>
      <c r="AB192" s="142">
        <v>0</v>
      </c>
      <c r="AC192" s="142">
        <v>137401</v>
      </c>
      <c r="AD192" s="142">
        <v>1438</v>
      </c>
      <c r="AE192" s="142">
        <v>10153</v>
      </c>
      <c r="AF192" s="142">
        <v>14901</v>
      </c>
      <c r="AG192" s="142">
        <v>83270</v>
      </c>
      <c r="AH192" s="142">
        <v>24376</v>
      </c>
      <c r="AI192" s="142">
        <v>0</v>
      </c>
      <c r="AJ192" s="142">
        <v>134138</v>
      </c>
      <c r="AK192" s="142"/>
    </row>
    <row r="193" spans="1:42" ht="20.25" x14ac:dyDescent="0.3">
      <c r="A193" s="131"/>
      <c r="B193" s="7" t="s">
        <v>54</v>
      </c>
      <c r="C193" s="38">
        <v>4</v>
      </c>
      <c r="D193" s="76">
        <v>0</v>
      </c>
      <c r="E193" s="76">
        <v>0</v>
      </c>
      <c r="F193" s="76">
        <v>0</v>
      </c>
      <c r="G193" s="76">
        <v>0</v>
      </c>
      <c r="H193" s="76">
        <v>1</v>
      </c>
      <c r="I193" s="76">
        <v>0</v>
      </c>
      <c r="J193" s="76" t="s">
        <v>239</v>
      </c>
      <c r="K193" s="76" t="s">
        <v>239</v>
      </c>
      <c r="L193" s="76" t="s">
        <v>239</v>
      </c>
      <c r="M193" s="76" t="s">
        <v>239</v>
      </c>
      <c r="N193" s="76">
        <v>0.25</v>
      </c>
      <c r="O193" s="76" t="s">
        <v>239</v>
      </c>
      <c r="P193" s="76" t="s">
        <v>239</v>
      </c>
      <c r="Q193" s="76">
        <v>0.25</v>
      </c>
      <c r="R193" s="709">
        <v>4</v>
      </c>
      <c r="S193" s="227">
        <v>1</v>
      </c>
      <c r="T193" s="227">
        <v>1</v>
      </c>
      <c r="U193" s="141">
        <v>1387</v>
      </c>
      <c r="V193" s="142">
        <v>1387</v>
      </c>
      <c r="W193" s="142">
        <v>54</v>
      </c>
      <c r="X193" s="142">
        <v>116</v>
      </c>
      <c r="Y193" s="142">
        <v>204</v>
      </c>
      <c r="Z193" s="142">
        <v>322</v>
      </c>
      <c r="AA193" s="142">
        <v>34</v>
      </c>
      <c r="AB193" s="142">
        <v>0</v>
      </c>
      <c r="AC193" s="142">
        <v>730</v>
      </c>
      <c r="AD193" s="142">
        <v>52</v>
      </c>
      <c r="AE193" s="142">
        <v>139</v>
      </c>
      <c r="AF193" s="142">
        <v>146</v>
      </c>
      <c r="AG193" s="142">
        <v>278</v>
      </c>
      <c r="AH193" s="142">
        <v>42</v>
      </c>
      <c r="AI193" s="142">
        <v>0</v>
      </c>
      <c r="AJ193" s="142">
        <v>657</v>
      </c>
      <c r="AK193" s="142"/>
    </row>
    <row r="194" spans="1:42" x14ac:dyDescent="0.3">
      <c r="A194" s="131"/>
      <c r="B194" s="7" t="s">
        <v>228</v>
      </c>
      <c r="C194" s="38">
        <v>692966</v>
      </c>
      <c r="D194" s="76">
        <v>0.16</v>
      </c>
      <c r="E194" s="76">
        <v>0.23</v>
      </c>
      <c r="F194" s="76">
        <v>0.17</v>
      </c>
      <c r="G194" s="76">
        <v>0.56999999999999995</v>
      </c>
      <c r="H194" s="76">
        <v>0.36</v>
      </c>
      <c r="I194" s="76">
        <v>7.0000000000000007E-2</v>
      </c>
      <c r="J194" s="76">
        <v>0.49</v>
      </c>
      <c r="K194" s="76">
        <v>0.49</v>
      </c>
      <c r="L194" s="76">
        <v>0.49</v>
      </c>
      <c r="M194" s="76">
        <v>0.14000000000000001</v>
      </c>
      <c r="N194" s="76">
        <v>0.51</v>
      </c>
      <c r="O194" s="76">
        <v>0.53</v>
      </c>
      <c r="P194" s="76" t="s">
        <v>239</v>
      </c>
      <c r="Q194" s="76">
        <v>0.5</v>
      </c>
      <c r="R194" s="709">
        <v>694158</v>
      </c>
      <c r="S194" s="227">
        <v>1</v>
      </c>
      <c r="T194" s="227">
        <v>1</v>
      </c>
      <c r="U194" s="141">
        <v>4</v>
      </c>
      <c r="V194" s="142">
        <v>4</v>
      </c>
      <c r="W194" s="142">
        <v>0</v>
      </c>
      <c r="X194" s="142">
        <v>0</v>
      </c>
      <c r="Y194" s="142">
        <v>0</v>
      </c>
      <c r="Z194" s="142">
        <v>1</v>
      </c>
      <c r="AA194" s="142">
        <v>0</v>
      </c>
      <c r="AB194" s="142">
        <v>0</v>
      </c>
      <c r="AC194" s="142">
        <v>1</v>
      </c>
      <c r="AD194" s="142">
        <v>0</v>
      </c>
      <c r="AE194" s="142">
        <v>0</v>
      </c>
      <c r="AF194" s="142">
        <v>0</v>
      </c>
      <c r="AG194" s="142">
        <v>3</v>
      </c>
      <c r="AH194" s="142">
        <v>0</v>
      </c>
      <c r="AI194" s="142">
        <v>0</v>
      </c>
      <c r="AJ194" s="142">
        <v>3</v>
      </c>
      <c r="AK194" s="142"/>
    </row>
    <row r="195" spans="1:42" x14ac:dyDescent="0.3">
      <c r="A195" s="131"/>
      <c r="B195" s="7" t="s">
        <v>229</v>
      </c>
      <c r="C195" s="38">
        <v>1609775</v>
      </c>
      <c r="D195" s="76" t="s">
        <v>239</v>
      </c>
      <c r="E195" s="76" t="s">
        <v>239</v>
      </c>
      <c r="F195" s="76" t="s">
        <v>239</v>
      </c>
      <c r="G195" s="76" t="s">
        <v>239</v>
      </c>
      <c r="H195" s="76" t="s">
        <v>239</v>
      </c>
      <c r="I195" s="76" t="s">
        <v>239</v>
      </c>
      <c r="J195" s="76" t="s">
        <v>239</v>
      </c>
      <c r="K195" s="76" t="s">
        <v>239</v>
      </c>
      <c r="L195" s="76" t="s">
        <v>239</v>
      </c>
      <c r="M195" s="76" t="s">
        <v>239</v>
      </c>
      <c r="N195" s="76" t="s">
        <v>239</v>
      </c>
      <c r="O195" s="76" t="s">
        <v>239</v>
      </c>
      <c r="P195" s="76">
        <v>0.65</v>
      </c>
      <c r="Q195" s="76">
        <v>0.65</v>
      </c>
      <c r="R195" s="709">
        <v>1645004</v>
      </c>
      <c r="S195" s="227">
        <v>0</v>
      </c>
      <c r="T195" s="227">
        <v>0.98</v>
      </c>
      <c r="U195" s="141">
        <v>8</v>
      </c>
      <c r="V195" s="142">
        <v>8</v>
      </c>
      <c r="W195" s="142">
        <v>0</v>
      </c>
      <c r="X195" s="142">
        <v>0</v>
      </c>
      <c r="Y195" s="142">
        <v>0</v>
      </c>
      <c r="Z195" s="142">
        <v>3</v>
      </c>
      <c r="AA195" s="142">
        <v>0</v>
      </c>
      <c r="AB195" s="142">
        <v>0</v>
      </c>
      <c r="AC195" s="142">
        <v>3</v>
      </c>
      <c r="AD195" s="142">
        <v>0</v>
      </c>
      <c r="AE195" s="142">
        <v>0</v>
      </c>
      <c r="AF195" s="142">
        <v>1</v>
      </c>
      <c r="AG195" s="142">
        <v>4</v>
      </c>
      <c r="AH195" s="142">
        <v>0</v>
      </c>
      <c r="AI195" s="142">
        <v>0</v>
      </c>
      <c r="AJ195" s="142">
        <v>5</v>
      </c>
      <c r="AK195" s="142"/>
    </row>
    <row r="196" spans="1:42" x14ac:dyDescent="0.3">
      <c r="A196" s="131"/>
      <c r="B196" s="7" t="s">
        <v>227</v>
      </c>
      <c r="C196" s="38">
        <v>1084</v>
      </c>
      <c r="D196" s="76">
        <v>0.06</v>
      </c>
      <c r="E196" s="76">
        <v>0.15</v>
      </c>
      <c r="F196" s="76">
        <v>0.11</v>
      </c>
      <c r="G196" s="76">
        <v>0.32</v>
      </c>
      <c r="H196" s="76">
        <v>0.6</v>
      </c>
      <c r="I196" s="76">
        <v>7.0000000000000007E-2</v>
      </c>
      <c r="J196" s="76">
        <v>0.56999999999999995</v>
      </c>
      <c r="K196" s="76">
        <v>0.53</v>
      </c>
      <c r="L196" s="76">
        <v>0.44</v>
      </c>
      <c r="M196" s="76">
        <v>0.1</v>
      </c>
      <c r="N196" s="76">
        <v>0.5</v>
      </c>
      <c r="O196" s="76">
        <v>0.53</v>
      </c>
      <c r="P196" s="76" t="s">
        <v>239</v>
      </c>
      <c r="Q196" s="76">
        <v>0.51</v>
      </c>
      <c r="R196" s="709">
        <v>1084</v>
      </c>
      <c r="S196" s="227">
        <v>1</v>
      </c>
      <c r="T196" s="227">
        <v>1</v>
      </c>
      <c r="U196" s="141">
        <v>2673</v>
      </c>
      <c r="V196" s="142">
        <v>0</v>
      </c>
      <c r="W196" s="142">
        <v>0</v>
      </c>
      <c r="X196" s="142">
        <v>0</v>
      </c>
      <c r="Y196" s="142">
        <v>0</v>
      </c>
      <c r="Z196" s="142">
        <v>0</v>
      </c>
      <c r="AA196" s="142">
        <v>0</v>
      </c>
      <c r="AB196" s="142">
        <v>106</v>
      </c>
      <c r="AC196" s="142">
        <v>106</v>
      </c>
      <c r="AD196" s="142">
        <v>0</v>
      </c>
      <c r="AE196" s="142">
        <v>0</v>
      </c>
      <c r="AF196" s="142">
        <v>0</v>
      </c>
      <c r="AG196" s="142">
        <v>0</v>
      </c>
      <c r="AH196" s="142">
        <v>0</v>
      </c>
      <c r="AI196" s="142">
        <v>245</v>
      </c>
      <c r="AJ196" s="142">
        <v>245</v>
      </c>
      <c r="AK196" s="142"/>
    </row>
    <row r="197" spans="1:42" x14ac:dyDescent="0.3">
      <c r="A197" s="131"/>
      <c r="B197" s="7" t="s">
        <v>115</v>
      </c>
      <c r="C197" s="38">
        <v>0</v>
      </c>
      <c r="D197" s="76" t="s">
        <v>239</v>
      </c>
      <c r="E197" s="76" t="s">
        <v>239</v>
      </c>
      <c r="F197" s="76" t="s">
        <v>239</v>
      </c>
      <c r="G197" s="76" t="s">
        <v>239</v>
      </c>
      <c r="H197" s="76" t="s">
        <v>239</v>
      </c>
      <c r="I197" s="76" t="s">
        <v>239</v>
      </c>
      <c r="J197" s="76" t="s">
        <v>239</v>
      </c>
      <c r="K197" s="76" t="s">
        <v>239</v>
      </c>
      <c r="L197" s="76" t="s">
        <v>239</v>
      </c>
      <c r="M197" s="76" t="s">
        <v>239</v>
      </c>
      <c r="N197" s="76" t="s">
        <v>239</v>
      </c>
      <c r="O197" s="76" t="s">
        <v>239</v>
      </c>
      <c r="P197" s="76" t="s">
        <v>239</v>
      </c>
      <c r="Q197" s="76" t="s">
        <v>239</v>
      </c>
      <c r="R197" s="709">
        <v>168978</v>
      </c>
      <c r="S197" s="227">
        <v>0</v>
      </c>
      <c r="T197" s="227">
        <v>0</v>
      </c>
      <c r="U197" s="141">
        <v>330</v>
      </c>
      <c r="V197" s="142">
        <v>330</v>
      </c>
      <c r="W197" s="142">
        <v>2</v>
      </c>
      <c r="X197" s="142">
        <v>10</v>
      </c>
      <c r="Y197" s="142">
        <v>8</v>
      </c>
      <c r="Z197" s="142">
        <v>73</v>
      </c>
      <c r="AA197" s="142">
        <v>0</v>
      </c>
      <c r="AB197" s="142">
        <v>0</v>
      </c>
      <c r="AC197" s="142">
        <v>93</v>
      </c>
      <c r="AD197" s="142">
        <v>4</v>
      </c>
      <c r="AE197" s="142">
        <v>17</v>
      </c>
      <c r="AF197" s="142">
        <v>31</v>
      </c>
      <c r="AG197" s="142">
        <v>185</v>
      </c>
      <c r="AH197" s="142">
        <v>0</v>
      </c>
      <c r="AI197" s="142">
        <v>0</v>
      </c>
      <c r="AJ197" s="142">
        <v>237</v>
      </c>
      <c r="AK197" s="142"/>
    </row>
    <row r="198" spans="1:42" ht="20.25" x14ac:dyDescent="0.3">
      <c r="A198" s="131"/>
      <c r="B198" s="7" t="s">
        <v>219</v>
      </c>
      <c r="C198" s="38">
        <v>382620</v>
      </c>
      <c r="D198" s="76">
        <v>0.14000000000000001</v>
      </c>
      <c r="E198" s="76">
        <v>0.22</v>
      </c>
      <c r="F198" s="76">
        <v>0.19</v>
      </c>
      <c r="G198" s="76">
        <v>0.56000000000000005</v>
      </c>
      <c r="H198" s="76">
        <v>0.41</v>
      </c>
      <c r="I198" s="76">
        <v>0.03</v>
      </c>
      <c r="J198" s="76">
        <v>0.49</v>
      </c>
      <c r="K198" s="76">
        <v>0.51</v>
      </c>
      <c r="L198" s="76">
        <v>0.51</v>
      </c>
      <c r="M198" s="76">
        <v>0.13</v>
      </c>
      <c r="N198" s="76">
        <v>0.52</v>
      </c>
      <c r="O198" s="76">
        <v>0.51</v>
      </c>
      <c r="P198" s="76" t="s">
        <v>239</v>
      </c>
      <c r="Q198" s="76">
        <v>0.51</v>
      </c>
      <c r="R198" s="709">
        <v>382620</v>
      </c>
      <c r="S198" s="227">
        <v>1</v>
      </c>
      <c r="T198" s="227">
        <v>1</v>
      </c>
      <c r="U198" s="141">
        <v>3</v>
      </c>
      <c r="V198" s="142">
        <v>3</v>
      </c>
      <c r="W198" s="142">
        <v>0</v>
      </c>
      <c r="X198" s="142">
        <v>0</v>
      </c>
      <c r="Y198" s="142">
        <v>0</v>
      </c>
      <c r="Z198" s="142">
        <v>1</v>
      </c>
      <c r="AA198" s="142">
        <v>0</v>
      </c>
      <c r="AB198" s="142">
        <v>0</v>
      </c>
      <c r="AC198" s="142">
        <v>1</v>
      </c>
      <c r="AD198" s="142">
        <v>0</v>
      </c>
      <c r="AE198" s="142">
        <v>0</v>
      </c>
      <c r="AF198" s="142">
        <v>0</v>
      </c>
      <c r="AG198" s="142">
        <v>2</v>
      </c>
      <c r="AH198" s="142">
        <v>0</v>
      </c>
      <c r="AI198" s="142">
        <v>0</v>
      </c>
      <c r="AJ198" s="142">
        <v>2</v>
      </c>
      <c r="AK198" s="142"/>
    </row>
    <row r="199" spans="1:42" ht="20.25" x14ac:dyDescent="0.3">
      <c r="A199" s="131"/>
      <c r="B199" s="7" t="s">
        <v>607</v>
      </c>
      <c r="C199" s="38">
        <v>273202</v>
      </c>
      <c r="D199" s="76" t="s">
        <v>239</v>
      </c>
      <c r="E199" s="76" t="s">
        <v>239</v>
      </c>
      <c r="F199" s="76" t="s">
        <v>239</v>
      </c>
      <c r="G199" s="76" t="s">
        <v>239</v>
      </c>
      <c r="H199" s="76" t="s">
        <v>239</v>
      </c>
      <c r="I199" s="76" t="s">
        <v>239</v>
      </c>
      <c r="J199" s="76" t="s">
        <v>239</v>
      </c>
      <c r="K199" s="76" t="s">
        <v>239</v>
      </c>
      <c r="L199" s="76" t="s">
        <v>239</v>
      </c>
      <c r="M199" s="76" t="s">
        <v>239</v>
      </c>
      <c r="N199" s="76" t="s">
        <v>239</v>
      </c>
      <c r="O199" s="76" t="s">
        <v>239</v>
      </c>
      <c r="P199" s="76">
        <v>0.5</v>
      </c>
      <c r="Q199" s="76">
        <v>0.5</v>
      </c>
      <c r="R199" s="709">
        <v>559370</v>
      </c>
      <c r="S199" s="227">
        <v>0</v>
      </c>
      <c r="T199" s="227">
        <v>0.49</v>
      </c>
      <c r="U199" s="141">
        <v>1160286</v>
      </c>
      <c r="V199" s="142">
        <v>11994</v>
      </c>
      <c r="W199" s="142">
        <v>934</v>
      </c>
      <c r="X199" s="142">
        <v>1460</v>
      </c>
      <c r="Y199" s="142">
        <v>643</v>
      </c>
      <c r="Z199" s="142">
        <v>2889</v>
      </c>
      <c r="AA199" s="142">
        <v>49</v>
      </c>
      <c r="AB199" s="142">
        <v>0</v>
      </c>
      <c r="AC199" s="142">
        <v>5975</v>
      </c>
      <c r="AD199" s="142">
        <v>917</v>
      </c>
      <c r="AE199" s="142">
        <v>1408</v>
      </c>
      <c r="AF199" s="142">
        <v>650</v>
      </c>
      <c r="AG199" s="142">
        <v>2937</v>
      </c>
      <c r="AH199" s="142">
        <v>107</v>
      </c>
      <c r="AI199" s="142">
        <v>0</v>
      </c>
      <c r="AJ199" s="142">
        <v>6019</v>
      </c>
      <c r="AK199" s="142"/>
    </row>
    <row r="200" spans="1:42" x14ac:dyDescent="0.3">
      <c r="A200" s="131"/>
      <c r="B200" s="7" t="s">
        <v>230</v>
      </c>
      <c r="C200" s="38">
        <v>380</v>
      </c>
      <c r="D200" s="76">
        <v>0.02</v>
      </c>
      <c r="E200" s="76">
        <v>0.08</v>
      </c>
      <c r="F200" s="76">
        <v>0.1</v>
      </c>
      <c r="G200" s="76">
        <v>0.2</v>
      </c>
      <c r="H200" s="76">
        <v>0.71</v>
      </c>
      <c r="I200" s="76">
        <v>0.09</v>
      </c>
      <c r="J200" s="76">
        <v>0.43</v>
      </c>
      <c r="K200" s="76">
        <v>0.5</v>
      </c>
      <c r="L200" s="76">
        <v>0.46</v>
      </c>
      <c r="M200" s="76">
        <v>0.04</v>
      </c>
      <c r="N200" s="76">
        <v>0.35</v>
      </c>
      <c r="O200" s="76">
        <v>0.36</v>
      </c>
      <c r="P200" s="76" t="s">
        <v>239</v>
      </c>
      <c r="Q200" s="76">
        <v>0.38</v>
      </c>
      <c r="R200" s="709">
        <v>380</v>
      </c>
      <c r="S200" s="227">
        <v>1</v>
      </c>
      <c r="T200" s="227">
        <v>1</v>
      </c>
      <c r="U200" s="141">
        <v>576133</v>
      </c>
      <c r="V200" s="142">
        <v>0</v>
      </c>
      <c r="W200" s="142">
        <v>0</v>
      </c>
      <c r="X200" s="142">
        <v>0</v>
      </c>
      <c r="Y200" s="142">
        <v>0</v>
      </c>
      <c r="Z200" s="142">
        <v>0</v>
      </c>
      <c r="AA200" s="142">
        <v>0</v>
      </c>
      <c r="AB200" s="142">
        <v>172154</v>
      </c>
      <c r="AC200" s="142">
        <v>172163</v>
      </c>
      <c r="AD200" s="142">
        <v>0</v>
      </c>
      <c r="AE200" s="142">
        <v>0</v>
      </c>
      <c r="AF200" s="142">
        <v>0</v>
      </c>
      <c r="AG200" s="142">
        <v>0</v>
      </c>
      <c r="AH200" s="142">
        <v>0</v>
      </c>
      <c r="AI200" s="142">
        <v>403969</v>
      </c>
      <c r="AJ200" s="142">
        <v>403969</v>
      </c>
      <c r="AK200" s="142"/>
    </row>
    <row r="201" spans="1:42" x14ac:dyDescent="0.3">
      <c r="A201" s="131"/>
      <c r="B201" s="7" t="s">
        <v>232</v>
      </c>
      <c r="C201" s="38">
        <v>107</v>
      </c>
      <c r="D201" s="76">
        <v>0.03</v>
      </c>
      <c r="E201" s="76">
        <v>0.11</v>
      </c>
      <c r="F201" s="76">
        <v>0.21</v>
      </c>
      <c r="G201" s="76">
        <v>0.36</v>
      </c>
      <c r="H201" s="76">
        <v>0.53</v>
      </c>
      <c r="I201" s="76">
        <v>0.11</v>
      </c>
      <c r="J201" s="76">
        <v>0</v>
      </c>
      <c r="K201" s="76">
        <v>0.57999999999999996</v>
      </c>
      <c r="L201" s="76">
        <v>0.26</v>
      </c>
      <c r="M201" s="76">
        <v>0</v>
      </c>
      <c r="N201" s="76">
        <v>0.44</v>
      </c>
      <c r="O201" s="76">
        <v>0.42</v>
      </c>
      <c r="P201" s="76" t="s">
        <v>239</v>
      </c>
      <c r="Q201" s="76">
        <v>0.4</v>
      </c>
      <c r="R201" s="709">
        <v>86810</v>
      </c>
      <c r="S201" s="227">
        <v>0</v>
      </c>
      <c r="T201" s="227">
        <v>0</v>
      </c>
      <c r="U201" s="141">
        <v>2093729</v>
      </c>
      <c r="V201" s="142">
        <v>248158</v>
      </c>
      <c r="W201" s="142">
        <v>26631</v>
      </c>
      <c r="X201" s="142">
        <v>30949</v>
      </c>
      <c r="Y201" s="142">
        <v>16615</v>
      </c>
      <c r="Z201" s="142">
        <v>48745</v>
      </c>
      <c r="AA201" s="142">
        <v>3220</v>
      </c>
      <c r="AB201" s="142">
        <v>43</v>
      </c>
      <c r="AC201" s="142">
        <v>126204</v>
      </c>
      <c r="AD201" s="142">
        <v>28138</v>
      </c>
      <c r="AE201" s="142">
        <v>30777</v>
      </c>
      <c r="AF201" s="142">
        <v>17496</v>
      </c>
      <c r="AG201" s="142">
        <v>42219</v>
      </c>
      <c r="AH201" s="142">
        <v>3368</v>
      </c>
      <c r="AI201" s="142">
        <v>80</v>
      </c>
      <c r="AJ201" s="142">
        <v>122078</v>
      </c>
      <c r="AK201" s="142"/>
    </row>
    <row r="202" spans="1:42" x14ac:dyDescent="0.3">
      <c r="A202" s="131"/>
      <c r="B202" s="7" t="s">
        <v>657</v>
      </c>
      <c r="C202" s="38">
        <v>1</v>
      </c>
      <c r="D202" s="76">
        <v>0</v>
      </c>
      <c r="E202" s="76">
        <v>0</v>
      </c>
      <c r="F202" s="76">
        <v>0</v>
      </c>
      <c r="G202" s="76">
        <v>0</v>
      </c>
      <c r="H202" s="76">
        <v>1</v>
      </c>
      <c r="I202" s="76">
        <v>0</v>
      </c>
      <c r="J202" s="76" t="s">
        <v>239</v>
      </c>
      <c r="K202" s="76" t="s">
        <v>239</v>
      </c>
      <c r="L202" s="76" t="s">
        <v>239</v>
      </c>
      <c r="M202" s="76" t="s">
        <v>239</v>
      </c>
      <c r="N202" s="76">
        <v>1</v>
      </c>
      <c r="O202" s="76" t="s">
        <v>239</v>
      </c>
      <c r="P202" s="76" t="s">
        <v>239</v>
      </c>
      <c r="Q202" s="76">
        <v>1</v>
      </c>
      <c r="R202" s="709">
        <v>1</v>
      </c>
      <c r="S202" s="227">
        <v>1</v>
      </c>
      <c r="T202" s="227">
        <v>1</v>
      </c>
      <c r="U202" s="141">
        <v>13593</v>
      </c>
      <c r="V202" s="142">
        <v>0</v>
      </c>
      <c r="W202" s="142">
        <v>0</v>
      </c>
      <c r="X202" s="142">
        <v>0</v>
      </c>
      <c r="Y202" s="142">
        <v>0</v>
      </c>
      <c r="Z202" s="142">
        <v>0</v>
      </c>
      <c r="AA202" s="142">
        <v>0</v>
      </c>
      <c r="AB202" s="142">
        <v>0</v>
      </c>
      <c r="AC202" s="142">
        <v>0</v>
      </c>
      <c r="AD202" s="142">
        <v>0</v>
      </c>
      <c r="AE202" s="142">
        <v>0</v>
      </c>
      <c r="AF202" s="142">
        <v>0</v>
      </c>
      <c r="AG202" s="142">
        <v>0</v>
      </c>
      <c r="AH202" s="142">
        <v>0</v>
      </c>
      <c r="AI202" s="142">
        <v>0</v>
      </c>
      <c r="AJ202" s="142">
        <v>0</v>
      </c>
      <c r="AK202" s="139"/>
    </row>
    <row r="203" spans="1:42" ht="20.25" x14ac:dyDescent="0.3">
      <c r="A203" s="131"/>
      <c r="B203" s="7" t="s">
        <v>494</v>
      </c>
      <c r="C203" s="38">
        <v>173989</v>
      </c>
      <c r="D203" s="76">
        <v>0.05</v>
      </c>
      <c r="E203" s="76">
        <v>0.11</v>
      </c>
      <c r="F203" s="76">
        <v>0.19</v>
      </c>
      <c r="G203" s="76">
        <v>0.36</v>
      </c>
      <c r="H203" s="76">
        <v>0.6</v>
      </c>
      <c r="I203" s="76">
        <v>0.04</v>
      </c>
      <c r="J203" s="76">
        <v>0.45</v>
      </c>
      <c r="K203" s="76">
        <v>0.44</v>
      </c>
      <c r="L203" s="76">
        <v>0.44</v>
      </c>
      <c r="M203" s="76">
        <v>7.0000000000000007E-2</v>
      </c>
      <c r="N203" s="76">
        <v>0.48</v>
      </c>
      <c r="O203" s="76">
        <v>0.42</v>
      </c>
      <c r="P203" s="76">
        <v>0.47</v>
      </c>
      <c r="Q203" s="76">
        <v>0.47</v>
      </c>
      <c r="R203" s="709">
        <v>173989</v>
      </c>
      <c r="S203" s="227">
        <v>0.04</v>
      </c>
      <c r="T203" s="227">
        <v>1</v>
      </c>
      <c r="U203" s="141">
        <v>2</v>
      </c>
      <c r="V203" s="142">
        <v>0</v>
      </c>
      <c r="W203" s="142">
        <v>0</v>
      </c>
      <c r="X203" s="142">
        <v>0</v>
      </c>
      <c r="Y203" s="142">
        <v>0</v>
      </c>
      <c r="Z203" s="142">
        <v>0</v>
      </c>
      <c r="AA203" s="142">
        <v>0</v>
      </c>
      <c r="AB203" s="142">
        <v>0</v>
      </c>
      <c r="AC203" s="142">
        <v>0</v>
      </c>
      <c r="AD203" s="142">
        <v>0</v>
      </c>
      <c r="AE203" s="142">
        <v>0</v>
      </c>
      <c r="AF203" s="142">
        <v>0</v>
      </c>
      <c r="AG203" s="142">
        <v>0</v>
      </c>
      <c r="AH203" s="142">
        <v>0</v>
      </c>
      <c r="AI203" s="142">
        <v>0</v>
      </c>
      <c r="AJ203" s="142">
        <v>0</v>
      </c>
      <c r="AK203" s="142"/>
      <c r="AP203" s="245"/>
    </row>
    <row r="204" spans="1:42" x14ac:dyDescent="0.3">
      <c r="A204" s="131"/>
      <c r="B204" s="7" t="s">
        <v>209</v>
      </c>
      <c r="C204" s="38">
        <v>0</v>
      </c>
      <c r="D204" s="76" t="s">
        <v>239</v>
      </c>
      <c r="E204" s="76" t="s">
        <v>239</v>
      </c>
      <c r="F204" s="76" t="s">
        <v>239</v>
      </c>
      <c r="G204" s="76" t="s">
        <v>239</v>
      </c>
      <c r="H204" s="76" t="s">
        <v>239</v>
      </c>
      <c r="I204" s="76" t="s">
        <v>239</v>
      </c>
      <c r="J204" s="76" t="s">
        <v>239</v>
      </c>
      <c r="K204" s="76" t="s">
        <v>239</v>
      </c>
      <c r="L204" s="76" t="s">
        <v>239</v>
      </c>
      <c r="M204" s="76" t="s">
        <v>239</v>
      </c>
      <c r="N204" s="76" t="s">
        <v>239</v>
      </c>
      <c r="O204" s="76" t="s">
        <v>239</v>
      </c>
      <c r="P204" s="76" t="s">
        <v>239</v>
      </c>
      <c r="Q204" s="76" t="s">
        <v>239</v>
      </c>
      <c r="R204" s="709">
        <v>11000</v>
      </c>
      <c r="S204" s="227">
        <v>0</v>
      </c>
      <c r="T204" s="227">
        <v>0</v>
      </c>
      <c r="U204" s="141">
        <v>2498776</v>
      </c>
      <c r="V204" s="142">
        <v>250874</v>
      </c>
      <c r="W204" s="142">
        <v>14003</v>
      </c>
      <c r="X204" s="142">
        <v>25095</v>
      </c>
      <c r="Y204" s="142">
        <v>18673</v>
      </c>
      <c r="Z204" s="142">
        <v>64056</v>
      </c>
      <c r="AA204" s="142">
        <v>6086</v>
      </c>
      <c r="AB204" s="142">
        <v>1124461</v>
      </c>
      <c r="AC204" s="142">
        <v>1252374</v>
      </c>
      <c r="AD204" s="142">
        <v>13999</v>
      </c>
      <c r="AE204" s="142">
        <v>25244</v>
      </c>
      <c r="AF204" s="142">
        <v>19145</v>
      </c>
      <c r="AG204" s="142">
        <v>57409</v>
      </c>
      <c r="AH204" s="142">
        <v>7164</v>
      </c>
      <c r="AI204" s="142">
        <v>1123407</v>
      </c>
      <c r="AJ204" s="142">
        <v>1246368</v>
      </c>
      <c r="AK204" s="142"/>
    </row>
    <row r="205" spans="1:42" x14ac:dyDescent="0.3">
      <c r="A205" s="131"/>
      <c r="B205" s="7" t="s">
        <v>233</v>
      </c>
      <c r="C205" s="38">
        <v>2809088</v>
      </c>
      <c r="D205" s="76">
        <v>0.08</v>
      </c>
      <c r="E205" s="76">
        <v>0.26</v>
      </c>
      <c r="F205" s="76">
        <v>0.18</v>
      </c>
      <c r="G205" s="76">
        <v>0.51</v>
      </c>
      <c r="H205" s="76">
        <v>0.46</v>
      </c>
      <c r="I205" s="76">
        <v>0.03</v>
      </c>
      <c r="J205" s="76">
        <v>0.54</v>
      </c>
      <c r="K205" s="76">
        <v>0.53</v>
      </c>
      <c r="L205" s="76">
        <v>0.5</v>
      </c>
      <c r="M205" s="76">
        <v>0.08</v>
      </c>
      <c r="N205" s="76">
        <v>0.54</v>
      </c>
      <c r="O205" s="76">
        <v>0.47</v>
      </c>
      <c r="P205" s="76" t="s">
        <v>239</v>
      </c>
      <c r="Q205" s="76">
        <v>0.53</v>
      </c>
      <c r="R205" s="709">
        <v>2809088</v>
      </c>
      <c r="S205" s="227">
        <v>1</v>
      </c>
      <c r="T205" s="227">
        <v>1</v>
      </c>
      <c r="U205" s="141">
        <v>2</v>
      </c>
      <c r="V205" s="142">
        <v>2</v>
      </c>
      <c r="W205" s="142">
        <v>0</v>
      </c>
      <c r="X205" s="142">
        <v>0</v>
      </c>
      <c r="Y205" s="142">
        <v>0</v>
      </c>
      <c r="Z205" s="142">
        <v>0</v>
      </c>
      <c r="AA205" s="142">
        <v>0</v>
      </c>
      <c r="AB205" s="142">
        <v>0</v>
      </c>
      <c r="AC205" s="142">
        <v>0</v>
      </c>
      <c r="AD205" s="142">
        <v>0</v>
      </c>
      <c r="AE205" s="142">
        <v>0</v>
      </c>
      <c r="AF205" s="142">
        <v>0</v>
      </c>
      <c r="AG205" s="142">
        <v>2</v>
      </c>
      <c r="AH205" s="142">
        <v>0</v>
      </c>
      <c r="AI205" s="142">
        <v>0</v>
      </c>
      <c r="AJ205" s="142">
        <v>2</v>
      </c>
      <c r="AK205" s="142"/>
    </row>
    <row r="206" spans="1:42" x14ac:dyDescent="0.3">
      <c r="A206" s="131"/>
      <c r="B206" s="7" t="s">
        <v>234</v>
      </c>
      <c r="C206" s="38">
        <v>52179</v>
      </c>
      <c r="D206" s="76">
        <v>0.11</v>
      </c>
      <c r="E206" s="76">
        <v>0.21</v>
      </c>
      <c r="F206" s="76">
        <v>0.15</v>
      </c>
      <c r="G206" s="76">
        <v>0.47</v>
      </c>
      <c r="H206" s="76">
        <v>0.48</v>
      </c>
      <c r="I206" s="76">
        <v>0.04</v>
      </c>
      <c r="J206" s="76">
        <v>0.5</v>
      </c>
      <c r="K206" s="76">
        <v>0.51</v>
      </c>
      <c r="L206" s="76">
        <v>0.5</v>
      </c>
      <c r="M206" s="76">
        <v>0.12</v>
      </c>
      <c r="N206" s="76">
        <v>0.45</v>
      </c>
      <c r="O206" s="76">
        <v>0.39</v>
      </c>
      <c r="P206" s="76" t="s">
        <v>239</v>
      </c>
      <c r="Q206" s="76">
        <v>0.47</v>
      </c>
      <c r="R206" s="709">
        <v>52179</v>
      </c>
      <c r="S206" s="227">
        <v>1</v>
      </c>
      <c r="T206" s="227">
        <v>1</v>
      </c>
      <c r="U206" s="141">
        <v>792</v>
      </c>
      <c r="V206" s="142">
        <v>792</v>
      </c>
      <c r="W206" s="142">
        <v>44</v>
      </c>
      <c r="X206" s="142">
        <v>58</v>
      </c>
      <c r="Y206" s="142">
        <v>38</v>
      </c>
      <c r="Z206" s="142">
        <v>186</v>
      </c>
      <c r="AA206" s="142">
        <v>2</v>
      </c>
      <c r="AB206" s="142">
        <v>0</v>
      </c>
      <c r="AC206" s="142">
        <v>328</v>
      </c>
      <c r="AD206" s="142">
        <v>36</v>
      </c>
      <c r="AE206" s="142">
        <v>64</v>
      </c>
      <c r="AF206" s="142">
        <v>59</v>
      </c>
      <c r="AG206" s="142">
        <v>299</v>
      </c>
      <c r="AH206" s="142">
        <v>6</v>
      </c>
      <c r="AI206" s="142">
        <v>0</v>
      </c>
      <c r="AJ206" s="142">
        <v>464</v>
      </c>
      <c r="AK206" s="142"/>
    </row>
    <row r="207" spans="1:42" x14ac:dyDescent="0.3">
      <c r="A207" s="131"/>
      <c r="B207" s="7" t="s">
        <v>235</v>
      </c>
      <c r="C207" s="38">
        <v>10593</v>
      </c>
      <c r="D207" s="76">
        <v>0.11</v>
      </c>
      <c r="E207" s="76">
        <v>0.15</v>
      </c>
      <c r="F207" s="76">
        <v>0.11</v>
      </c>
      <c r="G207" s="76">
        <v>0.37</v>
      </c>
      <c r="H207" s="76">
        <v>0.62</v>
      </c>
      <c r="I207" s="76">
        <v>0.01</v>
      </c>
      <c r="J207" s="76">
        <v>0.5</v>
      </c>
      <c r="K207" s="76">
        <v>0.48</v>
      </c>
      <c r="L207" s="76">
        <v>0.44</v>
      </c>
      <c r="M207" s="76">
        <v>0.15</v>
      </c>
      <c r="N207" s="76">
        <v>0.46</v>
      </c>
      <c r="O207" s="76">
        <v>0.45</v>
      </c>
      <c r="P207" s="76" t="s">
        <v>239</v>
      </c>
      <c r="Q207" s="76">
        <v>0.46</v>
      </c>
      <c r="R207" s="709">
        <v>310624</v>
      </c>
      <c r="S207" s="227">
        <v>0.03</v>
      </c>
      <c r="T207" s="227">
        <v>0.03</v>
      </c>
      <c r="U207" s="141">
        <v>226158</v>
      </c>
      <c r="V207" s="142">
        <v>0</v>
      </c>
      <c r="W207" s="142">
        <v>0</v>
      </c>
      <c r="X207" s="142">
        <v>0</v>
      </c>
      <c r="Y207" s="142">
        <v>0</v>
      </c>
      <c r="Z207" s="142">
        <v>0</v>
      </c>
      <c r="AA207" s="142">
        <v>0</v>
      </c>
      <c r="AB207" s="142">
        <v>33627</v>
      </c>
      <c r="AC207" s="142">
        <v>33627</v>
      </c>
      <c r="AD207" s="142">
        <v>0</v>
      </c>
      <c r="AE207" s="142">
        <v>0</v>
      </c>
      <c r="AF207" s="142">
        <v>0</v>
      </c>
      <c r="AG207" s="142">
        <v>0</v>
      </c>
      <c r="AH207" s="142">
        <v>0</v>
      </c>
      <c r="AI207" s="142">
        <v>43702</v>
      </c>
      <c r="AJ207" s="142">
        <v>43702</v>
      </c>
      <c r="AK207" s="139"/>
    </row>
    <row r="208" spans="1:42" x14ac:dyDescent="0.3">
      <c r="B208" s="159" t="s">
        <v>236</v>
      </c>
      <c r="C208" s="704">
        <f>SUM(C12:C207)</f>
        <v>29226882</v>
      </c>
      <c r="D208" s="171">
        <v>0.15</v>
      </c>
      <c r="E208" s="171">
        <v>0.22</v>
      </c>
      <c r="F208" s="171">
        <v>0.15</v>
      </c>
      <c r="G208" s="171">
        <v>0.51</v>
      </c>
      <c r="H208" s="171">
        <v>0.45</v>
      </c>
      <c r="I208" s="171">
        <v>0.04</v>
      </c>
      <c r="J208" s="171">
        <v>0.5</v>
      </c>
      <c r="K208" s="171">
        <v>0.49</v>
      </c>
      <c r="L208" s="171">
        <v>0.48</v>
      </c>
      <c r="M208" s="171">
        <v>0.49</v>
      </c>
      <c r="N208" s="171">
        <v>0.49</v>
      </c>
      <c r="O208" s="171">
        <v>0.51</v>
      </c>
      <c r="P208" s="171">
        <v>0.27</v>
      </c>
      <c r="Q208" s="171">
        <v>0.49</v>
      </c>
      <c r="R208" s="711">
        <v>63912738</v>
      </c>
      <c r="S208" s="120">
        <v>0.33</v>
      </c>
      <c r="T208" s="120">
        <v>0.46</v>
      </c>
      <c r="U208" s="486">
        <v>54945467</v>
      </c>
      <c r="V208" s="141">
        <v>16952488</v>
      </c>
      <c r="W208" s="141">
        <v>1262116</v>
      </c>
      <c r="X208" s="141">
        <v>1823002</v>
      </c>
      <c r="Y208" s="141">
        <v>1201223</v>
      </c>
      <c r="Z208" s="141">
        <v>3739874</v>
      </c>
      <c r="AA208" s="141">
        <v>337726</v>
      </c>
      <c r="AB208" s="141">
        <v>6776729</v>
      </c>
      <c r="AC208" s="141">
        <v>15140871</v>
      </c>
      <c r="AD208" s="141">
        <v>1299666</v>
      </c>
      <c r="AE208" s="141">
        <v>1903091</v>
      </c>
      <c r="AF208" s="141">
        <v>1323389</v>
      </c>
      <c r="AG208" s="141">
        <v>3741392</v>
      </c>
      <c r="AH208" s="141">
        <v>321009</v>
      </c>
      <c r="AI208" s="141">
        <v>6653146</v>
      </c>
      <c r="AJ208" s="141">
        <v>15241693</v>
      </c>
      <c r="AN208" s="713"/>
    </row>
    <row r="209" spans="1:36" x14ac:dyDescent="0.3">
      <c r="B209" s="487"/>
      <c r="C209" s="483"/>
      <c r="D209" s="488"/>
      <c r="E209" s="488"/>
      <c r="F209" s="488"/>
      <c r="G209" s="488"/>
      <c r="H209" s="488"/>
      <c r="I209" s="488"/>
      <c r="J209" s="488"/>
      <c r="K209" s="488"/>
      <c r="L209" s="488"/>
      <c r="M209" s="488"/>
      <c r="N209" s="488"/>
      <c r="O209" s="488"/>
      <c r="P209" s="488"/>
      <c r="Q209" s="488"/>
      <c r="R209" s="483"/>
      <c r="S209" s="489"/>
      <c r="T209" s="489"/>
      <c r="U209" s="169"/>
      <c r="V209" s="169"/>
      <c r="W209" s="169"/>
      <c r="X209" s="169"/>
      <c r="Y209" s="169"/>
      <c r="Z209" s="169"/>
      <c r="AA209" s="169"/>
      <c r="AB209" s="169"/>
      <c r="AC209" s="169"/>
      <c r="AD209" s="169"/>
      <c r="AE209" s="169"/>
      <c r="AF209" s="169"/>
      <c r="AG209" s="169"/>
      <c r="AH209" s="169"/>
      <c r="AI209" s="169"/>
      <c r="AJ209" s="169"/>
    </row>
    <row r="210" spans="1:36" s="308" customFormat="1" ht="12.75" x14ac:dyDescent="0.35">
      <c r="A210" s="311"/>
      <c r="B210" s="490" t="s">
        <v>237</v>
      </c>
      <c r="C210" s="705"/>
      <c r="D210" s="379"/>
      <c r="E210" s="379"/>
      <c r="F210" s="379"/>
      <c r="G210" s="379"/>
      <c r="H210" s="379"/>
      <c r="I210" s="379"/>
      <c r="J210" s="379"/>
      <c r="K210" s="379"/>
      <c r="L210" s="379"/>
      <c r="M210" s="379"/>
      <c r="N210" s="379"/>
      <c r="O210" s="379"/>
      <c r="P210" s="379"/>
      <c r="Q210" s="379"/>
      <c r="R210" s="705"/>
      <c r="S210" s="379"/>
      <c r="T210" s="379"/>
    </row>
    <row r="211" spans="1:36" x14ac:dyDescent="0.3">
      <c r="B211" s="783" t="s">
        <v>664</v>
      </c>
      <c r="C211" s="706"/>
      <c r="D211" s="491"/>
      <c r="E211" s="491"/>
      <c r="F211" s="491"/>
      <c r="G211" s="491"/>
      <c r="H211" s="491"/>
      <c r="I211" s="491"/>
      <c r="J211" s="491"/>
      <c r="K211" s="491"/>
      <c r="L211" s="491"/>
      <c r="M211" s="491"/>
      <c r="N211" s="491"/>
      <c r="O211" s="491"/>
      <c r="P211" s="491"/>
      <c r="Q211" s="491"/>
      <c r="R211" s="706"/>
      <c r="S211" s="492"/>
      <c r="T211" s="492"/>
      <c r="U211" s="169"/>
      <c r="V211" s="170"/>
      <c r="W211" s="318"/>
      <c r="X211" s="318"/>
      <c r="Y211" s="318"/>
      <c r="Z211" s="318"/>
      <c r="AA211" s="318"/>
      <c r="AB211" s="318"/>
      <c r="AC211" s="318"/>
      <c r="AD211" s="318"/>
      <c r="AE211" s="318"/>
      <c r="AF211" s="318"/>
      <c r="AG211" s="318"/>
      <c r="AH211" s="318"/>
      <c r="AI211" s="318"/>
      <c r="AJ211" s="318"/>
    </row>
    <row r="212" spans="1:36" ht="11.25" x14ac:dyDescent="0.3">
      <c r="B212" s="751" t="s">
        <v>1856</v>
      </c>
      <c r="C212" s="707"/>
      <c r="D212" s="414"/>
      <c r="E212" s="414"/>
      <c r="F212" s="414"/>
      <c r="G212" s="414"/>
      <c r="H212" s="414"/>
      <c r="I212" s="414"/>
      <c r="J212" s="414"/>
      <c r="K212" s="414"/>
      <c r="L212" s="414"/>
      <c r="M212" s="414"/>
      <c r="N212" s="414"/>
      <c r="O212" s="414"/>
      <c r="P212" s="414"/>
      <c r="Q212" s="414"/>
      <c r="R212" s="707"/>
      <c r="S212" s="478"/>
      <c r="T212" s="478"/>
    </row>
  </sheetData>
  <phoneticPr fontId="7" type="noConversion"/>
  <printOptions horizontalCentered="1" gridLines="1"/>
  <pageMargins left="0.7" right="0.7" top="0.75" bottom="0.75" header="0.3" footer="0.3"/>
  <pageSetup paperSize="9" scale="77" fitToHeight="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50"/>
    <pageSetUpPr fitToPage="1"/>
  </sheetPr>
  <dimension ref="A1:U217"/>
  <sheetViews>
    <sheetView zoomScaleNormal="100" workbookViewId="0">
      <pane xSplit="4" ySplit="12" topLeftCell="E13" activePane="bottomRight" state="frozen"/>
      <selection activeCell="D12" sqref="D12"/>
      <selection pane="topRight" activeCell="D12" sqref="D12"/>
      <selection pane="bottomLeft" activeCell="D12" sqref="D12"/>
      <selection pane="bottomRight" activeCell="C177" sqref="C177"/>
    </sheetView>
  </sheetViews>
  <sheetFormatPr defaultColWidth="9.1328125" defaultRowHeight="10.15" x14ac:dyDescent="0.3"/>
  <cols>
    <col min="1" max="1" width="2.59765625" style="416" hidden="1" customWidth="1"/>
    <col min="2" max="2" width="1.59765625" style="416" customWidth="1"/>
    <col min="3" max="3" width="16.73046875" style="416" customWidth="1"/>
    <col min="4" max="4" width="9.59765625" style="708" customWidth="1"/>
    <col min="5" max="18" width="4.73046875" style="416" customWidth="1"/>
    <col min="19" max="19" width="10.3984375" style="712" bestFit="1" customWidth="1"/>
    <col min="20" max="20" width="5.86328125" style="416" customWidth="1"/>
    <col min="21" max="21" width="6.73046875" style="416" customWidth="1"/>
    <col min="22" max="16384" width="9.1328125" style="416"/>
  </cols>
  <sheetData>
    <row r="1" spans="1:21" s="372" customFormat="1" ht="18" customHeight="1" x14ac:dyDescent="0.4">
      <c r="B1" s="415" t="s">
        <v>797</v>
      </c>
      <c r="C1" s="309"/>
      <c r="D1" s="700"/>
      <c r="E1" s="371"/>
      <c r="F1" s="371"/>
      <c r="G1" s="371"/>
      <c r="H1" s="371"/>
      <c r="I1" s="371"/>
      <c r="J1" s="371"/>
      <c r="K1" s="371"/>
      <c r="L1" s="371"/>
      <c r="M1" s="371"/>
      <c r="N1" s="371"/>
      <c r="O1" s="371"/>
      <c r="P1" s="371"/>
      <c r="Q1" s="371"/>
      <c r="R1" s="371"/>
      <c r="S1" s="700"/>
      <c r="T1" s="371"/>
      <c r="U1" s="371"/>
    </row>
    <row r="2" spans="1:21" s="57" customFormat="1" x14ac:dyDescent="0.3">
      <c r="B2" s="57" t="s">
        <v>35</v>
      </c>
      <c r="D2" s="714"/>
      <c r="S2" s="714"/>
    </row>
    <row r="3" spans="1:21" s="57" customFormat="1" x14ac:dyDescent="0.3">
      <c r="B3" s="57" t="s">
        <v>744</v>
      </c>
      <c r="D3" s="714"/>
      <c r="S3" s="714"/>
    </row>
    <row r="4" spans="1:21" s="57" customFormat="1" x14ac:dyDescent="0.3">
      <c r="B4" s="57" t="s">
        <v>30</v>
      </c>
      <c r="D4" s="714"/>
      <c r="S4" s="714"/>
    </row>
    <row r="5" spans="1:21" s="57" customFormat="1" x14ac:dyDescent="0.3">
      <c r="B5" s="57" t="s">
        <v>31</v>
      </c>
      <c r="D5" s="714"/>
      <c r="S5" s="714"/>
    </row>
    <row r="6" spans="1:21" s="57" customFormat="1" x14ac:dyDescent="0.3">
      <c r="B6" s="642" t="s">
        <v>780</v>
      </c>
      <c r="D6" s="714"/>
      <c r="S6" s="714"/>
    </row>
    <row r="7" spans="1:21" s="418" customFormat="1" ht="10.9" customHeight="1" x14ac:dyDescent="0.3">
      <c r="C7" s="375"/>
      <c r="D7" s="98"/>
      <c r="E7" s="375"/>
      <c r="F7" s="375"/>
      <c r="G7" s="375"/>
      <c r="H7" s="375"/>
      <c r="I7" s="375"/>
      <c r="J7" s="375"/>
      <c r="K7" s="375"/>
      <c r="L7" s="375"/>
      <c r="M7" s="375"/>
      <c r="N7" s="375"/>
      <c r="O7" s="375"/>
      <c r="P7" s="375"/>
      <c r="Q7" s="375"/>
      <c r="R7" s="375"/>
      <c r="S7" s="98"/>
      <c r="T7" s="375"/>
      <c r="U7" s="375"/>
    </row>
    <row r="8" spans="1:21" s="418" customFormat="1" ht="10.9" customHeight="1" x14ac:dyDescent="0.3">
      <c r="A8" s="419"/>
      <c r="B8" s="420"/>
      <c r="C8" s="421"/>
      <c r="D8" s="701" t="s">
        <v>452</v>
      </c>
      <c r="E8" s="422"/>
      <c r="F8" s="423"/>
      <c r="G8" s="423"/>
      <c r="H8" s="423"/>
      <c r="I8" s="423"/>
      <c r="J8" s="423"/>
      <c r="K8" s="423"/>
      <c r="L8" s="423"/>
      <c r="M8" s="423"/>
      <c r="N8" s="423"/>
      <c r="O8" s="423"/>
      <c r="P8" s="423"/>
      <c r="Q8" s="423"/>
      <c r="R8" s="424"/>
      <c r="S8" s="701" t="s">
        <v>452</v>
      </c>
      <c r="T8" s="422"/>
      <c r="U8" s="424"/>
    </row>
    <row r="9" spans="1:21" s="418" customFormat="1" ht="10.9" customHeight="1" x14ac:dyDescent="0.3">
      <c r="A9" s="425"/>
      <c r="B9" s="426"/>
      <c r="C9" s="427"/>
      <c r="D9" s="702" t="s">
        <v>166</v>
      </c>
      <c r="E9" s="426"/>
      <c r="F9" s="428"/>
      <c r="G9" s="428"/>
      <c r="H9" s="428"/>
      <c r="I9" s="428"/>
      <c r="J9" s="428"/>
      <c r="K9" s="428"/>
      <c r="L9" s="428"/>
      <c r="M9" s="428"/>
      <c r="N9" s="428"/>
      <c r="O9" s="428"/>
      <c r="P9" s="428"/>
      <c r="Q9" s="428"/>
      <c r="R9" s="429"/>
      <c r="S9" s="702" t="s">
        <v>32</v>
      </c>
      <c r="T9" s="426"/>
      <c r="U9" s="429"/>
    </row>
    <row r="10" spans="1:21" s="418" customFormat="1" x14ac:dyDescent="0.3">
      <c r="A10" s="425"/>
      <c r="B10" s="426"/>
      <c r="C10" s="427"/>
      <c r="D10" s="702" t="s">
        <v>167</v>
      </c>
      <c r="E10" s="430" t="s">
        <v>504</v>
      </c>
      <c r="F10" s="431"/>
      <c r="G10" s="431"/>
      <c r="H10" s="431"/>
      <c r="I10" s="431"/>
      <c r="J10" s="431"/>
      <c r="K10" s="431"/>
      <c r="L10" s="431"/>
      <c r="M10" s="431"/>
      <c r="N10" s="431"/>
      <c r="O10" s="431"/>
      <c r="P10" s="431"/>
      <c r="Q10" s="431"/>
      <c r="R10" s="432"/>
      <c r="S10" s="702" t="s">
        <v>33</v>
      </c>
      <c r="T10" s="430" t="s">
        <v>427</v>
      </c>
      <c r="U10" s="432"/>
    </row>
    <row r="11" spans="1:21" s="418" customFormat="1" ht="10.9" customHeight="1" x14ac:dyDescent="0.3">
      <c r="A11" s="425"/>
      <c r="B11" s="426"/>
      <c r="C11" s="158" t="s">
        <v>731</v>
      </c>
      <c r="D11" s="702" t="s">
        <v>168</v>
      </c>
      <c r="E11" s="376" t="s">
        <v>430</v>
      </c>
      <c r="F11" s="376"/>
      <c r="G11" s="376"/>
      <c r="H11" s="376"/>
      <c r="I11" s="376"/>
      <c r="J11" s="376"/>
      <c r="K11" s="376" t="s">
        <v>49</v>
      </c>
      <c r="L11" s="376"/>
      <c r="M11" s="376"/>
      <c r="N11" s="376"/>
      <c r="O11" s="376"/>
      <c r="P11" s="376"/>
      <c r="Q11" s="376"/>
      <c r="R11" s="376"/>
      <c r="S11" s="702" t="s">
        <v>34</v>
      </c>
      <c r="T11" s="377" t="s">
        <v>431</v>
      </c>
      <c r="U11" s="433" t="s">
        <v>432</v>
      </c>
    </row>
    <row r="12" spans="1:21" s="418" customFormat="1" ht="10.9" customHeight="1" x14ac:dyDescent="0.3">
      <c r="A12" s="425" t="s">
        <v>495</v>
      </c>
      <c r="B12" s="434"/>
      <c r="C12" s="158" t="s">
        <v>749</v>
      </c>
      <c r="D12" s="703" t="s">
        <v>169</v>
      </c>
      <c r="E12" s="435" t="s">
        <v>435</v>
      </c>
      <c r="F12" s="436" t="s">
        <v>479</v>
      </c>
      <c r="G12" s="436" t="s">
        <v>480</v>
      </c>
      <c r="H12" s="437" t="s">
        <v>439</v>
      </c>
      <c r="I12" s="437" t="s">
        <v>436</v>
      </c>
      <c r="J12" s="435" t="s">
        <v>437</v>
      </c>
      <c r="K12" s="435" t="s">
        <v>435</v>
      </c>
      <c r="L12" s="436" t="s">
        <v>479</v>
      </c>
      <c r="M12" s="436" t="s">
        <v>480</v>
      </c>
      <c r="N12" s="437" t="s">
        <v>439</v>
      </c>
      <c r="O12" s="437" t="s">
        <v>436</v>
      </c>
      <c r="P12" s="435" t="s">
        <v>437</v>
      </c>
      <c r="Q12" s="438" t="s">
        <v>440</v>
      </c>
      <c r="R12" s="438" t="s">
        <v>236</v>
      </c>
      <c r="S12" s="703" t="s">
        <v>915</v>
      </c>
      <c r="T12" s="378" t="s">
        <v>434</v>
      </c>
      <c r="U12" s="439" t="s">
        <v>442</v>
      </c>
    </row>
    <row r="13" spans="1:21" ht="12.75" x14ac:dyDescent="0.35">
      <c r="A13" s="308" t="s">
        <v>253</v>
      </c>
      <c r="B13" s="440"/>
      <c r="C13" s="441" t="s">
        <v>61</v>
      </c>
      <c r="D13" s="38">
        <v>257554</v>
      </c>
      <c r="E13" s="442">
        <v>0.19</v>
      </c>
      <c r="F13" s="442">
        <v>0.17</v>
      </c>
      <c r="G13" s="442">
        <v>0.23</v>
      </c>
      <c r="H13" s="442">
        <v>0.59</v>
      </c>
      <c r="I13" s="442">
        <v>0.36</v>
      </c>
      <c r="J13" s="442">
        <v>0.05</v>
      </c>
      <c r="K13" s="442">
        <v>0.54</v>
      </c>
      <c r="L13" s="442">
        <v>0.49</v>
      </c>
      <c r="M13" s="442">
        <v>0.49</v>
      </c>
      <c r="N13" s="442">
        <v>0.17</v>
      </c>
      <c r="O13" s="442">
        <v>0.52</v>
      </c>
      <c r="P13" s="442">
        <v>0.44</v>
      </c>
      <c r="Q13" s="442" t="s">
        <v>239</v>
      </c>
      <c r="R13" s="442">
        <v>0.51</v>
      </c>
      <c r="S13" s="38">
        <v>257554</v>
      </c>
      <c r="T13" s="445">
        <v>1</v>
      </c>
      <c r="U13" s="445">
        <v>1</v>
      </c>
    </row>
    <row r="14" spans="1:21" ht="12.75" x14ac:dyDescent="0.35">
      <c r="A14" s="308" t="s">
        <v>254</v>
      </c>
      <c r="B14" s="440"/>
      <c r="C14" s="444" t="s">
        <v>62</v>
      </c>
      <c r="D14" s="38">
        <v>104</v>
      </c>
      <c r="E14" s="442">
        <v>0.12</v>
      </c>
      <c r="F14" s="442">
        <v>0.13</v>
      </c>
      <c r="G14" s="442">
        <v>0.06</v>
      </c>
      <c r="H14" s="442">
        <v>0.32</v>
      </c>
      <c r="I14" s="442">
        <v>0.63</v>
      </c>
      <c r="J14" s="442">
        <v>0.05</v>
      </c>
      <c r="K14" s="442">
        <v>0.54</v>
      </c>
      <c r="L14" s="442">
        <v>0.43</v>
      </c>
      <c r="M14" s="442">
        <v>0.17</v>
      </c>
      <c r="N14" s="442">
        <v>0.21</v>
      </c>
      <c r="O14" s="442">
        <v>0.3</v>
      </c>
      <c r="P14" s="442">
        <v>0.6</v>
      </c>
      <c r="Q14" s="442" t="s">
        <v>239</v>
      </c>
      <c r="R14" s="442">
        <v>0.36</v>
      </c>
      <c r="S14" s="38">
        <v>104</v>
      </c>
      <c r="T14" s="445">
        <v>1</v>
      </c>
      <c r="U14" s="445">
        <v>1</v>
      </c>
    </row>
    <row r="15" spans="1:21" ht="12.75" customHeight="1" x14ac:dyDescent="0.35">
      <c r="A15" s="308" t="s">
        <v>255</v>
      </c>
      <c r="B15" s="440"/>
      <c r="C15" s="444" t="s">
        <v>1857</v>
      </c>
      <c r="D15" s="38">
        <v>177</v>
      </c>
      <c r="E15" s="442">
        <v>0.15</v>
      </c>
      <c r="F15" s="442">
        <v>0.11</v>
      </c>
      <c r="G15" s="442">
        <v>0.05</v>
      </c>
      <c r="H15" s="442">
        <v>0.32</v>
      </c>
      <c r="I15" s="442">
        <v>0.68</v>
      </c>
      <c r="J15" s="442">
        <v>0</v>
      </c>
      <c r="K15" s="442">
        <v>0.52</v>
      </c>
      <c r="L15" s="442">
        <v>0.5</v>
      </c>
      <c r="M15" s="442">
        <v>0.44</v>
      </c>
      <c r="N15" s="442">
        <v>0.25</v>
      </c>
      <c r="O15" s="442">
        <v>0.31</v>
      </c>
      <c r="P15" s="442" t="s">
        <v>239</v>
      </c>
      <c r="Q15" s="442" t="s">
        <v>239</v>
      </c>
      <c r="R15" s="442">
        <v>0.37</v>
      </c>
      <c r="S15" s="38">
        <v>94182</v>
      </c>
      <c r="T15" s="445">
        <v>0</v>
      </c>
      <c r="U15" s="445">
        <v>0</v>
      </c>
    </row>
    <row r="16" spans="1:21" ht="12.75" customHeight="1" x14ac:dyDescent="0.35">
      <c r="A16" s="308" t="s">
        <v>256</v>
      </c>
      <c r="B16" s="440"/>
      <c r="C16" s="444" t="s">
        <v>64</v>
      </c>
      <c r="D16" s="38">
        <v>0</v>
      </c>
      <c r="E16" s="442" t="s">
        <v>239</v>
      </c>
      <c r="F16" s="442" t="s">
        <v>239</v>
      </c>
      <c r="G16" s="442" t="s">
        <v>239</v>
      </c>
      <c r="H16" s="442" t="s">
        <v>239</v>
      </c>
      <c r="I16" s="442" t="s">
        <v>239</v>
      </c>
      <c r="J16" s="442" t="s">
        <v>239</v>
      </c>
      <c r="K16" s="442" t="s">
        <v>239</v>
      </c>
      <c r="L16" s="442" t="s">
        <v>239</v>
      </c>
      <c r="M16" s="442" t="s">
        <v>239</v>
      </c>
      <c r="N16" s="442" t="s">
        <v>239</v>
      </c>
      <c r="O16" s="442" t="s">
        <v>239</v>
      </c>
      <c r="P16" s="442" t="s">
        <v>239</v>
      </c>
      <c r="Q16" s="442" t="s">
        <v>239</v>
      </c>
      <c r="R16" s="442" t="s">
        <v>239</v>
      </c>
      <c r="S16" s="38">
        <v>15555</v>
      </c>
      <c r="T16" s="445">
        <v>0</v>
      </c>
      <c r="U16" s="445">
        <v>0</v>
      </c>
    </row>
    <row r="17" spans="1:21" ht="12.75" x14ac:dyDescent="0.35">
      <c r="A17" s="308" t="s">
        <v>258</v>
      </c>
      <c r="B17" s="440"/>
      <c r="C17" s="444" t="s">
        <v>763</v>
      </c>
      <c r="D17" s="38">
        <v>1</v>
      </c>
      <c r="E17" s="442">
        <v>0</v>
      </c>
      <c r="F17" s="442">
        <v>0</v>
      </c>
      <c r="G17" s="442">
        <v>0</v>
      </c>
      <c r="H17" s="442">
        <v>0</v>
      </c>
      <c r="I17" s="442">
        <v>1</v>
      </c>
      <c r="J17" s="442">
        <v>0</v>
      </c>
      <c r="K17" s="442" t="s">
        <v>239</v>
      </c>
      <c r="L17" s="442" t="s">
        <v>239</v>
      </c>
      <c r="M17" s="442" t="s">
        <v>239</v>
      </c>
      <c r="N17" s="442" t="s">
        <v>239</v>
      </c>
      <c r="O17" s="442">
        <v>0</v>
      </c>
      <c r="P17" s="442" t="s">
        <v>239</v>
      </c>
      <c r="Q17" s="442" t="s">
        <v>239</v>
      </c>
      <c r="R17" s="442">
        <v>0</v>
      </c>
      <c r="S17" s="38">
        <v>1</v>
      </c>
      <c r="T17" s="445">
        <v>1</v>
      </c>
      <c r="U17" s="445">
        <v>1</v>
      </c>
    </row>
    <row r="18" spans="1:21" ht="12.75" x14ac:dyDescent="0.35">
      <c r="A18" s="308" t="s">
        <v>259</v>
      </c>
      <c r="B18" s="440"/>
      <c r="C18" s="444" t="s">
        <v>399</v>
      </c>
      <c r="D18" s="38">
        <v>15</v>
      </c>
      <c r="E18" s="442">
        <v>0</v>
      </c>
      <c r="F18" s="442">
        <v>0</v>
      </c>
      <c r="G18" s="442">
        <v>0</v>
      </c>
      <c r="H18" s="442">
        <v>0</v>
      </c>
      <c r="I18" s="442">
        <v>1</v>
      </c>
      <c r="J18" s="442">
        <v>0</v>
      </c>
      <c r="K18" s="442" t="s">
        <v>239</v>
      </c>
      <c r="L18" s="442" t="s">
        <v>239</v>
      </c>
      <c r="M18" s="442" t="s">
        <v>239</v>
      </c>
      <c r="N18" s="442" t="s">
        <v>239</v>
      </c>
      <c r="O18" s="442">
        <v>0</v>
      </c>
      <c r="P18" s="442" t="s">
        <v>239</v>
      </c>
      <c r="Q18" s="442" t="s">
        <v>239</v>
      </c>
      <c r="R18" s="442">
        <v>0</v>
      </c>
      <c r="S18" s="38">
        <v>15</v>
      </c>
      <c r="T18" s="445">
        <v>1</v>
      </c>
      <c r="U18" s="445">
        <v>1</v>
      </c>
    </row>
    <row r="19" spans="1:21" ht="12.75" x14ac:dyDescent="0.35">
      <c r="A19" s="308" t="s">
        <v>84</v>
      </c>
      <c r="B19" s="440"/>
      <c r="C19" s="444" t="s">
        <v>66</v>
      </c>
      <c r="D19" s="38">
        <v>3207</v>
      </c>
      <c r="E19" s="442">
        <v>0.01</v>
      </c>
      <c r="F19" s="442">
        <v>0.03</v>
      </c>
      <c r="G19" s="442">
        <v>0.04</v>
      </c>
      <c r="H19" s="442">
        <v>0.08</v>
      </c>
      <c r="I19" s="442">
        <v>0.65</v>
      </c>
      <c r="J19" s="442">
        <v>0.27</v>
      </c>
      <c r="K19" s="442">
        <v>0.5</v>
      </c>
      <c r="L19" s="442">
        <v>0.47</v>
      </c>
      <c r="M19" s="442">
        <v>0.44</v>
      </c>
      <c r="N19" s="442">
        <v>0.03</v>
      </c>
      <c r="O19" s="442">
        <v>0.39</v>
      </c>
      <c r="P19" s="442">
        <v>0.34</v>
      </c>
      <c r="Q19" s="442" t="s">
        <v>239</v>
      </c>
      <c r="R19" s="442">
        <v>0.38</v>
      </c>
      <c r="S19" s="38">
        <v>3207</v>
      </c>
      <c r="T19" s="445">
        <v>1</v>
      </c>
      <c r="U19" s="445">
        <v>1</v>
      </c>
    </row>
    <row r="20" spans="1:21" ht="12.75" x14ac:dyDescent="0.35">
      <c r="A20" s="308" t="s">
        <v>624</v>
      </c>
      <c r="B20" s="440"/>
      <c r="C20" s="444" t="s">
        <v>67</v>
      </c>
      <c r="D20" s="38">
        <v>19319</v>
      </c>
      <c r="E20" s="442">
        <v>0.04</v>
      </c>
      <c r="F20" s="442">
        <v>0.06</v>
      </c>
      <c r="G20" s="442">
        <v>0.06</v>
      </c>
      <c r="H20" s="442">
        <v>0.15</v>
      </c>
      <c r="I20" s="442">
        <v>0.64</v>
      </c>
      <c r="J20" s="442">
        <v>0.21</v>
      </c>
      <c r="K20" s="442">
        <v>0.47</v>
      </c>
      <c r="L20" s="442">
        <v>0.5</v>
      </c>
      <c r="M20" s="442">
        <v>0.46</v>
      </c>
      <c r="N20" s="442">
        <v>0.11</v>
      </c>
      <c r="O20" s="442">
        <v>0.49</v>
      </c>
      <c r="P20" s="442">
        <v>0.6</v>
      </c>
      <c r="Q20" s="442">
        <v>0.5</v>
      </c>
      <c r="R20" s="442">
        <v>0.5</v>
      </c>
      <c r="S20" s="38">
        <v>19319</v>
      </c>
      <c r="T20" s="445">
        <v>0.17</v>
      </c>
      <c r="U20" s="445">
        <v>1</v>
      </c>
    </row>
    <row r="21" spans="1:21" ht="12.75" x14ac:dyDescent="0.35">
      <c r="A21" s="308" t="s">
        <v>509</v>
      </c>
      <c r="B21" s="440"/>
      <c r="C21" s="444" t="s">
        <v>85</v>
      </c>
      <c r="D21" s="38">
        <v>2</v>
      </c>
      <c r="E21" s="442">
        <v>0</v>
      </c>
      <c r="F21" s="442">
        <v>0</v>
      </c>
      <c r="G21" s="442">
        <v>0</v>
      </c>
      <c r="H21" s="442">
        <v>0</v>
      </c>
      <c r="I21" s="442">
        <v>1</v>
      </c>
      <c r="J21" s="442">
        <v>0</v>
      </c>
      <c r="K21" s="442" t="s">
        <v>239</v>
      </c>
      <c r="L21" s="442" t="s">
        <v>239</v>
      </c>
      <c r="M21" s="442" t="s">
        <v>239</v>
      </c>
      <c r="N21" s="442" t="s">
        <v>239</v>
      </c>
      <c r="O21" s="442">
        <v>0</v>
      </c>
      <c r="P21" s="442" t="s">
        <v>239</v>
      </c>
      <c r="Q21" s="442" t="s">
        <v>239</v>
      </c>
      <c r="R21" s="442">
        <v>0</v>
      </c>
      <c r="S21" s="38">
        <v>2</v>
      </c>
      <c r="T21" s="445">
        <v>1</v>
      </c>
      <c r="U21" s="445">
        <v>1</v>
      </c>
    </row>
    <row r="22" spans="1:21" ht="12.75" x14ac:dyDescent="0.35">
      <c r="A22" s="308" t="s">
        <v>510</v>
      </c>
      <c r="B22" s="440"/>
      <c r="C22" s="444" t="s">
        <v>68</v>
      </c>
      <c r="D22" s="38">
        <v>36917</v>
      </c>
      <c r="E22" s="442" t="s">
        <v>239</v>
      </c>
      <c r="F22" s="442" t="s">
        <v>239</v>
      </c>
      <c r="G22" s="442" t="s">
        <v>239</v>
      </c>
      <c r="H22" s="442" t="s">
        <v>239</v>
      </c>
      <c r="I22" s="442" t="s">
        <v>239</v>
      </c>
      <c r="J22" s="442" t="s">
        <v>239</v>
      </c>
      <c r="K22" s="442" t="s">
        <v>239</v>
      </c>
      <c r="L22" s="442" t="s">
        <v>239</v>
      </c>
      <c r="M22" s="442" t="s">
        <v>239</v>
      </c>
      <c r="N22" s="442" t="s">
        <v>239</v>
      </c>
      <c r="O22" s="442" t="s">
        <v>239</v>
      </c>
      <c r="P22" s="442" t="s">
        <v>239</v>
      </c>
      <c r="Q22" s="442">
        <v>0.5</v>
      </c>
      <c r="R22" s="442">
        <v>0.5</v>
      </c>
      <c r="S22" s="38">
        <v>36917</v>
      </c>
      <c r="T22" s="445">
        <v>0</v>
      </c>
      <c r="U22" s="445">
        <v>1</v>
      </c>
    </row>
    <row r="23" spans="1:21" ht="12.75" x14ac:dyDescent="0.35">
      <c r="A23" s="308" t="s">
        <v>260</v>
      </c>
      <c r="B23" s="440"/>
      <c r="C23" s="444" t="s">
        <v>69</v>
      </c>
      <c r="D23" s="38">
        <v>0</v>
      </c>
      <c r="E23" s="442" t="s">
        <v>239</v>
      </c>
      <c r="F23" s="442" t="s">
        <v>239</v>
      </c>
      <c r="G23" s="442" t="s">
        <v>239</v>
      </c>
      <c r="H23" s="442" t="s">
        <v>239</v>
      </c>
      <c r="I23" s="442" t="s">
        <v>239</v>
      </c>
      <c r="J23" s="442" t="s">
        <v>239</v>
      </c>
      <c r="K23" s="442" t="s">
        <v>239</v>
      </c>
      <c r="L23" s="442" t="s">
        <v>239</v>
      </c>
      <c r="M23" s="442" t="s">
        <v>239</v>
      </c>
      <c r="N23" s="442" t="s">
        <v>239</v>
      </c>
      <c r="O23" s="442" t="s">
        <v>239</v>
      </c>
      <c r="P23" s="442" t="s">
        <v>239</v>
      </c>
      <c r="Q23" s="442" t="s">
        <v>239</v>
      </c>
      <c r="R23" s="442" t="s">
        <v>239</v>
      </c>
      <c r="S23" s="38">
        <v>72216</v>
      </c>
      <c r="T23" s="445">
        <v>0</v>
      </c>
      <c r="U23" s="445">
        <v>0</v>
      </c>
    </row>
    <row r="24" spans="1:21" ht="12.75" x14ac:dyDescent="0.35">
      <c r="A24" s="308" t="s">
        <v>625</v>
      </c>
      <c r="B24" s="440"/>
      <c r="C24" s="444" t="s">
        <v>70</v>
      </c>
      <c r="D24" s="38">
        <v>1278</v>
      </c>
      <c r="E24" s="442">
        <v>0.09</v>
      </c>
      <c r="F24" s="442">
        <v>0.13</v>
      </c>
      <c r="G24" s="442">
        <v>0.12</v>
      </c>
      <c r="H24" s="442">
        <v>0.35</v>
      </c>
      <c r="I24" s="442">
        <v>0.61</v>
      </c>
      <c r="J24" s="442">
        <v>0.04</v>
      </c>
      <c r="K24" s="442">
        <v>0.45</v>
      </c>
      <c r="L24" s="442">
        <v>0.49</v>
      </c>
      <c r="M24" s="442">
        <v>0.51</v>
      </c>
      <c r="N24" s="442">
        <v>0.12</v>
      </c>
      <c r="O24" s="442">
        <v>0.36</v>
      </c>
      <c r="P24" s="442">
        <v>0.49</v>
      </c>
      <c r="Q24" s="442" t="s">
        <v>239</v>
      </c>
      <c r="R24" s="442">
        <v>0.41</v>
      </c>
      <c r="S24" s="38">
        <v>1278</v>
      </c>
      <c r="T24" s="445">
        <v>1</v>
      </c>
      <c r="U24" s="445">
        <v>1</v>
      </c>
    </row>
    <row r="25" spans="1:21" ht="12.75" x14ac:dyDescent="0.35">
      <c r="A25" s="308" t="s">
        <v>261</v>
      </c>
      <c r="B25" s="440"/>
      <c r="C25" s="444" t="s">
        <v>401</v>
      </c>
      <c r="D25" s="38">
        <v>8</v>
      </c>
      <c r="E25" s="442">
        <v>0</v>
      </c>
      <c r="F25" s="442">
        <v>0</v>
      </c>
      <c r="G25" s="442">
        <v>0</v>
      </c>
      <c r="H25" s="442">
        <v>0</v>
      </c>
      <c r="I25" s="442">
        <v>0.75</v>
      </c>
      <c r="J25" s="442">
        <v>0.25</v>
      </c>
      <c r="K25" s="442" t="s">
        <v>239</v>
      </c>
      <c r="L25" s="442" t="s">
        <v>239</v>
      </c>
      <c r="M25" s="442" t="s">
        <v>239</v>
      </c>
      <c r="N25" s="442" t="s">
        <v>239</v>
      </c>
      <c r="O25" s="442">
        <v>0.67</v>
      </c>
      <c r="P25" s="442">
        <v>0</v>
      </c>
      <c r="Q25" s="442" t="s">
        <v>239</v>
      </c>
      <c r="R25" s="442">
        <v>0.5</v>
      </c>
      <c r="S25" s="38">
        <v>8</v>
      </c>
      <c r="T25" s="445">
        <v>1</v>
      </c>
      <c r="U25" s="445">
        <v>1</v>
      </c>
    </row>
    <row r="26" spans="1:21" ht="12.75" x14ac:dyDescent="0.35">
      <c r="A26" s="308" t="s">
        <v>264</v>
      </c>
      <c r="B26" s="440"/>
      <c r="C26" s="444" t="s">
        <v>71</v>
      </c>
      <c r="D26" s="38">
        <v>247</v>
      </c>
      <c r="E26" s="442">
        <v>0.11</v>
      </c>
      <c r="F26" s="442">
        <v>0.14000000000000001</v>
      </c>
      <c r="G26" s="442">
        <v>0.06</v>
      </c>
      <c r="H26" s="442">
        <v>0.32</v>
      </c>
      <c r="I26" s="442">
        <v>0.63</v>
      </c>
      <c r="J26" s="442">
        <v>0.05</v>
      </c>
      <c r="K26" s="442">
        <v>0.39</v>
      </c>
      <c r="L26" s="442">
        <v>0.62</v>
      </c>
      <c r="M26" s="442">
        <v>0.56000000000000005</v>
      </c>
      <c r="N26" s="442">
        <v>0.14000000000000001</v>
      </c>
      <c r="O26" s="442">
        <v>0.47</v>
      </c>
      <c r="P26" s="442">
        <v>0.23</v>
      </c>
      <c r="Q26" s="442" t="s">
        <v>239</v>
      </c>
      <c r="R26" s="442">
        <v>0.47</v>
      </c>
      <c r="S26" s="38">
        <v>247</v>
      </c>
      <c r="T26" s="445">
        <v>1</v>
      </c>
      <c r="U26" s="445">
        <v>1</v>
      </c>
    </row>
    <row r="27" spans="1:21" ht="12.75" x14ac:dyDescent="0.35">
      <c r="A27" s="308" t="s">
        <v>626</v>
      </c>
      <c r="B27" s="440"/>
      <c r="C27" s="444" t="s">
        <v>75</v>
      </c>
      <c r="D27" s="38">
        <v>31958</v>
      </c>
      <c r="E27" s="442">
        <v>0.13</v>
      </c>
      <c r="F27" s="442">
        <v>0.23</v>
      </c>
      <c r="G27" s="442">
        <v>0.18</v>
      </c>
      <c r="H27" s="442">
        <v>0.55000000000000004</v>
      </c>
      <c r="I27" s="442">
        <v>0.43</v>
      </c>
      <c r="J27" s="442">
        <v>0.03</v>
      </c>
      <c r="K27" s="442">
        <v>0.48</v>
      </c>
      <c r="L27" s="442">
        <v>0.5</v>
      </c>
      <c r="M27" s="442">
        <v>0.5</v>
      </c>
      <c r="N27" s="442">
        <v>0.11</v>
      </c>
      <c r="O27" s="442">
        <v>0.57999999999999996</v>
      </c>
      <c r="P27" s="442">
        <v>0.48</v>
      </c>
      <c r="Q27" s="442" t="s">
        <v>239</v>
      </c>
      <c r="R27" s="442">
        <v>0.53</v>
      </c>
      <c r="S27" s="38">
        <v>231958</v>
      </c>
      <c r="T27" s="445">
        <v>0.14000000000000001</v>
      </c>
      <c r="U27" s="445">
        <v>0.14000000000000001</v>
      </c>
    </row>
    <row r="28" spans="1:21" ht="12.75" x14ac:dyDescent="0.35">
      <c r="A28" s="308" t="s">
        <v>265</v>
      </c>
      <c r="B28" s="440"/>
      <c r="C28" s="444" t="s">
        <v>375</v>
      </c>
      <c r="D28" s="38">
        <v>0</v>
      </c>
      <c r="E28" s="442" t="s">
        <v>239</v>
      </c>
      <c r="F28" s="442" t="s">
        <v>239</v>
      </c>
      <c r="G28" s="442" t="s">
        <v>239</v>
      </c>
      <c r="H28" s="442" t="s">
        <v>239</v>
      </c>
      <c r="I28" s="442" t="s">
        <v>239</v>
      </c>
      <c r="J28" s="442" t="s">
        <v>239</v>
      </c>
      <c r="K28" s="442" t="s">
        <v>239</v>
      </c>
      <c r="L28" s="442" t="s">
        <v>239</v>
      </c>
      <c r="M28" s="442" t="s">
        <v>239</v>
      </c>
      <c r="N28" s="442" t="s">
        <v>239</v>
      </c>
      <c r="O28" s="442" t="s">
        <v>239</v>
      </c>
      <c r="P28" s="442" t="s">
        <v>239</v>
      </c>
      <c r="Q28" s="442" t="s">
        <v>239</v>
      </c>
      <c r="R28" s="442" t="s">
        <v>239</v>
      </c>
      <c r="S28" s="38">
        <v>0</v>
      </c>
      <c r="T28" s="443" t="s">
        <v>239</v>
      </c>
      <c r="U28" s="443" t="s">
        <v>239</v>
      </c>
    </row>
    <row r="29" spans="1:21" ht="12.75" x14ac:dyDescent="0.35">
      <c r="A29" s="308"/>
      <c r="B29" s="440"/>
      <c r="C29" s="444" t="s">
        <v>77</v>
      </c>
      <c r="D29" s="38">
        <v>720</v>
      </c>
      <c r="E29" s="442">
        <v>0.06</v>
      </c>
      <c r="F29" s="442">
        <v>0.1</v>
      </c>
      <c r="G29" s="442">
        <v>0.09</v>
      </c>
      <c r="H29" s="442">
        <v>0.26</v>
      </c>
      <c r="I29" s="442">
        <v>0.71</v>
      </c>
      <c r="J29" s="442">
        <v>0.03</v>
      </c>
      <c r="K29" s="442">
        <v>0.41</v>
      </c>
      <c r="L29" s="442">
        <v>0.52</v>
      </c>
      <c r="M29" s="442">
        <v>0.61</v>
      </c>
      <c r="N29" s="442">
        <v>0.1</v>
      </c>
      <c r="O29" s="442">
        <v>0.28000000000000003</v>
      </c>
      <c r="P29" s="442">
        <v>0.76</v>
      </c>
      <c r="Q29" s="442" t="s">
        <v>239</v>
      </c>
      <c r="R29" s="442">
        <v>0.36</v>
      </c>
      <c r="S29" s="38">
        <v>1809</v>
      </c>
      <c r="T29" s="445">
        <v>0.4</v>
      </c>
      <c r="U29" s="445">
        <v>0.4</v>
      </c>
    </row>
    <row r="30" spans="1:21" ht="12.75" x14ac:dyDescent="0.35">
      <c r="A30" s="308"/>
      <c r="B30" s="440"/>
      <c r="C30" s="444" t="s">
        <v>73</v>
      </c>
      <c r="D30" s="38">
        <v>35314</v>
      </c>
      <c r="E30" s="442" t="s">
        <v>239</v>
      </c>
      <c r="F30" s="442" t="s">
        <v>239</v>
      </c>
      <c r="G30" s="442" t="s">
        <v>239</v>
      </c>
      <c r="H30" s="442" t="s">
        <v>239</v>
      </c>
      <c r="I30" s="442" t="s">
        <v>239</v>
      </c>
      <c r="J30" s="442" t="s">
        <v>239</v>
      </c>
      <c r="K30" s="442" t="s">
        <v>239</v>
      </c>
      <c r="L30" s="442" t="s">
        <v>239</v>
      </c>
      <c r="M30" s="442" t="s">
        <v>239</v>
      </c>
      <c r="N30" s="442" t="s">
        <v>239</v>
      </c>
      <c r="O30" s="442" t="s">
        <v>239</v>
      </c>
      <c r="P30" s="442" t="s">
        <v>239</v>
      </c>
      <c r="Q30" s="442">
        <v>0.42</v>
      </c>
      <c r="R30" s="442">
        <v>0.42</v>
      </c>
      <c r="S30" s="38">
        <v>35314</v>
      </c>
      <c r="T30" s="445">
        <v>0</v>
      </c>
      <c r="U30" s="445">
        <v>1</v>
      </c>
    </row>
    <row r="31" spans="1:21" ht="12.75" x14ac:dyDescent="0.35">
      <c r="A31" s="308"/>
      <c r="B31" s="440"/>
      <c r="C31" s="444" t="s">
        <v>82</v>
      </c>
      <c r="D31" s="38">
        <v>35</v>
      </c>
      <c r="E31" s="442">
        <v>0.09</v>
      </c>
      <c r="F31" s="442">
        <v>0.14000000000000001</v>
      </c>
      <c r="G31" s="442">
        <v>0.06</v>
      </c>
      <c r="H31" s="442">
        <v>0.28999999999999998</v>
      </c>
      <c r="I31" s="442">
        <v>0.69</v>
      </c>
      <c r="J31" s="442">
        <v>0.03</v>
      </c>
      <c r="K31" s="442">
        <v>0.33</v>
      </c>
      <c r="L31" s="442">
        <v>0.8</v>
      </c>
      <c r="M31" s="442">
        <v>0.5</v>
      </c>
      <c r="N31" s="442">
        <v>0.1</v>
      </c>
      <c r="O31" s="442">
        <v>0.46</v>
      </c>
      <c r="P31" s="442">
        <v>0</v>
      </c>
      <c r="Q31" s="442" t="s">
        <v>239</v>
      </c>
      <c r="R31" s="442">
        <v>0.49</v>
      </c>
      <c r="S31" s="38">
        <v>35</v>
      </c>
      <c r="T31" s="445">
        <v>1</v>
      </c>
      <c r="U31" s="445">
        <v>1</v>
      </c>
    </row>
    <row r="32" spans="1:21" ht="12.75" x14ac:dyDescent="0.35">
      <c r="A32" s="308"/>
      <c r="B32" s="440"/>
      <c r="C32" s="444" t="s">
        <v>74</v>
      </c>
      <c r="D32" s="38">
        <v>530</v>
      </c>
      <c r="E32" s="442">
        <v>7.0000000000000007E-2</v>
      </c>
      <c r="F32" s="442">
        <v>0.12</v>
      </c>
      <c r="G32" s="442">
        <v>0.14000000000000001</v>
      </c>
      <c r="H32" s="442">
        <v>0.32</v>
      </c>
      <c r="I32" s="442">
        <v>0.65</v>
      </c>
      <c r="J32" s="442">
        <v>0.02</v>
      </c>
      <c r="K32" s="442">
        <v>0.44</v>
      </c>
      <c r="L32" s="442">
        <v>0.48</v>
      </c>
      <c r="M32" s="442">
        <v>0.47</v>
      </c>
      <c r="N32" s="442">
        <v>0.09</v>
      </c>
      <c r="O32" s="442">
        <v>0.48</v>
      </c>
      <c r="P32" s="442">
        <v>0.64</v>
      </c>
      <c r="Q32" s="442" t="s">
        <v>239</v>
      </c>
      <c r="R32" s="442">
        <v>0.48</v>
      </c>
      <c r="S32" s="38">
        <v>530</v>
      </c>
      <c r="T32" s="445">
        <v>1</v>
      </c>
      <c r="U32" s="445">
        <v>1</v>
      </c>
    </row>
    <row r="33" spans="1:21" ht="12.75" x14ac:dyDescent="0.35">
      <c r="A33" s="308" t="s">
        <v>511</v>
      </c>
      <c r="B33" s="440"/>
      <c r="C33" s="444" t="s">
        <v>484</v>
      </c>
      <c r="D33" s="38">
        <v>775</v>
      </c>
      <c r="E33" s="442">
        <v>0.02</v>
      </c>
      <c r="F33" s="442">
        <v>0.03</v>
      </c>
      <c r="G33" s="442">
        <v>0.14000000000000001</v>
      </c>
      <c r="H33" s="442">
        <v>0.19</v>
      </c>
      <c r="I33" s="442">
        <v>0.79</v>
      </c>
      <c r="J33" s="442">
        <v>0.02</v>
      </c>
      <c r="K33" s="442">
        <v>0.33</v>
      </c>
      <c r="L33" s="442">
        <v>0.48</v>
      </c>
      <c r="M33" s="442">
        <v>0.51</v>
      </c>
      <c r="N33" s="442">
        <v>0.03</v>
      </c>
      <c r="O33" s="442">
        <v>0.4</v>
      </c>
      <c r="P33" s="442">
        <v>0.44</v>
      </c>
      <c r="Q33" s="442" t="s">
        <v>239</v>
      </c>
      <c r="R33" s="442">
        <v>0.42</v>
      </c>
      <c r="S33" s="38">
        <v>775</v>
      </c>
      <c r="T33" s="445">
        <v>1</v>
      </c>
      <c r="U33" s="445">
        <v>1</v>
      </c>
    </row>
    <row r="34" spans="1:21" ht="12.75" x14ac:dyDescent="0.35">
      <c r="A34" s="308" t="s">
        <v>270</v>
      </c>
      <c r="B34" s="440"/>
      <c r="C34" s="444" t="s">
        <v>941</v>
      </c>
      <c r="D34" s="38">
        <v>0</v>
      </c>
      <c r="E34" s="442" t="s">
        <v>239</v>
      </c>
      <c r="F34" s="442" t="s">
        <v>239</v>
      </c>
      <c r="G34" s="442" t="s">
        <v>239</v>
      </c>
      <c r="H34" s="442" t="s">
        <v>239</v>
      </c>
      <c r="I34" s="442" t="s">
        <v>239</v>
      </c>
      <c r="J34" s="442" t="s">
        <v>239</v>
      </c>
      <c r="K34" s="442" t="s">
        <v>239</v>
      </c>
      <c r="L34" s="442" t="s">
        <v>239</v>
      </c>
      <c r="M34" s="442" t="s">
        <v>239</v>
      </c>
      <c r="N34" s="442" t="s">
        <v>239</v>
      </c>
      <c r="O34" s="442" t="s">
        <v>239</v>
      </c>
      <c r="P34" s="442" t="s">
        <v>239</v>
      </c>
      <c r="Q34" s="442" t="s">
        <v>239</v>
      </c>
      <c r="R34" s="442" t="s">
        <v>239</v>
      </c>
      <c r="S34" s="38">
        <v>0</v>
      </c>
      <c r="T34" s="443" t="s">
        <v>239</v>
      </c>
      <c r="U34" s="443" t="s">
        <v>239</v>
      </c>
    </row>
    <row r="35" spans="1:21" ht="12.75" customHeight="1" x14ac:dyDescent="0.35">
      <c r="A35" s="308" t="s">
        <v>263</v>
      </c>
      <c r="B35" s="440"/>
      <c r="C35" s="444" t="s">
        <v>80</v>
      </c>
      <c r="D35" s="38">
        <v>6798</v>
      </c>
      <c r="E35" s="442">
        <v>0.02</v>
      </c>
      <c r="F35" s="442">
        <v>0.06</v>
      </c>
      <c r="G35" s="442">
        <v>0.1</v>
      </c>
      <c r="H35" s="442">
        <v>0.18</v>
      </c>
      <c r="I35" s="442">
        <v>0.7</v>
      </c>
      <c r="J35" s="442">
        <v>0.12</v>
      </c>
      <c r="K35" s="442">
        <v>0.56999999999999995</v>
      </c>
      <c r="L35" s="442">
        <v>0.49</v>
      </c>
      <c r="M35" s="442">
        <v>0.48</v>
      </c>
      <c r="N35" s="442">
        <v>7.0000000000000007E-2</v>
      </c>
      <c r="O35" s="442">
        <v>0.5</v>
      </c>
      <c r="P35" s="442">
        <v>0.55000000000000004</v>
      </c>
      <c r="Q35" s="442" t="s">
        <v>239</v>
      </c>
      <c r="R35" s="442">
        <v>0.5</v>
      </c>
      <c r="S35" s="38">
        <v>6798</v>
      </c>
      <c r="T35" s="445">
        <v>1</v>
      </c>
      <c r="U35" s="445">
        <v>1</v>
      </c>
    </row>
    <row r="36" spans="1:21" ht="12.75" x14ac:dyDescent="0.35">
      <c r="A36" s="308" t="s">
        <v>266</v>
      </c>
      <c r="B36" s="440"/>
      <c r="C36" s="446" t="s">
        <v>78</v>
      </c>
      <c r="D36" s="38">
        <v>2130</v>
      </c>
      <c r="E36" s="442">
        <v>0.12</v>
      </c>
      <c r="F36" s="442">
        <v>0.15</v>
      </c>
      <c r="G36" s="442">
        <v>0.1</v>
      </c>
      <c r="H36" s="442">
        <v>0.38</v>
      </c>
      <c r="I36" s="442">
        <v>0.6</v>
      </c>
      <c r="J36" s="442">
        <v>0.02</v>
      </c>
      <c r="K36" s="442">
        <v>0.46</v>
      </c>
      <c r="L36" s="442">
        <v>0.47</v>
      </c>
      <c r="M36" s="442">
        <v>0.55000000000000004</v>
      </c>
      <c r="N36" s="442">
        <v>0.15</v>
      </c>
      <c r="O36" s="442">
        <v>0.28000000000000003</v>
      </c>
      <c r="P36" s="442">
        <v>0.22</v>
      </c>
      <c r="Q36" s="442" t="s">
        <v>239</v>
      </c>
      <c r="R36" s="442">
        <v>0.36</v>
      </c>
      <c r="S36" s="38">
        <v>2130</v>
      </c>
      <c r="T36" s="445">
        <v>1</v>
      </c>
      <c r="U36" s="445">
        <v>1</v>
      </c>
    </row>
    <row r="37" spans="1:21" ht="12.75" x14ac:dyDescent="0.35">
      <c r="A37" s="308" t="s">
        <v>86</v>
      </c>
      <c r="B37" s="440"/>
      <c r="C37" s="444" t="s">
        <v>79</v>
      </c>
      <c r="D37" s="38">
        <v>8707</v>
      </c>
      <c r="E37" s="442">
        <v>0</v>
      </c>
      <c r="F37" s="442">
        <v>0.1</v>
      </c>
      <c r="G37" s="442">
        <v>0.05</v>
      </c>
      <c r="H37" s="442">
        <v>0.14000000000000001</v>
      </c>
      <c r="I37" s="442">
        <v>0.84</v>
      </c>
      <c r="J37" s="442">
        <v>0.01</v>
      </c>
      <c r="K37" s="442" t="s">
        <v>239</v>
      </c>
      <c r="L37" s="442">
        <v>0.51</v>
      </c>
      <c r="M37" s="442">
        <v>0.5</v>
      </c>
      <c r="N37" s="442">
        <v>0</v>
      </c>
      <c r="O37" s="442">
        <v>0.21</v>
      </c>
      <c r="P37" s="442">
        <v>0.5</v>
      </c>
      <c r="Q37" s="442" t="s">
        <v>239</v>
      </c>
      <c r="R37" s="442">
        <v>0.26</v>
      </c>
      <c r="S37" s="38">
        <v>8707</v>
      </c>
      <c r="T37" s="445">
        <v>1</v>
      </c>
      <c r="U37" s="445">
        <v>1</v>
      </c>
    </row>
    <row r="38" spans="1:21" ht="12.75" x14ac:dyDescent="0.35">
      <c r="A38" s="308" t="s">
        <v>269</v>
      </c>
      <c r="B38" s="440"/>
      <c r="C38" s="444" t="s">
        <v>154</v>
      </c>
      <c r="D38" s="38">
        <v>0</v>
      </c>
      <c r="E38" s="442" t="s">
        <v>239</v>
      </c>
      <c r="F38" s="442" t="s">
        <v>239</v>
      </c>
      <c r="G38" s="442" t="s">
        <v>239</v>
      </c>
      <c r="H38" s="442" t="s">
        <v>239</v>
      </c>
      <c r="I38" s="442" t="s">
        <v>239</v>
      </c>
      <c r="J38" s="442" t="s">
        <v>239</v>
      </c>
      <c r="K38" s="442" t="s">
        <v>239</v>
      </c>
      <c r="L38" s="442" t="s">
        <v>239</v>
      </c>
      <c r="M38" s="442" t="s">
        <v>239</v>
      </c>
      <c r="N38" s="442" t="s">
        <v>239</v>
      </c>
      <c r="O38" s="442" t="s">
        <v>239</v>
      </c>
      <c r="P38" s="442" t="s">
        <v>239</v>
      </c>
      <c r="Q38" s="442" t="s">
        <v>239</v>
      </c>
      <c r="R38" s="442" t="s">
        <v>239</v>
      </c>
      <c r="S38" s="38">
        <v>0</v>
      </c>
      <c r="T38" s="443" t="s">
        <v>239</v>
      </c>
      <c r="U38" s="443" t="s">
        <v>239</v>
      </c>
    </row>
    <row r="39" spans="1:21" ht="12.75" x14ac:dyDescent="0.35">
      <c r="A39" s="308" t="s">
        <v>267</v>
      </c>
      <c r="B39" s="440"/>
      <c r="C39" s="444" t="s">
        <v>377</v>
      </c>
      <c r="D39" s="38">
        <v>0</v>
      </c>
      <c r="E39" s="442" t="s">
        <v>239</v>
      </c>
      <c r="F39" s="442" t="s">
        <v>239</v>
      </c>
      <c r="G39" s="442" t="s">
        <v>239</v>
      </c>
      <c r="H39" s="442" t="s">
        <v>239</v>
      </c>
      <c r="I39" s="442" t="s">
        <v>239</v>
      </c>
      <c r="J39" s="442" t="s">
        <v>239</v>
      </c>
      <c r="K39" s="442" t="s">
        <v>239</v>
      </c>
      <c r="L39" s="442" t="s">
        <v>239</v>
      </c>
      <c r="M39" s="442" t="s">
        <v>239</v>
      </c>
      <c r="N39" s="442" t="s">
        <v>239</v>
      </c>
      <c r="O39" s="442" t="s">
        <v>239</v>
      </c>
      <c r="P39" s="442" t="s">
        <v>239</v>
      </c>
      <c r="Q39" s="442" t="s">
        <v>239</v>
      </c>
      <c r="R39" s="442" t="s">
        <v>239</v>
      </c>
      <c r="S39" s="38">
        <v>0</v>
      </c>
      <c r="T39" s="443" t="s">
        <v>239</v>
      </c>
      <c r="U39" s="443" t="s">
        <v>239</v>
      </c>
    </row>
    <row r="40" spans="1:21" ht="12.75" x14ac:dyDescent="0.35">
      <c r="A40" s="308" t="s">
        <v>268</v>
      </c>
      <c r="B40" s="440"/>
      <c r="C40" s="444" t="s">
        <v>81</v>
      </c>
      <c r="D40" s="38">
        <v>0</v>
      </c>
      <c r="E40" s="442" t="s">
        <v>239</v>
      </c>
      <c r="F40" s="442" t="s">
        <v>239</v>
      </c>
      <c r="G40" s="442" t="s">
        <v>239</v>
      </c>
      <c r="H40" s="442" t="s">
        <v>239</v>
      </c>
      <c r="I40" s="442" t="s">
        <v>239</v>
      </c>
      <c r="J40" s="442" t="s">
        <v>239</v>
      </c>
      <c r="K40" s="442" t="s">
        <v>239</v>
      </c>
      <c r="L40" s="442" t="s">
        <v>239</v>
      </c>
      <c r="M40" s="442" t="s">
        <v>239</v>
      </c>
      <c r="N40" s="442" t="s">
        <v>239</v>
      </c>
      <c r="O40" s="442" t="s">
        <v>239</v>
      </c>
      <c r="P40" s="442" t="s">
        <v>239</v>
      </c>
      <c r="Q40" s="442" t="s">
        <v>239</v>
      </c>
      <c r="R40" s="442" t="s">
        <v>239</v>
      </c>
      <c r="S40" s="38">
        <v>16557</v>
      </c>
      <c r="T40" s="445">
        <v>0</v>
      </c>
      <c r="U40" s="445">
        <v>0</v>
      </c>
    </row>
    <row r="41" spans="1:21" ht="12.75" x14ac:dyDescent="0.35">
      <c r="A41" s="308" t="s">
        <v>153</v>
      </c>
      <c r="B41" s="440"/>
      <c r="C41" s="444" t="s">
        <v>76</v>
      </c>
      <c r="D41" s="38">
        <v>34017</v>
      </c>
      <c r="E41" s="442">
        <v>0.13</v>
      </c>
      <c r="F41" s="442">
        <v>0.27</v>
      </c>
      <c r="G41" s="442">
        <v>0.14000000000000001</v>
      </c>
      <c r="H41" s="442">
        <v>0.55000000000000004</v>
      </c>
      <c r="I41" s="442">
        <v>0.41</v>
      </c>
      <c r="J41" s="442">
        <v>0.04</v>
      </c>
      <c r="K41" s="442">
        <v>0.49</v>
      </c>
      <c r="L41" s="442">
        <v>0.49</v>
      </c>
      <c r="M41" s="442">
        <v>0.48</v>
      </c>
      <c r="N41" s="442">
        <v>0.12</v>
      </c>
      <c r="O41" s="442">
        <v>0.55000000000000004</v>
      </c>
      <c r="P41" s="442">
        <v>0.45</v>
      </c>
      <c r="Q41" s="442" t="s">
        <v>239</v>
      </c>
      <c r="R41" s="442">
        <v>0.51</v>
      </c>
      <c r="S41" s="38">
        <v>34017</v>
      </c>
      <c r="T41" s="445">
        <v>1</v>
      </c>
      <c r="U41" s="445">
        <v>1</v>
      </c>
    </row>
    <row r="42" spans="1:21" ht="12.75" customHeight="1" x14ac:dyDescent="0.35">
      <c r="A42" s="308" t="s">
        <v>163</v>
      </c>
      <c r="B42" s="440"/>
      <c r="C42" s="444" t="s">
        <v>72</v>
      </c>
      <c r="D42" s="38">
        <v>53363</v>
      </c>
      <c r="E42" s="442">
        <v>0.16</v>
      </c>
      <c r="F42" s="442">
        <v>0.24</v>
      </c>
      <c r="G42" s="442">
        <v>0.16</v>
      </c>
      <c r="H42" s="442">
        <v>0.55000000000000004</v>
      </c>
      <c r="I42" s="442">
        <v>0.43</v>
      </c>
      <c r="J42" s="442">
        <v>0.02</v>
      </c>
      <c r="K42" s="442">
        <v>0.5</v>
      </c>
      <c r="L42" s="442">
        <v>0.49</v>
      </c>
      <c r="M42" s="442">
        <v>0.5</v>
      </c>
      <c r="N42" s="442">
        <v>0.14000000000000001</v>
      </c>
      <c r="O42" s="442">
        <v>0.54</v>
      </c>
      <c r="P42" s="442">
        <v>0.56999999999999995</v>
      </c>
      <c r="Q42" s="442" t="s">
        <v>239</v>
      </c>
      <c r="R42" s="442">
        <v>0.52</v>
      </c>
      <c r="S42" s="38">
        <v>53363</v>
      </c>
      <c r="T42" s="445">
        <v>1</v>
      </c>
      <c r="U42" s="445">
        <v>1</v>
      </c>
    </row>
    <row r="43" spans="1:21" ht="12.75" x14ac:dyDescent="0.35">
      <c r="A43" s="308" t="s">
        <v>513</v>
      </c>
      <c r="B43" s="440"/>
      <c r="C43" s="444" t="s">
        <v>712</v>
      </c>
      <c r="D43" s="38">
        <v>0</v>
      </c>
      <c r="E43" s="442" t="s">
        <v>239</v>
      </c>
      <c r="F43" s="442" t="s">
        <v>239</v>
      </c>
      <c r="G43" s="442" t="s">
        <v>239</v>
      </c>
      <c r="H43" s="442" t="s">
        <v>239</v>
      </c>
      <c r="I43" s="442" t="s">
        <v>239</v>
      </c>
      <c r="J43" s="442" t="s">
        <v>239</v>
      </c>
      <c r="K43" s="442" t="s">
        <v>239</v>
      </c>
      <c r="L43" s="442" t="s">
        <v>239</v>
      </c>
      <c r="M43" s="442" t="s">
        <v>239</v>
      </c>
      <c r="N43" s="442" t="s">
        <v>239</v>
      </c>
      <c r="O43" s="442" t="s">
        <v>239</v>
      </c>
      <c r="P43" s="442" t="s">
        <v>239</v>
      </c>
      <c r="Q43" s="442" t="s">
        <v>239</v>
      </c>
      <c r="R43" s="442" t="s">
        <v>239</v>
      </c>
      <c r="S43" s="38">
        <v>0</v>
      </c>
      <c r="T43" s="443" t="s">
        <v>239</v>
      </c>
      <c r="U43" s="443" t="s">
        <v>239</v>
      </c>
    </row>
    <row r="44" spans="1:21" ht="12.75" x14ac:dyDescent="0.35">
      <c r="A44" s="308" t="s">
        <v>512</v>
      </c>
      <c r="B44" s="440"/>
      <c r="C44" s="444" t="s">
        <v>83</v>
      </c>
      <c r="D44" s="38">
        <v>76</v>
      </c>
      <c r="E44" s="442">
        <v>0.01</v>
      </c>
      <c r="F44" s="442">
        <v>0.03</v>
      </c>
      <c r="G44" s="442">
        <v>0.04</v>
      </c>
      <c r="H44" s="442">
        <v>0.08</v>
      </c>
      <c r="I44" s="442">
        <v>0.84</v>
      </c>
      <c r="J44" s="442">
        <v>0.08</v>
      </c>
      <c r="K44" s="442">
        <v>0</v>
      </c>
      <c r="L44" s="442">
        <v>0.5</v>
      </c>
      <c r="M44" s="442">
        <v>0.33</v>
      </c>
      <c r="N44" s="442">
        <v>0</v>
      </c>
      <c r="O44" s="442">
        <v>0.16</v>
      </c>
      <c r="P44" s="442">
        <v>0.5</v>
      </c>
      <c r="Q44" s="442" t="s">
        <v>239</v>
      </c>
      <c r="R44" s="442">
        <v>0.2</v>
      </c>
      <c r="S44" s="38">
        <v>76</v>
      </c>
      <c r="T44" s="445">
        <v>1</v>
      </c>
      <c r="U44" s="445">
        <v>1</v>
      </c>
    </row>
    <row r="45" spans="1:21" ht="12.75" x14ac:dyDescent="0.35">
      <c r="A45" s="308" t="s">
        <v>262</v>
      </c>
      <c r="B45" s="440"/>
      <c r="C45" s="444" t="s">
        <v>97</v>
      </c>
      <c r="D45" s="38">
        <v>327121</v>
      </c>
      <c r="E45" s="442">
        <v>0.16</v>
      </c>
      <c r="F45" s="442">
        <v>0.27</v>
      </c>
      <c r="G45" s="442">
        <v>0.17</v>
      </c>
      <c r="H45" s="442">
        <v>0.59</v>
      </c>
      <c r="I45" s="442">
        <v>0.38</v>
      </c>
      <c r="J45" s="442">
        <v>0.03</v>
      </c>
      <c r="K45" s="442">
        <v>0.5</v>
      </c>
      <c r="L45" s="442">
        <v>0.5</v>
      </c>
      <c r="M45" s="442">
        <v>0.52</v>
      </c>
      <c r="N45" s="442">
        <v>0.13</v>
      </c>
      <c r="O45" s="442">
        <v>0.56999999999999995</v>
      </c>
      <c r="P45" s="442">
        <v>0.46</v>
      </c>
      <c r="Q45" s="442" t="s">
        <v>239</v>
      </c>
      <c r="R45" s="442">
        <v>0.53</v>
      </c>
      <c r="S45" s="38">
        <v>342973</v>
      </c>
      <c r="T45" s="445">
        <v>0.95</v>
      </c>
      <c r="U45" s="445">
        <v>0.95</v>
      </c>
    </row>
    <row r="46" spans="1:21" ht="12.75" x14ac:dyDescent="0.35">
      <c r="A46" s="308" t="s">
        <v>628</v>
      </c>
      <c r="B46" s="440"/>
      <c r="C46" s="444" t="s">
        <v>92</v>
      </c>
      <c r="D46" s="38">
        <v>0</v>
      </c>
      <c r="E46" s="442" t="s">
        <v>239</v>
      </c>
      <c r="F46" s="442" t="s">
        <v>239</v>
      </c>
      <c r="G46" s="442" t="s">
        <v>239</v>
      </c>
      <c r="H46" s="442" t="s">
        <v>239</v>
      </c>
      <c r="I46" s="442" t="s">
        <v>239</v>
      </c>
      <c r="J46" s="442" t="s">
        <v>239</v>
      </c>
      <c r="K46" s="442" t="s">
        <v>239</v>
      </c>
      <c r="L46" s="442" t="s">
        <v>239</v>
      </c>
      <c r="M46" s="442" t="s">
        <v>239</v>
      </c>
      <c r="N46" s="442" t="s">
        <v>239</v>
      </c>
      <c r="O46" s="442" t="s">
        <v>239</v>
      </c>
      <c r="P46" s="442" t="s">
        <v>239</v>
      </c>
      <c r="Q46" s="442" t="s">
        <v>239</v>
      </c>
      <c r="R46" s="442" t="s">
        <v>239</v>
      </c>
      <c r="S46" s="38">
        <v>135888</v>
      </c>
      <c r="T46" s="445">
        <v>0</v>
      </c>
      <c r="U46" s="445">
        <v>0</v>
      </c>
    </row>
    <row r="47" spans="1:21" ht="12.75" x14ac:dyDescent="0.35">
      <c r="A47" s="308" t="s">
        <v>271</v>
      </c>
      <c r="B47" s="440"/>
      <c r="C47" s="444" t="s">
        <v>58</v>
      </c>
      <c r="D47" s="38">
        <v>12</v>
      </c>
      <c r="E47" s="442">
        <v>0</v>
      </c>
      <c r="F47" s="442">
        <v>0</v>
      </c>
      <c r="G47" s="442">
        <v>0</v>
      </c>
      <c r="H47" s="442">
        <v>0</v>
      </c>
      <c r="I47" s="442">
        <v>1</v>
      </c>
      <c r="J47" s="442">
        <v>0</v>
      </c>
      <c r="K47" s="442" t="s">
        <v>239</v>
      </c>
      <c r="L47" s="442" t="s">
        <v>239</v>
      </c>
      <c r="M47" s="442" t="s">
        <v>239</v>
      </c>
      <c r="N47" s="442" t="s">
        <v>239</v>
      </c>
      <c r="O47" s="442">
        <v>0.67</v>
      </c>
      <c r="P47" s="442" t="s">
        <v>239</v>
      </c>
      <c r="Q47" s="442" t="s">
        <v>239</v>
      </c>
      <c r="R47" s="442">
        <v>0.17</v>
      </c>
      <c r="S47" s="38">
        <v>12</v>
      </c>
      <c r="T47" s="445">
        <v>0.25</v>
      </c>
      <c r="U47" s="445">
        <v>1</v>
      </c>
    </row>
    <row r="48" spans="1:21" ht="11.25" customHeight="1" x14ac:dyDescent="0.35">
      <c r="A48" s="308" t="s">
        <v>276</v>
      </c>
      <c r="B48" s="440"/>
      <c r="C48" s="444" t="s">
        <v>93</v>
      </c>
      <c r="D48" s="38">
        <v>7330</v>
      </c>
      <c r="E48" s="442">
        <v>0.18</v>
      </c>
      <c r="F48" s="442">
        <v>0.22</v>
      </c>
      <c r="G48" s="442">
        <v>0.12</v>
      </c>
      <c r="H48" s="442">
        <v>0.52</v>
      </c>
      <c r="I48" s="442">
        <v>0.44</v>
      </c>
      <c r="J48" s="442">
        <v>0.04</v>
      </c>
      <c r="K48" s="442">
        <v>0.45</v>
      </c>
      <c r="L48" s="442">
        <v>0.48</v>
      </c>
      <c r="M48" s="442">
        <v>0.49</v>
      </c>
      <c r="N48" s="442">
        <v>0.15</v>
      </c>
      <c r="O48" s="442">
        <v>0.54</v>
      </c>
      <c r="P48" s="442">
        <v>0.53</v>
      </c>
      <c r="Q48" s="442" t="s">
        <v>239</v>
      </c>
      <c r="R48" s="442">
        <v>0.5</v>
      </c>
      <c r="S48" s="38">
        <v>7330</v>
      </c>
      <c r="T48" s="445">
        <v>1</v>
      </c>
      <c r="U48" s="445">
        <v>1</v>
      </c>
    </row>
    <row r="49" spans="1:21" ht="12.75" x14ac:dyDescent="0.35">
      <c r="A49" s="308" t="s">
        <v>514</v>
      </c>
      <c r="B49" s="440"/>
      <c r="C49" s="444" t="s">
        <v>94</v>
      </c>
      <c r="D49" s="38">
        <v>369540</v>
      </c>
      <c r="E49" s="442">
        <v>0.13</v>
      </c>
      <c r="F49" s="442">
        <v>0.26</v>
      </c>
      <c r="G49" s="442">
        <v>0.18</v>
      </c>
      <c r="H49" s="442">
        <v>0.56999999999999995</v>
      </c>
      <c r="I49" s="442">
        <v>0.39</v>
      </c>
      <c r="J49" s="442">
        <v>0.04</v>
      </c>
      <c r="K49" s="442">
        <v>0.5</v>
      </c>
      <c r="L49" s="442">
        <v>0.5</v>
      </c>
      <c r="M49" s="442">
        <v>0.52</v>
      </c>
      <c r="N49" s="442">
        <v>0.12</v>
      </c>
      <c r="O49" s="442">
        <v>0.64</v>
      </c>
      <c r="P49" s="442">
        <v>0.6</v>
      </c>
      <c r="Q49" s="442" t="s">
        <v>239</v>
      </c>
      <c r="R49" s="442">
        <v>0.56000000000000005</v>
      </c>
      <c r="S49" s="38">
        <v>369540</v>
      </c>
      <c r="T49" s="445">
        <v>1</v>
      </c>
      <c r="U49" s="445">
        <v>1</v>
      </c>
    </row>
    <row r="50" spans="1:21" ht="12.75" x14ac:dyDescent="0.35">
      <c r="A50" s="308" t="s">
        <v>155</v>
      </c>
      <c r="B50" s="440"/>
      <c r="C50" s="444" t="s">
        <v>96</v>
      </c>
      <c r="D50" s="38">
        <v>1849</v>
      </c>
      <c r="E50" s="442">
        <v>0</v>
      </c>
      <c r="F50" s="442">
        <v>0.01</v>
      </c>
      <c r="G50" s="442">
        <v>0.01</v>
      </c>
      <c r="H50" s="442">
        <v>0.02</v>
      </c>
      <c r="I50" s="442">
        <v>0.98</v>
      </c>
      <c r="J50" s="442">
        <v>0</v>
      </c>
      <c r="K50" s="442">
        <v>0</v>
      </c>
      <c r="L50" s="442">
        <v>0.36</v>
      </c>
      <c r="M50" s="442">
        <v>0.5</v>
      </c>
      <c r="N50" s="442">
        <v>0</v>
      </c>
      <c r="O50" s="442">
        <v>0.49</v>
      </c>
      <c r="P50" s="442">
        <v>0.33</v>
      </c>
      <c r="Q50" s="442" t="s">
        <v>239</v>
      </c>
      <c r="R50" s="442">
        <v>0.49</v>
      </c>
      <c r="S50" s="38">
        <v>1849</v>
      </c>
      <c r="T50" s="445">
        <v>1</v>
      </c>
      <c r="U50" s="445">
        <v>1</v>
      </c>
    </row>
    <row r="51" spans="1:21" ht="12.75" x14ac:dyDescent="0.35">
      <c r="A51" s="308" t="s">
        <v>272</v>
      </c>
      <c r="B51" s="440"/>
      <c r="C51" s="444" t="s">
        <v>2044</v>
      </c>
      <c r="D51" s="38">
        <v>157</v>
      </c>
      <c r="E51" s="442">
        <v>0.11</v>
      </c>
      <c r="F51" s="442">
        <v>0.09</v>
      </c>
      <c r="G51" s="442">
        <v>0.05</v>
      </c>
      <c r="H51" s="442">
        <v>0.25</v>
      </c>
      <c r="I51" s="442">
        <v>0.75</v>
      </c>
      <c r="J51" s="442">
        <v>0</v>
      </c>
      <c r="K51" s="442">
        <v>0.65</v>
      </c>
      <c r="L51" s="442">
        <v>0.5</v>
      </c>
      <c r="M51" s="442">
        <v>0.75</v>
      </c>
      <c r="N51" s="442">
        <v>0.28000000000000003</v>
      </c>
      <c r="O51" s="442">
        <v>0.47</v>
      </c>
      <c r="P51" s="442" t="s">
        <v>239</v>
      </c>
      <c r="Q51" s="442" t="s">
        <v>239</v>
      </c>
      <c r="R51" s="442">
        <v>0.51</v>
      </c>
      <c r="S51" s="38">
        <v>301052</v>
      </c>
      <c r="T51" s="445">
        <v>0</v>
      </c>
      <c r="U51" s="445">
        <v>0</v>
      </c>
    </row>
    <row r="52" spans="1:21" ht="12.75" x14ac:dyDescent="0.35">
      <c r="A52" s="308" t="s">
        <v>273</v>
      </c>
      <c r="B52" s="440"/>
      <c r="C52" s="444" t="s">
        <v>751</v>
      </c>
      <c r="D52" s="38">
        <v>133</v>
      </c>
      <c r="E52" s="442">
        <v>7.0000000000000007E-2</v>
      </c>
      <c r="F52" s="442">
        <v>0.12</v>
      </c>
      <c r="G52" s="442">
        <v>0.02</v>
      </c>
      <c r="H52" s="442">
        <v>0.21</v>
      </c>
      <c r="I52" s="442">
        <v>0.77</v>
      </c>
      <c r="J52" s="442">
        <v>0.02</v>
      </c>
      <c r="K52" s="442">
        <v>0.56000000000000005</v>
      </c>
      <c r="L52" s="442">
        <v>0.44</v>
      </c>
      <c r="M52" s="442">
        <v>1</v>
      </c>
      <c r="N52" s="442">
        <v>0.18</v>
      </c>
      <c r="O52" s="442">
        <v>0.32</v>
      </c>
      <c r="P52" s="442">
        <v>0</v>
      </c>
      <c r="Q52" s="442" t="s">
        <v>239</v>
      </c>
      <c r="R52" s="442">
        <v>0.36</v>
      </c>
      <c r="S52" s="38">
        <v>133</v>
      </c>
      <c r="T52" s="445">
        <v>1</v>
      </c>
      <c r="U52" s="445">
        <v>1</v>
      </c>
    </row>
    <row r="53" spans="1:21" ht="12.75" x14ac:dyDescent="0.35">
      <c r="A53" s="308" t="s">
        <v>275</v>
      </c>
      <c r="B53" s="440"/>
      <c r="C53" s="444" t="s">
        <v>752</v>
      </c>
      <c r="D53" s="38">
        <v>0</v>
      </c>
      <c r="E53" s="442" t="s">
        <v>239</v>
      </c>
      <c r="F53" s="442" t="s">
        <v>239</v>
      </c>
      <c r="G53" s="442" t="s">
        <v>239</v>
      </c>
      <c r="H53" s="442" t="s">
        <v>239</v>
      </c>
      <c r="I53" s="442" t="s">
        <v>239</v>
      </c>
      <c r="J53" s="442" t="s">
        <v>239</v>
      </c>
      <c r="K53" s="442" t="s">
        <v>239</v>
      </c>
      <c r="L53" s="442" t="s">
        <v>239</v>
      </c>
      <c r="M53" s="442" t="s">
        <v>239</v>
      </c>
      <c r="N53" s="442" t="s">
        <v>239</v>
      </c>
      <c r="O53" s="442" t="s">
        <v>239</v>
      </c>
      <c r="P53" s="442" t="s">
        <v>239</v>
      </c>
      <c r="Q53" s="442" t="s">
        <v>239</v>
      </c>
      <c r="R53" s="442" t="s">
        <v>239</v>
      </c>
      <c r="S53" s="38">
        <v>0</v>
      </c>
      <c r="T53" s="443" t="s">
        <v>239</v>
      </c>
      <c r="U53" s="443" t="s">
        <v>239</v>
      </c>
    </row>
    <row r="54" spans="1:21" ht="12.75" x14ac:dyDescent="0.35">
      <c r="A54" s="308" t="s">
        <v>274</v>
      </c>
      <c r="B54" s="440"/>
      <c r="C54" s="444" t="s">
        <v>100</v>
      </c>
      <c r="D54" s="38">
        <v>226</v>
      </c>
      <c r="E54" s="442">
        <v>0.05</v>
      </c>
      <c r="F54" s="442">
        <v>0.05</v>
      </c>
      <c r="G54" s="442">
        <v>0.05</v>
      </c>
      <c r="H54" s="442">
        <v>0.16</v>
      </c>
      <c r="I54" s="442">
        <v>0.72</v>
      </c>
      <c r="J54" s="442">
        <v>0.12</v>
      </c>
      <c r="K54" s="442">
        <v>0.42</v>
      </c>
      <c r="L54" s="442">
        <v>0.45</v>
      </c>
      <c r="M54" s="442">
        <v>0.42</v>
      </c>
      <c r="N54" s="442">
        <v>0.14000000000000001</v>
      </c>
      <c r="O54" s="442">
        <v>0.22</v>
      </c>
      <c r="P54" s="442">
        <v>0.44</v>
      </c>
      <c r="Q54" s="442" t="s">
        <v>239</v>
      </c>
      <c r="R54" s="442">
        <v>0.27</v>
      </c>
      <c r="S54" s="38">
        <v>226</v>
      </c>
      <c r="T54" s="445">
        <v>0.99</v>
      </c>
      <c r="U54" s="445">
        <v>1</v>
      </c>
    </row>
    <row r="55" spans="1:21" ht="12.75" x14ac:dyDescent="0.35">
      <c r="A55" s="308" t="s">
        <v>296</v>
      </c>
      <c r="B55" s="440"/>
      <c r="C55" s="447" t="s">
        <v>99</v>
      </c>
      <c r="D55" s="38">
        <v>0</v>
      </c>
      <c r="E55" s="442" t="s">
        <v>239</v>
      </c>
      <c r="F55" s="442" t="s">
        <v>239</v>
      </c>
      <c r="G55" s="442" t="s">
        <v>239</v>
      </c>
      <c r="H55" s="442" t="s">
        <v>239</v>
      </c>
      <c r="I55" s="442" t="s">
        <v>239</v>
      </c>
      <c r="J55" s="442" t="s">
        <v>239</v>
      </c>
      <c r="K55" s="442" t="s">
        <v>239</v>
      </c>
      <c r="L55" s="442" t="s">
        <v>239</v>
      </c>
      <c r="M55" s="442" t="s">
        <v>239</v>
      </c>
      <c r="N55" s="442" t="s">
        <v>239</v>
      </c>
      <c r="O55" s="442" t="s">
        <v>239</v>
      </c>
      <c r="P55" s="442" t="s">
        <v>239</v>
      </c>
      <c r="Q55" s="442" t="s">
        <v>239</v>
      </c>
      <c r="R55" s="442" t="s">
        <v>239</v>
      </c>
      <c r="S55" s="38">
        <v>0</v>
      </c>
      <c r="T55" s="443" t="s">
        <v>239</v>
      </c>
      <c r="U55" s="443" t="s">
        <v>239</v>
      </c>
    </row>
    <row r="56" spans="1:21" ht="12.75" x14ac:dyDescent="0.35">
      <c r="A56" s="308" t="s">
        <v>637</v>
      </c>
      <c r="B56" s="440"/>
      <c r="C56" s="448" t="s">
        <v>870</v>
      </c>
      <c r="D56" s="38">
        <v>44955</v>
      </c>
      <c r="E56" s="442">
        <v>0.14000000000000001</v>
      </c>
      <c r="F56" s="442">
        <v>0.2</v>
      </c>
      <c r="G56" s="442">
        <v>0.13</v>
      </c>
      <c r="H56" s="442">
        <v>0.47</v>
      </c>
      <c r="I56" s="442">
        <v>0.51</v>
      </c>
      <c r="J56" s="442">
        <v>0.02</v>
      </c>
      <c r="K56" s="442">
        <v>0.5</v>
      </c>
      <c r="L56" s="442">
        <v>0.5</v>
      </c>
      <c r="M56" s="442">
        <v>0.51</v>
      </c>
      <c r="N56" s="442">
        <v>0.14000000000000001</v>
      </c>
      <c r="O56" s="442">
        <v>0.44</v>
      </c>
      <c r="P56" s="442">
        <v>0.54</v>
      </c>
      <c r="Q56" s="442" t="s">
        <v>239</v>
      </c>
      <c r="R56" s="442">
        <v>0.47</v>
      </c>
      <c r="S56" s="38">
        <v>44955</v>
      </c>
      <c r="T56" s="445">
        <v>1</v>
      </c>
      <c r="U56" s="445">
        <v>1</v>
      </c>
    </row>
    <row r="57" spans="1:21" ht="12.75" x14ac:dyDescent="0.35">
      <c r="A57" s="308" t="s">
        <v>279</v>
      </c>
      <c r="B57" s="440"/>
      <c r="C57" s="444" t="s">
        <v>101</v>
      </c>
      <c r="D57" s="38">
        <v>0</v>
      </c>
      <c r="E57" s="442" t="s">
        <v>239</v>
      </c>
      <c r="F57" s="442" t="s">
        <v>239</v>
      </c>
      <c r="G57" s="442" t="s">
        <v>239</v>
      </c>
      <c r="H57" s="442" t="s">
        <v>239</v>
      </c>
      <c r="I57" s="442" t="s">
        <v>239</v>
      </c>
      <c r="J57" s="442" t="s">
        <v>239</v>
      </c>
      <c r="K57" s="442" t="s">
        <v>239</v>
      </c>
      <c r="L57" s="442" t="s">
        <v>239</v>
      </c>
      <c r="M57" s="442" t="s">
        <v>239</v>
      </c>
      <c r="N57" s="442" t="s">
        <v>239</v>
      </c>
      <c r="O57" s="442" t="s">
        <v>239</v>
      </c>
      <c r="P57" s="442" t="s">
        <v>239</v>
      </c>
      <c r="Q57" s="442" t="s">
        <v>239</v>
      </c>
      <c r="R57" s="442" t="s">
        <v>239</v>
      </c>
      <c r="S57" s="38">
        <v>3616</v>
      </c>
      <c r="T57" s="445">
        <v>0</v>
      </c>
      <c r="U57" s="445">
        <v>0</v>
      </c>
    </row>
    <row r="58" spans="1:21" ht="12.75" x14ac:dyDescent="0.35">
      <c r="A58" s="308" t="s">
        <v>515</v>
      </c>
      <c r="B58" s="440"/>
      <c r="C58" s="444" t="s">
        <v>127</v>
      </c>
      <c r="D58" s="38">
        <v>1980</v>
      </c>
      <c r="E58" s="442">
        <v>0.08</v>
      </c>
      <c r="F58" s="442">
        <v>0.18</v>
      </c>
      <c r="G58" s="442">
        <v>0.14000000000000001</v>
      </c>
      <c r="H58" s="442">
        <v>0.39</v>
      </c>
      <c r="I58" s="442">
        <v>0.56999999999999995</v>
      </c>
      <c r="J58" s="442">
        <v>0.03</v>
      </c>
      <c r="K58" s="442">
        <v>0.55000000000000004</v>
      </c>
      <c r="L58" s="442">
        <v>0.51</v>
      </c>
      <c r="M58" s="442">
        <v>0.47</v>
      </c>
      <c r="N58" s="442">
        <v>0.11</v>
      </c>
      <c r="O58" s="442">
        <v>0.48</v>
      </c>
      <c r="P58" s="442">
        <v>0.5</v>
      </c>
      <c r="Q58" s="442" t="s">
        <v>239</v>
      </c>
      <c r="R58" s="442">
        <v>0.49</v>
      </c>
      <c r="S58" s="38">
        <v>1980</v>
      </c>
      <c r="T58" s="445">
        <v>1</v>
      </c>
      <c r="U58" s="445">
        <v>1</v>
      </c>
    </row>
    <row r="59" spans="1:21" ht="12.75" x14ac:dyDescent="0.35">
      <c r="A59" s="308" t="s">
        <v>277</v>
      </c>
      <c r="B59" s="440"/>
      <c r="C59" s="444" t="s">
        <v>124</v>
      </c>
      <c r="D59" s="38">
        <v>522</v>
      </c>
      <c r="E59" s="442">
        <v>7.0000000000000007E-2</v>
      </c>
      <c r="F59" s="442">
        <v>0.1</v>
      </c>
      <c r="G59" s="442">
        <v>0.14000000000000001</v>
      </c>
      <c r="H59" s="442">
        <v>0.3</v>
      </c>
      <c r="I59" s="442">
        <v>0.7</v>
      </c>
      <c r="J59" s="442">
        <v>0</v>
      </c>
      <c r="K59" s="442">
        <v>0.67</v>
      </c>
      <c r="L59" s="442">
        <v>0.62</v>
      </c>
      <c r="M59" s="442">
        <v>0.43</v>
      </c>
      <c r="N59" s="442">
        <v>0.16</v>
      </c>
      <c r="O59" s="442">
        <v>0.14000000000000001</v>
      </c>
      <c r="P59" s="442" t="s">
        <v>239</v>
      </c>
      <c r="Q59" s="442">
        <v>0.52</v>
      </c>
      <c r="R59" s="442">
        <v>0.44</v>
      </c>
      <c r="S59" s="38">
        <v>522</v>
      </c>
      <c r="T59" s="445">
        <v>0.32</v>
      </c>
      <c r="U59" s="445">
        <v>1</v>
      </c>
    </row>
    <row r="60" spans="1:21" ht="12.75" x14ac:dyDescent="0.35">
      <c r="A60" s="308" t="s">
        <v>280</v>
      </c>
      <c r="B60" s="440"/>
      <c r="C60" s="444" t="s">
        <v>102</v>
      </c>
      <c r="D60" s="38">
        <v>303</v>
      </c>
      <c r="E60" s="442">
        <v>0.01</v>
      </c>
      <c r="F60" s="442">
        <v>0.02</v>
      </c>
      <c r="G60" s="442">
        <v>0.03</v>
      </c>
      <c r="H60" s="442">
        <v>7.0000000000000007E-2</v>
      </c>
      <c r="I60" s="442">
        <v>0.92</v>
      </c>
      <c r="J60" s="442">
        <v>0.01</v>
      </c>
      <c r="K60" s="442">
        <v>0.25</v>
      </c>
      <c r="L60" s="442">
        <v>0.28999999999999998</v>
      </c>
      <c r="M60" s="442">
        <v>0.6</v>
      </c>
      <c r="N60" s="442">
        <v>0.05</v>
      </c>
      <c r="O60" s="442">
        <v>0.13</v>
      </c>
      <c r="P60" s="442">
        <v>0.5</v>
      </c>
      <c r="Q60" s="442" t="s">
        <v>239</v>
      </c>
      <c r="R60" s="442">
        <v>0.16</v>
      </c>
      <c r="S60" s="38">
        <v>303</v>
      </c>
      <c r="T60" s="445">
        <v>1</v>
      </c>
      <c r="U60" s="445">
        <v>1</v>
      </c>
    </row>
    <row r="61" spans="1:21" ht="12.75" x14ac:dyDescent="0.35">
      <c r="A61" s="308" t="s">
        <v>300</v>
      </c>
      <c r="B61" s="440"/>
      <c r="C61" s="444" t="s">
        <v>680</v>
      </c>
      <c r="D61" s="38">
        <v>48</v>
      </c>
      <c r="E61" s="442">
        <v>0.02</v>
      </c>
      <c r="F61" s="442">
        <v>0.1</v>
      </c>
      <c r="G61" s="442">
        <v>0.12</v>
      </c>
      <c r="H61" s="442">
        <v>0.25</v>
      </c>
      <c r="I61" s="442">
        <v>0.73</v>
      </c>
      <c r="J61" s="442">
        <v>0.02</v>
      </c>
      <c r="K61" s="442">
        <v>0</v>
      </c>
      <c r="L61" s="442">
        <v>0.4</v>
      </c>
      <c r="M61" s="442">
        <v>1</v>
      </c>
      <c r="N61" s="442">
        <v>0</v>
      </c>
      <c r="O61" s="442">
        <v>0.54</v>
      </c>
      <c r="P61" s="442">
        <v>0</v>
      </c>
      <c r="Q61" s="442" t="s">
        <v>239</v>
      </c>
      <c r="R61" s="442">
        <v>0.56000000000000005</v>
      </c>
      <c r="S61" s="38">
        <v>48</v>
      </c>
      <c r="T61" s="445">
        <v>1</v>
      </c>
      <c r="U61" s="445">
        <v>1</v>
      </c>
    </row>
    <row r="62" spans="1:21" ht="12.75" x14ac:dyDescent="0.35">
      <c r="A62" s="308" t="s">
        <v>298</v>
      </c>
      <c r="B62" s="440"/>
      <c r="C62" s="444" t="s">
        <v>103</v>
      </c>
      <c r="D62" s="38">
        <v>0</v>
      </c>
      <c r="E62" s="442" t="s">
        <v>239</v>
      </c>
      <c r="F62" s="442" t="s">
        <v>239</v>
      </c>
      <c r="G62" s="442" t="s">
        <v>239</v>
      </c>
      <c r="H62" s="442" t="s">
        <v>239</v>
      </c>
      <c r="I62" s="442" t="s">
        <v>239</v>
      </c>
      <c r="J62" s="442" t="s">
        <v>239</v>
      </c>
      <c r="K62" s="442" t="s">
        <v>239</v>
      </c>
      <c r="L62" s="442" t="s">
        <v>239</v>
      </c>
      <c r="M62" s="442" t="s">
        <v>239</v>
      </c>
      <c r="N62" s="442" t="s">
        <v>239</v>
      </c>
      <c r="O62" s="442" t="s">
        <v>239</v>
      </c>
      <c r="P62" s="442" t="s">
        <v>239</v>
      </c>
      <c r="Q62" s="442" t="s">
        <v>239</v>
      </c>
      <c r="R62" s="442" t="s">
        <v>239</v>
      </c>
      <c r="S62" s="38">
        <v>7067</v>
      </c>
      <c r="T62" s="445">
        <v>0</v>
      </c>
      <c r="U62" s="445">
        <v>0</v>
      </c>
    </row>
    <row r="63" spans="1:21" ht="12.75" x14ac:dyDescent="0.35">
      <c r="A63" s="308" t="s">
        <v>281</v>
      </c>
      <c r="B63" s="440"/>
      <c r="C63" s="444" t="s">
        <v>104</v>
      </c>
      <c r="D63" s="38">
        <v>3644</v>
      </c>
      <c r="E63" s="442" t="s">
        <v>239</v>
      </c>
      <c r="F63" s="442" t="s">
        <v>239</v>
      </c>
      <c r="G63" s="442" t="s">
        <v>239</v>
      </c>
      <c r="H63" s="442" t="s">
        <v>239</v>
      </c>
      <c r="I63" s="442" t="s">
        <v>239</v>
      </c>
      <c r="J63" s="442" t="s">
        <v>239</v>
      </c>
      <c r="K63" s="442" t="s">
        <v>239</v>
      </c>
      <c r="L63" s="442" t="s">
        <v>239</v>
      </c>
      <c r="M63" s="442" t="s">
        <v>239</v>
      </c>
      <c r="N63" s="442" t="s">
        <v>239</v>
      </c>
      <c r="O63" s="442" t="s">
        <v>239</v>
      </c>
      <c r="P63" s="442" t="s">
        <v>239</v>
      </c>
      <c r="Q63" s="442">
        <v>0.41</v>
      </c>
      <c r="R63" s="442">
        <v>0.41</v>
      </c>
      <c r="S63" s="38">
        <v>3644</v>
      </c>
      <c r="T63" s="445">
        <v>0</v>
      </c>
      <c r="U63" s="445">
        <v>1</v>
      </c>
    </row>
    <row r="64" spans="1:21" ht="12.75" x14ac:dyDescent="0.35">
      <c r="A64" s="308" t="s">
        <v>88</v>
      </c>
      <c r="B64" s="440"/>
      <c r="C64" s="7" t="s">
        <v>2045</v>
      </c>
      <c r="D64" s="38">
        <v>383095</v>
      </c>
      <c r="E64" s="442">
        <v>0.21</v>
      </c>
      <c r="F64" s="442">
        <v>0.26</v>
      </c>
      <c r="G64" s="442">
        <v>0.16</v>
      </c>
      <c r="H64" s="442">
        <v>0.64</v>
      </c>
      <c r="I64" s="442">
        <v>0.35</v>
      </c>
      <c r="J64" s="442">
        <v>0.02</v>
      </c>
      <c r="K64" s="442">
        <v>0.52</v>
      </c>
      <c r="L64" s="442">
        <v>0.5</v>
      </c>
      <c r="M64" s="442">
        <v>0.48</v>
      </c>
      <c r="N64" s="442">
        <v>0.18</v>
      </c>
      <c r="O64" s="442">
        <v>0.53</v>
      </c>
      <c r="P64" s="442">
        <v>0.5</v>
      </c>
      <c r="Q64" s="442" t="s">
        <v>239</v>
      </c>
      <c r="R64" s="442">
        <v>0.51</v>
      </c>
      <c r="S64" s="38">
        <v>383095</v>
      </c>
      <c r="T64" s="445">
        <v>1</v>
      </c>
      <c r="U64" s="445">
        <v>1</v>
      </c>
    </row>
    <row r="65" spans="1:21" ht="12.75" x14ac:dyDescent="0.35">
      <c r="A65" s="308" t="s">
        <v>282</v>
      </c>
      <c r="B65" s="440"/>
      <c r="C65" s="444" t="s">
        <v>105</v>
      </c>
      <c r="D65" s="38">
        <v>0</v>
      </c>
      <c r="E65" s="442" t="s">
        <v>239</v>
      </c>
      <c r="F65" s="442" t="s">
        <v>239</v>
      </c>
      <c r="G65" s="442" t="s">
        <v>239</v>
      </c>
      <c r="H65" s="442" t="s">
        <v>239</v>
      </c>
      <c r="I65" s="442" t="s">
        <v>239</v>
      </c>
      <c r="J65" s="442" t="s">
        <v>239</v>
      </c>
      <c r="K65" s="442" t="s">
        <v>239</v>
      </c>
      <c r="L65" s="442" t="s">
        <v>239</v>
      </c>
      <c r="M65" s="442" t="s">
        <v>239</v>
      </c>
      <c r="N65" s="442" t="s">
        <v>239</v>
      </c>
      <c r="O65" s="442" t="s">
        <v>239</v>
      </c>
      <c r="P65" s="442" t="s">
        <v>239</v>
      </c>
      <c r="Q65" s="442" t="s">
        <v>239</v>
      </c>
      <c r="R65" s="442" t="s">
        <v>239</v>
      </c>
      <c r="S65" s="38">
        <v>27326</v>
      </c>
      <c r="T65" s="445">
        <v>0</v>
      </c>
      <c r="U65" s="445">
        <v>0</v>
      </c>
    </row>
    <row r="66" spans="1:21" ht="12.75" x14ac:dyDescent="0.35">
      <c r="A66" s="308" t="s">
        <v>516</v>
      </c>
      <c r="B66" s="440"/>
      <c r="C66" s="444" t="s">
        <v>106</v>
      </c>
      <c r="D66" s="38">
        <v>19365</v>
      </c>
      <c r="E66" s="442">
        <v>0.13</v>
      </c>
      <c r="F66" s="442">
        <v>0.19</v>
      </c>
      <c r="G66" s="442">
        <v>0.14000000000000001</v>
      </c>
      <c r="H66" s="442">
        <v>0.46</v>
      </c>
      <c r="I66" s="442">
        <v>0.51</v>
      </c>
      <c r="J66" s="442">
        <v>0.04</v>
      </c>
      <c r="K66" s="442">
        <v>0.5</v>
      </c>
      <c r="L66" s="442">
        <v>0.49</v>
      </c>
      <c r="M66" s="442">
        <v>0.48</v>
      </c>
      <c r="N66" s="442">
        <v>0.14000000000000001</v>
      </c>
      <c r="O66" s="442">
        <v>0.47</v>
      </c>
      <c r="P66" s="442">
        <v>0.51</v>
      </c>
      <c r="Q66" s="442" t="s">
        <v>239</v>
      </c>
      <c r="R66" s="442">
        <v>0.48</v>
      </c>
      <c r="S66" s="38">
        <v>19365</v>
      </c>
      <c r="T66" s="445">
        <v>1</v>
      </c>
      <c r="U66" s="445">
        <v>1</v>
      </c>
    </row>
    <row r="67" spans="1:21" ht="12.75" x14ac:dyDescent="0.35">
      <c r="A67" s="308" t="s">
        <v>278</v>
      </c>
      <c r="B67" s="440"/>
      <c r="C67" s="444" t="s">
        <v>402</v>
      </c>
      <c r="D67" s="38">
        <v>0</v>
      </c>
      <c r="E67" s="442" t="s">
        <v>239</v>
      </c>
      <c r="F67" s="442" t="s">
        <v>239</v>
      </c>
      <c r="G67" s="442" t="s">
        <v>239</v>
      </c>
      <c r="H67" s="442" t="s">
        <v>239</v>
      </c>
      <c r="I67" s="442" t="s">
        <v>239</v>
      </c>
      <c r="J67" s="442" t="s">
        <v>239</v>
      </c>
      <c r="K67" s="442" t="s">
        <v>239</v>
      </c>
      <c r="L67" s="442" t="s">
        <v>239</v>
      </c>
      <c r="M67" s="442" t="s">
        <v>239</v>
      </c>
      <c r="N67" s="442" t="s">
        <v>239</v>
      </c>
      <c r="O67" s="442" t="s">
        <v>239</v>
      </c>
      <c r="P67" s="442" t="s">
        <v>239</v>
      </c>
      <c r="Q67" s="442" t="s">
        <v>239</v>
      </c>
      <c r="R67" s="442" t="s">
        <v>239</v>
      </c>
      <c r="S67" s="38">
        <v>0</v>
      </c>
      <c r="T67" s="443" t="s">
        <v>239</v>
      </c>
      <c r="U67" s="443" t="s">
        <v>239</v>
      </c>
    </row>
    <row r="68" spans="1:21" ht="12.75" x14ac:dyDescent="0.35">
      <c r="A68" s="308" t="s">
        <v>517</v>
      </c>
      <c r="B68" s="440"/>
      <c r="C68" s="444" t="s">
        <v>378</v>
      </c>
      <c r="D68" s="38">
        <v>615</v>
      </c>
      <c r="E68" s="442">
        <v>0.03</v>
      </c>
      <c r="F68" s="442">
        <v>0.14000000000000001</v>
      </c>
      <c r="G68" s="442">
        <v>0.14000000000000001</v>
      </c>
      <c r="H68" s="442">
        <v>0.3</v>
      </c>
      <c r="I68" s="442">
        <v>0.61</v>
      </c>
      <c r="J68" s="442">
        <v>0.09</v>
      </c>
      <c r="K68" s="442">
        <v>0.74</v>
      </c>
      <c r="L68" s="442">
        <v>0.48</v>
      </c>
      <c r="M68" s="442">
        <v>0.56999999999999995</v>
      </c>
      <c r="N68" s="442">
        <v>7.0000000000000007E-2</v>
      </c>
      <c r="O68" s="442">
        <v>0.54</v>
      </c>
      <c r="P68" s="442">
        <v>0.35</v>
      </c>
      <c r="Q68" s="442" t="s">
        <v>239</v>
      </c>
      <c r="R68" s="442">
        <v>0.52</v>
      </c>
      <c r="S68" s="38">
        <v>615</v>
      </c>
      <c r="T68" s="445">
        <v>1</v>
      </c>
      <c r="U68" s="445">
        <v>1</v>
      </c>
    </row>
    <row r="69" spans="1:21" ht="12.75" x14ac:dyDescent="0.35">
      <c r="A69" s="308" t="s">
        <v>518</v>
      </c>
      <c r="B69" s="440"/>
      <c r="C69" s="444" t="s">
        <v>107</v>
      </c>
      <c r="D69" s="38">
        <v>50742</v>
      </c>
      <c r="E69" s="442">
        <v>0</v>
      </c>
      <c r="F69" s="442">
        <v>0.14000000000000001</v>
      </c>
      <c r="G69" s="442">
        <v>0.4</v>
      </c>
      <c r="H69" s="442">
        <v>0.55000000000000004</v>
      </c>
      <c r="I69" s="442">
        <v>0.42</v>
      </c>
      <c r="J69" s="442">
        <v>0.03</v>
      </c>
      <c r="K69" s="442">
        <v>0.48</v>
      </c>
      <c r="L69" s="442">
        <v>0.5</v>
      </c>
      <c r="M69" s="442">
        <v>0.5</v>
      </c>
      <c r="N69" s="442">
        <v>0</v>
      </c>
      <c r="O69" s="442">
        <v>0.44</v>
      </c>
      <c r="P69" s="442">
        <v>0.41</v>
      </c>
      <c r="Q69" s="442" t="s">
        <v>239</v>
      </c>
      <c r="R69" s="442">
        <v>0.47</v>
      </c>
      <c r="S69" s="38">
        <v>121535</v>
      </c>
      <c r="T69" s="445">
        <v>0.42</v>
      </c>
      <c r="U69" s="445">
        <v>0.42</v>
      </c>
    </row>
    <row r="70" spans="1:21" ht="12.75" customHeight="1" x14ac:dyDescent="0.35">
      <c r="A70" s="308" t="s">
        <v>630</v>
      </c>
      <c r="B70" s="440"/>
      <c r="C70" s="449" t="s">
        <v>65</v>
      </c>
      <c r="D70" s="38">
        <v>212500</v>
      </c>
      <c r="E70" s="442">
        <v>0.14000000000000001</v>
      </c>
      <c r="F70" s="442">
        <v>0.19</v>
      </c>
      <c r="G70" s="442">
        <v>0.15</v>
      </c>
      <c r="H70" s="442">
        <v>0.48</v>
      </c>
      <c r="I70" s="442">
        <v>0.49</v>
      </c>
      <c r="J70" s="442">
        <v>0.03</v>
      </c>
      <c r="K70" s="442">
        <v>0.48</v>
      </c>
      <c r="L70" s="442">
        <v>0.53</v>
      </c>
      <c r="M70" s="442">
        <v>0.41</v>
      </c>
      <c r="N70" s="442">
        <v>0.14000000000000001</v>
      </c>
      <c r="O70" s="442">
        <v>0.49</v>
      </c>
      <c r="P70" s="442">
        <v>0.52</v>
      </c>
      <c r="Q70" s="442" t="s">
        <v>239</v>
      </c>
      <c r="R70" s="442">
        <v>0.49</v>
      </c>
      <c r="S70" s="38">
        <v>212500</v>
      </c>
      <c r="T70" s="445">
        <v>1</v>
      </c>
      <c r="U70" s="445">
        <v>1</v>
      </c>
    </row>
    <row r="71" spans="1:21" ht="12.75" x14ac:dyDescent="0.35">
      <c r="A71" s="308" t="s">
        <v>631</v>
      </c>
      <c r="B71" s="440"/>
      <c r="C71" s="444" t="s">
        <v>202</v>
      </c>
      <c r="D71" s="38">
        <v>48</v>
      </c>
      <c r="E71" s="442">
        <v>0.02</v>
      </c>
      <c r="F71" s="442">
        <v>0.04</v>
      </c>
      <c r="G71" s="442">
        <v>0</v>
      </c>
      <c r="H71" s="442">
        <v>0.06</v>
      </c>
      <c r="I71" s="442">
        <v>0.94</v>
      </c>
      <c r="J71" s="442">
        <v>0</v>
      </c>
      <c r="K71" s="442">
        <v>1</v>
      </c>
      <c r="L71" s="442">
        <v>0.5</v>
      </c>
      <c r="M71" s="442" t="s">
        <v>239</v>
      </c>
      <c r="N71" s="442">
        <v>0.33</v>
      </c>
      <c r="O71" s="442">
        <v>0.23</v>
      </c>
      <c r="P71" s="442" t="s">
        <v>239</v>
      </c>
      <c r="Q71" s="442" t="s">
        <v>239</v>
      </c>
      <c r="R71" s="442">
        <v>0.25</v>
      </c>
      <c r="S71" s="38">
        <v>48</v>
      </c>
      <c r="T71" s="445">
        <v>0.98</v>
      </c>
      <c r="U71" s="445">
        <v>1</v>
      </c>
    </row>
    <row r="72" spans="1:21" ht="12.75" x14ac:dyDescent="0.35">
      <c r="A72" s="308" t="s">
        <v>283</v>
      </c>
      <c r="B72" s="440"/>
      <c r="C72" s="444" t="s">
        <v>379</v>
      </c>
      <c r="D72" s="38">
        <v>0</v>
      </c>
      <c r="E72" s="442" t="s">
        <v>239</v>
      </c>
      <c r="F72" s="442" t="s">
        <v>239</v>
      </c>
      <c r="G72" s="442" t="s">
        <v>239</v>
      </c>
      <c r="H72" s="442" t="s">
        <v>239</v>
      </c>
      <c r="I72" s="442" t="s">
        <v>239</v>
      </c>
      <c r="J72" s="442" t="s">
        <v>239</v>
      </c>
      <c r="K72" s="442" t="s">
        <v>239</v>
      </c>
      <c r="L72" s="442" t="s">
        <v>239</v>
      </c>
      <c r="M72" s="442" t="s">
        <v>239</v>
      </c>
      <c r="N72" s="442" t="s">
        <v>239</v>
      </c>
      <c r="O72" s="442" t="s">
        <v>239</v>
      </c>
      <c r="P72" s="442" t="s">
        <v>239</v>
      </c>
      <c r="Q72" s="442" t="s">
        <v>239</v>
      </c>
      <c r="R72" s="442" t="s">
        <v>239</v>
      </c>
      <c r="S72" s="38">
        <v>0</v>
      </c>
      <c r="T72" s="443" t="s">
        <v>239</v>
      </c>
      <c r="U72" s="443" t="s">
        <v>239</v>
      </c>
    </row>
    <row r="73" spans="1:21" ht="12.75" x14ac:dyDescent="0.35">
      <c r="A73" s="308" t="s">
        <v>257</v>
      </c>
      <c r="B73" s="440"/>
      <c r="C73" s="444" t="s">
        <v>108</v>
      </c>
      <c r="D73" s="38">
        <v>2549</v>
      </c>
      <c r="E73" s="442">
        <v>0.18</v>
      </c>
      <c r="F73" s="442">
        <v>0.24</v>
      </c>
      <c r="G73" s="442">
        <v>0.15</v>
      </c>
      <c r="H73" s="442">
        <v>0.56999999999999995</v>
      </c>
      <c r="I73" s="442">
        <v>0.41</v>
      </c>
      <c r="J73" s="442">
        <v>0.02</v>
      </c>
      <c r="K73" s="442">
        <v>0.47</v>
      </c>
      <c r="L73" s="442">
        <v>0.5</v>
      </c>
      <c r="M73" s="442">
        <v>0.43</v>
      </c>
      <c r="N73" s="442">
        <v>0.15</v>
      </c>
      <c r="O73" s="442">
        <v>0.46</v>
      </c>
      <c r="P73" s="442">
        <v>0.37</v>
      </c>
      <c r="Q73" s="442" t="s">
        <v>239</v>
      </c>
      <c r="R73" s="442">
        <v>0.47</v>
      </c>
      <c r="S73" s="38">
        <v>2549</v>
      </c>
      <c r="T73" s="445">
        <v>1</v>
      </c>
      <c r="U73" s="445">
        <v>1</v>
      </c>
    </row>
    <row r="74" spans="1:21" ht="12.75" x14ac:dyDescent="0.35">
      <c r="A74" s="308" t="s">
        <v>343</v>
      </c>
      <c r="B74" s="440"/>
      <c r="C74" s="444" t="s">
        <v>109</v>
      </c>
      <c r="D74" s="38">
        <v>136</v>
      </c>
      <c r="E74" s="442">
        <v>0.09</v>
      </c>
      <c r="F74" s="442">
        <v>0</v>
      </c>
      <c r="G74" s="442">
        <v>0.1</v>
      </c>
      <c r="H74" s="442">
        <v>0.19</v>
      </c>
      <c r="I74" s="442">
        <v>0.75</v>
      </c>
      <c r="J74" s="442">
        <v>0.06</v>
      </c>
      <c r="K74" s="442">
        <v>0.33</v>
      </c>
      <c r="L74" s="442" t="s">
        <v>239</v>
      </c>
      <c r="M74" s="442">
        <v>0.43</v>
      </c>
      <c r="N74" s="442">
        <v>0.15</v>
      </c>
      <c r="O74" s="442">
        <v>0.23</v>
      </c>
      <c r="P74" s="442">
        <v>0.88</v>
      </c>
      <c r="Q74" s="442" t="s">
        <v>239</v>
      </c>
      <c r="R74" s="442">
        <v>0.28999999999999998</v>
      </c>
      <c r="S74" s="38">
        <v>168</v>
      </c>
      <c r="T74" s="445">
        <v>0.81</v>
      </c>
      <c r="U74" s="445">
        <v>0.81</v>
      </c>
    </row>
    <row r="75" spans="1:21" ht="12.75" x14ac:dyDescent="0.35">
      <c r="A75" s="308" t="s">
        <v>519</v>
      </c>
      <c r="B75" s="440"/>
      <c r="C75" s="444" t="s">
        <v>110</v>
      </c>
      <c r="D75" s="38">
        <v>736086</v>
      </c>
      <c r="E75" s="442">
        <v>0.16</v>
      </c>
      <c r="F75" s="442">
        <v>0.26</v>
      </c>
      <c r="G75" s="442">
        <v>0.15</v>
      </c>
      <c r="H75" s="442">
        <v>0.57999999999999996</v>
      </c>
      <c r="I75" s="442">
        <v>0.4</v>
      </c>
      <c r="J75" s="442">
        <v>0.02</v>
      </c>
      <c r="K75" s="442">
        <v>0.49</v>
      </c>
      <c r="L75" s="442">
        <v>0.49</v>
      </c>
      <c r="M75" s="442">
        <v>0.46</v>
      </c>
      <c r="N75" s="442">
        <v>0.14000000000000001</v>
      </c>
      <c r="O75" s="442">
        <v>0.51</v>
      </c>
      <c r="P75" s="442">
        <v>0.56000000000000005</v>
      </c>
      <c r="Q75" s="442">
        <v>0.55000000000000004</v>
      </c>
      <c r="R75" s="442">
        <v>0.5</v>
      </c>
      <c r="S75" s="38">
        <v>736086</v>
      </c>
      <c r="T75" s="445">
        <v>0.95</v>
      </c>
      <c r="U75" s="445">
        <v>1</v>
      </c>
    </row>
    <row r="76" spans="1:21" ht="12.75" x14ac:dyDescent="0.35">
      <c r="A76" s="308" t="s">
        <v>284</v>
      </c>
      <c r="B76" s="440"/>
      <c r="C76" s="444" t="s">
        <v>380</v>
      </c>
      <c r="D76" s="38">
        <v>12</v>
      </c>
      <c r="E76" s="442">
        <v>0</v>
      </c>
      <c r="F76" s="442">
        <v>0</v>
      </c>
      <c r="G76" s="442">
        <v>0.08</v>
      </c>
      <c r="H76" s="442">
        <v>0.08</v>
      </c>
      <c r="I76" s="442">
        <v>0.92</v>
      </c>
      <c r="J76" s="442">
        <v>0</v>
      </c>
      <c r="K76" s="442" t="s">
        <v>239</v>
      </c>
      <c r="L76" s="442" t="s">
        <v>239</v>
      </c>
      <c r="M76" s="442">
        <v>0</v>
      </c>
      <c r="N76" s="442">
        <v>0</v>
      </c>
      <c r="O76" s="442">
        <v>0.45</v>
      </c>
      <c r="P76" s="442" t="s">
        <v>239</v>
      </c>
      <c r="Q76" s="442" t="s">
        <v>239</v>
      </c>
      <c r="R76" s="442">
        <v>0.42</v>
      </c>
      <c r="S76" s="38">
        <v>12</v>
      </c>
      <c r="T76" s="445">
        <v>1</v>
      </c>
      <c r="U76" s="445">
        <v>1</v>
      </c>
    </row>
    <row r="77" spans="1:21" ht="12.75" x14ac:dyDescent="0.35">
      <c r="A77" s="308" t="s">
        <v>285</v>
      </c>
      <c r="B77" s="440"/>
      <c r="C77" s="444" t="s">
        <v>111</v>
      </c>
      <c r="D77" s="38">
        <v>0</v>
      </c>
      <c r="E77" s="442" t="s">
        <v>239</v>
      </c>
      <c r="F77" s="442" t="s">
        <v>239</v>
      </c>
      <c r="G77" s="442" t="s">
        <v>239</v>
      </c>
      <c r="H77" s="442" t="s">
        <v>239</v>
      </c>
      <c r="I77" s="442" t="s">
        <v>239</v>
      </c>
      <c r="J77" s="442" t="s">
        <v>239</v>
      </c>
      <c r="K77" s="442" t="s">
        <v>239</v>
      </c>
      <c r="L77" s="442" t="s">
        <v>239</v>
      </c>
      <c r="M77" s="442" t="s">
        <v>239</v>
      </c>
      <c r="N77" s="442" t="s">
        <v>239</v>
      </c>
      <c r="O77" s="442" t="s">
        <v>239</v>
      </c>
      <c r="P77" s="442" t="s">
        <v>239</v>
      </c>
      <c r="Q77" s="442" t="s">
        <v>239</v>
      </c>
      <c r="R77" s="442" t="s">
        <v>239</v>
      </c>
      <c r="S77" s="38">
        <v>12703</v>
      </c>
      <c r="T77" s="445">
        <v>0</v>
      </c>
      <c r="U77" s="445">
        <v>0</v>
      </c>
    </row>
    <row r="78" spans="1:21" ht="12.75" x14ac:dyDescent="0.35">
      <c r="A78" s="308" t="s">
        <v>286</v>
      </c>
      <c r="B78" s="440"/>
      <c r="C78" s="444" t="s">
        <v>112</v>
      </c>
      <c r="D78" s="38">
        <v>204846</v>
      </c>
      <c r="E78" s="442" t="s">
        <v>239</v>
      </c>
      <c r="F78" s="442" t="s">
        <v>239</v>
      </c>
      <c r="G78" s="442" t="s">
        <v>239</v>
      </c>
      <c r="H78" s="442" t="s">
        <v>239</v>
      </c>
      <c r="I78" s="442" t="s">
        <v>239</v>
      </c>
      <c r="J78" s="442" t="s">
        <v>239</v>
      </c>
      <c r="K78" s="442" t="s">
        <v>239</v>
      </c>
      <c r="L78" s="442" t="s">
        <v>239</v>
      </c>
      <c r="M78" s="442" t="s">
        <v>239</v>
      </c>
      <c r="N78" s="442" t="s">
        <v>239</v>
      </c>
      <c r="O78" s="442" t="s">
        <v>239</v>
      </c>
      <c r="P78" s="442" t="s">
        <v>239</v>
      </c>
      <c r="Q78" s="442">
        <v>0.42</v>
      </c>
      <c r="R78" s="442">
        <v>0.42</v>
      </c>
      <c r="S78" s="38">
        <v>273126</v>
      </c>
      <c r="T78" s="445">
        <v>0</v>
      </c>
      <c r="U78" s="445">
        <v>0.75</v>
      </c>
    </row>
    <row r="79" spans="1:21" ht="12.75" x14ac:dyDescent="0.35">
      <c r="A79" s="308" t="s">
        <v>632</v>
      </c>
      <c r="B79" s="440"/>
      <c r="C79" s="444" t="s">
        <v>113</v>
      </c>
      <c r="D79" s="38">
        <v>943</v>
      </c>
      <c r="E79" s="442">
        <v>7.0000000000000007E-2</v>
      </c>
      <c r="F79" s="442">
        <v>0.13</v>
      </c>
      <c r="G79" s="442">
        <v>0.15</v>
      </c>
      <c r="H79" s="442">
        <v>0.35</v>
      </c>
      <c r="I79" s="442">
        <v>0.59</v>
      </c>
      <c r="J79" s="442">
        <v>0.06</v>
      </c>
      <c r="K79" s="442">
        <v>0.44</v>
      </c>
      <c r="L79" s="442">
        <v>0.41</v>
      </c>
      <c r="M79" s="442">
        <v>0.48</v>
      </c>
      <c r="N79" s="442">
        <v>0.09</v>
      </c>
      <c r="O79" s="442">
        <v>0.43</v>
      </c>
      <c r="P79" s="442">
        <v>0.11</v>
      </c>
      <c r="Q79" s="442" t="s">
        <v>239</v>
      </c>
      <c r="R79" s="442">
        <v>0.42</v>
      </c>
      <c r="S79" s="38">
        <v>943</v>
      </c>
      <c r="T79" s="445">
        <v>1</v>
      </c>
      <c r="U79" s="445">
        <v>1</v>
      </c>
    </row>
    <row r="80" spans="1:21" ht="12.75" x14ac:dyDescent="0.35">
      <c r="A80" s="308" t="s">
        <v>520</v>
      </c>
      <c r="B80" s="440"/>
      <c r="C80" s="444" t="s">
        <v>114</v>
      </c>
      <c r="D80" s="38">
        <v>7854</v>
      </c>
      <c r="E80" s="442">
        <v>0.12</v>
      </c>
      <c r="F80" s="442">
        <v>0.22</v>
      </c>
      <c r="G80" s="442">
        <v>0.15</v>
      </c>
      <c r="H80" s="442">
        <v>0.48</v>
      </c>
      <c r="I80" s="442">
        <v>0.45</v>
      </c>
      <c r="J80" s="442">
        <v>0.06</v>
      </c>
      <c r="K80" s="442">
        <v>0.52</v>
      </c>
      <c r="L80" s="442">
        <v>0.49</v>
      </c>
      <c r="M80" s="442">
        <v>0.5</v>
      </c>
      <c r="N80" s="442">
        <v>0.12</v>
      </c>
      <c r="O80" s="442">
        <v>0.54</v>
      </c>
      <c r="P80" s="442">
        <v>0.46</v>
      </c>
      <c r="Q80" s="442" t="s">
        <v>239</v>
      </c>
      <c r="R80" s="442">
        <v>0.51</v>
      </c>
      <c r="S80" s="38">
        <v>7854</v>
      </c>
      <c r="T80" s="445">
        <v>1</v>
      </c>
      <c r="U80" s="445">
        <v>1</v>
      </c>
    </row>
    <row r="81" spans="1:21" ht="12.75" x14ac:dyDescent="0.35">
      <c r="A81" s="308" t="s">
        <v>287</v>
      </c>
      <c r="B81" s="440"/>
      <c r="C81" s="444" t="s">
        <v>116</v>
      </c>
      <c r="D81" s="38">
        <v>1979</v>
      </c>
      <c r="E81" s="442">
        <v>0.08</v>
      </c>
      <c r="F81" s="442">
        <v>0.14000000000000001</v>
      </c>
      <c r="G81" s="442">
        <v>0.1</v>
      </c>
      <c r="H81" s="442">
        <v>0.32</v>
      </c>
      <c r="I81" s="442">
        <v>0.61</v>
      </c>
      <c r="J81" s="442">
        <v>7.0000000000000007E-2</v>
      </c>
      <c r="K81" s="442">
        <v>0.55000000000000004</v>
      </c>
      <c r="L81" s="442">
        <v>0.5</v>
      </c>
      <c r="M81" s="442">
        <v>0.47</v>
      </c>
      <c r="N81" s="442">
        <v>0.13</v>
      </c>
      <c r="O81" s="442">
        <v>0.45</v>
      </c>
      <c r="P81" s="442">
        <v>0.49</v>
      </c>
      <c r="Q81" s="442" t="s">
        <v>239</v>
      </c>
      <c r="R81" s="442">
        <v>0.47</v>
      </c>
      <c r="S81" s="38">
        <v>1979</v>
      </c>
      <c r="T81" s="445">
        <v>1</v>
      </c>
      <c r="U81" s="445">
        <v>1</v>
      </c>
    </row>
    <row r="82" spans="1:21" ht="12.75" x14ac:dyDescent="0.35">
      <c r="A82" s="308" t="s">
        <v>288</v>
      </c>
      <c r="B82" s="440"/>
      <c r="C82" s="444" t="s">
        <v>117</v>
      </c>
      <c r="D82" s="38">
        <v>316115</v>
      </c>
      <c r="E82" s="442">
        <v>0.05</v>
      </c>
      <c r="F82" s="442">
        <v>0.09</v>
      </c>
      <c r="G82" s="442">
        <v>7.0000000000000007E-2</v>
      </c>
      <c r="H82" s="442">
        <v>0.21</v>
      </c>
      <c r="I82" s="442">
        <v>0.72</v>
      </c>
      <c r="J82" s="442">
        <v>7.0000000000000007E-2</v>
      </c>
      <c r="K82" s="442">
        <v>0.48</v>
      </c>
      <c r="L82" s="442">
        <v>0.47</v>
      </c>
      <c r="M82" s="442">
        <v>0.42</v>
      </c>
      <c r="N82" s="442">
        <v>0.12</v>
      </c>
      <c r="O82" s="442">
        <v>0.32</v>
      </c>
      <c r="P82" s="442">
        <v>0.5</v>
      </c>
      <c r="Q82" s="442" t="s">
        <v>239</v>
      </c>
      <c r="R82" s="442">
        <v>0.36</v>
      </c>
      <c r="S82" s="38">
        <v>316115</v>
      </c>
      <c r="T82" s="445">
        <v>1</v>
      </c>
      <c r="U82" s="445">
        <v>1</v>
      </c>
    </row>
    <row r="83" spans="1:21" ht="12.75" x14ac:dyDescent="0.35">
      <c r="A83" s="308" t="s">
        <v>289</v>
      </c>
      <c r="B83" s="440"/>
      <c r="C83" s="444" t="s">
        <v>118</v>
      </c>
      <c r="D83" s="38">
        <v>17406</v>
      </c>
      <c r="E83" s="442">
        <v>0.1</v>
      </c>
      <c r="F83" s="442">
        <v>0.17</v>
      </c>
      <c r="G83" s="442">
        <v>0.16</v>
      </c>
      <c r="H83" s="442">
        <v>0.43</v>
      </c>
      <c r="I83" s="442">
        <v>0.54</v>
      </c>
      <c r="J83" s="442">
        <v>0.03</v>
      </c>
      <c r="K83" s="442">
        <v>0.48</v>
      </c>
      <c r="L83" s="442">
        <v>0.49</v>
      </c>
      <c r="M83" s="442">
        <v>0.48</v>
      </c>
      <c r="N83" s="442">
        <v>0.12</v>
      </c>
      <c r="O83" s="442">
        <v>0.49</v>
      </c>
      <c r="P83" s="442">
        <v>0.55000000000000004</v>
      </c>
      <c r="Q83" s="442" t="s">
        <v>239</v>
      </c>
      <c r="R83" s="442">
        <v>0.49</v>
      </c>
      <c r="S83" s="38">
        <v>17406</v>
      </c>
      <c r="T83" s="445">
        <v>1</v>
      </c>
      <c r="U83" s="445">
        <v>1</v>
      </c>
    </row>
    <row r="84" spans="1:21" ht="12.75" x14ac:dyDescent="0.35">
      <c r="A84" s="308" t="s">
        <v>290</v>
      </c>
      <c r="B84" s="440"/>
      <c r="C84" s="444" t="s">
        <v>120</v>
      </c>
      <c r="D84" s="38">
        <v>0</v>
      </c>
      <c r="E84" s="442" t="s">
        <v>239</v>
      </c>
      <c r="F84" s="442" t="s">
        <v>239</v>
      </c>
      <c r="G84" s="442" t="s">
        <v>239</v>
      </c>
      <c r="H84" s="442" t="s">
        <v>239</v>
      </c>
      <c r="I84" s="442" t="s">
        <v>239</v>
      </c>
      <c r="J84" s="442" t="s">
        <v>239</v>
      </c>
      <c r="K84" s="442" t="s">
        <v>239</v>
      </c>
      <c r="L84" s="442" t="s">
        <v>239</v>
      </c>
      <c r="M84" s="442" t="s">
        <v>239</v>
      </c>
      <c r="N84" s="442" t="s">
        <v>239</v>
      </c>
      <c r="O84" s="442" t="s">
        <v>239</v>
      </c>
      <c r="P84" s="442" t="s">
        <v>239</v>
      </c>
      <c r="Q84" s="442" t="s">
        <v>239</v>
      </c>
      <c r="R84" s="442" t="s">
        <v>239</v>
      </c>
      <c r="S84" s="38">
        <v>30239</v>
      </c>
      <c r="T84" s="445">
        <v>0</v>
      </c>
      <c r="U84" s="445">
        <v>0</v>
      </c>
    </row>
    <row r="85" spans="1:21" ht="12.75" x14ac:dyDescent="0.35">
      <c r="A85" s="308" t="s">
        <v>523</v>
      </c>
      <c r="B85" s="440"/>
      <c r="C85" s="444" t="s">
        <v>381</v>
      </c>
      <c r="D85" s="38">
        <v>1</v>
      </c>
      <c r="E85" s="442">
        <v>0</v>
      </c>
      <c r="F85" s="442">
        <v>0</v>
      </c>
      <c r="G85" s="442">
        <v>0</v>
      </c>
      <c r="H85" s="442">
        <v>0</v>
      </c>
      <c r="I85" s="442">
        <v>1</v>
      </c>
      <c r="J85" s="442">
        <v>0</v>
      </c>
      <c r="K85" s="442" t="s">
        <v>239</v>
      </c>
      <c r="L85" s="442" t="s">
        <v>239</v>
      </c>
      <c r="M85" s="442" t="s">
        <v>239</v>
      </c>
      <c r="N85" s="442" t="s">
        <v>239</v>
      </c>
      <c r="O85" s="442">
        <v>0</v>
      </c>
      <c r="P85" s="442" t="s">
        <v>239</v>
      </c>
      <c r="Q85" s="442" t="s">
        <v>239</v>
      </c>
      <c r="R85" s="442">
        <v>0</v>
      </c>
      <c r="S85" s="38">
        <v>1</v>
      </c>
      <c r="T85" s="445">
        <v>1</v>
      </c>
      <c r="U85" s="445">
        <v>1</v>
      </c>
    </row>
    <row r="86" spans="1:21" ht="12.75" x14ac:dyDescent="0.35">
      <c r="A86" s="308" t="s">
        <v>291</v>
      </c>
      <c r="B86" s="440"/>
      <c r="C86" s="444" t="s">
        <v>121</v>
      </c>
      <c r="D86" s="38">
        <v>226</v>
      </c>
      <c r="E86" s="442">
        <v>0.03</v>
      </c>
      <c r="F86" s="442">
        <v>0.04</v>
      </c>
      <c r="G86" s="442">
        <v>0.08</v>
      </c>
      <c r="H86" s="442">
        <v>0.15</v>
      </c>
      <c r="I86" s="442">
        <v>0.77</v>
      </c>
      <c r="J86" s="442">
        <v>0.08</v>
      </c>
      <c r="K86" s="442">
        <v>0.33</v>
      </c>
      <c r="L86" s="442">
        <v>0.4</v>
      </c>
      <c r="M86" s="442">
        <v>0.68</v>
      </c>
      <c r="N86" s="442">
        <v>0.06</v>
      </c>
      <c r="O86" s="442">
        <v>0.47</v>
      </c>
      <c r="P86" s="442">
        <v>0.59</v>
      </c>
      <c r="Q86" s="442" t="s">
        <v>239</v>
      </c>
      <c r="R86" s="442">
        <v>0.49</v>
      </c>
      <c r="S86" s="38">
        <v>226</v>
      </c>
      <c r="T86" s="445">
        <v>1</v>
      </c>
      <c r="U86" s="445">
        <v>1</v>
      </c>
    </row>
    <row r="87" spans="1:21" ht="12.75" x14ac:dyDescent="0.35">
      <c r="A87" s="308" t="s">
        <v>293</v>
      </c>
      <c r="B87" s="440"/>
      <c r="C87" s="444" t="s">
        <v>122</v>
      </c>
      <c r="D87" s="38">
        <v>8839</v>
      </c>
      <c r="E87" s="442">
        <v>0.1</v>
      </c>
      <c r="F87" s="442">
        <v>0.17</v>
      </c>
      <c r="G87" s="442">
        <v>0.18</v>
      </c>
      <c r="H87" s="442">
        <v>0.45</v>
      </c>
      <c r="I87" s="442">
        <v>0.53</v>
      </c>
      <c r="J87" s="442">
        <v>0.03</v>
      </c>
      <c r="K87" s="442">
        <v>0.53</v>
      </c>
      <c r="L87" s="442">
        <v>0.51</v>
      </c>
      <c r="M87" s="442">
        <v>0.51</v>
      </c>
      <c r="N87" s="442">
        <v>0.11</v>
      </c>
      <c r="O87" s="442">
        <v>0.49</v>
      </c>
      <c r="P87" s="442">
        <v>0.49</v>
      </c>
      <c r="Q87" s="442" t="s">
        <v>239</v>
      </c>
      <c r="R87" s="442">
        <v>0.5</v>
      </c>
      <c r="S87" s="38">
        <v>8839</v>
      </c>
      <c r="T87" s="445">
        <v>1</v>
      </c>
      <c r="U87" s="445">
        <v>1</v>
      </c>
    </row>
    <row r="88" spans="1:21" ht="12.75" x14ac:dyDescent="0.35">
      <c r="A88" s="308" t="s">
        <v>633</v>
      </c>
      <c r="B88" s="440"/>
      <c r="C88" s="444" t="s">
        <v>119</v>
      </c>
      <c r="D88" s="38">
        <v>0</v>
      </c>
      <c r="E88" s="442" t="s">
        <v>239</v>
      </c>
      <c r="F88" s="442" t="s">
        <v>239</v>
      </c>
      <c r="G88" s="442" t="s">
        <v>239</v>
      </c>
      <c r="H88" s="442" t="s">
        <v>239</v>
      </c>
      <c r="I88" s="442" t="s">
        <v>239</v>
      </c>
      <c r="J88" s="442" t="s">
        <v>239</v>
      </c>
      <c r="K88" s="442" t="s">
        <v>239</v>
      </c>
      <c r="L88" s="442" t="s">
        <v>239</v>
      </c>
      <c r="M88" s="442" t="s">
        <v>239</v>
      </c>
      <c r="N88" s="442" t="s">
        <v>239</v>
      </c>
      <c r="O88" s="442" t="s">
        <v>239</v>
      </c>
      <c r="P88" s="442" t="s">
        <v>239</v>
      </c>
      <c r="Q88" s="442" t="s">
        <v>239</v>
      </c>
      <c r="R88" s="442" t="s">
        <v>239</v>
      </c>
      <c r="S88" s="38">
        <v>8684</v>
      </c>
      <c r="T88" s="445">
        <v>0</v>
      </c>
      <c r="U88" s="445">
        <v>0</v>
      </c>
    </row>
    <row r="89" spans="1:21" ht="12.75" x14ac:dyDescent="0.35">
      <c r="A89" s="308" t="s">
        <v>294</v>
      </c>
      <c r="B89" s="440"/>
      <c r="C89" s="444" t="s">
        <v>382</v>
      </c>
      <c r="D89" s="38">
        <v>11</v>
      </c>
      <c r="E89" s="442">
        <v>0</v>
      </c>
      <c r="F89" s="442">
        <v>0.09</v>
      </c>
      <c r="G89" s="442">
        <v>0.18</v>
      </c>
      <c r="H89" s="442">
        <v>0.27</v>
      </c>
      <c r="I89" s="442">
        <v>0.73</v>
      </c>
      <c r="J89" s="442">
        <v>0</v>
      </c>
      <c r="K89" s="442" t="s">
        <v>239</v>
      </c>
      <c r="L89" s="442">
        <v>1</v>
      </c>
      <c r="M89" s="442">
        <v>1</v>
      </c>
      <c r="N89" s="442">
        <v>0</v>
      </c>
      <c r="O89" s="442">
        <v>0.62</v>
      </c>
      <c r="P89" s="442" t="s">
        <v>239</v>
      </c>
      <c r="Q89" s="442" t="s">
        <v>239</v>
      </c>
      <c r="R89" s="442">
        <v>0.73</v>
      </c>
      <c r="S89" s="38">
        <v>11</v>
      </c>
      <c r="T89" s="445">
        <v>1</v>
      </c>
      <c r="U89" s="445">
        <v>1</v>
      </c>
    </row>
    <row r="90" spans="1:21" ht="12.75" x14ac:dyDescent="0.35">
      <c r="A90" s="308" t="s">
        <v>295</v>
      </c>
      <c r="B90" s="440"/>
      <c r="C90" s="444" t="s">
        <v>383</v>
      </c>
      <c r="D90" s="38">
        <v>3</v>
      </c>
      <c r="E90" s="442">
        <v>0</v>
      </c>
      <c r="F90" s="442">
        <v>0</v>
      </c>
      <c r="G90" s="442">
        <v>0</v>
      </c>
      <c r="H90" s="442">
        <v>0</v>
      </c>
      <c r="I90" s="442">
        <v>1</v>
      </c>
      <c r="J90" s="442">
        <v>0</v>
      </c>
      <c r="K90" s="442" t="s">
        <v>239</v>
      </c>
      <c r="L90" s="442" t="s">
        <v>239</v>
      </c>
      <c r="M90" s="442" t="s">
        <v>239</v>
      </c>
      <c r="N90" s="442" t="s">
        <v>239</v>
      </c>
      <c r="O90" s="442">
        <v>0</v>
      </c>
      <c r="P90" s="442" t="s">
        <v>239</v>
      </c>
      <c r="Q90" s="442" t="s">
        <v>239</v>
      </c>
      <c r="R90" s="442">
        <v>0</v>
      </c>
      <c r="S90" s="38">
        <v>3</v>
      </c>
      <c r="T90" s="445">
        <v>1</v>
      </c>
      <c r="U90" s="445">
        <v>1</v>
      </c>
    </row>
    <row r="91" spans="1:21" ht="12.75" x14ac:dyDescent="0.35">
      <c r="A91" s="308" t="s">
        <v>292</v>
      </c>
      <c r="B91" s="440"/>
      <c r="C91" s="449" t="s">
        <v>123</v>
      </c>
      <c r="D91" s="38">
        <v>30</v>
      </c>
      <c r="E91" s="442">
        <v>0</v>
      </c>
      <c r="F91" s="442">
        <v>0.1</v>
      </c>
      <c r="G91" s="442">
        <v>7.0000000000000007E-2</v>
      </c>
      <c r="H91" s="442">
        <v>0.17</v>
      </c>
      <c r="I91" s="442">
        <v>0.83</v>
      </c>
      <c r="J91" s="442">
        <v>0</v>
      </c>
      <c r="K91" s="442" t="s">
        <v>239</v>
      </c>
      <c r="L91" s="442">
        <v>0.33</v>
      </c>
      <c r="M91" s="442">
        <v>1</v>
      </c>
      <c r="N91" s="442">
        <v>0</v>
      </c>
      <c r="O91" s="442">
        <v>0.4</v>
      </c>
      <c r="P91" s="442" t="s">
        <v>239</v>
      </c>
      <c r="Q91" s="442" t="s">
        <v>239</v>
      </c>
      <c r="R91" s="442">
        <v>0.43</v>
      </c>
      <c r="S91" s="38">
        <v>30</v>
      </c>
      <c r="T91" s="445">
        <v>1</v>
      </c>
      <c r="U91" s="445">
        <v>1</v>
      </c>
    </row>
    <row r="92" spans="1:21" ht="12.75" x14ac:dyDescent="0.35">
      <c r="A92" s="308" t="s">
        <v>634</v>
      </c>
      <c r="B92" s="440"/>
      <c r="C92" s="449" t="s">
        <v>125</v>
      </c>
      <c r="D92" s="38">
        <v>63</v>
      </c>
      <c r="E92" s="442" t="s">
        <v>239</v>
      </c>
      <c r="F92" s="442" t="s">
        <v>239</v>
      </c>
      <c r="G92" s="442" t="s">
        <v>239</v>
      </c>
      <c r="H92" s="442" t="s">
        <v>239</v>
      </c>
      <c r="I92" s="442" t="s">
        <v>239</v>
      </c>
      <c r="J92" s="442" t="s">
        <v>239</v>
      </c>
      <c r="K92" s="442" t="s">
        <v>239</v>
      </c>
      <c r="L92" s="442" t="s">
        <v>239</v>
      </c>
      <c r="M92" s="442" t="s">
        <v>239</v>
      </c>
      <c r="N92" s="442" t="s">
        <v>239</v>
      </c>
      <c r="O92" s="442" t="s">
        <v>239</v>
      </c>
      <c r="P92" s="442" t="s">
        <v>239</v>
      </c>
      <c r="Q92" s="442">
        <v>0.16</v>
      </c>
      <c r="R92" s="442">
        <v>0.16</v>
      </c>
      <c r="S92" s="38">
        <v>4393</v>
      </c>
      <c r="T92" s="445">
        <v>0</v>
      </c>
      <c r="U92" s="445">
        <v>0.01</v>
      </c>
    </row>
    <row r="93" spans="1:21" ht="12.75" x14ac:dyDescent="0.35">
      <c r="A93" s="308" t="s">
        <v>524</v>
      </c>
      <c r="B93" s="440"/>
      <c r="C93" s="444" t="s">
        <v>126</v>
      </c>
      <c r="D93" s="38">
        <v>0</v>
      </c>
      <c r="E93" s="442" t="s">
        <v>239</v>
      </c>
      <c r="F93" s="442" t="s">
        <v>239</v>
      </c>
      <c r="G93" s="442" t="s">
        <v>239</v>
      </c>
      <c r="H93" s="442" t="s">
        <v>239</v>
      </c>
      <c r="I93" s="442" t="s">
        <v>239</v>
      </c>
      <c r="J93" s="442" t="s">
        <v>239</v>
      </c>
      <c r="K93" s="442" t="s">
        <v>239</v>
      </c>
      <c r="L93" s="442" t="s">
        <v>239</v>
      </c>
      <c r="M93" s="442" t="s">
        <v>239</v>
      </c>
      <c r="N93" s="442" t="s">
        <v>239</v>
      </c>
      <c r="O93" s="442" t="s">
        <v>239</v>
      </c>
      <c r="P93" s="442" t="s">
        <v>239</v>
      </c>
      <c r="Q93" s="442" t="s">
        <v>239</v>
      </c>
      <c r="R93" s="442" t="s">
        <v>239</v>
      </c>
      <c r="S93" s="38">
        <v>179</v>
      </c>
      <c r="T93" s="445">
        <v>0</v>
      </c>
      <c r="U93" s="445">
        <v>0</v>
      </c>
    </row>
    <row r="94" spans="1:21" ht="12.75" x14ac:dyDescent="0.35">
      <c r="A94" s="308" t="s">
        <v>297</v>
      </c>
      <c r="B94" s="440"/>
      <c r="C94" s="444" t="s">
        <v>128</v>
      </c>
      <c r="D94" s="38">
        <v>91286</v>
      </c>
      <c r="E94" s="442">
        <v>0.08</v>
      </c>
      <c r="F94" s="442">
        <v>0.15</v>
      </c>
      <c r="G94" s="442">
        <v>0.11</v>
      </c>
      <c r="H94" s="442">
        <v>0.35</v>
      </c>
      <c r="I94" s="442">
        <v>0.61</v>
      </c>
      <c r="J94" s="442">
        <v>0.04</v>
      </c>
      <c r="K94" s="442">
        <v>0.48</v>
      </c>
      <c r="L94" s="442">
        <v>0.49</v>
      </c>
      <c r="M94" s="442">
        <v>0.46</v>
      </c>
      <c r="N94" s="442">
        <v>0.11</v>
      </c>
      <c r="O94" s="442">
        <v>0.51</v>
      </c>
      <c r="P94" s="442">
        <v>0.52</v>
      </c>
      <c r="Q94" s="442">
        <v>0.5</v>
      </c>
      <c r="R94" s="442">
        <v>0.5</v>
      </c>
      <c r="S94" s="38">
        <v>201381</v>
      </c>
      <c r="T94" s="445">
        <v>0.13</v>
      </c>
      <c r="U94" s="445">
        <v>0.45</v>
      </c>
    </row>
    <row r="95" spans="1:21" ht="12.75" x14ac:dyDescent="0.35">
      <c r="A95" s="308" t="s">
        <v>299</v>
      </c>
      <c r="B95" s="440"/>
      <c r="C95" s="444" t="s">
        <v>129</v>
      </c>
      <c r="D95" s="38">
        <v>5957</v>
      </c>
      <c r="E95" s="442">
        <v>0.06</v>
      </c>
      <c r="F95" s="442">
        <v>0.08</v>
      </c>
      <c r="G95" s="442">
        <v>7.0000000000000007E-2</v>
      </c>
      <c r="H95" s="442">
        <v>0.21</v>
      </c>
      <c r="I95" s="442">
        <v>0.78</v>
      </c>
      <c r="J95" s="442">
        <v>0.01</v>
      </c>
      <c r="K95" s="442">
        <v>0.49</v>
      </c>
      <c r="L95" s="442">
        <v>0.46</v>
      </c>
      <c r="M95" s="442">
        <v>0.31</v>
      </c>
      <c r="N95" s="442">
        <v>0.14000000000000001</v>
      </c>
      <c r="O95" s="442">
        <v>0.17</v>
      </c>
      <c r="P95" s="442">
        <v>0.41</v>
      </c>
      <c r="Q95" s="442" t="s">
        <v>239</v>
      </c>
      <c r="R95" s="442">
        <v>0.22</v>
      </c>
      <c r="S95" s="38">
        <v>5957</v>
      </c>
      <c r="T95" s="445">
        <v>1</v>
      </c>
      <c r="U95" s="445">
        <v>1</v>
      </c>
    </row>
    <row r="96" spans="1:21" ht="12.75" x14ac:dyDescent="0.35">
      <c r="A96" s="308" t="s">
        <v>525</v>
      </c>
      <c r="B96" s="440"/>
      <c r="C96" s="444" t="s">
        <v>872</v>
      </c>
      <c r="D96" s="38">
        <v>28802</v>
      </c>
      <c r="E96" s="442">
        <v>0.13</v>
      </c>
      <c r="F96" s="442">
        <v>0.17</v>
      </c>
      <c r="G96" s="442">
        <v>0.2</v>
      </c>
      <c r="H96" s="442">
        <v>0.5</v>
      </c>
      <c r="I96" s="442">
        <v>0.44</v>
      </c>
      <c r="J96" s="442">
        <v>0.05</v>
      </c>
      <c r="K96" s="442">
        <v>0.48</v>
      </c>
      <c r="L96" s="442">
        <v>0.5</v>
      </c>
      <c r="M96" s="442">
        <v>0.49</v>
      </c>
      <c r="N96" s="442">
        <v>0.13</v>
      </c>
      <c r="O96" s="442">
        <v>0.5</v>
      </c>
      <c r="P96" s="442">
        <v>0.41</v>
      </c>
      <c r="Q96" s="442" t="s">
        <v>239</v>
      </c>
      <c r="R96" s="442">
        <v>0.49</v>
      </c>
      <c r="S96" s="38">
        <v>979437</v>
      </c>
      <c r="T96" s="445">
        <v>0.03</v>
      </c>
      <c r="U96" s="445">
        <v>0.03</v>
      </c>
    </row>
    <row r="97" spans="1:21" ht="12.75" x14ac:dyDescent="0.35">
      <c r="A97" s="308" t="s">
        <v>301</v>
      </c>
      <c r="B97" s="440"/>
      <c r="C97" s="444" t="s">
        <v>131</v>
      </c>
      <c r="D97" s="38">
        <v>277701</v>
      </c>
      <c r="E97" s="442">
        <v>0.14000000000000001</v>
      </c>
      <c r="F97" s="442">
        <v>0.16</v>
      </c>
      <c r="G97" s="442">
        <v>0.11</v>
      </c>
      <c r="H97" s="442">
        <v>0.4</v>
      </c>
      <c r="I97" s="442">
        <v>0.56999999999999995</v>
      </c>
      <c r="J97" s="442">
        <v>0.03</v>
      </c>
      <c r="K97" s="442">
        <v>0.49</v>
      </c>
      <c r="L97" s="442">
        <v>0.49</v>
      </c>
      <c r="M97" s="442">
        <v>0.45</v>
      </c>
      <c r="N97" s="442">
        <v>0.17</v>
      </c>
      <c r="O97" s="442">
        <v>0.42</v>
      </c>
      <c r="P97" s="442">
        <v>0.53</v>
      </c>
      <c r="Q97" s="442" t="s">
        <v>239</v>
      </c>
      <c r="R97" s="442">
        <v>0.44</v>
      </c>
      <c r="S97" s="38">
        <v>277701</v>
      </c>
      <c r="T97" s="445">
        <v>1</v>
      </c>
      <c r="U97" s="445">
        <v>1</v>
      </c>
    </row>
    <row r="98" spans="1:21" ht="12.75" x14ac:dyDescent="0.35">
      <c r="A98" s="308" t="s">
        <v>302</v>
      </c>
      <c r="B98" s="440"/>
      <c r="C98" s="444" t="s">
        <v>130</v>
      </c>
      <c r="D98" s="38">
        <v>6125</v>
      </c>
      <c r="E98" s="442">
        <v>0.01</v>
      </c>
      <c r="F98" s="442">
        <v>0.04</v>
      </c>
      <c r="G98" s="442">
        <v>0.06</v>
      </c>
      <c r="H98" s="442">
        <v>0.11</v>
      </c>
      <c r="I98" s="442">
        <v>0.85</v>
      </c>
      <c r="J98" s="442">
        <v>0.04</v>
      </c>
      <c r="K98" s="442">
        <v>0.51</v>
      </c>
      <c r="L98" s="442">
        <v>0.51</v>
      </c>
      <c r="M98" s="442">
        <v>0.5</v>
      </c>
      <c r="N98" s="442">
        <v>0.04</v>
      </c>
      <c r="O98" s="442">
        <v>0.36</v>
      </c>
      <c r="P98" s="442">
        <v>0.44</v>
      </c>
      <c r="Q98" s="442" t="s">
        <v>239</v>
      </c>
      <c r="R98" s="442">
        <v>0.38</v>
      </c>
      <c r="S98" s="38">
        <v>6125</v>
      </c>
      <c r="T98" s="445">
        <v>1</v>
      </c>
      <c r="U98" s="445">
        <v>1</v>
      </c>
    </row>
    <row r="99" spans="1:21" ht="12.75" x14ac:dyDescent="0.35">
      <c r="A99" s="308" t="s">
        <v>303</v>
      </c>
      <c r="B99" s="440"/>
      <c r="C99" s="444" t="s">
        <v>132</v>
      </c>
      <c r="D99" s="38">
        <v>38500</v>
      </c>
      <c r="E99" s="442" t="s">
        <v>239</v>
      </c>
      <c r="F99" s="442" t="s">
        <v>239</v>
      </c>
      <c r="G99" s="442" t="s">
        <v>239</v>
      </c>
      <c r="H99" s="442" t="s">
        <v>239</v>
      </c>
      <c r="I99" s="442" t="s">
        <v>239</v>
      </c>
      <c r="J99" s="442" t="s">
        <v>239</v>
      </c>
      <c r="K99" s="442" t="s">
        <v>239</v>
      </c>
      <c r="L99" s="442" t="s">
        <v>239</v>
      </c>
      <c r="M99" s="442" t="s">
        <v>239</v>
      </c>
      <c r="N99" s="442" t="s">
        <v>239</v>
      </c>
      <c r="O99" s="442" t="s">
        <v>239</v>
      </c>
      <c r="P99" s="442" t="s">
        <v>239</v>
      </c>
      <c r="Q99" s="442">
        <v>0.5</v>
      </c>
      <c r="R99" s="442">
        <v>0.5</v>
      </c>
      <c r="S99" s="38">
        <v>38500</v>
      </c>
      <c r="T99" s="445">
        <v>0</v>
      </c>
      <c r="U99" s="445">
        <v>1</v>
      </c>
    </row>
    <row r="100" spans="1:21" ht="12.75" x14ac:dyDescent="0.35">
      <c r="A100" s="308" t="s">
        <v>304</v>
      </c>
      <c r="B100" s="440"/>
      <c r="C100" s="444" t="s">
        <v>133</v>
      </c>
      <c r="D100" s="38">
        <v>118047</v>
      </c>
      <c r="E100" s="442" t="s">
        <v>239</v>
      </c>
      <c r="F100" s="442" t="s">
        <v>239</v>
      </c>
      <c r="G100" s="442" t="s">
        <v>239</v>
      </c>
      <c r="H100" s="442" t="s">
        <v>239</v>
      </c>
      <c r="I100" s="442" t="s">
        <v>239</v>
      </c>
      <c r="J100" s="442" t="s">
        <v>239</v>
      </c>
      <c r="K100" s="442" t="s">
        <v>239</v>
      </c>
      <c r="L100" s="442" t="s">
        <v>239</v>
      </c>
      <c r="M100" s="442" t="s">
        <v>239</v>
      </c>
      <c r="N100" s="442" t="s">
        <v>239</v>
      </c>
      <c r="O100" s="442" t="s">
        <v>239</v>
      </c>
      <c r="P100" s="442" t="s">
        <v>239</v>
      </c>
      <c r="Q100" s="442">
        <v>0.19</v>
      </c>
      <c r="R100" s="442">
        <v>0.19</v>
      </c>
      <c r="S100" s="38">
        <v>118047</v>
      </c>
      <c r="T100" s="445">
        <v>0</v>
      </c>
      <c r="U100" s="445">
        <v>1</v>
      </c>
    </row>
    <row r="101" spans="1:21" ht="12.75" x14ac:dyDescent="0.35">
      <c r="A101" s="308" t="s">
        <v>526</v>
      </c>
      <c r="B101" s="440"/>
      <c r="C101" s="444" t="s">
        <v>384</v>
      </c>
      <c r="D101" s="38">
        <v>12</v>
      </c>
      <c r="E101" s="442">
        <v>0.08</v>
      </c>
      <c r="F101" s="442">
        <v>0</v>
      </c>
      <c r="G101" s="442">
        <v>0.08</v>
      </c>
      <c r="H101" s="442">
        <v>0.17</v>
      </c>
      <c r="I101" s="442">
        <v>0.83</v>
      </c>
      <c r="J101" s="442">
        <v>0</v>
      </c>
      <c r="K101" s="442">
        <v>0</v>
      </c>
      <c r="L101" s="442" t="s">
        <v>239</v>
      </c>
      <c r="M101" s="442">
        <v>0</v>
      </c>
      <c r="N101" s="442">
        <v>0</v>
      </c>
      <c r="O101" s="442">
        <v>0.3</v>
      </c>
      <c r="P101" s="442" t="s">
        <v>239</v>
      </c>
      <c r="Q101" s="442" t="s">
        <v>239</v>
      </c>
      <c r="R101" s="442">
        <v>0.25</v>
      </c>
      <c r="S101" s="38">
        <v>12</v>
      </c>
      <c r="T101" s="445">
        <v>1</v>
      </c>
      <c r="U101" s="445">
        <v>1</v>
      </c>
    </row>
    <row r="102" spans="1:21" ht="12.75" x14ac:dyDescent="0.35">
      <c r="A102" s="308" t="s">
        <v>527</v>
      </c>
      <c r="B102" s="440"/>
      <c r="C102" s="444" t="s">
        <v>135</v>
      </c>
      <c r="D102" s="38">
        <v>0</v>
      </c>
      <c r="E102" s="442" t="s">
        <v>239</v>
      </c>
      <c r="F102" s="442" t="s">
        <v>239</v>
      </c>
      <c r="G102" s="442" t="s">
        <v>239</v>
      </c>
      <c r="H102" s="442" t="s">
        <v>239</v>
      </c>
      <c r="I102" s="442" t="s">
        <v>239</v>
      </c>
      <c r="J102" s="442" t="s">
        <v>239</v>
      </c>
      <c r="K102" s="442" t="s">
        <v>239</v>
      </c>
      <c r="L102" s="442" t="s">
        <v>239</v>
      </c>
      <c r="M102" s="442" t="s">
        <v>239</v>
      </c>
      <c r="N102" s="442" t="s">
        <v>239</v>
      </c>
      <c r="O102" s="442" t="s">
        <v>239</v>
      </c>
      <c r="P102" s="442" t="s">
        <v>239</v>
      </c>
      <c r="Q102" s="442" t="s">
        <v>239</v>
      </c>
      <c r="R102" s="442" t="s">
        <v>239</v>
      </c>
      <c r="S102" s="38">
        <v>2474</v>
      </c>
      <c r="T102" s="445">
        <v>0</v>
      </c>
      <c r="U102" s="445">
        <v>0</v>
      </c>
    </row>
    <row r="103" spans="1:21" ht="12.75" x14ac:dyDescent="0.35">
      <c r="A103" s="308" t="s">
        <v>528</v>
      </c>
      <c r="B103" s="440"/>
      <c r="C103" s="444" t="s">
        <v>2046</v>
      </c>
      <c r="D103" s="38">
        <v>664118</v>
      </c>
      <c r="E103" s="442">
        <v>0.15</v>
      </c>
      <c r="F103" s="442">
        <v>0.22</v>
      </c>
      <c r="G103" s="442">
        <v>0.13</v>
      </c>
      <c r="H103" s="442">
        <v>0.5</v>
      </c>
      <c r="I103" s="442">
        <v>0.46</v>
      </c>
      <c r="J103" s="442">
        <v>0.04</v>
      </c>
      <c r="K103" s="442">
        <v>0.49</v>
      </c>
      <c r="L103" s="442">
        <v>0.49</v>
      </c>
      <c r="M103" s="442">
        <v>0.49</v>
      </c>
      <c r="N103" s="442">
        <v>0.15</v>
      </c>
      <c r="O103" s="442">
        <v>0.52</v>
      </c>
      <c r="P103" s="442">
        <v>0.57999999999999996</v>
      </c>
      <c r="Q103" s="442" t="s">
        <v>239</v>
      </c>
      <c r="R103" s="442">
        <v>0.51</v>
      </c>
      <c r="S103" s="38">
        <v>664118</v>
      </c>
      <c r="T103" s="445">
        <v>1</v>
      </c>
      <c r="U103" s="445">
        <v>1</v>
      </c>
    </row>
    <row r="104" spans="1:21" ht="12.75" x14ac:dyDescent="0.35">
      <c r="A104" s="308" t="s">
        <v>635</v>
      </c>
      <c r="B104" s="440"/>
      <c r="C104" s="444" t="s">
        <v>136</v>
      </c>
      <c r="D104" s="38">
        <v>708</v>
      </c>
      <c r="E104" s="442">
        <v>7.0000000000000007E-2</v>
      </c>
      <c r="F104" s="442">
        <v>0.13</v>
      </c>
      <c r="G104" s="442">
        <v>0.1</v>
      </c>
      <c r="H104" s="442">
        <v>0.31</v>
      </c>
      <c r="I104" s="442">
        <v>0.65</v>
      </c>
      <c r="J104" s="442">
        <v>0.04</v>
      </c>
      <c r="K104" s="442">
        <v>0.43</v>
      </c>
      <c r="L104" s="442">
        <v>0.44</v>
      </c>
      <c r="M104" s="442">
        <v>0.53</v>
      </c>
      <c r="N104" s="442">
        <v>0.11</v>
      </c>
      <c r="O104" s="442">
        <v>0.39</v>
      </c>
      <c r="P104" s="442">
        <v>0.41</v>
      </c>
      <c r="Q104" s="442" t="s">
        <v>239</v>
      </c>
      <c r="R104" s="442">
        <v>0.41</v>
      </c>
      <c r="S104" s="38">
        <v>708</v>
      </c>
      <c r="T104" s="445">
        <v>1</v>
      </c>
      <c r="U104" s="445">
        <v>1</v>
      </c>
    </row>
    <row r="105" spans="1:21" ht="12.75" x14ac:dyDescent="0.35">
      <c r="A105" s="308" t="s">
        <v>306</v>
      </c>
      <c r="B105" s="440"/>
      <c r="C105" s="444" t="s">
        <v>137</v>
      </c>
      <c r="D105" s="38">
        <v>553912</v>
      </c>
      <c r="E105" s="442">
        <v>0.15</v>
      </c>
      <c r="F105" s="442">
        <v>0.25</v>
      </c>
      <c r="G105" s="442">
        <v>0.17</v>
      </c>
      <c r="H105" s="442">
        <v>0.56999999999999995</v>
      </c>
      <c r="I105" s="442">
        <v>0.4</v>
      </c>
      <c r="J105" s="442">
        <v>0.03</v>
      </c>
      <c r="K105" s="442">
        <v>0.49</v>
      </c>
      <c r="L105" s="442">
        <v>0.48</v>
      </c>
      <c r="M105" s="442">
        <v>0.45</v>
      </c>
      <c r="N105" s="442">
        <v>0.13</v>
      </c>
      <c r="O105" s="442">
        <v>0.52</v>
      </c>
      <c r="P105" s="442">
        <v>0.54</v>
      </c>
      <c r="Q105" s="442" t="s">
        <v>239</v>
      </c>
      <c r="R105" s="442">
        <v>0.49</v>
      </c>
      <c r="S105" s="38">
        <v>553912</v>
      </c>
      <c r="T105" s="445">
        <v>1</v>
      </c>
      <c r="U105" s="445">
        <v>1</v>
      </c>
    </row>
    <row r="106" spans="1:21" ht="12.75" x14ac:dyDescent="0.35">
      <c r="A106" s="308" t="s">
        <v>305</v>
      </c>
      <c r="B106" s="440"/>
      <c r="C106" s="444" t="s">
        <v>140</v>
      </c>
      <c r="D106" s="38">
        <v>703</v>
      </c>
      <c r="E106" s="442">
        <v>0.12</v>
      </c>
      <c r="F106" s="442">
        <v>0.23</v>
      </c>
      <c r="G106" s="442">
        <v>0.32</v>
      </c>
      <c r="H106" s="442">
        <v>0.66</v>
      </c>
      <c r="I106" s="442">
        <v>0.28000000000000003</v>
      </c>
      <c r="J106" s="442">
        <v>0.06</v>
      </c>
      <c r="K106" s="442">
        <v>0.32</v>
      </c>
      <c r="L106" s="442">
        <v>0.47</v>
      </c>
      <c r="M106" s="442">
        <v>0.49</v>
      </c>
      <c r="N106" s="442">
        <v>0.06</v>
      </c>
      <c r="O106" s="442">
        <v>0.32</v>
      </c>
      <c r="P106" s="442">
        <v>0.51</v>
      </c>
      <c r="Q106" s="442" t="s">
        <v>239</v>
      </c>
      <c r="R106" s="442">
        <v>0.42</v>
      </c>
      <c r="S106" s="38">
        <v>741</v>
      </c>
      <c r="T106" s="445">
        <v>0.95</v>
      </c>
      <c r="U106" s="445">
        <v>0.95</v>
      </c>
    </row>
    <row r="107" spans="1:21" ht="12.75" x14ac:dyDescent="0.35">
      <c r="A107" s="308" t="s">
        <v>307</v>
      </c>
      <c r="B107" s="440"/>
      <c r="C107" s="444" t="s">
        <v>138</v>
      </c>
      <c r="D107" s="38">
        <v>354</v>
      </c>
      <c r="E107" s="442">
        <v>0.1</v>
      </c>
      <c r="F107" s="442">
        <v>0.14000000000000001</v>
      </c>
      <c r="G107" s="442">
        <v>0.12</v>
      </c>
      <c r="H107" s="442">
        <v>0.36</v>
      </c>
      <c r="I107" s="442">
        <v>0.64</v>
      </c>
      <c r="J107" s="442">
        <v>0.01</v>
      </c>
      <c r="K107" s="442">
        <v>0.47</v>
      </c>
      <c r="L107" s="442">
        <v>0.44</v>
      </c>
      <c r="M107" s="442">
        <v>0.67</v>
      </c>
      <c r="N107" s="442">
        <v>0.13</v>
      </c>
      <c r="O107" s="442">
        <v>0.36</v>
      </c>
      <c r="P107" s="442">
        <v>0.67</v>
      </c>
      <c r="Q107" s="442" t="s">
        <v>239</v>
      </c>
      <c r="R107" s="442">
        <v>0.42</v>
      </c>
      <c r="S107" s="38">
        <v>354</v>
      </c>
      <c r="T107" s="445">
        <v>1</v>
      </c>
      <c r="U107" s="445">
        <v>1</v>
      </c>
    </row>
    <row r="108" spans="1:21" ht="12.75" x14ac:dyDescent="0.35">
      <c r="A108" s="308" t="s">
        <v>308</v>
      </c>
      <c r="B108" s="440"/>
      <c r="C108" s="444" t="s">
        <v>141</v>
      </c>
      <c r="D108" s="38">
        <v>0</v>
      </c>
      <c r="E108" s="442" t="s">
        <v>239</v>
      </c>
      <c r="F108" s="442" t="s">
        <v>239</v>
      </c>
      <c r="G108" s="442" t="s">
        <v>239</v>
      </c>
      <c r="H108" s="442" t="s">
        <v>239</v>
      </c>
      <c r="I108" s="442" t="s">
        <v>239</v>
      </c>
      <c r="J108" s="442" t="s">
        <v>239</v>
      </c>
      <c r="K108" s="442" t="s">
        <v>239</v>
      </c>
      <c r="L108" s="442" t="s">
        <v>239</v>
      </c>
      <c r="M108" s="442" t="s">
        <v>239</v>
      </c>
      <c r="N108" s="442" t="s">
        <v>239</v>
      </c>
      <c r="O108" s="442" t="s">
        <v>239</v>
      </c>
      <c r="P108" s="442" t="s">
        <v>239</v>
      </c>
      <c r="Q108" s="442" t="s">
        <v>239</v>
      </c>
      <c r="R108" s="442" t="s">
        <v>239</v>
      </c>
      <c r="S108" s="38">
        <v>0</v>
      </c>
      <c r="T108" s="443" t="s">
        <v>239</v>
      </c>
      <c r="U108" s="443" t="s">
        <v>239</v>
      </c>
    </row>
    <row r="109" spans="1:21" ht="12.75" x14ac:dyDescent="0.35">
      <c r="A109" s="308" t="s">
        <v>311</v>
      </c>
      <c r="B109" s="440"/>
      <c r="C109" s="444" t="s">
        <v>149</v>
      </c>
      <c r="D109" s="38">
        <v>0</v>
      </c>
      <c r="E109" s="442" t="s">
        <v>239</v>
      </c>
      <c r="F109" s="442" t="s">
        <v>239</v>
      </c>
      <c r="G109" s="442" t="s">
        <v>239</v>
      </c>
      <c r="H109" s="442" t="s">
        <v>239</v>
      </c>
      <c r="I109" s="442" t="s">
        <v>239</v>
      </c>
      <c r="J109" s="442" t="s">
        <v>239</v>
      </c>
      <c r="K109" s="442" t="s">
        <v>239</v>
      </c>
      <c r="L109" s="442" t="s">
        <v>239</v>
      </c>
      <c r="M109" s="442" t="s">
        <v>239</v>
      </c>
      <c r="N109" s="442" t="s">
        <v>239</v>
      </c>
      <c r="O109" s="442" t="s">
        <v>239</v>
      </c>
      <c r="P109" s="442" t="s">
        <v>239</v>
      </c>
      <c r="Q109" s="442" t="s">
        <v>239</v>
      </c>
      <c r="R109" s="442" t="s">
        <v>239</v>
      </c>
      <c r="S109" s="38">
        <v>208</v>
      </c>
      <c r="T109" s="445">
        <v>0</v>
      </c>
      <c r="U109" s="445">
        <v>0</v>
      </c>
    </row>
    <row r="110" spans="1:21" ht="12.75" x14ac:dyDescent="0.35">
      <c r="A110" s="308" t="s">
        <v>309</v>
      </c>
      <c r="B110" s="440"/>
      <c r="C110" s="444" t="s">
        <v>143</v>
      </c>
      <c r="D110" s="38">
        <v>1070854</v>
      </c>
      <c r="E110" s="442">
        <v>0.18</v>
      </c>
      <c r="F110" s="442">
        <v>0.22</v>
      </c>
      <c r="G110" s="442">
        <v>0.13</v>
      </c>
      <c r="H110" s="442">
        <v>0.53</v>
      </c>
      <c r="I110" s="442">
        <v>0.44</v>
      </c>
      <c r="J110" s="442">
        <v>0.03</v>
      </c>
      <c r="K110" s="442">
        <v>0.49</v>
      </c>
      <c r="L110" s="442">
        <v>0.49</v>
      </c>
      <c r="M110" s="442">
        <v>0.49</v>
      </c>
      <c r="N110" s="442">
        <v>0.17</v>
      </c>
      <c r="O110" s="442">
        <v>0.55000000000000004</v>
      </c>
      <c r="P110" s="442">
        <v>0.56000000000000005</v>
      </c>
      <c r="Q110" s="442" t="s">
        <v>239</v>
      </c>
      <c r="R110" s="442">
        <v>0.52</v>
      </c>
      <c r="S110" s="38">
        <v>1070854</v>
      </c>
      <c r="T110" s="445">
        <v>1</v>
      </c>
      <c r="U110" s="445">
        <v>1</v>
      </c>
    </row>
    <row r="111" spans="1:21" ht="12.75" x14ac:dyDescent="0.35">
      <c r="A111" s="308" t="s">
        <v>529</v>
      </c>
      <c r="B111" s="440"/>
      <c r="C111" s="444" t="s">
        <v>144</v>
      </c>
      <c r="D111" s="38">
        <v>31</v>
      </c>
      <c r="E111" s="442">
        <v>0.1</v>
      </c>
      <c r="F111" s="442">
        <v>0.03</v>
      </c>
      <c r="G111" s="442">
        <v>0.03</v>
      </c>
      <c r="H111" s="442">
        <v>0.16</v>
      </c>
      <c r="I111" s="442">
        <v>0.84</v>
      </c>
      <c r="J111" s="442">
        <v>0</v>
      </c>
      <c r="K111" s="442">
        <v>1</v>
      </c>
      <c r="L111" s="442">
        <v>1</v>
      </c>
      <c r="M111" s="442">
        <v>0</v>
      </c>
      <c r="N111" s="442">
        <v>0.6</v>
      </c>
      <c r="O111" s="442">
        <v>0.31</v>
      </c>
      <c r="P111" s="442" t="s">
        <v>239</v>
      </c>
      <c r="Q111" s="442" t="s">
        <v>239</v>
      </c>
      <c r="R111" s="442">
        <v>0.39</v>
      </c>
      <c r="S111" s="38">
        <v>31</v>
      </c>
      <c r="T111" s="445">
        <v>1</v>
      </c>
      <c r="U111" s="445">
        <v>1</v>
      </c>
    </row>
    <row r="112" spans="1:21" ht="12.75" x14ac:dyDescent="0.35">
      <c r="A112" s="308" t="s">
        <v>316</v>
      </c>
      <c r="B112" s="440"/>
      <c r="C112" s="444" t="s">
        <v>142</v>
      </c>
      <c r="D112" s="38">
        <v>36505</v>
      </c>
      <c r="E112" s="442">
        <v>0.16</v>
      </c>
      <c r="F112" s="442">
        <v>0.27</v>
      </c>
      <c r="G112" s="442">
        <v>0.14000000000000001</v>
      </c>
      <c r="H112" s="442">
        <v>0.56000000000000005</v>
      </c>
      <c r="I112" s="442">
        <v>0.4</v>
      </c>
      <c r="J112" s="442">
        <v>0.03</v>
      </c>
      <c r="K112" s="442">
        <v>0.51</v>
      </c>
      <c r="L112" s="442">
        <v>0.5</v>
      </c>
      <c r="M112" s="442">
        <v>0.47</v>
      </c>
      <c r="N112" s="442">
        <v>0.14000000000000001</v>
      </c>
      <c r="O112" s="442">
        <v>0.56000000000000005</v>
      </c>
      <c r="P112" s="442">
        <v>0.61</v>
      </c>
      <c r="Q112" s="442" t="s">
        <v>239</v>
      </c>
      <c r="R112" s="442">
        <v>0.52</v>
      </c>
      <c r="S112" s="38">
        <v>36505</v>
      </c>
      <c r="T112" s="445">
        <v>1</v>
      </c>
      <c r="U112" s="445">
        <v>1</v>
      </c>
    </row>
    <row r="113" spans="1:21" ht="12.75" x14ac:dyDescent="0.35">
      <c r="A113" s="308" t="s">
        <v>314</v>
      </c>
      <c r="B113" s="440"/>
      <c r="C113" s="444" t="s">
        <v>193</v>
      </c>
      <c r="D113" s="38">
        <v>9305</v>
      </c>
      <c r="E113" s="442">
        <v>0.03</v>
      </c>
      <c r="F113" s="442">
        <v>0.12</v>
      </c>
      <c r="G113" s="442">
        <v>0.11</v>
      </c>
      <c r="H113" s="442">
        <v>0.26</v>
      </c>
      <c r="I113" s="442">
        <v>0.66</v>
      </c>
      <c r="J113" s="442">
        <v>0.08</v>
      </c>
      <c r="K113" s="442">
        <v>0.52</v>
      </c>
      <c r="L113" s="442">
        <v>0.49</v>
      </c>
      <c r="M113" s="442">
        <v>0.4</v>
      </c>
      <c r="N113" s="442">
        <v>0.06</v>
      </c>
      <c r="O113" s="442">
        <v>0.45</v>
      </c>
      <c r="P113" s="442">
        <v>0.38</v>
      </c>
      <c r="Q113" s="442" t="s">
        <v>239</v>
      </c>
      <c r="R113" s="442">
        <v>0.45</v>
      </c>
      <c r="S113" s="38">
        <v>9305</v>
      </c>
      <c r="T113" s="445">
        <v>1</v>
      </c>
      <c r="U113" s="445">
        <v>1</v>
      </c>
    </row>
    <row r="114" spans="1:21" ht="12.75" x14ac:dyDescent="0.35">
      <c r="A114" s="308" t="s">
        <v>530</v>
      </c>
      <c r="B114" s="440"/>
      <c r="C114" s="444" t="s">
        <v>145</v>
      </c>
      <c r="D114" s="38">
        <v>0</v>
      </c>
      <c r="E114" s="442" t="s">
        <v>239</v>
      </c>
      <c r="F114" s="442" t="s">
        <v>239</v>
      </c>
      <c r="G114" s="442" t="s">
        <v>239</v>
      </c>
      <c r="H114" s="442" t="s">
        <v>239</v>
      </c>
      <c r="I114" s="442" t="s">
        <v>239</v>
      </c>
      <c r="J114" s="442" t="s">
        <v>239</v>
      </c>
      <c r="K114" s="442" t="s">
        <v>239</v>
      </c>
      <c r="L114" s="442" t="s">
        <v>239</v>
      </c>
      <c r="M114" s="442" t="s">
        <v>239</v>
      </c>
      <c r="N114" s="442" t="s">
        <v>239</v>
      </c>
      <c r="O114" s="442" t="s">
        <v>239</v>
      </c>
      <c r="P114" s="442" t="s">
        <v>239</v>
      </c>
      <c r="Q114" s="442" t="s">
        <v>239</v>
      </c>
      <c r="R114" s="442" t="s">
        <v>239</v>
      </c>
      <c r="S114" s="38">
        <v>150</v>
      </c>
      <c r="T114" s="445">
        <v>0</v>
      </c>
      <c r="U114" s="445">
        <v>0</v>
      </c>
    </row>
    <row r="115" spans="1:21" ht="12.75" x14ac:dyDescent="0.35">
      <c r="A115" s="308" t="s">
        <v>312</v>
      </c>
      <c r="B115" s="440"/>
      <c r="C115" s="444" t="s">
        <v>147</v>
      </c>
      <c r="D115" s="38">
        <v>481</v>
      </c>
      <c r="E115" s="442">
        <v>0.08</v>
      </c>
      <c r="F115" s="442">
        <v>0.12</v>
      </c>
      <c r="G115" s="442">
        <v>0.16</v>
      </c>
      <c r="H115" s="442">
        <v>0.36</v>
      </c>
      <c r="I115" s="442">
        <v>0.6</v>
      </c>
      <c r="J115" s="442">
        <v>0.04</v>
      </c>
      <c r="K115" s="442">
        <v>0.32</v>
      </c>
      <c r="L115" s="442">
        <v>0.57999999999999996</v>
      </c>
      <c r="M115" s="442">
        <v>0.32</v>
      </c>
      <c r="N115" s="442">
        <v>7.0000000000000007E-2</v>
      </c>
      <c r="O115" s="442">
        <v>0.4</v>
      </c>
      <c r="P115" s="442">
        <v>0.42</v>
      </c>
      <c r="Q115" s="442" t="s">
        <v>239</v>
      </c>
      <c r="R115" s="442">
        <v>0.41</v>
      </c>
      <c r="S115" s="38">
        <v>1093</v>
      </c>
      <c r="T115" s="445">
        <v>0.44</v>
      </c>
      <c r="U115" s="445">
        <v>0.44</v>
      </c>
    </row>
    <row r="116" spans="1:21" ht="12.75" x14ac:dyDescent="0.35">
      <c r="A116" s="308" t="s">
        <v>313</v>
      </c>
      <c r="B116" s="440"/>
      <c r="C116" s="444" t="s">
        <v>148</v>
      </c>
      <c r="D116" s="38">
        <v>1332</v>
      </c>
      <c r="E116" s="442" t="s">
        <v>239</v>
      </c>
      <c r="F116" s="442" t="s">
        <v>239</v>
      </c>
      <c r="G116" s="442" t="s">
        <v>239</v>
      </c>
      <c r="H116" s="442" t="s">
        <v>239</v>
      </c>
      <c r="I116" s="442" t="s">
        <v>239</v>
      </c>
      <c r="J116" s="442" t="s">
        <v>239</v>
      </c>
      <c r="K116" s="442" t="s">
        <v>239</v>
      </c>
      <c r="L116" s="442" t="s">
        <v>239</v>
      </c>
      <c r="M116" s="442" t="s">
        <v>239</v>
      </c>
      <c r="N116" s="442" t="s">
        <v>239</v>
      </c>
      <c r="O116" s="442" t="s">
        <v>239</v>
      </c>
      <c r="P116" s="442" t="s">
        <v>239</v>
      </c>
      <c r="Q116" s="442">
        <v>0.43</v>
      </c>
      <c r="R116" s="442">
        <v>0.43</v>
      </c>
      <c r="S116" s="38">
        <v>1332</v>
      </c>
      <c r="T116" s="445">
        <v>0</v>
      </c>
      <c r="U116" s="445">
        <v>1</v>
      </c>
    </row>
    <row r="117" spans="1:21" ht="12.75" x14ac:dyDescent="0.35">
      <c r="A117" s="308" t="s">
        <v>531</v>
      </c>
      <c r="B117" s="440"/>
      <c r="C117" s="444" t="s">
        <v>150</v>
      </c>
      <c r="D117" s="38">
        <v>10</v>
      </c>
      <c r="E117" s="442">
        <v>0</v>
      </c>
      <c r="F117" s="442">
        <v>0</v>
      </c>
      <c r="G117" s="442">
        <v>0</v>
      </c>
      <c r="H117" s="442">
        <v>0</v>
      </c>
      <c r="I117" s="442">
        <v>1</v>
      </c>
      <c r="J117" s="442">
        <v>0</v>
      </c>
      <c r="K117" s="442" t="s">
        <v>239</v>
      </c>
      <c r="L117" s="442" t="s">
        <v>239</v>
      </c>
      <c r="M117" s="442" t="s">
        <v>239</v>
      </c>
      <c r="N117" s="442" t="s">
        <v>239</v>
      </c>
      <c r="O117" s="442">
        <v>0.5</v>
      </c>
      <c r="P117" s="442" t="s">
        <v>239</v>
      </c>
      <c r="Q117" s="442" t="s">
        <v>239</v>
      </c>
      <c r="R117" s="442">
        <v>0.5</v>
      </c>
      <c r="S117" s="38">
        <v>10</v>
      </c>
      <c r="T117" s="445">
        <v>1</v>
      </c>
      <c r="U117" s="445">
        <v>1</v>
      </c>
    </row>
    <row r="118" spans="1:21" ht="12.75" x14ac:dyDescent="0.35">
      <c r="A118" s="308" t="s">
        <v>532</v>
      </c>
      <c r="B118" s="440"/>
      <c r="C118" s="444" t="s">
        <v>173</v>
      </c>
      <c r="D118" s="38">
        <v>9019</v>
      </c>
      <c r="E118" s="442">
        <v>0.15</v>
      </c>
      <c r="F118" s="442">
        <v>0.22</v>
      </c>
      <c r="G118" s="442">
        <v>0.17</v>
      </c>
      <c r="H118" s="442">
        <v>0.55000000000000004</v>
      </c>
      <c r="I118" s="442">
        <v>0.44</v>
      </c>
      <c r="J118" s="442">
        <v>0.01</v>
      </c>
      <c r="K118" s="442">
        <v>0.5</v>
      </c>
      <c r="L118" s="442">
        <v>0.47</v>
      </c>
      <c r="M118" s="442">
        <v>0.5</v>
      </c>
      <c r="N118" s="442">
        <v>0.14000000000000001</v>
      </c>
      <c r="O118" s="442">
        <v>0.46</v>
      </c>
      <c r="P118" s="442">
        <v>0.46</v>
      </c>
      <c r="Q118" s="442" t="s">
        <v>239</v>
      </c>
      <c r="R118" s="442">
        <v>0.47</v>
      </c>
      <c r="S118" s="38">
        <v>9019</v>
      </c>
      <c r="T118" s="445">
        <v>1</v>
      </c>
      <c r="U118" s="445">
        <v>1</v>
      </c>
    </row>
    <row r="119" spans="1:21" ht="12.75" x14ac:dyDescent="0.35">
      <c r="A119" s="308" t="s">
        <v>533</v>
      </c>
      <c r="B119" s="440"/>
      <c r="C119" s="444" t="s">
        <v>172</v>
      </c>
      <c r="D119" s="38">
        <v>94166</v>
      </c>
      <c r="E119" s="442">
        <v>0.14000000000000001</v>
      </c>
      <c r="F119" s="442">
        <v>0.08</v>
      </c>
      <c r="G119" s="442">
        <v>0.05</v>
      </c>
      <c r="H119" s="442">
        <v>0.26</v>
      </c>
      <c r="I119" s="442">
        <v>0.72</v>
      </c>
      <c r="J119" s="442">
        <v>0.02</v>
      </c>
      <c r="K119" s="442">
        <v>0.49</v>
      </c>
      <c r="L119" s="442">
        <v>0.48</v>
      </c>
      <c r="M119" s="442">
        <v>0.45</v>
      </c>
      <c r="N119" s="442">
        <v>0.25</v>
      </c>
      <c r="O119" s="442">
        <v>0.3</v>
      </c>
      <c r="P119" s="442">
        <v>0.42</v>
      </c>
      <c r="Q119" s="442" t="s">
        <v>239</v>
      </c>
      <c r="R119" s="442">
        <v>0.35</v>
      </c>
      <c r="S119" s="38">
        <v>94166</v>
      </c>
      <c r="T119" s="445">
        <v>1</v>
      </c>
      <c r="U119" s="445">
        <v>1</v>
      </c>
    </row>
    <row r="120" spans="1:21" ht="12.75" x14ac:dyDescent="0.35">
      <c r="A120" s="308" t="s">
        <v>534</v>
      </c>
      <c r="B120" s="440"/>
      <c r="C120" s="444" t="s">
        <v>171</v>
      </c>
      <c r="D120" s="38">
        <v>15917</v>
      </c>
      <c r="E120" s="442">
        <v>0.16</v>
      </c>
      <c r="F120" s="442">
        <v>0.25</v>
      </c>
      <c r="G120" s="442">
        <v>0.16</v>
      </c>
      <c r="H120" s="442">
        <v>0.57999999999999996</v>
      </c>
      <c r="I120" s="442">
        <v>0.39</v>
      </c>
      <c r="J120" s="442">
        <v>0.03</v>
      </c>
      <c r="K120" s="442">
        <v>0.5</v>
      </c>
      <c r="L120" s="442">
        <v>0.48</v>
      </c>
      <c r="M120" s="442">
        <v>0.51</v>
      </c>
      <c r="N120" s="442">
        <v>0.14000000000000001</v>
      </c>
      <c r="O120" s="442">
        <v>0.5</v>
      </c>
      <c r="P120" s="442">
        <v>0.42</v>
      </c>
      <c r="Q120" s="442" t="s">
        <v>239</v>
      </c>
      <c r="R120" s="442">
        <v>0.49</v>
      </c>
      <c r="S120" s="38">
        <v>15917</v>
      </c>
      <c r="T120" s="445">
        <v>1</v>
      </c>
      <c r="U120" s="445">
        <v>1</v>
      </c>
    </row>
    <row r="121" spans="1:21" ht="12.75" x14ac:dyDescent="0.35">
      <c r="A121" s="308" t="s">
        <v>323</v>
      </c>
      <c r="B121" s="440"/>
      <c r="C121" s="444" t="s">
        <v>177</v>
      </c>
      <c r="D121" s="38">
        <v>7075</v>
      </c>
      <c r="E121" s="442" t="s">
        <v>239</v>
      </c>
      <c r="F121" s="442" t="s">
        <v>239</v>
      </c>
      <c r="G121" s="442" t="s">
        <v>239</v>
      </c>
      <c r="H121" s="442" t="s">
        <v>239</v>
      </c>
      <c r="I121" s="442" t="s">
        <v>239</v>
      </c>
      <c r="J121" s="442" t="s">
        <v>239</v>
      </c>
      <c r="K121" s="442" t="s">
        <v>239</v>
      </c>
      <c r="L121" s="442" t="s">
        <v>239</v>
      </c>
      <c r="M121" s="442" t="s">
        <v>239</v>
      </c>
      <c r="N121" s="442" t="s">
        <v>239</v>
      </c>
      <c r="O121" s="442" t="s">
        <v>239</v>
      </c>
      <c r="P121" s="442" t="s">
        <v>239</v>
      </c>
      <c r="Q121" s="442">
        <v>0.3</v>
      </c>
      <c r="R121" s="442">
        <v>0.3</v>
      </c>
      <c r="S121" s="38">
        <v>7075</v>
      </c>
      <c r="T121" s="445">
        <v>0</v>
      </c>
      <c r="U121" s="445">
        <v>1</v>
      </c>
    </row>
    <row r="122" spans="1:21" ht="12.75" x14ac:dyDescent="0.35">
      <c r="A122" s="308" t="s">
        <v>322</v>
      </c>
      <c r="B122" s="440"/>
      <c r="C122" s="444" t="s">
        <v>151</v>
      </c>
      <c r="D122" s="38">
        <v>51394</v>
      </c>
      <c r="E122" s="442">
        <v>0.16</v>
      </c>
      <c r="F122" s="442">
        <v>0.28000000000000003</v>
      </c>
      <c r="G122" s="442">
        <v>0.12</v>
      </c>
      <c r="H122" s="442">
        <v>0.56000000000000005</v>
      </c>
      <c r="I122" s="442">
        <v>0.39</v>
      </c>
      <c r="J122" s="442">
        <v>0.05</v>
      </c>
      <c r="K122" s="442">
        <v>0.5</v>
      </c>
      <c r="L122" s="442">
        <v>0.51</v>
      </c>
      <c r="M122" s="442">
        <v>0.51</v>
      </c>
      <c r="N122" s="442">
        <v>0.14000000000000001</v>
      </c>
      <c r="O122" s="442">
        <v>0.62</v>
      </c>
      <c r="P122" s="442">
        <v>0.56000000000000005</v>
      </c>
      <c r="Q122" s="442" t="s">
        <v>239</v>
      </c>
      <c r="R122" s="442">
        <v>0.55000000000000004</v>
      </c>
      <c r="S122" s="38">
        <v>77394</v>
      </c>
      <c r="T122" s="445">
        <v>0.66</v>
      </c>
      <c r="U122" s="445">
        <v>0.66</v>
      </c>
    </row>
    <row r="123" spans="1:21" ht="12.75" x14ac:dyDescent="0.35">
      <c r="A123" s="308" t="s">
        <v>321</v>
      </c>
      <c r="B123" s="440"/>
      <c r="C123" s="444" t="s">
        <v>178</v>
      </c>
      <c r="D123" s="38">
        <v>0</v>
      </c>
      <c r="E123" s="442" t="s">
        <v>239</v>
      </c>
      <c r="F123" s="442" t="s">
        <v>239</v>
      </c>
      <c r="G123" s="442" t="s">
        <v>239</v>
      </c>
      <c r="H123" s="442" t="s">
        <v>239</v>
      </c>
      <c r="I123" s="442" t="s">
        <v>239</v>
      </c>
      <c r="J123" s="442" t="s">
        <v>239</v>
      </c>
      <c r="K123" s="442" t="s">
        <v>239</v>
      </c>
      <c r="L123" s="442" t="s">
        <v>239</v>
      </c>
      <c r="M123" s="442" t="s">
        <v>239</v>
      </c>
      <c r="N123" s="442" t="s">
        <v>239</v>
      </c>
      <c r="O123" s="442" t="s">
        <v>239</v>
      </c>
      <c r="P123" s="442" t="s">
        <v>239</v>
      </c>
      <c r="Q123" s="442" t="s">
        <v>239</v>
      </c>
      <c r="R123" s="442" t="s">
        <v>239</v>
      </c>
      <c r="S123" s="38">
        <v>0</v>
      </c>
      <c r="T123" s="443" t="s">
        <v>239</v>
      </c>
      <c r="U123" s="443" t="s">
        <v>239</v>
      </c>
    </row>
    <row r="124" spans="1:21" ht="12.75" x14ac:dyDescent="0.35">
      <c r="A124" s="308" t="s">
        <v>536</v>
      </c>
      <c r="B124" s="440"/>
      <c r="C124" s="444" t="s">
        <v>170</v>
      </c>
      <c r="D124" s="38">
        <v>0</v>
      </c>
      <c r="E124" s="442" t="s">
        <v>239</v>
      </c>
      <c r="F124" s="442" t="s">
        <v>239</v>
      </c>
      <c r="G124" s="442" t="s">
        <v>239</v>
      </c>
      <c r="H124" s="442" t="s">
        <v>239</v>
      </c>
      <c r="I124" s="442" t="s">
        <v>239</v>
      </c>
      <c r="J124" s="442" t="s">
        <v>239</v>
      </c>
      <c r="K124" s="442" t="s">
        <v>239</v>
      </c>
      <c r="L124" s="442" t="s">
        <v>239</v>
      </c>
      <c r="M124" s="442" t="s">
        <v>239</v>
      </c>
      <c r="N124" s="442" t="s">
        <v>239</v>
      </c>
      <c r="O124" s="442" t="s">
        <v>239</v>
      </c>
      <c r="P124" s="442" t="s">
        <v>239</v>
      </c>
      <c r="Q124" s="442" t="s">
        <v>239</v>
      </c>
      <c r="R124" s="442" t="s">
        <v>239</v>
      </c>
      <c r="S124" s="38">
        <v>2923</v>
      </c>
      <c r="T124" s="445">
        <v>0</v>
      </c>
      <c r="U124" s="445">
        <v>0</v>
      </c>
    </row>
    <row r="125" spans="1:21" ht="12.75" x14ac:dyDescent="0.35">
      <c r="A125" s="308" t="s">
        <v>317</v>
      </c>
      <c r="B125" s="440"/>
      <c r="C125" s="444" t="s">
        <v>55</v>
      </c>
      <c r="D125" s="38">
        <v>3</v>
      </c>
      <c r="E125" s="442">
        <v>0</v>
      </c>
      <c r="F125" s="442">
        <v>0</v>
      </c>
      <c r="G125" s="442">
        <v>0</v>
      </c>
      <c r="H125" s="442">
        <v>0</v>
      </c>
      <c r="I125" s="442">
        <v>1</v>
      </c>
      <c r="J125" s="442">
        <v>0</v>
      </c>
      <c r="K125" s="442" t="s">
        <v>239</v>
      </c>
      <c r="L125" s="442" t="s">
        <v>239</v>
      </c>
      <c r="M125" s="442" t="s">
        <v>239</v>
      </c>
      <c r="N125" s="442" t="s">
        <v>239</v>
      </c>
      <c r="O125" s="442">
        <v>0</v>
      </c>
      <c r="P125" s="442" t="s">
        <v>239</v>
      </c>
      <c r="Q125" s="442" t="s">
        <v>239</v>
      </c>
      <c r="R125" s="442">
        <v>0</v>
      </c>
      <c r="S125" s="38">
        <v>3</v>
      </c>
      <c r="T125" s="445">
        <v>1</v>
      </c>
      <c r="U125" s="445">
        <v>1</v>
      </c>
    </row>
    <row r="126" spans="1:21" ht="12.75" x14ac:dyDescent="0.35">
      <c r="A126" s="308" t="s">
        <v>537</v>
      </c>
      <c r="B126" s="440"/>
      <c r="C126" s="444" t="s">
        <v>388</v>
      </c>
      <c r="D126" s="38">
        <v>0</v>
      </c>
      <c r="E126" s="442" t="s">
        <v>239</v>
      </c>
      <c r="F126" s="442" t="s">
        <v>239</v>
      </c>
      <c r="G126" s="442" t="s">
        <v>239</v>
      </c>
      <c r="H126" s="442" t="s">
        <v>239</v>
      </c>
      <c r="I126" s="442" t="s">
        <v>239</v>
      </c>
      <c r="J126" s="442" t="s">
        <v>239</v>
      </c>
      <c r="K126" s="442" t="s">
        <v>239</v>
      </c>
      <c r="L126" s="442" t="s">
        <v>239</v>
      </c>
      <c r="M126" s="442" t="s">
        <v>239</v>
      </c>
      <c r="N126" s="442" t="s">
        <v>239</v>
      </c>
      <c r="O126" s="442" t="s">
        <v>239</v>
      </c>
      <c r="P126" s="442" t="s">
        <v>239</v>
      </c>
      <c r="Q126" s="442" t="s">
        <v>239</v>
      </c>
      <c r="R126" s="442" t="s">
        <v>239</v>
      </c>
      <c r="S126" s="38">
        <v>32</v>
      </c>
      <c r="T126" s="445">
        <v>0</v>
      </c>
      <c r="U126" s="445">
        <v>0</v>
      </c>
    </row>
    <row r="127" spans="1:21" ht="12.75" x14ac:dyDescent="0.35">
      <c r="A127" s="308" t="s">
        <v>320</v>
      </c>
      <c r="B127" s="440"/>
      <c r="C127" s="444" t="s">
        <v>174</v>
      </c>
      <c r="D127" s="38">
        <v>9</v>
      </c>
      <c r="E127" s="442">
        <v>0</v>
      </c>
      <c r="F127" s="442">
        <v>0</v>
      </c>
      <c r="G127" s="442">
        <v>0</v>
      </c>
      <c r="H127" s="442">
        <v>0</v>
      </c>
      <c r="I127" s="442">
        <v>1</v>
      </c>
      <c r="J127" s="442">
        <v>0</v>
      </c>
      <c r="K127" s="442" t="s">
        <v>239</v>
      </c>
      <c r="L127" s="442" t="s">
        <v>239</v>
      </c>
      <c r="M127" s="442" t="s">
        <v>239</v>
      </c>
      <c r="N127" s="442" t="s">
        <v>239</v>
      </c>
      <c r="O127" s="442">
        <v>0.22</v>
      </c>
      <c r="P127" s="442" t="s">
        <v>239</v>
      </c>
      <c r="Q127" s="442" t="s">
        <v>239</v>
      </c>
      <c r="R127" s="442">
        <v>0.22</v>
      </c>
      <c r="S127" s="38">
        <v>9</v>
      </c>
      <c r="T127" s="445">
        <v>1</v>
      </c>
      <c r="U127" s="445">
        <v>1</v>
      </c>
    </row>
    <row r="128" spans="1:21" ht="12.75" x14ac:dyDescent="0.35">
      <c r="A128" s="308" t="s">
        <v>639</v>
      </c>
      <c r="B128" s="440"/>
      <c r="C128" s="446" t="s">
        <v>10</v>
      </c>
      <c r="D128" s="38">
        <v>1771</v>
      </c>
      <c r="E128" s="442">
        <v>0.08</v>
      </c>
      <c r="F128" s="442">
        <v>0.17</v>
      </c>
      <c r="G128" s="442">
        <v>0.16</v>
      </c>
      <c r="H128" s="442">
        <v>0.41</v>
      </c>
      <c r="I128" s="442">
        <v>0.46</v>
      </c>
      <c r="J128" s="442">
        <v>0.13</v>
      </c>
      <c r="K128" s="442">
        <v>0.43</v>
      </c>
      <c r="L128" s="442">
        <v>0.46</v>
      </c>
      <c r="M128" s="442">
        <v>0.41</v>
      </c>
      <c r="N128" s="442">
        <v>0.08</v>
      </c>
      <c r="O128" s="442">
        <v>0.46</v>
      </c>
      <c r="P128" s="442">
        <v>0.56000000000000005</v>
      </c>
      <c r="Q128" s="442" t="s">
        <v>239</v>
      </c>
      <c r="R128" s="442">
        <v>0.46</v>
      </c>
      <c r="S128" s="38">
        <v>1771</v>
      </c>
      <c r="T128" s="445">
        <v>1</v>
      </c>
      <c r="U128" s="445">
        <v>1</v>
      </c>
    </row>
    <row r="129" spans="1:21" ht="12.75" x14ac:dyDescent="0.35">
      <c r="A129" s="308" t="s">
        <v>640</v>
      </c>
      <c r="B129" s="440"/>
      <c r="C129" s="444" t="s">
        <v>90</v>
      </c>
      <c r="D129" s="38">
        <v>0</v>
      </c>
      <c r="E129" s="442" t="s">
        <v>239</v>
      </c>
      <c r="F129" s="442" t="s">
        <v>239</v>
      </c>
      <c r="G129" s="442" t="s">
        <v>239</v>
      </c>
      <c r="H129" s="442" t="s">
        <v>239</v>
      </c>
      <c r="I129" s="442" t="s">
        <v>239</v>
      </c>
      <c r="J129" s="442" t="s">
        <v>239</v>
      </c>
      <c r="K129" s="442" t="s">
        <v>239</v>
      </c>
      <c r="L129" s="442" t="s">
        <v>239</v>
      </c>
      <c r="M129" s="442" t="s">
        <v>239</v>
      </c>
      <c r="N129" s="442" t="s">
        <v>239</v>
      </c>
      <c r="O129" s="442" t="s">
        <v>239</v>
      </c>
      <c r="P129" s="442" t="s">
        <v>239</v>
      </c>
      <c r="Q129" s="442" t="s">
        <v>239</v>
      </c>
      <c r="R129" s="442" t="s">
        <v>239</v>
      </c>
      <c r="S129" s="38">
        <v>0</v>
      </c>
      <c r="T129" s="443" t="s">
        <v>239</v>
      </c>
      <c r="U129" s="443" t="s">
        <v>239</v>
      </c>
    </row>
    <row r="130" spans="1:21" ht="12.75" x14ac:dyDescent="0.35">
      <c r="A130" s="308" t="s">
        <v>535</v>
      </c>
      <c r="B130" s="440"/>
      <c r="C130" s="444" t="s">
        <v>175</v>
      </c>
      <c r="D130" s="38">
        <v>3908</v>
      </c>
      <c r="E130" s="442">
        <v>0.15</v>
      </c>
      <c r="F130" s="442">
        <v>0.17</v>
      </c>
      <c r="G130" s="442">
        <v>0.11</v>
      </c>
      <c r="H130" s="442">
        <v>0.43</v>
      </c>
      <c r="I130" s="442">
        <v>0.54</v>
      </c>
      <c r="J130" s="442">
        <v>0.02</v>
      </c>
      <c r="K130" s="442">
        <v>0.52</v>
      </c>
      <c r="L130" s="442">
        <v>0.48</v>
      </c>
      <c r="M130" s="442">
        <v>0.44</v>
      </c>
      <c r="N130" s="442">
        <v>0.18</v>
      </c>
      <c r="O130" s="442">
        <v>0.4</v>
      </c>
      <c r="P130" s="442">
        <v>0.45</v>
      </c>
      <c r="Q130" s="442" t="s">
        <v>239</v>
      </c>
      <c r="R130" s="442">
        <v>0.43</v>
      </c>
      <c r="S130" s="38">
        <v>3908</v>
      </c>
      <c r="T130" s="445">
        <v>1</v>
      </c>
      <c r="U130" s="445">
        <v>1</v>
      </c>
    </row>
    <row r="131" spans="1:21" ht="12.75" x14ac:dyDescent="0.35">
      <c r="A131" s="308" t="s">
        <v>647</v>
      </c>
      <c r="B131" s="440"/>
      <c r="C131" s="444" t="s">
        <v>176</v>
      </c>
      <c r="D131" s="38">
        <v>5622</v>
      </c>
      <c r="E131" s="442">
        <v>0.1</v>
      </c>
      <c r="F131" s="442">
        <v>0.21</v>
      </c>
      <c r="G131" s="442">
        <v>0.17</v>
      </c>
      <c r="H131" s="442">
        <v>0.48</v>
      </c>
      <c r="I131" s="442">
        <v>0.5</v>
      </c>
      <c r="J131" s="442">
        <v>0.02</v>
      </c>
      <c r="K131" s="442">
        <v>0.54</v>
      </c>
      <c r="L131" s="442">
        <v>0.5</v>
      </c>
      <c r="M131" s="442">
        <v>0.49</v>
      </c>
      <c r="N131" s="442">
        <v>0.12</v>
      </c>
      <c r="O131" s="442">
        <v>0.44</v>
      </c>
      <c r="P131" s="442">
        <v>0.52</v>
      </c>
      <c r="Q131" s="442" t="s">
        <v>239</v>
      </c>
      <c r="R131" s="442">
        <v>0.47</v>
      </c>
      <c r="S131" s="38">
        <v>5622</v>
      </c>
      <c r="T131" s="445">
        <v>1</v>
      </c>
      <c r="U131" s="445">
        <v>1</v>
      </c>
    </row>
    <row r="132" spans="1:21" ht="12.75" x14ac:dyDescent="0.35">
      <c r="A132" s="308" t="s">
        <v>324</v>
      </c>
      <c r="B132" s="440"/>
      <c r="C132" s="444" t="s">
        <v>179</v>
      </c>
      <c r="D132" s="38">
        <v>0</v>
      </c>
      <c r="E132" s="442" t="s">
        <v>239</v>
      </c>
      <c r="F132" s="442" t="s">
        <v>239</v>
      </c>
      <c r="G132" s="442" t="s">
        <v>239</v>
      </c>
      <c r="H132" s="442" t="s">
        <v>239</v>
      </c>
      <c r="I132" s="442" t="s">
        <v>239</v>
      </c>
      <c r="J132" s="442" t="s">
        <v>239</v>
      </c>
      <c r="K132" s="442" t="s">
        <v>239</v>
      </c>
      <c r="L132" s="442" t="s">
        <v>239</v>
      </c>
      <c r="M132" s="442" t="s">
        <v>239</v>
      </c>
      <c r="N132" s="442" t="s">
        <v>239</v>
      </c>
      <c r="O132" s="442" t="s">
        <v>239</v>
      </c>
      <c r="P132" s="442" t="s">
        <v>239</v>
      </c>
      <c r="Q132" s="442" t="s">
        <v>239</v>
      </c>
      <c r="R132" s="442" t="s">
        <v>239</v>
      </c>
      <c r="S132" s="38">
        <v>0</v>
      </c>
      <c r="T132" s="443" t="s">
        <v>239</v>
      </c>
      <c r="U132" s="443" t="s">
        <v>239</v>
      </c>
    </row>
    <row r="133" spans="1:21" ht="12.75" x14ac:dyDescent="0.35">
      <c r="A133" s="308" t="s">
        <v>89</v>
      </c>
      <c r="B133" s="440"/>
      <c r="C133" s="444" t="s">
        <v>180</v>
      </c>
      <c r="D133" s="38">
        <v>1737</v>
      </c>
      <c r="E133" s="442">
        <v>0.12</v>
      </c>
      <c r="F133" s="442">
        <v>0.16</v>
      </c>
      <c r="G133" s="442">
        <v>0.16</v>
      </c>
      <c r="H133" s="442">
        <v>0.45</v>
      </c>
      <c r="I133" s="442">
        <v>0.54</v>
      </c>
      <c r="J133" s="442">
        <v>0.01</v>
      </c>
      <c r="K133" s="442">
        <v>0.45</v>
      </c>
      <c r="L133" s="442">
        <v>0.54</v>
      </c>
      <c r="M133" s="442">
        <v>0.4</v>
      </c>
      <c r="N133" s="442">
        <v>0.13</v>
      </c>
      <c r="O133" s="442">
        <v>0.43</v>
      </c>
      <c r="P133" s="442">
        <v>0.33</v>
      </c>
      <c r="Q133" s="442" t="s">
        <v>239</v>
      </c>
      <c r="R133" s="442">
        <v>0.44</v>
      </c>
      <c r="S133" s="38">
        <v>1737</v>
      </c>
      <c r="T133" s="445">
        <v>1</v>
      </c>
      <c r="U133" s="445">
        <v>1</v>
      </c>
    </row>
    <row r="134" spans="1:21" ht="12.75" x14ac:dyDescent="0.35">
      <c r="A134" s="308" t="s">
        <v>325</v>
      </c>
      <c r="B134" s="440"/>
      <c r="C134" s="444" t="s">
        <v>406</v>
      </c>
      <c r="D134" s="38">
        <v>506</v>
      </c>
      <c r="E134" s="442" t="s">
        <v>239</v>
      </c>
      <c r="F134" s="442" t="s">
        <v>239</v>
      </c>
      <c r="G134" s="442" t="s">
        <v>239</v>
      </c>
      <c r="H134" s="442" t="s">
        <v>239</v>
      </c>
      <c r="I134" s="442" t="s">
        <v>239</v>
      </c>
      <c r="J134" s="442" t="s">
        <v>239</v>
      </c>
      <c r="K134" s="442" t="s">
        <v>239</v>
      </c>
      <c r="L134" s="442" t="s">
        <v>239</v>
      </c>
      <c r="M134" s="442" t="s">
        <v>239</v>
      </c>
      <c r="N134" s="442" t="s">
        <v>239</v>
      </c>
      <c r="O134" s="442" t="s">
        <v>239</v>
      </c>
      <c r="P134" s="442" t="s">
        <v>239</v>
      </c>
      <c r="Q134" s="442">
        <v>0.5</v>
      </c>
      <c r="R134" s="442">
        <v>0.5</v>
      </c>
      <c r="S134" s="38">
        <v>506</v>
      </c>
      <c r="T134" s="445">
        <v>0</v>
      </c>
      <c r="U134" s="445">
        <v>1</v>
      </c>
    </row>
    <row r="135" spans="1:21" ht="12.75" x14ac:dyDescent="0.35">
      <c r="A135" s="308" t="s">
        <v>326</v>
      </c>
      <c r="B135" s="440"/>
      <c r="C135" s="444" t="s">
        <v>181</v>
      </c>
      <c r="D135" s="38">
        <v>32667</v>
      </c>
      <c r="E135" s="442">
        <v>0.05</v>
      </c>
      <c r="F135" s="442">
        <v>0.08</v>
      </c>
      <c r="G135" s="442">
        <v>0.06</v>
      </c>
      <c r="H135" s="442">
        <v>0.19</v>
      </c>
      <c r="I135" s="442">
        <v>0.77</v>
      </c>
      <c r="J135" s="442">
        <v>0.04</v>
      </c>
      <c r="K135" s="442">
        <v>0.49</v>
      </c>
      <c r="L135" s="442">
        <v>0.49</v>
      </c>
      <c r="M135" s="442">
        <v>0.49</v>
      </c>
      <c r="N135" s="442">
        <v>0.14000000000000001</v>
      </c>
      <c r="O135" s="442">
        <v>0.49</v>
      </c>
      <c r="P135" s="442">
        <v>0.42</v>
      </c>
      <c r="Q135" s="442" t="s">
        <v>239</v>
      </c>
      <c r="R135" s="442">
        <v>0.49</v>
      </c>
      <c r="S135" s="38">
        <v>32667</v>
      </c>
      <c r="T135" s="445">
        <v>1</v>
      </c>
      <c r="U135" s="445">
        <v>1</v>
      </c>
    </row>
    <row r="136" spans="1:21" ht="12.75" x14ac:dyDescent="0.35">
      <c r="A136" s="308" t="s">
        <v>327</v>
      </c>
      <c r="B136" s="440"/>
      <c r="C136" s="444" t="s">
        <v>182</v>
      </c>
      <c r="D136" s="38">
        <v>88536</v>
      </c>
      <c r="E136" s="442" t="s">
        <v>239</v>
      </c>
      <c r="F136" s="442" t="s">
        <v>239</v>
      </c>
      <c r="G136" s="442" t="s">
        <v>239</v>
      </c>
      <c r="H136" s="442" t="s">
        <v>239</v>
      </c>
      <c r="I136" s="442" t="s">
        <v>239</v>
      </c>
      <c r="J136" s="442" t="s">
        <v>239</v>
      </c>
      <c r="K136" s="442" t="s">
        <v>239</v>
      </c>
      <c r="L136" s="442" t="s">
        <v>239</v>
      </c>
      <c r="M136" s="442" t="s">
        <v>239</v>
      </c>
      <c r="N136" s="442" t="s">
        <v>239</v>
      </c>
      <c r="O136" s="442" t="s">
        <v>239</v>
      </c>
      <c r="P136" s="442" t="s">
        <v>239</v>
      </c>
      <c r="Q136" s="442">
        <v>0.5</v>
      </c>
      <c r="R136" s="442">
        <v>0.5</v>
      </c>
      <c r="S136" s="38">
        <v>88536</v>
      </c>
      <c r="T136" s="445">
        <v>0</v>
      </c>
      <c r="U136" s="445">
        <v>1</v>
      </c>
    </row>
    <row r="137" spans="1:21" ht="12.75" x14ac:dyDescent="0.35">
      <c r="A137" s="308" t="s">
        <v>641</v>
      </c>
      <c r="B137" s="440"/>
      <c r="C137" s="444" t="s">
        <v>187</v>
      </c>
      <c r="D137" s="38">
        <v>1337</v>
      </c>
      <c r="E137" s="442" t="s">
        <v>239</v>
      </c>
      <c r="F137" s="442" t="s">
        <v>239</v>
      </c>
      <c r="G137" s="442" t="s">
        <v>239</v>
      </c>
      <c r="H137" s="442" t="s">
        <v>239</v>
      </c>
      <c r="I137" s="442" t="s">
        <v>239</v>
      </c>
      <c r="J137" s="442" t="s">
        <v>239</v>
      </c>
      <c r="K137" s="442" t="s">
        <v>239</v>
      </c>
      <c r="L137" s="442" t="s">
        <v>239</v>
      </c>
      <c r="M137" s="442" t="s">
        <v>239</v>
      </c>
      <c r="N137" s="442" t="s">
        <v>239</v>
      </c>
      <c r="O137" s="442" t="s">
        <v>239</v>
      </c>
      <c r="P137" s="442" t="s">
        <v>239</v>
      </c>
      <c r="Q137" s="442">
        <v>0.5</v>
      </c>
      <c r="R137" s="442">
        <v>0.5</v>
      </c>
      <c r="S137" s="38">
        <v>1337</v>
      </c>
      <c r="T137" s="445">
        <v>0</v>
      </c>
      <c r="U137" s="445">
        <v>1</v>
      </c>
    </row>
    <row r="138" spans="1:21" ht="12.75" x14ac:dyDescent="0.35">
      <c r="A138" s="308" t="s">
        <v>328</v>
      </c>
      <c r="B138" s="440"/>
      <c r="C138" s="444" t="s">
        <v>184</v>
      </c>
      <c r="D138" s="38">
        <v>330</v>
      </c>
      <c r="E138" s="442">
        <v>7.0000000000000007E-2</v>
      </c>
      <c r="F138" s="442">
        <v>0.09</v>
      </c>
      <c r="G138" s="442">
        <v>0.15</v>
      </c>
      <c r="H138" s="442">
        <v>0.3</v>
      </c>
      <c r="I138" s="442">
        <v>0.61</v>
      </c>
      <c r="J138" s="442">
        <v>0.08</v>
      </c>
      <c r="K138" s="442">
        <v>0.5</v>
      </c>
      <c r="L138" s="442">
        <v>0.53</v>
      </c>
      <c r="M138" s="442">
        <v>0.25</v>
      </c>
      <c r="N138" s="442">
        <v>0.11</v>
      </c>
      <c r="O138" s="442">
        <v>0.47</v>
      </c>
      <c r="P138" s="442">
        <v>0.56999999999999995</v>
      </c>
      <c r="Q138" s="442" t="s">
        <v>239</v>
      </c>
      <c r="R138" s="442">
        <v>0.45</v>
      </c>
      <c r="S138" s="38">
        <v>330</v>
      </c>
      <c r="T138" s="445">
        <v>1</v>
      </c>
      <c r="U138" s="445">
        <v>1</v>
      </c>
    </row>
    <row r="139" spans="1:21" ht="12.75" x14ac:dyDescent="0.35">
      <c r="A139" s="308" t="s">
        <v>538</v>
      </c>
      <c r="B139" s="440"/>
      <c r="C139" s="444" t="s">
        <v>183</v>
      </c>
      <c r="D139" s="38">
        <v>124721</v>
      </c>
      <c r="E139" s="442">
        <v>0.15</v>
      </c>
      <c r="F139" s="442">
        <v>0.32</v>
      </c>
      <c r="G139" s="442">
        <v>0.15</v>
      </c>
      <c r="H139" s="442">
        <v>0.61</v>
      </c>
      <c r="I139" s="442">
        <v>0.35</v>
      </c>
      <c r="J139" s="442">
        <v>0.03</v>
      </c>
      <c r="K139" s="442">
        <v>0.49</v>
      </c>
      <c r="L139" s="442">
        <v>0.5</v>
      </c>
      <c r="M139" s="442">
        <v>0.51</v>
      </c>
      <c r="N139" s="442">
        <v>0.12</v>
      </c>
      <c r="O139" s="442">
        <v>0.63</v>
      </c>
      <c r="P139" s="442">
        <v>0.52</v>
      </c>
      <c r="Q139" s="442">
        <v>0.55000000000000004</v>
      </c>
      <c r="R139" s="442">
        <v>0.55000000000000004</v>
      </c>
      <c r="S139" s="38">
        <v>124721</v>
      </c>
      <c r="T139" s="445">
        <v>0.45</v>
      </c>
      <c r="U139" s="445">
        <v>1</v>
      </c>
    </row>
    <row r="140" spans="1:21" ht="12.75" x14ac:dyDescent="0.35">
      <c r="A140" s="308" t="s">
        <v>540</v>
      </c>
      <c r="B140" s="440"/>
      <c r="C140" s="444" t="s">
        <v>185</v>
      </c>
      <c r="D140" s="38">
        <v>1395</v>
      </c>
      <c r="E140" s="442">
        <v>0.09</v>
      </c>
      <c r="F140" s="442">
        <v>0.16</v>
      </c>
      <c r="G140" s="442">
        <v>0.11</v>
      </c>
      <c r="H140" s="442">
        <v>0.36</v>
      </c>
      <c r="I140" s="442">
        <v>0.63</v>
      </c>
      <c r="J140" s="442">
        <v>0.01</v>
      </c>
      <c r="K140" s="442">
        <v>0.46</v>
      </c>
      <c r="L140" s="442">
        <v>0.52</v>
      </c>
      <c r="M140" s="442">
        <v>0.5</v>
      </c>
      <c r="N140" s="442">
        <v>0.11</v>
      </c>
      <c r="O140" s="442">
        <v>0.34</v>
      </c>
      <c r="P140" s="442">
        <v>0.3</v>
      </c>
      <c r="Q140" s="442" t="s">
        <v>239</v>
      </c>
      <c r="R140" s="442">
        <v>0.39</v>
      </c>
      <c r="S140" s="38">
        <v>1395</v>
      </c>
      <c r="T140" s="445">
        <v>1</v>
      </c>
      <c r="U140" s="445">
        <v>1</v>
      </c>
    </row>
    <row r="141" spans="1:21" ht="12.75" x14ac:dyDescent="0.35">
      <c r="A141" s="308" t="s">
        <v>330</v>
      </c>
      <c r="B141" s="440"/>
      <c r="C141" s="444" t="s">
        <v>186</v>
      </c>
      <c r="D141" s="38">
        <v>50389</v>
      </c>
      <c r="E141" s="442" t="s">
        <v>239</v>
      </c>
      <c r="F141" s="442" t="s">
        <v>239</v>
      </c>
      <c r="G141" s="442" t="s">
        <v>239</v>
      </c>
      <c r="H141" s="442" t="s">
        <v>239</v>
      </c>
      <c r="I141" s="442" t="s">
        <v>239</v>
      </c>
      <c r="J141" s="442" t="s">
        <v>239</v>
      </c>
      <c r="K141" s="442" t="s">
        <v>239</v>
      </c>
      <c r="L141" s="442" t="s">
        <v>239</v>
      </c>
      <c r="M141" s="442" t="s">
        <v>239</v>
      </c>
      <c r="N141" s="442" t="s">
        <v>239</v>
      </c>
      <c r="O141" s="442" t="s">
        <v>239</v>
      </c>
      <c r="P141" s="442" t="s">
        <v>239</v>
      </c>
      <c r="Q141" s="442">
        <v>0.5</v>
      </c>
      <c r="R141" s="442">
        <v>0.5</v>
      </c>
      <c r="S141" s="38">
        <v>50389</v>
      </c>
      <c r="T141" s="445">
        <v>0</v>
      </c>
      <c r="U141" s="445">
        <v>1</v>
      </c>
    </row>
    <row r="142" spans="1:21" ht="12.75" x14ac:dyDescent="0.35">
      <c r="A142" s="308" t="s">
        <v>329</v>
      </c>
      <c r="B142" s="440"/>
      <c r="C142" s="444" t="s">
        <v>188</v>
      </c>
      <c r="D142" s="38">
        <v>245</v>
      </c>
      <c r="E142" s="442">
        <v>0.09</v>
      </c>
      <c r="F142" s="442">
        <v>0.14000000000000001</v>
      </c>
      <c r="G142" s="442">
        <v>0.13</v>
      </c>
      <c r="H142" s="442">
        <v>0.36</v>
      </c>
      <c r="I142" s="442">
        <v>0.6</v>
      </c>
      <c r="J142" s="442">
        <v>0.04</v>
      </c>
      <c r="K142" s="442">
        <v>0.43</v>
      </c>
      <c r="L142" s="442">
        <v>0.63</v>
      </c>
      <c r="M142" s="442">
        <v>0.55000000000000004</v>
      </c>
      <c r="N142" s="442">
        <v>0.1</v>
      </c>
      <c r="O142" s="442">
        <v>0.5</v>
      </c>
      <c r="P142" s="442">
        <v>0.67</v>
      </c>
      <c r="Q142" s="442" t="s">
        <v>239</v>
      </c>
      <c r="R142" s="442">
        <v>0.52</v>
      </c>
      <c r="S142" s="38">
        <v>245</v>
      </c>
      <c r="T142" s="445">
        <v>1</v>
      </c>
      <c r="U142" s="445">
        <v>1</v>
      </c>
    </row>
    <row r="143" spans="1:21" ht="12.75" x14ac:dyDescent="0.35">
      <c r="A143" s="308" t="s">
        <v>331</v>
      </c>
      <c r="B143" s="440"/>
      <c r="C143" s="444" t="s">
        <v>333</v>
      </c>
      <c r="D143" s="38">
        <v>1561162</v>
      </c>
      <c r="E143" s="442">
        <v>7.0000000000000007E-2</v>
      </c>
      <c r="F143" s="442">
        <v>0.24</v>
      </c>
      <c r="G143" s="442">
        <v>0.19</v>
      </c>
      <c r="H143" s="442">
        <v>0.5</v>
      </c>
      <c r="I143" s="442">
        <v>0.47</v>
      </c>
      <c r="J143" s="442">
        <v>0.04</v>
      </c>
      <c r="K143" s="442">
        <v>0.48</v>
      </c>
      <c r="L143" s="442">
        <v>0.49</v>
      </c>
      <c r="M143" s="442">
        <v>0.48</v>
      </c>
      <c r="N143" s="442">
        <v>7.0000000000000007E-2</v>
      </c>
      <c r="O143" s="442">
        <v>0.47</v>
      </c>
      <c r="P143" s="442">
        <v>0.33</v>
      </c>
      <c r="Q143" s="442" t="s">
        <v>239</v>
      </c>
      <c r="R143" s="442">
        <v>0.47</v>
      </c>
      <c r="S143" s="38">
        <v>1561162</v>
      </c>
      <c r="T143" s="445">
        <v>1</v>
      </c>
      <c r="U143" s="445">
        <v>1</v>
      </c>
    </row>
    <row r="144" spans="1:21" ht="12.75" x14ac:dyDescent="0.35">
      <c r="A144" s="308" t="s">
        <v>539</v>
      </c>
      <c r="B144" s="440"/>
      <c r="C144" s="444" t="s">
        <v>53</v>
      </c>
      <c r="D144" s="38">
        <v>0</v>
      </c>
      <c r="E144" s="442" t="s">
        <v>239</v>
      </c>
      <c r="F144" s="442" t="s">
        <v>239</v>
      </c>
      <c r="G144" s="442" t="s">
        <v>239</v>
      </c>
      <c r="H144" s="442" t="s">
        <v>239</v>
      </c>
      <c r="I144" s="442" t="s">
        <v>239</v>
      </c>
      <c r="J144" s="442" t="s">
        <v>239</v>
      </c>
      <c r="K144" s="442" t="s">
        <v>239</v>
      </c>
      <c r="L144" s="442" t="s">
        <v>239</v>
      </c>
      <c r="M144" s="442" t="s">
        <v>239</v>
      </c>
      <c r="N144" s="442" t="s">
        <v>239</v>
      </c>
      <c r="O144" s="442" t="s">
        <v>239</v>
      </c>
      <c r="P144" s="442" t="s">
        <v>239</v>
      </c>
      <c r="Q144" s="442" t="s">
        <v>239</v>
      </c>
      <c r="R144" s="442" t="s">
        <v>239</v>
      </c>
      <c r="S144" s="38">
        <v>0</v>
      </c>
      <c r="T144" s="443" t="s">
        <v>239</v>
      </c>
      <c r="U144" s="443" t="s">
        <v>239</v>
      </c>
    </row>
    <row r="145" spans="1:21" ht="12.75" x14ac:dyDescent="0.35">
      <c r="A145" s="308" t="s">
        <v>372</v>
      </c>
      <c r="B145" s="440"/>
      <c r="C145" s="444" t="s">
        <v>189</v>
      </c>
      <c r="D145" s="38">
        <v>17322</v>
      </c>
      <c r="E145" s="442">
        <v>0.03</v>
      </c>
      <c r="F145" s="442">
        <v>0.09</v>
      </c>
      <c r="G145" s="442">
        <v>0.28000000000000003</v>
      </c>
      <c r="H145" s="442">
        <v>0.4</v>
      </c>
      <c r="I145" s="442">
        <v>0.49</v>
      </c>
      <c r="J145" s="442">
        <v>0.11</v>
      </c>
      <c r="K145" s="442">
        <v>0.5</v>
      </c>
      <c r="L145" s="442">
        <v>0.48</v>
      </c>
      <c r="M145" s="442">
        <v>0.44</v>
      </c>
      <c r="N145" s="442">
        <v>0.04</v>
      </c>
      <c r="O145" s="442">
        <v>0.41</v>
      </c>
      <c r="P145" s="442">
        <v>0.47</v>
      </c>
      <c r="Q145" s="442" t="s">
        <v>239</v>
      </c>
      <c r="R145" s="442">
        <v>0.44</v>
      </c>
      <c r="S145" s="38">
        <v>17322</v>
      </c>
      <c r="T145" s="445">
        <v>1</v>
      </c>
      <c r="U145" s="445">
        <v>1</v>
      </c>
    </row>
    <row r="146" spans="1:21" ht="12.75" x14ac:dyDescent="0.35">
      <c r="A146" s="308" t="s">
        <v>332</v>
      </c>
      <c r="B146" s="440"/>
      <c r="C146" s="444" t="s">
        <v>194</v>
      </c>
      <c r="D146" s="38">
        <v>0</v>
      </c>
      <c r="E146" s="442" t="s">
        <v>239</v>
      </c>
      <c r="F146" s="442" t="s">
        <v>239</v>
      </c>
      <c r="G146" s="442" t="s">
        <v>239</v>
      </c>
      <c r="H146" s="442" t="s">
        <v>239</v>
      </c>
      <c r="I146" s="442" t="s">
        <v>239</v>
      </c>
      <c r="J146" s="442" t="s">
        <v>239</v>
      </c>
      <c r="K146" s="442" t="s">
        <v>239</v>
      </c>
      <c r="L146" s="442" t="s">
        <v>239</v>
      </c>
      <c r="M146" s="442" t="s">
        <v>239</v>
      </c>
      <c r="N146" s="442" t="s">
        <v>239</v>
      </c>
      <c r="O146" s="442" t="s">
        <v>239</v>
      </c>
      <c r="P146" s="442" t="s">
        <v>239</v>
      </c>
      <c r="Q146" s="442" t="s">
        <v>239</v>
      </c>
      <c r="R146" s="442" t="s">
        <v>239</v>
      </c>
      <c r="S146" s="38">
        <v>9510</v>
      </c>
      <c r="T146" s="445">
        <v>0</v>
      </c>
      <c r="U146" s="445">
        <v>0</v>
      </c>
    </row>
    <row r="147" spans="1:21" ht="12.75" x14ac:dyDescent="0.35">
      <c r="A147" s="308" t="s">
        <v>642</v>
      </c>
      <c r="B147" s="440"/>
      <c r="C147" s="444" t="s">
        <v>190</v>
      </c>
      <c r="D147" s="38">
        <v>172</v>
      </c>
      <c r="E147" s="442">
        <v>0.02</v>
      </c>
      <c r="F147" s="442">
        <v>0.1</v>
      </c>
      <c r="G147" s="442">
        <v>0.09</v>
      </c>
      <c r="H147" s="442">
        <v>0.21</v>
      </c>
      <c r="I147" s="442">
        <v>0.75</v>
      </c>
      <c r="J147" s="442">
        <v>0.04</v>
      </c>
      <c r="K147" s="442">
        <v>0.5</v>
      </c>
      <c r="L147" s="442">
        <v>0.59</v>
      </c>
      <c r="M147" s="442">
        <v>0.53</v>
      </c>
      <c r="N147" s="442">
        <v>0.06</v>
      </c>
      <c r="O147" s="442">
        <v>0.36</v>
      </c>
      <c r="P147" s="442">
        <v>0.71</v>
      </c>
      <c r="Q147" s="442" t="s">
        <v>239</v>
      </c>
      <c r="R147" s="442">
        <v>0.41</v>
      </c>
      <c r="S147" s="38">
        <v>172</v>
      </c>
      <c r="T147" s="445">
        <v>1</v>
      </c>
      <c r="U147" s="445">
        <v>1</v>
      </c>
    </row>
    <row r="148" spans="1:21" ht="12.75" x14ac:dyDescent="0.35">
      <c r="A148" s="308" t="s">
        <v>334</v>
      </c>
      <c r="B148" s="440"/>
      <c r="C148" s="444" t="s">
        <v>191</v>
      </c>
      <c r="D148" s="38">
        <v>1488</v>
      </c>
      <c r="E148" s="442" t="s">
        <v>239</v>
      </c>
      <c r="F148" s="442" t="s">
        <v>239</v>
      </c>
      <c r="G148" s="442" t="s">
        <v>239</v>
      </c>
      <c r="H148" s="442" t="s">
        <v>239</v>
      </c>
      <c r="I148" s="442" t="s">
        <v>239</v>
      </c>
      <c r="J148" s="442" t="s">
        <v>239</v>
      </c>
      <c r="K148" s="442" t="s">
        <v>239</v>
      </c>
      <c r="L148" s="442" t="s">
        <v>239</v>
      </c>
      <c r="M148" s="442" t="s">
        <v>239</v>
      </c>
      <c r="N148" s="442" t="s">
        <v>239</v>
      </c>
      <c r="O148" s="442" t="s">
        <v>239</v>
      </c>
      <c r="P148" s="442" t="s">
        <v>239</v>
      </c>
      <c r="Q148" s="442">
        <v>0.4</v>
      </c>
      <c r="R148" s="442">
        <v>0.4</v>
      </c>
      <c r="S148" s="38">
        <v>1488</v>
      </c>
      <c r="T148" s="445">
        <v>0</v>
      </c>
      <c r="U148" s="445">
        <v>1</v>
      </c>
    </row>
    <row r="149" spans="1:21" ht="12.75" x14ac:dyDescent="0.35">
      <c r="A149" s="308" t="s">
        <v>338</v>
      </c>
      <c r="B149" s="440"/>
      <c r="C149" s="444" t="s">
        <v>192</v>
      </c>
      <c r="D149" s="38">
        <v>269</v>
      </c>
      <c r="E149" s="442">
        <v>0.01</v>
      </c>
      <c r="F149" s="442">
        <v>0.01</v>
      </c>
      <c r="G149" s="442">
        <v>0.05</v>
      </c>
      <c r="H149" s="442">
        <v>0.08</v>
      </c>
      <c r="I149" s="442">
        <v>0.87</v>
      </c>
      <c r="J149" s="442">
        <v>0.05</v>
      </c>
      <c r="K149" s="442">
        <v>0</v>
      </c>
      <c r="L149" s="442">
        <v>1</v>
      </c>
      <c r="M149" s="442">
        <v>0.5</v>
      </c>
      <c r="N149" s="442">
        <v>0</v>
      </c>
      <c r="O149" s="442">
        <v>0.14000000000000001</v>
      </c>
      <c r="P149" s="442">
        <v>0</v>
      </c>
      <c r="Q149" s="442">
        <v>0.08</v>
      </c>
      <c r="R149" s="442">
        <v>0.14000000000000001</v>
      </c>
      <c r="S149" s="38">
        <v>269</v>
      </c>
      <c r="T149" s="445">
        <v>0.77</v>
      </c>
      <c r="U149" s="445">
        <v>1</v>
      </c>
    </row>
    <row r="150" spans="1:21" ht="12.75" x14ac:dyDescent="0.35">
      <c r="A150" s="308" t="s">
        <v>335</v>
      </c>
      <c r="B150" s="440"/>
      <c r="C150" s="444" t="s">
        <v>195</v>
      </c>
      <c r="D150" s="38">
        <v>14065</v>
      </c>
      <c r="E150" s="442" t="s">
        <v>239</v>
      </c>
      <c r="F150" s="442" t="s">
        <v>239</v>
      </c>
      <c r="G150" s="442" t="s">
        <v>239</v>
      </c>
      <c r="H150" s="442" t="s">
        <v>239</v>
      </c>
      <c r="I150" s="442" t="s">
        <v>239</v>
      </c>
      <c r="J150" s="442" t="s">
        <v>239</v>
      </c>
      <c r="K150" s="442" t="s">
        <v>239</v>
      </c>
      <c r="L150" s="442" t="s">
        <v>239</v>
      </c>
      <c r="M150" s="442" t="s">
        <v>239</v>
      </c>
      <c r="N150" s="442" t="s">
        <v>239</v>
      </c>
      <c r="O150" s="442" t="s">
        <v>239</v>
      </c>
      <c r="P150" s="442" t="s">
        <v>239</v>
      </c>
      <c r="Q150" s="442">
        <v>0.5</v>
      </c>
      <c r="R150" s="442">
        <v>0.5</v>
      </c>
      <c r="S150" s="38">
        <v>14065</v>
      </c>
      <c r="T150" s="445">
        <v>0</v>
      </c>
      <c r="U150" s="445">
        <v>1</v>
      </c>
    </row>
    <row r="151" spans="1:21" ht="12.75" x14ac:dyDescent="0.35">
      <c r="A151" s="308" t="s">
        <v>336</v>
      </c>
      <c r="B151" s="440"/>
      <c r="C151" s="444" t="s">
        <v>196</v>
      </c>
      <c r="D151" s="38">
        <v>699</v>
      </c>
      <c r="E151" s="442" t="s">
        <v>239</v>
      </c>
      <c r="F151" s="442" t="s">
        <v>239</v>
      </c>
      <c r="G151" s="442" t="s">
        <v>239</v>
      </c>
      <c r="H151" s="442" t="s">
        <v>239</v>
      </c>
      <c r="I151" s="442" t="s">
        <v>239</v>
      </c>
      <c r="J151" s="442" t="s">
        <v>239</v>
      </c>
      <c r="K151" s="442" t="s">
        <v>239</v>
      </c>
      <c r="L151" s="442" t="s">
        <v>239</v>
      </c>
      <c r="M151" s="442" t="s">
        <v>239</v>
      </c>
      <c r="N151" s="442" t="s">
        <v>239</v>
      </c>
      <c r="O151" s="442" t="s">
        <v>239</v>
      </c>
      <c r="P151" s="442" t="s">
        <v>239</v>
      </c>
      <c r="Q151" s="442">
        <v>0.5</v>
      </c>
      <c r="R151" s="442">
        <v>0.5</v>
      </c>
      <c r="S151" s="38">
        <v>699</v>
      </c>
      <c r="T151" s="445">
        <v>0</v>
      </c>
      <c r="U151" s="445">
        <v>1</v>
      </c>
    </row>
    <row r="152" spans="1:21" ht="12.75" x14ac:dyDescent="0.35">
      <c r="A152" s="308" t="s">
        <v>337</v>
      </c>
      <c r="B152" s="440"/>
      <c r="C152" s="444" t="s">
        <v>197</v>
      </c>
      <c r="D152" s="38">
        <v>120</v>
      </c>
      <c r="E152" s="442">
        <v>0.11</v>
      </c>
      <c r="F152" s="442">
        <v>0.06</v>
      </c>
      <c r="G152" s="442">
        <v>0.09</v>
      </c>
      <c r="H152" s="442">
        <v>0.26</v>
      </c>
      <c r="I152" s="442">
        <v>0.65</v>
      </c>
      <c r="J152" s="442">
        <v>0.09</v>
      </c>
      <c r="K152" s="442">
        <v>0.69</v>
      </c>
      <c r="L152" s="442">
        <v>0.43</v>
      </c>
      <c r="M152" s="442">
        <v>0.82</v>
      </c>
      <c r="N152" s="442">
        <v>0.28999999999999998</v>
      </c>
      <c r="O152" s="442">
        <v>0.5</v>
      </c>
      <c r="P152" s="442">
        <v>0.36</v>
      </c>
      <c r="Q152" s="442" t="s">
        <v>239</v>
      </c>
      <c r="R152" s="442">
        <v>0.53</v>
      </c>
      <c r="S152" s="38">
        <v>120</v>
      </c>
      <c r="T152" s="445">
        <v>1</v>
      </c>
      <c r="U152" s="445">
        <v>1</v>
      </c>
    </row>
    <row r="153" spans="1:21" ht="12.75" x14ac:dyDescent="0.35">
      <c r="A153" s="308" t="s">
        <v>541</v>
      </c>
      <c r="B153" s="440"/>
      <c r="C153" s="444" t="s">
        <v>139</v>
      </c>
      <c r="D153" s="38">
        <v>1463</v>
      </c>
      <c r="E153" s="442">
        <v>0.06</v>
      </c>
      <c r="F153" s="442">
        <v>0.08</v>
      </c>
      <c r="G153" s="442">
        <v>0.03</v>
      </c>
      <c r="H153" s="442">
        <v>0.17</v>
      </c>
      <c r="I153" s="442">
        <v>0.81</v>
      </c>
      <c r="J153" s="442">
        <v>0.01</v>
      </c>
      <c r="K153" s="442">
        <v>0.46</v>
      </c>
      <c r="L153" s="442">
        <v>0.5</v>
      </c>
      <c r="M153" s="442">
        <v>0.31</v>
      </c>
      <c r="N153" s="442">
        <v>0.17</v>
      </c>
      <c r="O153" s="442">
        <v>0.22</v>
      </c>
      <c r="P153" s="442">
        <v>0.5</v>
      </c>
      <c r="Q153" s="442" t="s">
        <v>239</v>
      </c>
      <c r="R153" s="442">
        <v>0.26</v>
      </c>
      <c r="S153" s="38">
        <v>1463</v>
      </c>
      <c r="T153" s="445">
        <v>1</v>
      </c>
      <c r="U153" s="445">
        <v>1</v>
      </c>
    </row>
    <row r="154" spans="1:21" ht="12.75" x14ac:dyDescent="0.35">
      <c r="A154" s="308" t="s">
        <v>542</v>
      </c>
      <c r="B154" s="440"/>
      <c r="C154" s="444" t="s">
        <v>40</v>
      </c>
      <c r="D154" s="38">
        <v>446</v>
      </c>
      <c r="E154" s="442">
        <v>0.04</v>
      </c>
      <c r="F154" s="442">
        <v>7.0000000000000007E-2</v>
      </c>
      <c r="G154" s="442">
        <v>0.06</v>
      </c>
      <c r="H154" s="442">
        <v>0.17</v>
      </c>
      <c r="I154" s="442">
        <v>0.72</v>
      </c>
      <c r="J154" s="442">
        <v>0.11</v>
      </c>
      <c r="K154" s="442">
        <v>0.68</v>
      </c>
      <c r="L154" s="442">
        <v>0.48</v>
      </c>
      <c r="M154" s="442">
        <v>0.28000000000000003</v>
      </c>
      <c r="N154" s="442">
        <v>0.17</v>
      </c>
      <c r="O154" s="442">
        <v>0.3</v>
      </c>
      <c r="P154" s="442">
        <v>0.6</v>
      </c>
      <c r="Q154" s="442" t="s">
        <v>239</v>
      </c>
      <c r="R154" s="442">
        <v>0.36</v>
      </c>
      <c r="S154" s="38">
        <v>446</v>
      </c>
      <c r="T154" s="445">
        <v>1</v>
      </c>
      <c r="U154" s="445">
        <v>1</v>
      </c>
    </row>
    <row r="155" spans="1:21" ht="12.75" x14ac:dyDescent="0.35">
      <c r="A155" s="308" t="s">
        <v>339</v>
      </c>
      <c r="B155" s="440"/>
      <c r="C155" s="444" t="s">
        <v>198</v>
      </c>
      <c r="D155" s="38">
        <v>2598</v>
      </c>
      <c r="E155" s="442">
        <v>0.1</v>
      </c>
      <c r="F155" s="442">
        <v>0.1</v>
      </c>
      <c r="G155" s="442">
        <v>7.0000000000000007E-2</v>
      </c>
      <c r="H155" s="442">
        <v>0.27</v>
      </c>
      <c r="I155" s="442">
        <v>0.7</v>
      </c>
      <c r="J155" s="442">
        <v>0.03</v>
      </c>
      <c r="K155" s="442">
        <v>0.43</v>
      </c>
      <c r="L155" s="442">
        <v>0.5</v>
      </c>
      <c r="M155" s="442">
        <v>0.42</v>
      </c>
      <c r="N155" s="442">
        <v>0.16</v>
      </c>
      <c r="O155" s="442">
        <v>0.27</v>
      </c>
      <c r="P155" s="442">
        <v>0.46</v>
      </c>
      <c r="Q155" s="442" t="s">
        <v>239</v>
      </c>
      <c r="R155" s="442">
        <v>0.32</v>
      </c>
      <c r="S155" s="38">
        <v>2598</v>
      </c>
      <c r="T155" s="445">
        <v>1</v>
      </c>
      <c r="U155" s="445">
        <v>1</v>
      </c>
    </row>
    <row r="156" spans="1:21" ht="12.75" x14ac:dyDescent="0.35">
      <c r="A156" s="308" t="s">
        <v>310</v>
      </c>
      <c r="B156" s="440"/>
      <c r="C156" s="444" t="s">
        <v>200</v>
      </c>
      <c r="D156" s="38">
        <v>314506</v>
      </c>
      <c r="E156" s="442" t="s">
        <v>239</v>
      </c>
      <c r="F156" s="442" t="s">
        <v>239</v>
      </c>
      <c r="G156" s="442" t="s">
        <v>239</v>
      </c>
      <c r="H156" s="442" t="s">
        <v>239</v>
      </c>
      <c r="I156" s="442" t="s">
        <v>239</v>
      </c>
      <c r="J156" s="442" t="s">
        <v>239</v>
      </c>
      <c r="K156" s="442" t="s">
        <v>239</v>
      </c>
      <c r="L156" s="442" t="s">
        <v>239</v>
      </c>
      <c r="M156" s="442" t="s">
        <v>239</v>
      </c>
      <c r="N156" s="442" t="s">
        <v>239</v>
      </c>
      <c r="O156" s="442" t="s">
        <v>239</v>
      </c>
      <c r="P156" s="442" t="s">
        <v>239</v>
      </c>
      <c r="Q156" s="442" t="s">
        <v>239</v>
      </c>
      <c r="R156" s="442">
        <v>0</v>
      </c>
      <c r="S156" s="38">
        <v>314506</v>
      </c>
      <c r="T156" s="445">
        <v>0</v>
      </c>
      <c r="U156" s="445">
        <v>1</v>
      </c>
    </row>
    <row r="157" spans="1:21" ht="12.75" x14ac:dyDescent="0.35">
      <c r="A157" s="308" t="s">
        <v>319</v>
      </c>
      <c r="B157" s="440"/>
      <c r="C157" s="444" t="s">
        <v>201</v>
      </c>
      <c r="D157" s="38">
        <v>144737</v>
      </c>
      <c r="E157" s="442">
        <v>0.15</v>
      </c>
      <c r="F157" s="442">
        <v>0.2</v>
      </c>
      <c r="G157" s="442">
        <v>0.16</v>
      </c>
      <c r="H157" s="442">
        <v>0.51</v>
      </c>
      <c r="I157" s="442">
        <v>0.46</v>
      </c>
      <c r="J157" s="442">
        <v>0.03</v>
      </c>
      <c r="K157" s="442">
        <v>0.49</v>
      </c>
      <c r="L157" s="442">
        <v>0.5</v>
      </c>
      <c r="M157" s="442">
        <v>0.5</v>
      </c>
      <c r="N157" s="442">
        <v>0.14000000000000001</v>
      </c>
      <c r="O157" s="442">
        <v>0.55000000000000004</v>
      </c>
      <c r="P157" s="442">
        <v>0.61</v>
      </c>
      <c r="Q157" s="442" t="s">
        <v>239</v>
      </c>
      <c r="R157" s="442">
        <v>0.53</v>
      </c>
      <c r="S157" s="38">
        <v>144737</v>
      </c>
      <c r="T157" s="445">
        <v>1</v>
      </c>
      <c r="U157" s="445">
        <v>1</v>
      </c>
    </row>
    <row r="158" spans="1:21" ht="12.75" x14ac:dyDescent="0.35">
      <c r="A158" s="308" t="s">
        <v>340</v>
      </c>
      <c r="B158" s="440"/>
      <c r="C158" s="449" t="s">
        <v>394</v>
      </c>
      <c r="D158" s="38">
        <v>0</v>
      </c>
      <c r="E158" s="442" t="s">
        <v>239</v>
      </c>
      <c r="F158" s="442" t="s">
        <v>239</v>
      </c>
      <c r="G158" s="442" t="s">
        <v>239</v>
      </c>
      <c r="H158" s="442" t="s">
        <v>239</v>
      </c>
      <c r="I158" s="442" t="s">
        <v>239</v>
      </c>
      <c r="J158" s="442" t="s">
        <v>239</v>
      </c>
      <c r="K158" s="442" t="s">
        <v>239</v>
      </c>
      <c r="L158" s="442" t="s">
        <v>239</v>
      </c>
      <c r="M158" s="442" t="s">
        <v>239</v>
      </c>
      <c r="N158" s="442" t="s">
        <v>239</v>
      </c>
      <c r="O158" s="442" t="s">
        <v>239</v>
      </c>
      <c r="P158" s="442" t="s">
        <v>239</v>
      </c>
      <c r="Q158" s="442" t="s">
        <v>239</v>
      </c>
      <c r="R158" s="442" t="s">
        <v>239</v>
      </c>
      <c r="S158" s="38">
        <v>0</v>
      </c>
      <c r="T158" s="443" t="s">
        <v>239</v>
      </c>
      <c r="U158" s="443" t="s">
        <v>239</v>
      </c>
    </row>
    <row r="159" spans="1:21" ht="12.75" x14ac:dyDescent="0.35">
      <c r="A159" s="308" t="s">
        <v>341</v>
      </c>
      <c r="B159" s="440"/>
      <c r="C159" s="444" t="s">
        <v>387</v>
      </c>
      <c r="D159" s="38">
        <v>1</v>
      </c>
      <c r="E159" s="442">
        <v>0</v>
      </c>
      <c r="F159" s="442">
        <v>0</v>
      </c>
      <c r="G159" s="442">
        <v>0</v>
      </c>
      <c r="H159" s="442">
        <v>0</v>
      </c>
      <c r="I159" s="442">
        <v>1</v>
      </c>
      <c r="J159" s="442">
        <v>0</v>
      </c>
      <c r="K159" s="442" t="s">
        <v>239</v>
      </c>
      <c r="L159" s="442" t="s">
        <v>239</v>
      </c>
      <c r="M159" s="442" t="s">
        <v>239</v>
      </c>
      <c r="N159" s="442" t="s">
        <v>239</v>
      </c>
      <c r="O159" s="442">
        <v>0</v>
      </c>
      <c r="P159" s="442" t="s">
        <v>239</v>
      </c>
      <c r="Q159" s="442" t="s">
        <v>239</v>
      </c>
      <c r="R159" s="442">
        <v>0</v>
      </c>
      <c r="S159" s="38">
        <v>1</v>
      </c>
      <c r="T159" s="445">
        <v>1</v>
      </c>
      <c r="U159" s="445">
        <v>1</v>
      </c>
    </row>
    <row r="160" spans="1:21" ht="12.75" x14ac:dyDescent="0.35">
      <c r="A160" s="308" t="s">
        <v>342</v>
      </c>
      <c r="B160" s="440"/>
      <c r="C160" s="449" t="s">
        <v>404</v>
      </c>
      <c r="D160" s="38">
        <v>0</v>
      </c>
      <c r="E160" s="442" t="s">
        <v>239</v>
      </c>
      <c r="F160" s="442" t="s">
        <v>239</v>
      </c>
      <c r="G160" s="442" t="s">
        <v>239</v>
      </c>
      <c r="H160" s="442" t="s">
        <v>239</v>
      </c>
      <c r="I160" s="442" t="s">
        <v>239</v>
      </c>
      <c r="J160" s="442" t="s">
        <v>239</v>
      </c>
      <c r="K160" s="442" t="s">
        <v>239</v>
      </c>
      <c r="L160" s="442" t="s">
        <v>239</v>
      </c>
      <c r="M160" s="442" t="s">
        <v>239</v>
      </c>
      <c r="N160" s="442" t="s">
        <v>239</v>
      </c>
      <c r="O160" s="442" t="s">
        <v>239</v>
      </c>
      <c r="P160" s="442" t="s">
        <v>239</v>
      </c>
      <c r="Q160" s="442" t="s">
        <v>239</v>
      </c>
      <c r="R160" s="442" t="s">
        <v>239</v>
      </c>
      <c r="S160" s="38">
        <v>0</v>
      </c>
      <c r="T160" s="443" t="s">
        <v>239</v>
      </c>
      <c r="U160" s="443" t="s">
        <v>239</v>
      </c>
    </row>
    <row r="161" spans="1:21" ht="12.75" x14ac:dyDescent="0.35">
      <c r="A161" s="308" t="s">
        <v>643</v>
      </c>
      <c r="B161" s="440"/>
      <c r="C161" s="444" t="s">
        <v>407</v>
      </c>
      <c r="D161" s="38">
        <v>0</v>
      </c>
      <c r="E161" s="442" t="s">
        <v>239</v>
      </c>
      <c r="F161" s="442" t="s">
        <v>239</v>
      </c>
      <c r="G161" s="442" t="s">
        <v>239</v>
      </c>
      <c r="H161" s="442" t="s">
        <v>239</v>
      </c>
      <c r="I161" s="442" t="s">
        <v>239</v>
      </c>
      <c r="J161" s="442" t="s">
        <v>239</v>
      </c>
      <c r="K161" s="442" t="s">
        <v>239</v>
      </c>
      <c r="L161" s="442" t="s">
        <v>239</v>
      </c>
      <c r="M161" s="442" t="s">
        <v>239</v>
      </c>
      <c r="N161" s="442" t="s">
        <v>239</v>
      </c>
      <c r="O161" s="442" t="s">
        <v>239</v>
      </c>
      <c r="P161" s="442" t="s">
        <v>239</v>
      </c>
      <c r="Q161" s="442" t="s">
        <v>239</v>
      </c>
      <c r="R161" s="442" t="s">
        <v>239</v>
      </c>
      <c r="S161" s="38">
        <v>0</v>
      </c>
      <c r="T161" s="443" t="s">
        <v>239</v>
      </c>
      <c r="U161" s="443" t="s">
        <v>239</v>
      </c>
    </row>
    <row r="162" spans="1:21" ht="12.75" x14ac:dyDescent="0.35">
      <c r="A162" s="308" t="s">
        <v>0</v>
      </c>
      <c r="B162" s="440"/>
      <c r="C162" s="444" t="s">
        <v>210</v>
      </c>
      <c r="D162" s="38">
        <v>0</v>
      </c>
      <c r="E162" s="442" t="s">
        <v>239</v>
      </c>
      <c r="F162" s="442" t="s">
        <v>239</v>
      </c>
      <c r="G162" s="442" t="s">
        <v>239</v>
      </c>
      <c r="H162" s="442" t="s">
        <v>239</v>
      </c>
      <c r="I162" s="442" t="s">
        <v>239</v>
      </c>
      <c r="J162" s="442" t="s">
        <v>239</v>
      </c>
      <c r="K162" s="442" t="s">
        <v>239</v>
      </c>
      <c r="L162" s="442" t="s">
        <v>239</v>
      </c>
      <c r="M162" s="442" t="s">
        <v>239</v>
      </c>
      <c r="N162" s="442" t="s">
        <v>239</v>
      </c>
      <c r="O162" s="442" t="s">
        <v>239</v>
      </c>
      <c r="P162" s="442" t="s">
        <v>239</v>
      </c>
      <c r="Q162" s="442" t="s">
        <v>239</v>
      </c>
      <c r="R162" s="442" t="s">
        <v>239</v>
      </c>
      <c r="S162" s="38">
        <v>0</v>
      </c>
      <c r="T162" s="443" t="s">
        <v>239</v>
      </c>
      <c r="U162" s="443" t="s">
        <v>239</v>
      </c>
    </row>
    <row r="163" spans="1:21" ht="12.75" x14ac:dyDescent="0.35">
      <c r="A163" s="308" t="s">
        <v>1</v>
      </c>
      <c r="B163" s="440"/>
      <c r="C163" s="446" t="s">
        <v>203</v>
      </c>
      <c r="D163" s="38">
        <v>125</v>
      </c>
      <c r="E163" s="442">
        <v>0.06</v>
      </c>
      <c r="F163" s="442">
        <v>0.12</v>
      </c>
      <c r="G163" s="442">
        <v>0.17</v>
      </c>
      <c r="H163" s="442">
        <v>0.34</v>
      </c>
      <c r="I163" s="442">
        <v>0.64</v>
      </c>
      <c r="J163" s="442">
        <v>0.02</v>
      </c>
      <c r="K163" s="442">
        <v>0.71</v>
      </c>
      <c r="L163" s="442">
        <v>0.53</v>
      </c>
      <c r="M163" s="442">
        <v>0.43</v>
      </c>
      <c r="N163" s="442">
        <v>0.12</v>
      </c>
      <c r="O163" s="442">
        <v>0.48</v>
      </c>
      <c r="P163" s="442">
        <v>0.5</v>
      </c>
      <c r="Q163" s="442" t="s">
        <v>239</v>
      </c>
      <c r="R163" s="442">
        <v>0.49</v>
      </c>
      <c r="S163" s="38">
        <v>125</v>
      </c>
      <c r="T163" s="445">
        <v>1</v>
      </c>
      <c r="U163" s="445">
        <v>1</v>
      </c>
    </row>
    <row r="164" spans="1:21" ht="12.75" x14ac:dyDescent="0.35">
      <c r="A164" s="308" t="s">
        <v>545</v>
      </c>
      <c r="B164" s="440"/>
      <c r="C164" s="444" t="s">
        <v>204</v>
      </c>
      <c r="D164" s="38">
        <v>14392</v>
      </c>
      <c r="E164" s="442">
        <v>0.2</v>
      </c>
      <c r="F164" s="442">
        <v>0.23</v>
      </c>
      <c r="G164" s="442">
        <v>0.11</v>
      </c>
      <c r="H164" s="442">
        <v>0.55000000000000004</v>
      </c>
      <c r="I164" s="442">
        <v>0.42</v>
      </c>
      <c r="J164" s="442">
        <v>0.04</v>
      </c>
      <c r="K164" s="442">
        <v>0.49</v>
      </c>
      <c r="L164" s="442">
        <v>0.51</v>
      </c>
      <c r="M164" s="442">
        <v>0.51</v>
      </c>
      <c r="N164" s="442">
        <v>0.18</v>
      </c>
      <c r="O164" s="442">
        <v>0.53</v>
      </c>
      <c r="P164" s="442">
        <v>0.53</v>
      </c>
      <c r="Q164" s="442" t="s">
        <v>239</v>
      </c>
      <c r="R164" s="442">
        <v>0.52</v>
      </c>
      <c r="S164" s="38">
        <v>14392</v>
      </c>
      <c r="T164" s="445">
        <v>1</v>
      </c>
      <c r="U164" s="445">
        <v>1</v>
      </c>
    </row>
    <row r="165" spans="1:21" ht="12.75" x14ac:dyDescent="0.35">
      <c r="A165" s="308" t="s">
        <v>344</v>
      </c>
      <c r="B165" s="440"/>
      <c r="C165" s="444" t="s">
        <v>1886</v>
      </c>
      <c r="D165" s="38">
        <v>35332</v>
      </c>
      <c r="E165" s="442">
        <v>0</v>
      </c>
      <c r="F165" s="442">
        <v>0.01</v>
      </c>
      <c r="G165" s="442">
        <v>0.05</v>
      </c>
      <c r="H165" s="442">
        <v>7.0000000000000007E-2</v>
      </c>
      <c r="I165" s="442">
        <v>0.59</v>
      </c>
      <c r="J165" s="442">
        <v>0.35</v>
      </c>
      <c r="K165" s="442">
        <v>0</v>
      </c>
      <c r="L165" s="442">
        <v>0.49</v>
      </c>
      <c r="M165" s="442">
        <v>0.5</v>
      </c>
      <c r="N165" s="442">
        <v>0</v>
      </c>
      <c r="O165" s="442">
        <v>0.47</v>
      </c>
      <c r="P165" s="442">
        <v>0.65</v>
      </c>
      <c r="Q165" s="442" t="s">
        <v>239</v>
      </c>
      <c r="R165" s="442">
        <v>0.54</v>
      </c>
      <c r="S165" s="38">
        <v>35332</v>
      </c>
      <c r="T165" s="445">
        <v>1</v>
      </c>
      <c r="U165" s="445">
        <v>1</v>
      </c>
    </row>
    <row r="166" spans="1:21" ht="12.75" x14ac:dyDescent="0.35">
      <c r="A166" s="308" t="s">
        <v>345</v>
      </c>
      <c r="B166" s="440"/>
      <c r="C166" s="444" t="s">
        <v>206</v>
      </c>
      <c r="D166" s="38">
        <v>760</v>
      </c>
      <c r="E166" s="442">
        <v>0.11</v>
      </c>
      <c r="F166" s="442">
        <v>0.16</v>
      </c>
      <c r="G166" s="442">
        <v>0.19</v>
      </c>
      <c r="H166" s="442">
        <v>0.46</v>
      </c>
      <c r="I166" s="442">
        <v>0.5</v>
      </c>
      <c r="J166" s="442">
        <v>0.05</v>
      </c>
      <c r="K166" s="442">
        <v>0.54</v>
      </c>
      <c r="L166" s="442">
        <v>0.5</v>
      </c>
      <c r="M166" s="442">
        <v>0.52</v>
      </c>
      <c r="N166" s="442">
        <v>0.13</v>
      </c>
      <c r="O166" s="442">
        <v>0.53</v>
      </c>
      <c r="P166" s="442">
        <v>0.51</v>
      </c>
      <c r="Q166" s="442" t="s">
        <v>239</v>
      </c>
      <c r="R166" s="442">
        <v>0.52</v>
      </c>
      <c r="S166" s="38">
        <v>760</v>
      </c>
      <c r="T166" s="445">
        <v>1</v>
      </c>
      <c r="U166" s="445">
        <v>1</v>
      </c>
    </row>
    <row r="167" spans="1:21" ht="12.75" x14ac:dyDescent="0.35">
      <c r="A167" s="308" t="s">
        <v>648</v>
      </c>
      <c r="B167" s="440"/>
      <c r="C167" s="446" t="s">
        <v>205</v>
      </c>
      <c r="D167" s="38">
        <v>0</v>
      </c>
      <c r="E167" s="442" t="s">
        <v>239</v>
      </c>
      <c r="F167" s="442" t="s">
        <v>239</v>
      </c>
      <c r="G167" s="442" t="s">
        <v>239</v>
      </c>
      <c r="H167" s="442" t="s">
        <v>239</v>
      </c>
      <c r="I167" s="442" t="s">
        <v>239</v>
      </c>
      <c r="J167" s="442" t="s">
        <v>239</v>
      </c>
      <c r="K167" s="442" t="s">
        <v>239</v>
      </c>
      <c r="L167" s="442" t="s">
        <v>239</v>
      </c>
      <c r="M167" s="442" t="s">
        <v>239</v>
      </c>
      <c r="N167" s="442" t="s">
        <v>239</v>
      </c>
      <c r="O167" s="442" t="s">
        <v>239</v>
      </c>
      <c r="P167" s="442" t="s">
        <v>239</v>
      </c>
      <c r="Q167" s="442" t="s">
        <v>239</v>
      </c>
      <c r="R167" s="442" t="s">
        <v>239</v>
      </c>
      <c r="S167" s="38">
        <v>0</v>
      </c>
      <c r="T167" s="443" t="s">
        <v>239</v>
      </c>
      <c r="U167" s="443" t="s">
        <v>239</v>
      </c>
    </row>
    <row r="168" spans="1:21" ht="12.75" x14ac:dyDescent="0.35">
      <c r="A168" s="308" t="s">
        <v>347</v>
      </c>
      <c r="B168" s="440"/>
      <c r="C168" s="444" t="s">
        <v>681</v>
      </c>
      <c r="D168" s="38">
        <v>3</v>
      </c>
      <c r="E168" s="442">
        <v>0</v>
      </c>
      <c r="F168" s="442">
        <v>0</v>
      </c>
      <c r="G168" s="442">
        <v>0.33</v>
      </c>
      <c r="H168" s="442">
        <v>0.33</v>
      </c>
      <c r="I168" s="442">
        <v>0.67</v>
      </c>
      <c r="J168" s="442">
        <v>0</v>
      </c>
      <c r="K168" s="442" t="s">
        <v>239</v>
      </c>
      <c r="L168" s="442" t="s">
        <v>239</v>
      </c>
      <c r="M168" s="442">
        <v>0</v>
      </c>
      <c r="N168" s="442">
        <v>0</v>
      </c>
      <c r="O168" s="442">
        <v>0.5</v>
      </c>
      <c r="P168" s="442" t="s">
        <v>239</v>
      </c>
      <c r="Q168" s="442" t="s">
        <v>239</v>
      </c>
      <c r="R168" s="442">
        <v>0.33</v>
      </c>
      <c r="S168" s="38">
        <v>3</v>
      </c>
      <c r="T168" s="445">
        <v>1</v>
      </c>
      <c r="U168" s="445">
        <v>1</v>
      </c>
    </row>
    <row r="169" spans="1:21" ht="12.75" x14ac:dyDescent="0.35">
      <c r="A169" s="308" t="s">
        <v>346</v>
      </c>
      <c r="B169" s="440"/>
      <c r="C169" s="444" t="s">
        <v>213</v>
      </c>
      <c r="D169" s="38">
        <v>820</v>
      </c>
      <c r="E169" s="442">
        <v>0</v>
      </c>
      <c r="F169" s="442">
        <v>0.09</v>
      </c>
      <c r="G169" s="442">
        <v>0.09</v>
      </c>
      <c r="H169" s="442">
        <v>0.18</v>
      </c>
      <c r="I169" s="442">
        <v>0.82</v>
      </c>
      <c r="J169" s="442">
        <v>0</v>
      </c>
      <c r="K169" s="442" t="s">
        <v>239</v>
      </c>
      <c r="L169" s="442">
        <v>0.34</v>
      </c>
      <c r="M169" s="442">
        <v>0.33</v>
      </c>
      <c r="N169" s="442">
        <v>0</v>
      </c>
      <c r="O169" s="442">
        <v>0.37</v>
      </c>
      <c r="P169" s="442" t="s">
        <v>239</v>
      </c>
      <c r="Q169" s="442" t="s">
        <v>239</v>
      </c>
      <c r="R169" s="442">
        <v>0.37</v>
      </c>
      <c r="S169" s="38">
        <v>820</v>
      </c>
      <c r="T169" s="445">
        <v>1</v>
      </c>
      <c r="U169" s="445">
        <v>1</v>
      </c>
    </row>
    <row r="170" spans="1:21" ht="12.75" x14ac:dyDescent="0.35">
      <c r="A170" s="308" t="s">
        <v>91</v>
      </c>
      <c r="B170" s="440"/>
      <c r="C170" s="444" t="s">
        <v>214</v>
      </c>
      <c r="D170" s="38">
        <v>292</v>
      </c>
      <c r="E170" s="442">
        <v>0</v>
      </c>
      <c r="F170" s="442">
        <v>0.04</v>
      </c>
      <c r="G170" s="442">
        <v>0.11</v>
      </c>
      <c r="H170" s="442">
        <v>0.15</v>
      </c>
      <c r="I170" s="442">
        <v>0.85</v>
      </c>
      <c r="J170" s="442">
        <v>0</v>
      </c>
      <c r="K170" s="442">
        <v>0</v>
      </c>
      <c r="L170" s="442">
        <v>0.82</v>
      </c>
      <c r="M170" s="442">
        <v>0.41</v>
      </c>
      <c r="N170" s="442">
        <v>0</v>
      </c>
      <c r="O170" s="442">
        <v>0.23</v>
      </c>
      <c r="P170" s="442" t="s">
        <v>239</v>
      </c>
      <c r="Q170" s="442" t="s">
        <v>239</v>
      </c>
      <c r="R170" s="442">
        <v>0.27</v>
      </c>
      <c r="S170" s="38">
        <v>292</v>
      </c>
      <c r="T170" s="445">
        <v>1</v>
      </c>
      <c r="U170" s="445">
        <v>1</v>
      </c>
    </row>
    <row r="171" spans="1:21" ht="12.75" x14ac:dyDescent="0.35">
      <c r="A171" s="308" t="s">
        <v>547</v>
      </c>
      <c r="B171" s="440"/>
      <c r="C171" s="444" t="s">
        <v>403</v>
      </c>
      <c r="D171" s="38">
        <v>3</v>
      </c>
      <c r="E171" s="442">
        <v>0</v>
      </c>
      <c r="F171" s="442">
        <v>0</v>
      </c>
      <c r="G171" s="442">
        <v>0</v>
      </c>
      <c r="H171" s="442">
        <v>0</v>
      </c>
      <c r="I171" s="442">
        <v>1</v>
      </c>
      <c r="J171" s="442">
        <v>0</v>
      </c>
      <c r="K171" s="442" t="s">
        <v>239</v>
      </c>
      <c r="L171" s="442" t="s">
        <v>239</v>
      </c>
      <c r="M171" s="442" t="s">
        <v>239</v>
      </c>
      <c r="N171" s="442" t="s">
        <v>239</v>
      </c>
      <c r="O171" s="442">
        <v>0.33</v>
      </c>
      <c r="P171" s="442" t="s">
        <v>239</v>
      </c>
      <c r="Q171" s="442" t="s">
        <v>239</v>
      </c>
      <c r="R171" s="442">
        <v>0.33</v>
      </c>
      <c r="S171" s="38">
        <v>3</v>
      </c>
      <c r="T171" s="445">
        <v>1</v>
      </c>
      <c r="U171" s="445">
        <v>1</v>
      </c>
    </row>
    <row r="172" spans="1:21" ht="12.75" x14ac:dyDescent="0.35">
      <c r="A172" s="308" t="s">
        <v>351</v>
      </c>
      <c r="B172" s="440"/>
      <c r="C172" s="444" t="s">
        <v>207</v>
      </c>
      <c r="D172" s="38">
        <v>8081</v>
      </c>
      <c r="E172" s="442">
        <v>0.13</v>
      </c>
      <c r="F172" s="442">
        <v>0.21</v>
      </c>
      <c r="G172" s="442">
        <v>0.13</v>
      </c>
      <c r="H172" s="442">
        <v>0.48</v>
      </c>
      <c r="I172" s="442">
        <v>0.49</v>
      </c>
      <c r="J172" s="442">
        <v>0.03</v>
      </c>
      <c r="K172" s="442">
        <v>0.5</v>
      </c>
      <c r="L172" s="442">
        <v>0.51</v>
      </c>
      <c r="M172" s="442">
        <v>0.48</v>
      </c>
      <c r="N172" s="442">
        <v>0.14000000000000001</v>
      </c>
      <c r="O172" s="442">
        <v>0.47</v>
      </c>
      <c r="P172" s="442">
        <v>0.48</v>
      </c>
      <c r="Q172" s="442" t="s">
        <v>239</v>
      </c>
      <c r="R172" s="442">
        <v>0.48</v>
      </c>
      <c r="S172" s="38">
        <v>8081</v>
      </c>
      <c r="T172" s="445">
        <v>1</v>
      </c>
      <c r="U172" s="445">
        <v>1</v>
      </c>
    </row>
    <row r="173" spans="1:21" ht="12.75" x14ac:dyDescent="0.35">
      <c r="A173" s="308" t="s">
        <v>5</v>
      </c>
      <c r="B173" s="440"/>
      <c r="C173" s="444" t="s">
        <v>199</v>
      </c>
      <c r="D173" s="38">
        <v>0</v>
      </c>
      <c r="E173" s="442" t="s">
        <v>239</v>
      </c>
      <c r="F173" s="442" t="s">
        <v>239</v>
      </c>
      <c r="G173" s="442" t="s">
        <v>239</v>
      </c>
      <c r="H173" s="442" t="s">
        <v>239</v>
      </c>
      <c r="I173" s="442" t="s">
        <v>239</v>
      </c>
      <c r="J173" s="442" t="s">
        <v>239</v>
      </c>
      <c r="K173" s="442" t="s">
        <v>239</v>
      </c>
      <c r="L173" s="442" t="s">
        <v>239</v>
      </c>
      <c r="M173" s="442" t="s">
        <v>239</v>
      </c>
      <c r="N173" s="442" t="s">
        <v>239</v>
      </c>
      <c r="O173" s="442" t="s">
        <v>239</v>
      </c>
      <c r="P173" s="442" t="s">
        <v>239</v>
      </c>
      <c r="Q173" s="442" t="s">
        <v>239</v>
      </c>
      <c r="R173" s="442" t="s">
        <v>239</v>
      </c>
      <c r="S173" s="38">
        <v>121645</v>
      </c>
      <c r="T173" s="445">
        <v>0</v>
      </c>
      <c r="U173" s="445">
        <v>0</v>
      </c>
    </row>
    <row r="174" spans="1:21" ht="12.75" x14ac:dyDescent="0.35">
      <c r="A174" s="308" t="s">
        <v>348</v>
      </c>
      <c r="B174" s="440"/>
      <c r="C174" s="444" t="s">
        <v>421</v>
      </c>
      <c r="D174" s="38">
        <v>263016</v>
      </c>
      <c r="E174" s="442">
        <v>0.21</v>
      </c>
      <c r="F174" s="442">
        <v>0.26</v>
      </c>
      <c r="G174" s="442">
        <v>0.14000000000000001</v>
      </c>
      <c r="H174" s="442">
        <v>0.61</v>
      </c>
      <c r="I174" s="442">
        <v>0.36</v>
      </c>
      <c r="J174" s="442">
        <v>0.03</v>
      </c>
      <c r="K174" s="442">
        <v>0.49</v>
      </c>
      <c r="L174" s="442">
        <v>0.5</v>
      </c>
      <c r="M174" s="442">
        <v>0.49</v>
      </c>
      <c r="N174" s="442">
        <v>0.17</v>
      </c>
      <c r="O174" s="442">
        <v>0.55000000000000004</v>
      </c>
      <c r="P174" s="442">
        <v>0.5</v>
      </c>
      <c r="Q174" s="442" t="s">
        <v>239</v>
      </c>
      <c r="R174" s="442">
        <v>0.51</v>
      </c>
      <c r="S174" s="38">
        <v>263016</v>
      </c>
      <c r="T174" s="445">
        <v>1</v>
      </c>
      <c r="U174" s="445">
        <v>1</v>
      </c>
    </row>
    <row r="175" spans="1:21" ht="12.75" x14ac:dyDescent="0.35">
      <c r="A175" s="308" t="s">
        <v>543</v>
      </c>
      <c r="B175" s="440"/>
      <c r="C175" s="444" t="s">
        <v>208</v>
      </c>
      <c r="D175" s="38">
        <v>5798</v>
      </c>
      <c r="E175" s="442" t="s">
        <v>239</v>
      </c>
      <c r="F175" s="442" t="s">
        <v>239</v>
      </c>
      <c r="G175" s="442" t="s">
        <v>239</v>
      </c>
      <c r="H175" s="442" t="s">
        <v>239</v>
      </c>
      <c r="I175" s="442" t="s">
        <v>239</v>
      </c>
      <c r="J175" s="442" t="s">
        <v>239</v>
      </c>
      <c r="K175" s="442" t="s">
        <v>239</v>
      </c>
      <c r="L175" s="442" t="s">
        <v>239</v>
      </c>
      <c r="M175" s="442" t="s">
        <v>239</v>
      </c>
      <c r="N175" s="442" t="s">
        <v>239</v>
      </c>
      <c r="O175" s="442" t="s">
        <v>239</v>
      </c>
      <c r="P175" s="442" t="s">
        <v>239</v>
      </c>
      <c r="Q175" s="442">
        <v>0.5</v>
      </c>
      <c r="R175" s="442">
        <v>0.5</v>
      </c>
      <c r="S175" s="38">
        <v>5798</v>
      </c>
      <c r="T175" s="445">
        <v>0</v>
      </c>
      <c r="U175" s="445">
        <v>1</v>
      </c>
    </row>
    <row r="176" spans="1:21" ht="12.75" x14ac:dyDescent="0.35">
      <c r="A176" s="308" t="s">
        <v>567</v>
      </c>
      <c r="B176" s="440"/>
      <c r="C176" s="444" t="s">
        <v>146</v>
      </c>
      <c r="D176" s="38">
        <v>784</v>
      </c>
      <c r="E176" s="442">
        <v>0.11</v>
      </c>
      <c r="F176" s="442">
        <v>0.19</v>
      </c>
      <c r="G176" s="442">
        <v>0.08</v>
      </c>
      <c r="H176" s="442">
        <v>0.38</v>
      </c>
      <c r="I176" s="442">
        <v>0.59</v>
      </c>
      <c r="J176" s="442">
        <v>0.03</v>
      </c>
      <c r="K176" s="442">
        <v>0.45</v>
      </c>
      <c r="L176" s="442">
        <v>0.53</v>
      </c>
      <c r="M176" s="442">
        <v>0.44</v>
      </c>
      <c r="N176" s="442">
        <v>0.13</v>
      </c>
      <c r="O176" s="442">
        <v>0.44</v>
      </c>
      <c r="P176" s="442">
        <v>0.5</v>
      </c>
      <c r="Q176" s="442" t="s">
        <v>239</v>
      </c>
      <c r="R176" s="442">
        <v>0.46</v>
      </c>
      <c r="S176" s="38">
        <v>784</v>
      </c>
      <c r="T176" s="445">
        <v>1</v>
      </c>
      <c r="U176" s="445">
        <v>1</v>
      </c>
    </row>
    <row r="177" spans="1:21" ht="12.75" x14ac:dyDescent="0.35">
      <c r="A177" s="308" t="s">
        <v>544</v>
      </c>
      <c r="B177" s="440"/>
      <c r="C177" s="444" t="s">
        <v>661</v>
      </c>
      <c r="D177" s="38">
        <v>0</v>
      </c>
      <c r="E177" s="442" t="s">
        <v>239</v>
      </c>
      <c r="F177" s="442" t="s">
        <v>239</v>
      </c>
      <c r="G177" s="442" t="s">
        <v>239</v>
      </c>
      <c r="H177" s="442" t="s">
        <v>239</v>
      </c>
      <c r="I177" s="442" t="s">
        <v>239</v>
      </c>
      <c r="J177" s="442" t="s">
        <v>239</v>
      </c>
      <c r="K177" s="442" t="s">
        <v>239</v>
      </c>
      <c r="L177" s="442" t="s">
        <v>239</v>
      </c>
      <c r="M177" s="442" t="s">
        <v>239</v>
      </c>
      <c r="N177" s="442" t="s">
        <v>239</v>
      </c>
      <c r="O177" s="442" t="s">
        <v>239</v>
      </c>
      <c r="P177" s="442" t="s">
        <v>239</v>
      </c>
      <c r="Q177" s="442" t="s">
        <v>239</v>
      </c>
      <c r="R177" s="442" t="s">
        <v>239</v>
      </c>
      <c r="S177" s="38">
        <v>0</v>
      </c>
      <c r="T177" s="443" t="s">
        <v>239</v>
      </c>
      <c r="U177" s="443" t="s">
        <v>239</v>
      </c>
    </row>
    <row r="178" spans="1:21" ht="12.75" x14ac:dyDescent="0.35">
      <c r="A178" s="308" t="s">
        <v>315</v>
      </c>
      <c r="B178" s="440"/>
      <c r="C178" s="444" t="s">
        <v>211</v>
      </c>
      <c r="D178" s="38">
        <v>212740</v>
      </c>
      <c r="E178" s="442">
        <v>0.14000000000000001</v>
      </c>
      <c r="F178" s="442">
        <v>0.22</v>
      </c>
      <c r="G178" s="442">
        <v>0.17</v>
      </c>
      <c r="H178" s="442">
        <v>0.53</v>
      </c>
      <c r="I178" s="442">
        <v>0.42</v>
      </c>
      <c r="J178" s="442">
        <v>0.05</v>
      </c>
      <c r="K178" s="442">
        <v>0.5</v>
      </c>
      <c r="L178" s="442">
        <v>0.5</v>
      </c>
      <c r="M178" s="442">
        <v>0.53</v>
      </c>
      <c r="N178" s="442">
        <v>0.13</v>
      </c>
      <c r="O178" s="442">
        <v>0.55000000000000004</v>
      </c>
      <c r="P178" s="442">
        <v>0.49</v>
      </c>
      <c r="Q178" s="442" t="s">
        <v>239</v>
      </c>
      <c r="R178" s="442">
        <v>0.52</v>
      </c>
      <c r="S178" s="38">
        <v>309639</v>
      </c>
      <c r="T178" s="445">
        <v>0.69</v>
      </c>
      <c r="U178" s="445">
        <v>0.69</v>
      </c>
    </row>
    <row r="179" spans="1:21" ht="12.75" x14ac:dyDescent="0.35">
      <c r="A179" s="308" t="s">
        <v>521</v>
      </c>
      <c r="B179" s="440"/>
      <c r="C179" s="446" t="s">
        <v>212</v>
      </c>
      <c r="D179" s="38">
        <v>1</v>
      </c>
      <c r="E179" s="442">
        <v>0</v>
      </c>
      <c r="F179" s="442">
        <v>0</v>
      </c>
      <c r="G179" s="442">
        <v>0</v>
      </c>
      <c r="H179" s="442">
        <v>0</v>
      </c>
      <c r="I179" s="442">
        <v>1</v>
      </c>
      <c r="J179" s="442">
        <v>0</v>
      </c>
      <c r="K179" s="442" t="s">
        <v>239</v>
      </c>
      <c r="L179" s="442" t="s">
        <v>239</v>
      </c>
      <c r="M179" s="442" t="s">
        <v>239</v>
      </c>
      <c r="N179" s="442" t="s">
        <v>239</v>
      </c>
      <c r="O179" s="442">
        <v>0</v>
      </c>
      <c r="P179" s="442" t="s">
        <v>239</v>
      </c>
      <c r="Q179" s="442" t="s">
        <v>239</v>
      </c>
      <c r="R179" s="442">
        <v>0</v>
      </c>
      <c r="S179" s="38">
        <v>1</v>
      </c>
      <c r="T179" s="445">
        <v>1</v>
      </c>
      <c r="U179" s="445">
        <v>1</v>
      </c>
    </row>
    <row r="180" spans="1:21" ht="12.75" x14ac:dyDescent="0.35">
      <c r="A180" s="308" t="s">
        <v>350</v>
      </c>
      <c r="B180" s="440"/>
      <c r="C180" s="444" t="s">
        <v>215</v>
      </c>
      <c r="D180" s="38">
        <v>696</v>
      </c>
      <c r="E180" s="442">
        <v>0.08</v>
      </c>
      <c r="F180" s="442">
        <v>0.17</v>
      </c>
      <c r="G180" s="442">
        <v>0.11</v>
      </c>
      <c r="H180" s="442">
        <v>0.36</v>
      </c>
      <c r="I180" s="442">
        <v>0.63</v>
      </c>
      <c r="J180" s="442">
        <v>0.01</v>
      </c>
      <c r="K180" s="442">
        <v>0.62</v>
      </c>
      <c r="L180" s="442">
        <v>0.49</v>
      </c>
      <c r="M180" s="442">
        <v>0.36</v>
      </c>
      <c r="N180" s="442">
        <v>0.14000000000000001</v>
      </c>
      <c r="O180" s="442">
        <v>0.4</v>
      </c>
      <c r="P180" s="442">
        <v>0.2</v>
      </c>
      <c r="Q180" s="442" t="s">
        <v>239</v>
      </c>
      <c r="R180" s="442">
        <v>0.42</v>
      </c>
      <c r="S180" s="38">
        <v>696</v>
      </c>
      <c r="T180" s="445">
        <v>1</v>
      </c>
      <c r="U180" s="445">
        <v>1</v>
      </c>
    </row>
    <row r="181" spans="1:21" ht="12.75" x14ac:dyDescent="0.35">
      <c r="A181" s="308" t="s">
        <v>546</v>
      </c>
      <c r="B181" s="440"/>
      <c r="C181" s="444" t="s">
        <v>216</v>
      </c>
      <c r="D181" s="38">
        <v>0</v>
      </c>
      <c r="E181" s="442" t="s">
        <v>239</v>
      </c>
      <c r="F181" s="442" t="s">
        <v>239</v>
      </c>
      <c r="G181" s="442" t="s">
        <v>239</v>
      </c>
      <c r="H181" s="442" t="s">
        <v>239</v>
      </c>
      <c r="I181" s="442" t="s">
        <v>239</v>
      </c>
      <c r="J181" s="442" t="s">
        <v>239</v>
      </c>
      <c r="K181" s="442" t="s">
        <v>239</v>
      </c>
      <c r="L181" s="442" t="s">
        <v>239</v>
      </c>
      <c r="M181" s="442" t="s">
        <v>239</v>
      </c>
      <c r="N181" s="442" t="s">
        <v>239</v>
      </c>
      <c r="O181" s="442" t="s">
        <v>239</v>
      </c>
      <c r="P181" s="442" t="s">
        <v>239</v>
      </c>
      <c r="Q181" s="442" t="s">
        <v>239</v>
      </c>
      <c r="R181" s="442" t="s">
        <v>239</v>
      </c>
      <c r="S181" s="38">
        <v>169520</v>
      </c>
      <c r="T181" s="445">
        <v>0</v>
      </c>
      <c r="U181" s="445">
        <v>0</v>
      </c>
    </row>
    <row r="182" spans="1:21" ht="12.75" x14ac:dyDescent="0.35">
      <c r="A182" s="308" t="s">
        <v>352</v>
      </c>
      <c r="B182" s="440"/>
      <c r="C182" s="444" t="s">
        <v>217</v>
      </c>
      <c r="D182" s="38">
        <v>40277</v>
      </c>
      <c r="E182" s="442" t="s">
        <v>239</v>
      </c>
      <c r="F182" s="442" t="s">
        <v>239</v>
      </c>
      <c r="G182" s="442" t="s">
        <v>239</v>
      </c>
      <c r="H182" s="442" t="s">
        <v>239</v>
      </c>
      <c r="I182" s="442" t="s">
        <v>239</v>
      </c>
      <c r="J182" s="442" t="s">
        <v>239</v>
      </c>
      <c r="K182" s="442" t="s">
        <v>239</v>
      </c>
      <c r="L182" s="442" t="s">
        <v>239</v>
      </c>
      <c r="M182" s="442" t="s">
        <v>239</v>
      </c>
      <c r="N182" s="442" t="s">
        <v>239</v>
      </c>
      <c r="O182" s="442" t="s">
        <v>239</v>
      </c>
      <c r="P182" s="442" t="s">
        <v>239</v>
      </c>
      <c r="Q182" s="442">
        <v>0.56999999999999995</v>
      </c>
      <c r="R182" s="442">
        <v>0.56999999999999995</v>
      </c>
      <c r="S182" s="38">
        <v>73336</v>
      </c>
      <c r="T182" s="445">
        <v>0</v>
      </c>
      <c r="U182" s="445">
        <v>0.55000000000000004</v>
      </c>
    </row>
    <row r="183" spans="1:21" ht="12.75" x14ac:dyDescent="0.35">
      <c r="A183" s="308" t="s">
        <v>548</v>
      </c>
      <c r="B183" s="440"/>
      <c r="C183" s="444" t="s">
        <v>2047</v>
      </c>
      <c r="D183" s="38">
        <v>21113</v>
      </c>
      <c r="E183" s="442">
        <v>0.09</v>
      </c>
      <c r="F183" s="442">
        <v>0.2</v>
      </c>
      <c r="G183" s="442">
        <v>0.18</v>
      </c>
      <c r="H183" s="442">
        <v>0.47</v>
      </c>
      <c r="I183" s="442">
        <v>0.46</v>
      </c>
      <c r="J183" s="442">
        <v>7.0000000000000007E-2</v>
      </c>
      <c r="K183" s="442">
        <v>0.48</v>
      </c>
      <c r="L183" s="442">
        <v>0.51</v>
      </c>
      <c r="M183" s="442">
        <v>0.56000000000000005</v>
      </c>
      <c r="N183" s="442">
        <v>0.09</v>
      </c>
      <c r="O183" s="442">
        <v>0.54</v>
      </c>
      <c r="P183" s="442">
        <v>0.42</v>
      </c>
      <c r="Q183" s="442" t="s">
        <v>239</v>
      </c>
      <c r="R183" s="442">
        <v>0.52</v>
      </c>
      <c r="S183" s="38">
        <v>21113</v>
      </c>
      <c r="T183" s="445">
        <v>1</v>
      </c>
      <c r="U183" s="445">
        <v>1</v>
      </c>
    </row>
    <row r="184" spans="1:21" ht="12.75" x14ac:dyDescent="0.35">
      <c r="A184" s="308" t="s">
        <v>353</v>
      </c>
      <c r="B184" s="440"/>
      <c r="C184" s="444" t="s">
        <v>221</v>
      </c>
      <c r="D184" s="38">
        <v>1969</v>
      </c>
      <c r="E184" s="442">
        <v>0.18</v>
      </c>
      <c r="F184" s="442">
        <v>0.06</v>
      </c>
      <c r="G184" s="442">
        <v>0</v>
      </c>
      <c r="H184" s="442">
        <v>0.24</v>
      </c>
      <c r="I184" s="442">
        <v>0.65</v>
      </c>
      <c r="J184" s="442">
        <v>0.12</v>
      </c>
      <c r="K184" s="442">
        <v>0.67</v>
      </c>
      <c r="L184" s="442">
        <v>0</v>
      </c>
      <c r="M184" s="442" t="s">
        <v>239</v>
      </c>
      <c r="N184" s="442">
        <v>0.5</v>
      </c>
      <c r="O184" s="442">
        <v>0.27</v>
      </c>
      <c r="P184" s="442">
        <v>1</v>
      </c>
      <c r="Q184" s="442">
        <v>0.44</v>
      </c>
      <c r="R184" s="442">
        <v>0.44</v>
      </c>
      <c r="S184" s="38">
        <v>1969</v>
      </c>
      <c r="T184" s="445">
        <v>0.01</v>
      </c>
      <c r="U184" s="445">
        <v>1</v>
      </c>
    </row>
    <row r="185" spans="1:21" ht="12.75" customHeight="1" x14ac:dyDescent="0.35">
      <c r="A185" s="308" t="s">
        <v>354</v>
      </c>
      <c r="B185" s="440"/>
      <c r="C185" s="444" t="s">
        <v>220</v>
      </c>
      <c r="D185" s="38">
        <v>108261</v>
      </c>
      <c r="E185" s="442">
        <v>0.13</v>
      </c>
      <c r="F185" s="442">
        <v>0.18</v>
      </c>
      <c r="G185" s="442">
        <v>0.15</v>
      </c>
      <c r="H185" s="442">
        <v>0.47</v>
      </c>
      <c r="I185" s="442">
        <v>0.49</v>
      </c>
      <c r="J185" s="442">
        <v>0.05</v>
      </c>
      <c r="K185" s="442">
        <v>0.49</v>
      </c>
      <c r="L185" s="442">
        <v>0.49</v>
      </c>
      <c r="M185" s="442">
        <v>0.5</v>
      </c>
      <c r="N185" s="442">
        <v>0.14000000000000001</v>
      </c>
      <c r="O185" s="442">
        <v>0.51</v>
      </c>
      <c r="P185" s="442">
        <v>0.52</v>
      </c>
      <c r="Q185" s="442" t="s">
        <v>239</v>
      </c>
      <c r="R185" s="442">
        <v>0.5</v>
      </c>
      <c r="S185" s="38">
        <v>108261</v>
      </c>
      <c r="T185" s="445">
        <v>1</v>
      </c>
      <c r="U185" s="445">
        <v>1</v>
      </c>
    </row>
    <row r="186" spans="1:21" ht="12.75" x14ac:dyDescent="0.35">
      <c r="A186" s="308" t="s">
        <v>549</v>
      </c>
      <c r="B186" s="440"/>
      <c r="C186" s="444" t="s">
        <v>485</v>
      </c>
      <c r="D186" s="38">
        <v>701</v>
      </c>
      <c r="E186" s="442">
        <v>7.0000000000000007E-2</v>
      </c>
      <c r="F186" s="442">
        <v>0.16</v>
      </c>
      <c r="G186" s="442">
        <v>0.17</v>
      </c>
      <c r="H186" s="442">
        <v>0.4</v>
      </c>
      <c r="I186" s="442">
        <v>0.55000000000000004</v>
      </c>
      <c r="J186" s="442">
        <v>0.05</v>
      </c>
      <c r="K186" s="442">
        <v>0.34</v>
      </c>
      <c r="L186" s="442">
        <v>0.52</v>
      </c>
      <c r="M186" s="442">
        <v>0.41</v>
      </c>
      <c r="N186" s="442">
        <v>0.06</v>
      </c>
      <c r="O186" s="442">
        <v>0.53</v>
      </c>
      <c r="P186" s="442">
        <v>0.53</v>
      </c>
      <c r="Q186" s="442" t="s">
        <v>239</v>
      </c>
      <c r="R186" s="442">
        <v>0.5</v>
      </c>
      <c r="S186" s="38">
        <v>701</v>
      </c>
      <c r="T186" s="445">
        <v>1</v>
      </c>
      <c r="U186" s="445">
        <v>1</v>
      </c>
    </row>
    <row r="187" spans="1:21" ht="12.75" x14ac:dyDescent="0.35">
      <c r="A187" s="308" t="s">
        <v>318</v>
      </c>
      <c r="B187" s="440"/>
      <c r="C187" s="446" t="s">
        <v>223</v>
      </c>
      <c r="D187" s="38">
        <v>0</v>
      </c>
      <c r="E187" s="442" t="s">
        <v>239</v>
      </c>
      <c r="F187" s="442" t="s">
        <v>239</v>
      </c>
      <c r="G187" s="442" t="s">
        <v>239</v>
      </c>
      <c r="H187" s="442" t="s">
        <v>239</v>
      </c>
      <c r="I187" s="442" t="s">
        <v>239</v>
      </c>
      <c r="J187" s="442" t="s">
        <v>239</v>
      </c>
      <c r="K187" s="442" t="s">
        <v>239</v>
      </c>
      <c r="L187" s="442" t="s">
        <v>239</v>
      </c>
      <c r="M187" s="442" t="s">
        <v>239</v>
      </c>
      <c r="N187" s="442" t="s">
        <v>239</v>
      </c>
      <c r="O187" s="442" t="s">
        <v>239</v>
      </c>
      <c r="P187" s="442" t="s">
        <v>239</v>
      </c>
      <c r="Q187" s="442" t="s">
        <v>239</v>
      </c>
      <c r="R187" s="442" t="s">
        <v>239</v>
      </c>
      <c r="S187" s="38">
        <v>0</v>
      </c>
      <c r="T187" s="443" t="s">
        <v>239</v>
      </c>
      <c r="U187" s="443" t="s">
        <v>239</v>
      </c>
    </row>
    <row r="188" spans="1:21" ht="12.75" x14ac:dyDescent="0.35">
      <c r="A188" s="308" t="s">
        <v>356</v>
      </c>
      <c r="B188" s="440"/>
      <c r="C188" s="444" t="s">
        <v>224</v>
      </c>
      <c r="D188" s="38">
        <v>21953</v>
      </c>
      <c r="E188" s="442">
        <v>0.21</v>
      </c>
      <c r="F188" s="442">
        <v>0.27</v>
      </c>
      <c r="G188" s="442">
        <v>0.11</v>
      </c>
      <c r="H188" s="442">
        <v>0.6</v>
      </c>
      <c r="I188" s="442">
        <v>0.36</v>
      </c>
      <c r="J188" s="442">
        <v>0.04</v>
      </c>
      <c r="K188" s="442">
        <v>0.51</v>
      </c>
      <c r="L188" s="442">
        <v>0.48</v>
      </c>
      <c r="M188" s="442">
        <v>0.49</v>
      </c>
      <c r="N188" s="442">
        <v>0.18</v>
      </c>
      <c r="O188" s="442">
        <v>0.67</v>
      </c>
      <c r="P188" s="442">
        <v>0.68</v>
      </c>
      <c r="Q188" s="442" t="s">
        <v>239</v>
      </c>
      <c r="R188" s="442">
        <v>0.56000000000000005</v>
      </c>
      <c r="S188" s="38">
        <v>21953</v>
      </c>
      <c r="T188" s="445">
        <v>1</v>
      </c>
      <c r="U188" s="445">
        <v>1</v>
      </c>
    </row>
    <row r="189" spans="1:21" ht="12.75" x14ac:dyDescent="0.35">
      <c r="A189" s="308" t="s">
        <v>358</v>
      </c>
      <c r="B189" s="440"/>
      <c r="C189" s="444" t="s">
        <v>395</v>
      </c>
      <c r="D189" s="38">
        <v>0</v>
      </c>
      <c r="E189" s="442" t="s">
        <v>239</v>
      </c>
      <c r="F189" s="442" t="s">
        <v>239</v>
      </c>
      <c r="G189" s="442" t="s">
        <v>239</v>
      </c>
      <c r="H189" s="442" t="s">
        <v>239</v>
      </c>
      <c r="I189" s="442" t="s">
        <v>239</v>
      </c>
      <c r="J189" s="442" t="s">
        <v>239</v>
      </c>
      <c r="K189" s="442" t="s">
        <v>239</v>
      </c>
      <c r="L189" s="442" t="s">
        <v>239</v>
      </c>
      <c r="M189" s="442" t="s">
        <v>239</v>
      </c>
      <c r="N189" s="442" t="s">
        <v>239</v>
      </c>
      <c r="O189" s="442" t="s">
        <v>239</v>
      </c>
      <c r="P189" s="442" t="s">
        <v>239</v>
      </c>
      <c r="Q189" s="442" t="s">
        <v>239</v>
      </c>
      <c r="R189" s="442" t="s">
        <v>239</v>
      </c>
      <c r="S189" s="38">
        <v>0</v>
      </c>
      <c r="T189" s="443" t="s">
        <v>239</v>
      </c>
      <c r="U189" s="443" t="s">
        <v>239</v>
      </c>
    </row>
    <row r="190" spans="1:21" ht="12.75" x14ac:dyDescent="0.35">
      <c r="A190" s="308" t="s">
        <v>359</v>
      </c>
      <c r="B190" s="440"/>
      <c r="C190" s="444" t="s">
        <v>396</v>
      </c>
      <c r="D190" s="38">
        <v>114</v>
      </c>
      <c r="E190" s="442">
        <v>0.01</v>
      </c>
      <c r="F190" s="442">
        <v>0.04</v>
      </c>
      <c r="G190" s="442">
        <v>0.08</v>
      </c>
      <c r="H190" s="442">
        <v>0.13</v>
      </c>
      <c r="I190" s="442">
        <v>0.87</v>
      </c>
      <c r="J190" s="442">
        <v>0</v>
      </c>
      <c r="K190" s="442">
        <v>0</v>
      </c>
      <c r="L190" s="442">
        <v>0.6</v>
      </c>
      <c r="M190" s="442">
        <v>0.56000000000000005</v>
      </c>
      <c r="N190" s="442">
        <v>0</v>
      </c>
      <c r="O190" s="442">
        <v>0.22</v>
      </c>
      <c r="P190" s="442" t="s">
        <v>239</v>
      </c>
      <c r="Q190" s="442" t="s">
        <v>239</v>
      </c>
      <c r="R190" s="442">
        <v>0.26</v>
      </c>
      <c r="S190" s="38">
        <v>114</v>
      </c>
      <c r="T190" s="445">
        <v>1</v>
      </c>
      <c r="U190" s="445">
        <v>1</v>
      </c>
    </row>
    <row r="191" spans="1:21" ht="12.75" x14ac:dyDescent="0.35">
      <c r="A191" s="308" t="s">
        <v>6</v>
      </c>
      <c r="B191" s="440"/>
      <c r="C191" s="444" t="s">
        <v>225</v>
      </c>
      <c r="D191" s="38">
        <v>665</v>
      </c>
      <c r="E191" s="442">
        <v>0.09</v>
      </c>
      <c r="F191" s="442">
        <v>0.15</v>
      </c>
      <c r="G191" s="442">
        <v>0.08</v>
      </c>
      <c r="H191" s="442">
        <v>0.32</v>
      </c>
      <c r="I191" s="442">
        <v>0.64</v>
      </c>
      <c r="J191" s="442">
        <v>0.03</v>
      </c>
      <c r="K191" s="442">
        <v>0.52</v>
      </c>
      <c r="L191" s="442">
        <v>0.43</v>
      </c>
      <c r="M191" s="442">
        <v>0.44</v>
      </c>
      <c r="N191" s="442">
        <v>0.15</v>
      </c>
      <c r="O191" s="442">
        <v>0.34</v>
      </c>
      <c r="P191" s="442">
        <v>0.65</v>
      </c>
      <c r="Q191" s="442" t="s">
        <v>239</v>
      </c>
      <c r="R191" s="442">
        <v>0.39</v>
      </c>
      <c r="S191" s="38">
        <v>665</v>
      </c>
      <c r="T191" s="445">
        <v>1</v>
      </c>
      <c r="U191" s="445">
        <v>1</v>
      </c>
    </row>
    <row r="192" spans="1:21" ht="12.75" x14ac:dyDescent="0.35">
      <c r="A192" s="308" t="s">
        <v>7</v>
      </c>
      <c r="B192" s="440"/>
      <c r="C192" s="444" t="s">
        <v>226</v>
      </c>
      <c r="D192" s="38">
        <v>37803</v>
      </c>
      <c r="E192" s="442">
        <v>0.08</v>
      </c>
      <c r="F192" s="442">
        <v>0.16</v>
      </c>
      <c r="G192" s="442">
        <v>0.12</v>
      </c>
      <c r="H192" s="442">
        <v>0.36</v>
      </c>
      <c r="I192" s="442">
        <v>0.61</v>
      </c>
      <c r="J192" s="442">
        <v>0.04</v>
      </c>
      <c r="K192" s="442">
        <v>0.48</v>
      </c>
      <c r="L192" s="442">
        <v>0.47</v>
      </c>
      <c r="M192" s="442">
        <v>0.44</v>
      </c>
      <c r="N192" s="442">
        <v>0.11</v>
      </c>
      <c r="O192" s="442">
        <v>0.45</v>
      </c>
      <c r="P192" s="442">
        <v>0.52</v>
      </c>
      <c r="Q192" s="442" t="s">
        <v>239</v>
      </c>
      <c r="R192" s="442">
        <v>0.46</v>
      </c>
      <c r="S192" s="38">
        <v>2541352</v>
      </c>
      <c r="T192" s="445">
        <v>0.01</v>
      </c>
      <c r="U192" s="445">
        <v>0.01</v>
      </c>
    </row>
    <row r="193" spans="1:21" ht="12.75" x14ac:dyDescent="0.35">
      <c r="A193" s="308" t="s">
        <v>360</v>
      </c>
      <c r="B193" s="440"/>
      <c r="C193" s="444" t="s">
        <v>222</v>
      </c>
      <c r="D193" s="38">
        <v>26</v>
      </c>
      <c r="E193" s="442">
        <v>0</v>
      </c>
      <c r="F193" s="442">
        <v>0</v>
      </c>
      <c r="G193" s="442">
        <v>0</v>
      </c>
      <c r="H193" s="442">
        <v>0</v>
      </c>
      <c r="I193" s="442">
        <v>0.85</v>
      </c>
      <c r="J193" s="442">
        <v>0.15</v>
      </c>
      <c r="K193" s="442" t="s">
        <v>239</v>
      </c>
      <c r="L193" s="442" t="s">
        <v>239</v>
      </c>
      <c r="M193" s="442" t="s">
        <v>239</v>
      </c>
      <c r="N193" s="442" t="s">
        <v>239</v>
      </c>
      <c r="O193" s="442">
        <v>0.41</v>
      </c>
      <c r="P193" s="442">
        <v>1</v>
      </c>
      <c r="Q193" s="442" t="s">
        <v>239</v>
      </c>
      <c r="R193" s="442">
        <v>0.5</v>
      </c>
      <c r="S193" s="38">
        <v>26</v>
      </c>
      <c r="T193" s="445">
        <v>1</v>
      </c>
      <c r="U193" s="445">
        <v>1</v>
      </c>
    </row>
    <row r="194" spans="1:21" ht="12.75" x14ac:dyDescent="0.35">
      <c r="A194" s="308" t="s">
        <v>361</v>
      </c>
      <c r="B194" s="440"/>
      <c r="C194" s="444" t="s">
        <v>54</v>
      </c>
      <c r="D194" s="38">
        <v>4</v>
      </c>
      <c r="E194" s="442">
        <v>0</v>
      </c>
      <c r="F194" s="442">
        <v>0</v>
      </c>
      <c r="G194" s="442">
        <v>0</v>
      </c>
      <c r="H194" s="442">
        <v>0</v>
      </c>
      <c r="I194" s="442">
        <v>1</v>
      </c>
      <c r="J194" s="442">
        <v>0</v>
      </c>
      <c r="K194" s="442" t="s">
        <v>239</v>
      </c>
      <c r="L194" s="442" t="s">
        <v>239</v>
      </c>
      <c r="M194" s="442" t="s">
        <v>239</v>
      </c>
      <c r="N194" s="442" t="s">
        <v>239</v>
      </c>
      <c r="O194" s="442">
        <v>0.25</v>
      </c>
      <c r="P194" s="442" t="s">
        <v>239</v>
      </c>
      <c r="Q194" s="442" t="s">
        <v>239</v>
      </c>
      <c r="R194" s="442">
        <v>0.25</v>
      </c>
      <c r="S194" s="38">
        <v>4</v>
      </c>
      <c r="T194" s="445">
        <v>1</v>
      </c>
      <c r="U194" s="445">
        <v>1</v>
      </c>
    </row>
    <row r="195" spans="1:21" ht="12.75" x14ac:dyDescent="0.35">
      <c r="A195" s="308" t="s">
        <v>483</v>
      </c>
      <c r="B195" s="440"/>
      <c r="C195" s="444" t="s">
        <v>228</v>
      </c>
      <c r="D195" s="38">
        <v>477187</v>
      </c>
      <c r="E195" s="442">
        <v>0.16</v>
      </c>
      <c r="F195" s="442">
        <v>0.25</v>
      </c>
      <c r="G195" s="442">
        <v>0.16</v>
      </c>
      <c r="H195" s="442">
        <v>0.56999999999999995</v>
      </c>
      <c r="I195" s="442">
        <v>0.41</v>
      </c>
      <c r="J195" s="442">
        <v>0.02</v>
      </c>
      <c r="K195" s="442">
        <v>0.49</v>
      </c>
      <c r="L195" s="442">
        <v>0.49</v>
      </c>
      <c r="M195" s="442">
        <v>0.49</v>
      </c>
      <c r="N195" s="442">
        <v>0.13</v>
      </c>
      <c r="O195" s="442">
        <v>0.52</v>
      </c>
      <c r="P195" s="442">
        <v>0.6</v>
      </c>
      <c r="Q195" s="442" t="s">
        <v>239</v>
      </c>
      <c r="R195" s="442">
        <v>0.51</v>
      </c>
      <c r="S195" s="38">
        <v>477187</v>
      </c>
      <c r="T195" s="445">
        <v>1</v>
      </c>
      <c r="U195" s="445">
        <v>1</v>
      </c>
    </row>
    <row r="196" spans="1:21" ht="12.75" x14ac:dyDescent="0.35">
      <c r="A196" s="308" t="s">
        <v>357</v>
      </c>
      <c r="B196" s="440"/>
      <c r="C196" s="444" t="s">
        <v>229</v>
      </c>
      <c r="D196" s="38">
        <v>3273</v>
      </c>
      <c r="E196" s="442" t="s">
        <v>239</v>
      </c>
      <c r="F196" s="442" t="s">
        <v>239</v>
      </c>
      <c r="G196" s="442" t="s">
        <v>239</v>
      </c>
      <c r="H196" s="442" t="s">
        <v>239</v>
      </c>
      <c r="I196" s="442" t="s">
        <v>239</v>
      </c>
      <c r="J196" s="442" t="s">
        <v>239</v>
      </c>
      <c r="K196" s="442" t="s">
        <v>239</v>
      </c>
      <c r="L196" s="442" t="s">
        <v>239</v>
      </c>
      <c r="M196" s="442" t="s">
        <v>239</v>
      </c>
      <c r="N196" s="442" t="s">
        <v>239</v>
      </c>
      <c r="O196" s="442" t="s">
        <v>239</v>
      </c>
      <c r="P196" s="442" t="s">
        <v>239</v>
      </c>
      <c r="Q196" s="442">
        <v>0.28999999999999998</v>
      </c>
      <c r="R196" s="442">
        <v>0.28999999999999998</v>
      </c>
      <c r="S196" s="38">
        <v>3273</v>
      </c>
      <c r="T196" s="445">
        <v>0</v>
      </c>
      <c r="U196" s="445">
        <v>1</v>
      </c>
    </row>
    <row r="197" spans="1:21" ht="12.75" x14ac:dyDescent="0.35">
      <c r="A197" s="308" t="s">
        <v>363</v>
      </c>
      <c r="B197" s="440"/>
      <c r="C197" s="444" t="s">
        <v>227</v>
      </c>
      <c r="D197" s="38">
        <v>663</v>
      </c>
      <c r="E197" s="442">
        <v>0.05</v>
      </c>
      <c r="F197" s="442">
        <v>0.14000000000000001</v>
      </c>
      <c r="G197" s="442">
        <v>0.12</v>
      </c>
      <c r="H197" s="442">
        <v>0.31</v>
      </c>
      <c r="I197" s="442">
        <v>0.61</v>
      </c>
      <c r="J197" s="442">
        <v>0.08</v>
      </c>
      <c r="K197" s="442">
        <v>0.53</v>
      </c>
      <c r="L197" s="442">
        <v>0.5</v>
      </c>
      <c r="M197" s="442">
        <v>0.44</v>
      </c>
      <c r="N197" s="442">
        <v>0.09</v>
      </c>
      <c r="O197" s="442">
        <v>0.51</v>
      </c>
      <c r="P197" s="442">
        <v>0.52</v>
      </c>
      <c r="Q197" s="442" t="s">
        <v>239</v>
      </c>
      <c r="R197" s="442">
        <v>0.5</v>
      </c>
      <c r="S197" s="38">
        <v>663</v>
      </c>
      <c r="T197" s="445">
        <v>1</v>
      </c>
      <c r="U197" s="445">
        <v>1</v>
      </c>
    </row>
    <row r="198" spans="1:21" ht="12.75" x14ac:dyDescent="0.35">
      <c r="A198" s="308" t="s">
        <v>364</v>
      </c>
      <c r="B198" s="440"/>
      <c r="C198" s="444" t="s">
        <v>115</v>
      </c>
      <c r="D198" s="38">
        <v>0</v>
      </c>
      <c r="E198" s="442" t="s">
        <v>239</v>
      </c>
      <c r="F198" s="442" t="s">
        <v>239</v>
      </c>
      <c r="G198" s="442" t="s">
        <v>239</v>
      </c>
      <c r="H198" s="442" t="s">
        <v>239</v>
      </c>
      <c r="I198" s="442" t="s">
        <v>239</v>
      </c>
      <c r="J198" s="442" t="s">
        <v>239</v>
      </c>
      <c r="K198" s="442" t="s">
        <v>239</v>
      </c>
      <c r="L198" s="442" t="s">
        <v>239</v>
      </c>
      <c r="M198" s="442" t="s">
        <v>239</v>
      </c>
      <c r="N198" s="442" t="s">
        <v>239</v>
      </c>
      <c r="O198" s="442" t="s">
        <v>239</v>
      </c>
      <c r="P198" s="442" t="s">
        <v>239</v>
      </c>
      <c r="Q198" s="442" t="s">
        <v>239</v>
      </c>
      <c r="R198" s="442" t="s">
        <v>239</v>
      </c>
      <c r="S198" s="38">
        <v>123067</v>
      </c>
      <c r="T198" s="445">
        <v>0</v>
      </c>
      <c r="U198" s="445">
        <v>0</v>
      </c>
    </row>
    <row r="199" spans="1:21" ht="12.75" x14ac:dyDescent="0.35">
      <c r="A199" s="308" t="s">
        <v>362</v>
      </c>
      <c r="B199" s="440"/>
      <c r="C199" s="444" t="s">
        <v>219</v>
      </c>
      <c r="D199" s="38">
        <v>211845</v>
      </c>
      <c r="E199" s="442">
        <v>0.16</v>
      </c>
      <c r="F199" s="442">
        <v>0.2</v>
      </c>
      <c r="G199" s="442">
        <v>0.21</v>
      </c>
      <c r="H199" s="442">
        <v>0.56999999999999995</v>
      </c>
      <c r="I199" s="442">
        <v>0.4</v>
      </c>
      <c r="J199" s="442">
        <v>0.03</v>
      </c>
      <c r="K199" s="442">
        <v>0.49</v>
      </c>
      <c r="L199" s="442">
        <v>0.51</v>
      </c>
      <c r="M199" s="442">
        <v>0.51</v>
      </c>
      <c r="N199" s="442">
        <v>0.14000000000000001</v>
      </c>
      <c r="O199" s="442">
        <v>0.51</v>
      </c>
      <c r="P199" s="442">
        <v>0.5</v>
      </c>
      <c r="Q199" s="442" t="s">
        <v>239</v>
      </c>
      <c r="R199" s="442">
        <v>0.51</v>
      </c>
      <c r="S199" s="38">
        <v>211845</v>
      </c>
      <c r="T199" s="445">
        <v>1</v>
      </c>
      <c r="U199" s="445">
        <v>1</v>
      </c>
    </row>
    <row r="200" spans="1:21" ht="12.75" x14ac:dyDescent="0.35">
      <c r="A200" s="308" t="s">
        <v>522</v>
      </c>
      <c r="B200" s="440"/>
      <c r="C200" s="444" t="s">
        <v>607</v>
      </c>
      <c r="D200" s="38">
        <v>273202</v>
      </c>
      <c r="E200" s="442" t="s">
        <v>239</v>
      </c>
      <c r="F200" s="442" t="s">
        <v>239</v>
      </c>
      <c r="G200" s="442" t="s">
        <v>239</v>
      </c>
      <c r="H200" s="442" t="s">
        <v>239</v>
      </c>
      <c r="I200" s="442" t="s">
        <v>239</v>
      </c>
      <c r="J200" s="442" t="s">
        <v>239</v>
      </c>
      <c r="K200" s="442" t="s">
        <v>239</v>
      </c>
      <c r="L200" s="442" t="s">
        <v>239</v>
      </c>
      <c r="M200" s="442" t="s">
        <v>239</v>
      </c>
      <c r="N200" s="442" t="s">
        <v>239</v>
      </c>
      <c r="O200" s="442" t="s">
        <v>239</v>
      </c>
      <c r="P200" s="442" t="s">
        <v>239</v>
      </c>
      <c r="Q200" s="442">
        <v>0.5</v>
      </c>
      <c r="R200" s="442">
        <v>0.5</v>
      </c>
      <c r="S200" s="38">
        <v>273202</v>
      </c>
      <c r="T200" s="445">
        <v>0</v>
      </c>
      <c r="U200" s="445">
        <v>1</v>
      </c>
    </row>
    <row r="201" spans="1:21" ht="12.75" x14ac:dyDescent="0.35">
      <c r="A201" s="308" t="s">
        <v>355</v>
      </c>
      <c r="B201" s="440"/>
      <c r="C201" s="444" t="s">
        <v>230</v>
      </c>
      <c r="D201" s="38">
        <v>301</v>
      </c>
      <c r="E201" s="442">
        <v>0.02</v>
      </c>
      <c r="F201" s="442">
        <v>0.1</v>
      </c>
      <c r="G201" s="442">
        <v>0.11</v>
      </c>
      <c r="H201" s="442">
        <v>0.23</v>
      </c>
      <c r="I201" s="442">
        <v>0.67</v>
      </c>
      <c r="J201" s="442">
        <v>0.1</v>
      </c>
      <c r="K201" s="442">
        <v>0.5</v>
      </c>
      <c r="L201" s="442">
        <v>0.52</v>
      </c>
      <c r="M201" s="442">
        <v>0.44</v>
      </c>
      <c r="N201" s="442">
        <v>0.04</v>
      </c>
      <c r="O201" s="442">
        <v>0.37</v>
      </c>
      <c r="P201" s="442">
        <v>0.38</v>
      </c>
      <c r="Q201" s="442" t="s">
        <v>239</v>
      </c>
      <c r="R201" s="442">
        <v>0.4</v>
      </c>
      <c r="S201" s="38">
        <v>301</v>
      </c>
      <c r="T201" s="445">
        <v>1</v>
      </c>
      <c r="U201" s="445">
        <v>1</v>
      </c>
    </row>
    <row r="202" spans="1:21" ht="12.75" x14ac:dyDescent="0.35">
      <c r="A202" s="308" t="s">
        <v>550</v>
      </c>
      <c r="B202" s="440"/>
      <c r="C202" s="444" t="s">
        <v>232</v>
      </c>
      <c r="D202" s="38">
        <v>107</v>
      </c>
      <c r="E202" s="442">
        <v>0.03</v>
      </c>
      <c r="F202" s="442">
        <v>0.11</v>
      </c>
      <c r="G202" s="442">
        <v>0.21</v>
      </c>
      <c r="H202" s="442">
        <v>0.36</v>
      </c>
      <c r="I202" s="442">
        <v>0.53</v>
      </c>
      <c r="J202" s="442">
        <v>0.11</v>
      </c>
      <c r="K202" s="442">
        <v>0</v>
      </c>
      <c r="L202" s="442">
        <v>0.57999999999999996</v>
      </c>
      <c r="M202" s="442">
        <v>0.26</v>
      </c>
      <c r="N202" s="442">
        <v>0</v>
      </c>
      <c r="O202" s="442">
        <v>0.44</v>
      </c>
      <c r="P202" s="442">
        <v>0.42</v>
      </c>
      <c r="Q202" s="442" t="s">
        <v>239</v>
      </c>
      <c r="R202" s="442">
        <v>0.4</v>
      </c>
      <c r="S202" s="38">
        <v>107</v>
      </c>
      <c r="T202" s="445">
        <v>1</v>
      </c>
      <c r="U202" s="445">
        <v>1</v>
      </c>
    </row>
    <row r="203" spans="1:21" ht="12.75" x14ac:dyDescent="0.35">
      <c r="A203" s="308" t="s">
        <v>365</v>
      </c>
      <c r="B203" s="440"/>
      <c r="C203" s="444" t="s">
        <v>657</v>
      </c>
      <c r="D203" s="38">
        <v>0</v>
      </c>
      <c r="E203" s="442" t="s">
        <v>239</v>
      </c>
      <c r="F203" s="442" t="s">
        <v>239</v>
      </c>
      <c r="G203" s="442" t="s">
        <v>239</v>
      </c>
      <c r="H203" s="442" t="s">
        <v>239</v>
      </c>
      <c r="I203" s="442" t="s">
        <v>239</v>
      </c>
      <c r="J203" s="442" t="s">
        <v>239</v>
      </c>
      <c r="K203" s="442" t="s">
        <v>239</v>
      </c>
      <c r="L203" s="442" t="s">
        <v>239</v>
      </c>
      <c r="M203" s="442" t="s">
        <v>239</v>
      </c>
      <c r="N203" s="442" t="s">
        <v>239</v>
      </c>
      <c r="O203" s="442" t="s">
        <v>239</v>
      </c>
      <c r="P203" s="442" t="s">
        <v>239</v>
      </c>
      <c r="Q203" s="442" t="s">
        <v>239</v>
      </c>
      <c r="R203" s="442" t="s">
        <v>239</v>
      </c>
      <c r="S203" s="38">
        <v>0</v>
      </c>
      <c r="T203" s="443" t="s">
        <v>239</v>
      </c>
      <c r="U203" s="443" t="s">
        <v>239</v>
      </c>
    </row>
    <row r="204" spans="1:21" ht="12.75" x14ac:dyDescent="0.35">
      <c r="A204" s="308" t="s">
        <v>498</v>
      </c>
      <c r="B204" s="440"/>
      <c r="C204" s="444" t="s">
        <v>494</v>
      </c>
      <c r="D204" s="38">
        <v>173754</v>
      </c>
      <c r="E204" s="442">
        <v>0.05</v>
      </c>
      <c r="F204" s="442">
        <v>0.11</v>
      </c>
      <c r="G204" s="442">
        <v>0.19</v>
      </c>
      <c r="H204" s="442">
        <v>0.36</v>
      </c>
      <c r="I204" s="442">
        <v>0.59</v>
      </c>
      <c r="J204" s="442">
        <v>0.04</v>
      </c>
      <c r="K204" s="442">
        <v>0.45</v>
      </c>
      <c r="L204" s="442">
        <v>0.43</v>
      </c>
      <c r="M204" s="442">
        <v>0.44</v>
      </c>
      <c r="N204" s="442">
        <v>7.0000000000000007E-2</v>
      </c>
      <c r="O204" s="442">
        <v>0.49</v>
      </c>
      <c r="P204" s="442">
        <v>0.42</v>
      </c>
      <c r="Q204" s="442">
        <v>0.47</v>
      </c>
      <c r="R204" s="442">
        <v>0.47</v>
      </c>
      <c r="S204" s="38">
        <v>173754</v>
      </c>
      <c r="T204" s="445">
        <v>0.04</v>
      </c>
      <c r="U204" s="445">
        <v>1</v>
      </c>
    </row>
    <row r="205" spans="1:21" ht="12.75" x14ac:dyDescent="0.35">
      <c r="A205" s="308" t="s">
        <v>367</v>
      </c>
      <c r="B205" s="440"/>
      <c r="C205" s="446" t="s">
        <v>209</v>
      </c>
      <c r="D205" s="38">
        <v>0</v>
      </c>
      <c r="E205" s="442" t="s">
        <v>239</v>
      </c>
      <c r="F205" s="442" t="s">
        <v>239</v>
      </c>
      <c r="G205" s="442" t="s">
        <v>239</v>
      </c>
      <c r="H205" s="442" t="s">
        <v>239</v>
      </c>
      <c r="I205" s="442" t="s">
        <v>239</v>
      </c>
      <c r="J205" s="442" t="s">
        <v>239</v>
      </c>
      <c r="K205" s="442" t="s">
        <v>239</v>
      </c>
      <c r="L205" s="442" t="s">
        <v>239</v>
      </c>
      <c r="M205" s="442" t="s">
        <v>239</v>
      </c>
      <c r="N205" s="442" t="s">
        <v>239</v>
      </c>
      <c r="O205" s="442" t="s">
        <v>239</v>
      </c>
      <c r="P205" s="442" t="s">
        <v>239</v>
      </c>
      <c r="Q205" s="442" t="s">
        <v>239</v>
      </c>
      <c r="R205" s="442" t="s">
        <v>239</v>
      </c>
      <c r="S205" s="38">
        <v>0</v>
      </c>
      <c r="T205" s="443" t="s">
        <v>239</v>
      </c>
      <c r="U205" s="443" t="s">
        <v>239</v>
      </c>
    </row>
    <row r="206" spans="1:21" ht="12.75" x14ac:dyDescent="0.35">
      <c r="A206" s="308" t="s">
        <v>349</v>
      </c>
      <c r="B206" s="440"/>
      <c r="C206" s="444" t="s">
        <v>233</v>
      </c>
      <c r="D206" s="38">
        <v>267173</v>
      </c>
      <c r="E206" s="442">
        <v>0.04</v>
      </c>
      <c r="F206" s="442">
        <v>0.12</v>
      </c>
      <c r="G206" s="442">
        <v>0.1</v>
      </c>
      <c r="H206" s="442">
        <v>0.26</v>
      </c>
      <c r="I206" s="442">
        <v>0.71</v>
      </c>
      <c r="J206" s="442">
        <v>0.02</v>
      </c>
      <c r="K206" s="442">
        <v>0.48</v>
      </c>
      <c r="L206" s="442">
        <v>0.5</v>
      </c>
      <c r="M206" s="442">
        <v>0.49</v>
      </c>
      <c r="N206" s="442">
        <v>0.08</v>
      </c>
      <c r="O206" s="442">
        <v>0.37</v>
      </c>
      <c r="P206" s="442">
        <v>0.49</v>
      </c>
      <c r="Q206" s="442" t="s">
        <v>239</v>
      </c>
      <c r="R206" s="442">
        <v>0.4</v>
      </c>
      <c r="S206" s="38">
        <v>267173</v>
      </c>
      <c r="T206" s="445">
        <v>1</v>
      </c>
      <c r="U206" s="445">
        <v>1</v>
      </c>
    </row>
    <row r="207" spans="1:21" ht="12.75" x14ac:dyDescent="0.35">
      <c r="A207" s="308" t="s">
        <v>368</v>
      </c>
      <c r="B207" s="440"/>
      <c r="C207" s="444" t="s">
        <v>234</v>
      </c>
      <c r="D207" s="38">
        <v>26447</v>
      </c>
      <c r="E207" s="442">
        <v>0.09</v>
      </c>
      <c r="F207" s="442">
        <v>0.2</v>
      </c>
      <c r="G207" s="442">
        <v>0.15</v>
      </c>
      <c r="H207" s="442">
        <v>0.45</v>
      </c>
      <c r="I207" s="442">
        <v>0.52</v>
      </c>
      <c r="J207" s="442">
        <v>0.03</v>
      </c>
      <c r="K207" s="442">
        <v>0.5</v>
      </c>
      <c r="L207" s="442">
        <v>0.51</v>
      </c>
      <c r="M207" s="442">
        <v>0.5</v>
      </c>
      <c r="N207" s="442">
        <v>0.11</v>
      </c>
      <c r="O207" s="442">
        <v>0.43</v>
      </c>
      <c r="P207" s="442">
        <v>0.4</v>
      </c>
      <c r="Q207" s="442" t="s">
        <v>239</v>
      </c>
      <c r="R207" s="442">
        <v>0.46</v>
      </c>
      <c r="S207" s="38">
        <v>26447</v>
      </c>
      <c r="T207" s="445">
        <v>1</v>
      </c>
      <c r="U207" s="445">
        <v>1</v>
      </c>
    </row>
    <row r="208" spans="1:21" ht="12.75" x14ac:dyDescent="0.35">
      <c r="A208" s="308" t="s">
        <v>369</v>
      </c>
      <c r="B208" s="440"/>
      <c r="C208" s="444" t="s">
        <v>235</v>
      </c>
      <c r="D208" s="38">
        <v>6950</v>
      </c>
      <c r="E208" s="442">
        <v>0.15</v>
      </c>
      <c r="F208" s="442">
        <v>0.22</v>
      </c>
      <c r="G208" s="442">
        <v>0.15</v>
      </c>
      <c r="H208" s="442">
        <v>0.52</v>
      </c>
      <c r="I208" s="442">
        <v>0.47</v>
      </c>
      <c r="J208" s="442">
        <v>0.01</v>
      </c>
      <c r="K208" s="442">
        <v>0.5</v>
      </c>
      <c r="L208" s="442">
        <v>0.49</v>
      </c>
      <c r="M208" s="442">
        <v>0.45</v>
      </c>
      <c r="N208" s="442">
        <v>0.14000000000000001</v>
      </c>
      <c r="O208" s="442">
        <v>0.43</v>
      </c>
      <c r="P208" s="442">
        <v>0.46</v>
      </c>
      <c r="Q208" s="442" t="s">
        <v>239</v>
      </c>
      <c r="R208" s="442">
        <v>0.45</v>
      </c>
      <c r="S208" s="38">
        <v>6950</v>
      </c>
      <c r="T208" s="445">
        <v>1</v>
      </c>
      <c r="U208" s="445">
        <v>1</v>
      </c>
    </row>
    <row r="209" spans="2:21" x14ac:dyDescent="0.3">
      <c r="C209" s="450" t="s">
        <v>236</v>
      </c>
      <c r="D209" s="704">
        <f>SUM(D13:D208)</f>
        <v>10885705</v>
      </c>
      <c r="E209" s="451">
        <v>0.14000000000000001</v>
      </c>
      <c r="F209" s="451">
        <v>0.22</v>
      </c>
      <c r="G209" s="451">
        <v>0.15</v>
      </c>
      <c r="H209" s="451">
        <v>0.51</v>
      </c>
      <c r="I209" s="451">
        <v>0.46</v>
      </c>
      <c r="J209" s="451">
        <v>0.03</v>
      </c>
      <c r="K209" s="451">
        <v>0.49</v>
      </c>
      <c r="L209" s="451">
        <v>0.49</v>
      </c>
      <c r="M209" s="451">
        <v>0.48</v>
      </c>
      <c r="N209" s="451">
        <v>0.49</v>
      </c>
      <c r="O209" s="451">
        <v>0.49</v>
      </c>
      <c r="P209" s="451">
        <v>0.5</v>
      </c>
      <c r="Q209" s="451">
        <v>0.11</v>
      </c>
      <c r="R209" s="451">
        <v>0.47</v>
      </c>
      <c r="S209" s="704">
        <f>SUM(S13:S208)</f>
        <v>16121427</v>
      </c>
      <c r="T209" s="452">
        <v>0.57999999999999996</v>
      </c>
      <c r="U209" s="452">
        <f>+D209/S209</f>
        <v>0.68</v>
      </c>
    </row>
    <row r="210" spans="2:21" x14ac:dyDescent="0.3">
      <c r="C210" s="453"/>
      <c r="D210" s="706"/>
      <c r="E210" s="454"/>
      <c r="F210" s="454"/>
      <c r="G210" s="454"/>
      <c r="H210" s="454"/>
      <c r="I210" s="454"/>
      <c r="J210" s="454"/>
      <c r="K210" s="454"/>
      <c r="L210" s="454"/>
      <c r="M210" s="454"/>
      <c r="N210" s="454"/>
      <c r="O210" s="454"/>
      <c r="P210" s="454"/>
      <c r="Q210" s="454"/>
      <c r="R210" s="454"/>
      <c r="S210" s="706"/>
      <c r="T210" s="455"/>
      <c r="U210" s="455"/>
    </row>
    <row r="211" spans="2:21" s="308" customFormat="1" ht="12.75" x14ac:dyDescent="0.35">
      <c r="B211" s="409" t="s">
        <v>237</v>
      </c>
      <c r="C211" s="490"/>
      <c r="D211" s="705"/>
      <c r="E211" s="379"/>
      <c r="F211" s="379"/>
      <c r="G211" s="379"/>
      <c r="H211" s="379"/>
      <c r="I211" s="379"/>
      <c r="J211" s="379"/>
      <c r="K211" s="379"/>
      <c r="L211" s="379"/>
      <c r="M211" s="379"/>
      <c r="N211" s="379"/>
      <c r="O211" s="379"/>
      <c r="P211" s="379"/>
      <c r="Q211" s="379"/>
      <c r="R211" s="379"/>
      <c r="S211" s="705"/>
      <c r="T211" s="379"/>
      <c r="U211" s="379"/>
    </row>
    <row r="212" spans="2:21" s="308" customFormat="1" ht="12.75" x14ac:dyDescent="0.35">
      <c r="B212" s="783" t="s">
        <v>664</v>
      </c>
      <c r="C212" s="783"/>
      <c r="D212" s="705"/>
      <c r="E212" s="813"/>
      <c r="F212" s="813"/>
      <c r="G212" s="813"/>
      <c r="H212" s="813"/>
      <c r="I212" s="813"/>
      <c r="J212" s="813"/>
      <c r="K212" s="813"/>
      <c r="L212" s="813"/>
      <c r="M212" s="813"/>
      <c r="N212" s="813"/>
      <c r="O212" s="813"/>
      <c r="P212" s="813"/>
      <c r="Q212" s="813"/>
      <c r="R212" s="813"/>
      <c r="S212" s="705"/>
      <c r="T212" s="813"/>
      <c r="U212" s="813"/>
    </row>
    <row r="213" spans="2:21" ht="11.25" x14ac:dyDescent="0.3">
      <c r="B213" s="814" t="s">
        <v>1856</v>
      </c>
      <c r="C213" s="812"/>
      <c r="D213" s="707"/>
      <c r="E213" s="812"/>
      <c r="F213" s="812"/>
      <c r="G213" s="812"/>
      <c r="H213" s="812"/>
      <c r="I213" s="812"/>
      <c r="J213" s="812"/>
      <c r="K213" s="812"/>
      <c r="L213" s="812"/>
      <c r="M213" s="812"/>
      <c r="N213" s="812"/>
      <c r="O213" s="812"/>
      <c r="P213" s="812"/>
      <c r="Q213" s="812"/>
      <c r="R213" s="812"/>
      <c r="S213" s="707"/>
      <c r="T213" s="375"/>
      <c r="U213" s="375"/>
    </row>
    <row r="214" spans="2:21" ht="11.25" x14ac:dyDescent="0.3">
      <c r="B214" s="814" t="s">
        <v>2043</v>
      </c>
      <c r="C214" s="812"/>
      <c r="D214" s="707"/>
      <c r="E214" s="812"/>
      <c r="F214" s="812"/>
      <c r="G214" s="812"/>
      <c r="H214" s="812"/>
      <c r="I214" s="812"/>
      <c r="J214" s="812"/>
      <c r="K214" s="812"/>
      <c r="L214" s="812"/>
      <c r="M214" s="812"/>
      <c r="N214" s="812"/>
      <c r="O214" s="812"/>
      <c r="P214" s="812"/>
      <c r="Q214" s="812"/>
      <c r="R214" s="812"/>
      <c r="S214" s="707"/>
      <c r="T214" s="375"/>
      <c r="U214" s="375"/>
    </row>
    <row r="215" spans="2:21" ht="23.25" customHeight="1" x14ac:dyDescent="0.3">
      <c r="B215" s="881" t="s">
        <v>2059</v>
      </c>
      <c r="C215" s="881"/>
      <c r="D215" s="881"/>
      <c r="E215" s="881"/>
      <c r="F215" s="881"/>
      <c r="G215" s="881"/>
      <c r="H215" s="881"/>
      <c r="I215" s="881"/>
      <c r="J215" s="881"/>
      <c r="K215" s="881"/>
      <c r="L215" s="881"/>
      <c r="M215" s="881"/>
      <c r="N215" s="881"/>
      <c r="O215" s="881"/>
      <c r="P215" s="881"/>
      <c r="Q215" s="881"/>
      <c r="R215" s="881"/>
      <c r="S215" s="881"/>
      <c r="T215" s="881"/>
      <c r="U215" s="881"/>
    </row>
    <row r="216" spans="2:21" ht="27" customHeight="1" x14ac:dyDescent="0.3">
      <c r="B216" s="881" t="s">
        <v>2048</v>
      </c>
      <c r="C216" s="881"/>
      <c r="D216" s="881"/>
      <c r="E216" s="881"/>
      <c r="F216" s="881"/>
      <c r="G216" s="881"/>
      <c r="H216" s="881"/>
      <c r="I216" s="881"/>
      <c r="J216" s="881"/>
      <c r="K216" s="881"/>
      <c r="L216" s="881"/>
      <c r="M216" s="881"/>
      <c r="N216" s="881"/>
      <c r="O216" s="881"/>
      <c r="P216" s="881"/>
      <c r="Q216" s="881"/>
      <c r="R216" s="881"/>
      <c r="S216" s="881"/>
      <c r="T216" s="881"/>
      <c r="U216" s="881"/>
    </row>
    <row r="217" spans="2:21" ht="10.5" customHeight="1" x14ac:dyDescent="0.3">
      <c r="B217" s="882" t="s">
        <v>2049</v>
      </c>
      <c r="C217" s="882"/>
      <c r="D217" s="882"/>
      <c r="E217" s="882"/>
      <c r="F217" s="882"/>
      <c r="G217" s="882"/>
      <c r="H217" s="882"/>
      <c r="I217" s="882"/>
      <c r="J217" s="882"/>
      <c r="K217" s="882"/>
      <c r="L217" s="882"/>
      <c r="M217" s="882"/>
      <c r="N217" s="882"/>
      <c r="O217" s="882"/>
      <c r="P217" s="882"/>
      <c r="Q217" s="882"/>
      <c r="R217" s="882"/>
      <c r="S217" s="882"/>
      <c r="T217" s="882"/>
      <c r="U217" s="882"/>
    </row>
  </sheetData>
  <mergeCells count="3">
    <mergeCell ref="B215:U215"/>
    <mergeCell ref="B216:U216"/>
    <mergeCell ref="B217:U217"/>
  </mergeCells>
  <conditionalFormatting sqref="B13:C13">
    <cfRule type="expression" dxfId="2" priority="1" stopIfTrue="1">
      <formula>"M4=-"</formula>
    </cfRule>
  </conditionalFormatting>
  <printOptions horizontalCentered="1" gridLines="1"/>
  <pageMargins left="0.39370078740157483" right="0.39370078740157483" top="0.39370078740157483" bottom="0.39370078740157483" header="0.51181102362204722" footer="0.51181102362204722"/>
  <pageSetup paperSize="9" scale="83" fitToHeight="0" orientation="portrait" r:id="rId1"/>
  <headerFooter alignWithMargins="0"/>
  <ignoredErrors>
    <ignoredError sqref="M12 G12" twoDigitTextYea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B050"/>
    <pageSetUpPr fitToPage="1"/>
  </sheetPr>
  <dimension ref="A1:AL930"/>
  <sheetViews>
    <sheetView zoomScaleNormal="100" workbookViewId="0">
      <pane ySplit="14" topLeftCell="A15" activePane="bottomLeft" state="frozen"/>
      <selection activeCell="D12" sqref="D12"/>
      <selection pane="bottomLeft" activeCell="A928" sqref="A928"/>
    </sheetView>
  </sheetViews>
  <sheetFormatPr defaultColWidth="9.1328125" defaultRowHeight="10.15" x14ac:dyDescent="0.3"/>
  <cols>
    <col min="1" max="1" width="16" style="2" customWidth="1"/>
    <col min="2" max="2" width="7.59765625" style="2" customWidth="1"/>
    <col min="3" max="3" width="16" style="2" customWidth="1"/>
    <col min="4" max="4" width="34.3984375" style="2" customWidth="1"/>
    <col min="5" max="5" width="9.3984375" style="708" customWidth="1"/>
    <col min="6" max="18" width="4.73046875" style="2" customWidth="1"/>
    <col min="19" max="20" width="7.3984375" style="2" customWidth="1"/>
    <col min="21" max="21" width="8.265625" style="2" customWidth="1"/>
    <col min="22" max="22" width="7.73046875" style="2" hidden="1" customWidth="1"/>
    <col min="23" max="23" width="9" style="2" hidden="1" customWidth="1"/>
    <col min="24" max="26" width="6.86328125" style="2" hidden="1" customWidth="1"/>
    <col min="27" max="27" width="7.73046875" style="2" hidden="1" customWidth="1"/>
    <col min="28" max="28" width="6.86328125" style="2" hidden="1" customWidth="1"/>
    <col min="29" max="30" width="9" style="2" hidden="1" customWidth="1"/>
    <col min="31" max="31" width="6.86328125" style="2" hidden="1" customWidth="1"/>
    <col min="32" max="32" width="7.73046875" style="2" hidden="1" customWidth="1"/>
    <col min="33" max="33" width="6.86328125" style="2" hidden="1" customWidth="1"/>
    <col min="34" max="34" width="7.73046875" style="2" hidden="1" customWidth="1"/>
    <col min="35" max="35" width="6.86328125" style="2" hidden="1" customWidth="1"/>
    <col min="36" max="37" width="9" style="2" hidden="1" customWidth="1"/>
    <col min="38" max="38" width="11.265625" style="2" customWidth="1"/>
    <col min="39" max="16384" width="9.1328125" style="2"/>
  </cols>
  <sheetData>
    <row r="1" spans="1:37" s="80" customFormat="1" ht="21" customHeight="1" x14ac:dyDescent="0.4">
      <c r="A1" s="499" t="s">
        <v>798</v>
      </c>
      <c r="B1" s="78"/>
      <c r="C1" s="78"/>
      <c r="D1" s="78"/>
      <c r="E1" s="700"/>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row>
    <row r="2" spans="1:37" x14ac:dyDescent="0.3">
      <c r="A2" s="396" t="s">
        <v>700</v>
      </c>
      <c r="B2" s="12"/>
      <c r="C2" s="12"/>
      <c r="D2" s="12"/>
      <c r="E2" s="98"/>
      <c r="F2" s="11"/>
      <c r="G2" s="84"/>
      <c r="H2" s="84"/>
      <c r="I2" s="12"/>
      <c r="J2" s="12"/>
      <c r="K2" s="12"/>
      <c r="L2" s="12"/>
      <c r="M2" s="12"/>
      <c r="N2" s="12"/>
      <c r="O2" s="12"/>
      <c r="P2" s="12"/>
      <c r="Q2" s="12"/>
      <c r="R2" s="12"/>
      <c r="S2" s="135"/>
      <c r="T2" s="12"/>
      <c r="U2" s="12"/>
      <c r="V2" s="12"/>
      <c r="W2" s="12"/>
      <c r="X2" s="11"/>
      <c r="Y2" s="12"/>
      <c r="Z2" s="12"/>
      <c r="AA2" s="12"/>
      <c r="AB2" s="12"/>
      <c r="AC2" s="12"/>
      <c r="AD2" s="12"/>
      <c r="AE2" s="12"/>
      <c r="AF2" s="12"/>
      <c r="AG2" s="12"/>
      <c r="AH2" s="12"/>
      <c r="AI2" s="12"/>
      <c r="AJ2" s="12"/>
      <c r="AK2" s="12"/>
    </row>
    <row r="3" spans="1:37" x14ac:dyDescent="0.3">
      <c r="A3" s="57" t="s">
        <v>701</v>
      </c>
      <c r="B3" s="12"/>
      <c r="C3" s="12"/>
      <c r="D3" s="12"/>
      <c r="E3" s="98"/>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x14ac:dyDescent="0.3">
      <c r="A4" s="37" t="s">
        <v>461</v>
      </c>
      <c r="B4" s="12"/>
      <c r="C4" s="12"/>
      <c r="D4" s="12"/>
      <c r="E4" s="98"/>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row>
    <row r="5" spans="1:37" ht="16.5" customHeight="1" x14ac:dyDescent="0.3">
      <c r="A5" s="395" t="s">
        <v>505</v>
      </c>
      <c r="B5" s="12"/>
      <c r="C5" s="12"/>
      <c r="D5" s="12"/>
      <c r="E5" s="98"/>
      <c r="F5" s="11"/>
      <c r="G5" s="84"/>
      <c r="H5" s="84"/>
      <c r="I5" s="12"/>
      <c r="J5" s="12"/>
      <c r="K5" s="12"/>
      <c r="L5" s="12"/>
      <c r="M5" s="12"/>
      <c r="N5" s="12"/>
      <c r="O5" s="12"/>
      <c r="P5" s="12"/>
      <c r="Q5" s="12"/>
      <c r="R5" s="12"/>
      <c r="S5" s="12"/>
      <c r="T5" s="12"/>
      <c r="U5" s="12"/>
      <c r="V5" s="12"/>
      <c r="W5" s="12"/>
      <c r="X5" s="11"/>
      <c r="Y5" s="12"/>
      <c r="Z5" s="12"/>
      <c r="AA5" s="12"/>
      <c r="AB5" s="12"/>
      <c r="AC5" s="12"/>
      <c r="AD5" s="12"/>
      <c r="AE5" s="12"/>
      <c r="AF5" s="12"/>
      <c r="AG5" s="12"/>
      <c r="AH5" s="12"/>
      <c r="AI5" s="12"/>
      <c r="AJ5" s="12"/>
      <c r="AK5" s="12"/>
    </row>
    <row r="6" spans="1:37" x14ac:dyDescent="0.3">
      <c r="A6" s="396" t="s">
        <v>750</v>
      </c>
      <c r="B6" s="12"/>
      <c r="C6" s="12"/>
      <c r="D6" s="12"/>
      <c r="E6" s="98"/>
      <c r="F6" s="11"/>
      <c r="G6" s="84"/>
      <c r="H6" s="84"/>
      <c r="I6" s="12"/>
      <c r="J6" s="12"/>
      <c r="K6" s="12"/>
      <c r="L6" s="12"/>
      <c r="M6" s="12"/>
      <c r="N6" s="12"/>
      <c r="O6" s="12"/>
      <c r="P6" s="12"/>
      <c r="Q6" s="12"/>
      <c r="R6" s="12"/>
      <c r="S6" s="12"/>
      <c r="T6" s="12"/>
      <c r="U6" s="12"/>
      <c r="V6" s="12"/>
      <c r="W6" s="12"/>
      <c r="X6" s="11"/>
      <c r="Y6" s="12"/>
      <c r="Z6" s="12"/>
      <c r="AA6" s="12"/>
      <c r="AB6" s="12"/>
      <c r="AC6" s="12"/>
      <c r="AD6" s="12"/>
      <c r="AE6" s="12"/>
      <c r="AF6" s="12"/>
      <c r="AG6" s="12"/>
      <c r="AH6" s="12"/>
      <c r="AI6" s="12"/>
      <c r="AJ6" s="12"/>
      <c r="AK6" s="12"/>
    </row>
    <row r="7" spans="1:37" x14ac:dyDescent="0.3">
      <c r="A7" s="37" t="s">
        <v>508</v>
      </c>
      <c r="B7" s="12"/>
      <c r="C7" s="12"/>
      <c r="D7" s="12"/>
      <c r="E7" s="98"/>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row>
    <row r="8" spans="1:37" s="147" customFormat="1" ht="10.9" customHeight="1" x14ac:dyDescent="0.3">
      <c r="A8" s="642" t="s">
        <v>780</v>
      </c>
      <c r="B8" s="12"/>
      <c r="C8" s="12"/>
      <c r="D8" s="12"/>
      <c r="E8" s="98"/>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spans="1:37" s="147" customFormat="1" ht="10.9" customHeight="1" x14ac:dyDescent="0.3">
      <c r="A9" s="642"/>
      <c r="B9" s="12"/>
      <c r="C9" s="12"/>
      <c r="D9" s="12"/>
      <c r="E9" s="98"/>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row>
    <row r="10" spans="1:37" s="147" customFormat="1" ht="10.9" customHeight="1" x14ac:dyDescent="0.3">
      <c r="A10" s="1"/>
      <c r="B10" s="1"/>
      <c r="C10" s="1"/>
      <c r="D10" s="1"/>
      <c r="E10" s="701" t="s">
        <v>477</v>
      </c>
      <c r="F10" s="8"/>
      <c r="G10" s="69"/>
      <c r="H10" s="69"/>
      <c r="I10" s="69"/>
      <c r="J10" s="69"/>
      <c r="K10" s="69"/>
      <c r="L10" s="69"/>
      <c r="M10" s="69"/>
      <c r="N10" s="69"/>
      <c r="O10" s="69"/>
      <c r="P10" s="69"/>
      <c r="Q10" s="69"/>
      <c r="R10" s="69"/>
      <c r="S10" s="6"/>
      <c r="T10" s="8"/>
      <c r="U10" s="6"/>
      <c r="V10" s="149"/>
      <c r="W10" s="149"/>
      <c r="X10" s="149"/>
      <c r="Y10" s="149"/>
      <c r="Z10" s="149"/>
      <c r="AA10" s="149"/>
      <c r="AB10" s="149"/>
      <c r="AC10" s="150"/>
      <c r="AD10" s="149"/>
      <c r="AE10" s="149"/>
      <c r="AF10" s="149"/>
      <c r="AG10" s="149"/>
      <c r="AH10" s="149"/>
      <c r="AI10" s="149"/>
      <c r="AJ10" s="149"/>
      <c r="AK10" s="149"/>
    </row>
    <row r="11" spans="1:37" s="147" customFormat="1" ht="10.9" customHeight="1" x14ac:dyDescent="0.3">
      <c r="A11" s="4"/>
      <c r="B11" s="4"/>
      <c r="C11" s="4"/>
      <c r="D11" s="4"/>
      <c r="E11" s="702" t="s">
        <v>441</v>
      </c>
      <c r="F11" s="86"/>
      <c r="G11" s="10"/>
      <c r="H11" s="10"/>
      <c r="I11" s="10"/>
      <c r="J11" s="10"/>
      <c r="K11" s="10"/>
      <c r="L11" s="10"/>
      <c r="M11" s="10"/>
      <c r="N11" s="10"/>
      <c r="O11" s="10"/>
      <c r="P11" s="10"/>
      <c r="Q11" s="10"/>
      <c r="R11" s="10"/>
      <c r="S11" s="85"/>
      <c r="T11" s="86"/>
      <c r="U11" s="85"/>
      <c r="V11" s="153"/>
      <c r="W11" s="153"/>
      <c r="X11" s="153"/>
      <c r="Y11" s="153"/>
      <c r="Z11" s="153"/>
      <c r="AA11" s="153"/>
      <c r="AB11" s="153"/>
      <c r="AC11" s="154"/>
      <c r="AD11" s="153"/>
      <c r="AE11" s="153"/>
      <c r="AF11" s="153"/>
      <c r="AG11" s="153"/>
      <c r="AH11" s="153"/>
      <c r="AI11" s="153"/>
      <c r="AJ11" s="153"/>
      <c r="AK11" s="153"/>
    </row>
    <row r="12" spans="1:37" s="147" customFormat="1" x14ac:dyDescent="0.3">
      <c r="A12" s="4"/>
      <c r="B12" s="64" t="s">
        <v>50</v>
      </c>
      <c r="C12" s="64" t="s">
        <v>50</v>
      </c>
      <c r="D12" s="64" t="s">
        <v>51</v>
      </c>
      <c r="E12" s="702" t="s">
        <v>506</v>
      </c>
      <c r="F12" s="59" t="s">
        <v>504</v>
      </c>
      <c r="G12" s="81"/>
      <c r="H12" s="81"/>
      <c r="I12" s="81"/>
      <c r="J12" s="81"/>
      <c r="K12" s="81"/>
      <c r="L12" s="81"/>
      <c r="M12" s="81"/>
      <c r="N12" s="81"/>
      <c r="O12" s="81"/>
      <c r="P12" s="81"/>
      <c r="Q12" s="81"/>
      <c r="R12" s="81"/>
      <c r="S12" s="60"/>
      <c r="T12" s="59" t="s">
        <v>469</v>
      </c>
      <c r="U12" s="60"/>
      <c r="V12" s="153"/>
      <c r="W12" s="153"/>
      <c r="X12" s="153"/>
      <c r="Y12" s="153"/>
      <c r="Z12" s="153"/>
      <c r="AA12" s="153"/>
      <c r="AB12" s="153"/>
      <c r="AC12" s="153"/>
      <c r="AD12" s="153"/>
      <c r="AE12" s="153"/>
      <c r="AF12" s="153"/>
      <c r="AG12" s="153"/>
      <c r="AH12" s="153"/>
      <c r="AI12" s="153"/>
      <c r="AJ12" s="153"/>
      <c r="AK12" s="153"/>
    </row>
    <row r="13" spans="1:37" s="147" customFormat="1" ht="10.9" customHeight="1" x14ac:dyDescent="0.3">
      <c r="A13" s="64" t="s">
        <v>728</v>
      </c>
      <c r="B13" s="64" t="s">
        <v>243</v>
      </c>
      <c r="C13" s="64" t="s">
        <v>243</v>
      </c>
      <c r="D13" s="64" t="s">
        <v>243</v>
      </c>
      <c r="E13" s="702" t="s">
        <v>481</v>
      </c>
      <c r="F13" s="67" t="s">
        <v>430</v>
      </c>
      <c r="G13" s="67"/>
      <c r="H13" s="67"/>
      <c r="I13" s="67"/>
      <c r="J13" s="67"/>
      <c r="K13" s="67"/>
      <c r="L13" s="67" t="s">
        <v>49</v>
      </c>
      <c r="M13" s="67"/>
      <c r="N13" s="67"/>
      <c r="O13" s="67"/>
      <c r="P13" s="67"/>
      <c r="Q13" s="67"/>
      <c r="R13" s="67"/>
      <c r="S13" s="67"/>
      <c r="T13" s="63" t="s">
        <v>431</v>
      </c>
      <c r="U13" s="70" t="s">
        <v>432</v>
      </c>
      <c r="V13" s="153" t="s">
        <v>433</v>
      </c>
      <c r="W13" s="153" t="s">
        <v>434</v>
      </c>
      <c r="X13" s="155" t="s">
        <v>428</v>
      </c>
      <c r="Y13" s="155"/>
      <c r="Z13" s="155"/>
      <c r="AA13" s="155"/>
      <c r="AB13" s="155"/>
      <c r="AC13" s="155"/>
      <c r="AD13" s="155"/>
      <c r="AE13" s="155" t="s">
        <v>429</v>
      </c>
      <c r="AF13" s="155"/>
      <c r="AG13" s="155"/>
      <c r="AH13" s="155"/>
      <c r="AI13" s="155"/>
      <c r="AJ13" s="155"/>
      <c r="AK13" s="155"/>
    </row>
    <row r="14" spans="1:37" s="147" customFormat="1" ht="10.9" customHeight="1" x14ac:dyDescent="0.3">
      <c r="A14" s="64" t="s">
        <v>736</v>
      </c>
      <c r="B14" s="65" t="s">
        <v>470</v>
      </c>
      <c r="C14" s="65" t="s">
        <v>617</v>
      </c>
      <c r="D14" s="65" t="s">
        <v>503</v>
      </c>
      <c r="E14" s="703" t="s">
        <v>915</v>
      </c>
      <c r="F14" s="72" t="s">
        <v>435</v>
      </c>
      <c r="G14" s="73" t="s">
        <v>479</v>
      </c>
      <c r="H14" s="73" t="s">
        <v>480</v>
      </c>
      <c r="I14" s="74" t="s">
        <v>439</v>
      </c>
      <c r="J14" s="74" t="s">
        <v>436</v>
      </c>
      <c r="K14" s="72" t="s">
        <v>437</v>
      </c>
      <c r="L14" s="72" t="s">
        <v>435</v>
      </c>
      <c r="M14" s="73" t="s">
        <v>479</v>
      </c>
      <c r="N14" s="73" t="s">
        <v>480</v>
      </c>
      <c r="O14" s="74" t="s">
        <v>439</v>
      </c>
      <c r="P14" s="74" t="s">
        <v>436</v>
      </c>
      <c r="Q14" s="72" t="s">
        <v>437</v>
      </c>
      <c r="R14" s="71" t="s">
        <v>440</v>
      </c>
      <c r="S14" s="71" t="s">
        <v>236</v>
      </c>
      <c r="T14" s="65" t="s">
        <v>434</v>
      </c>
      <c r="U14" s="75" t="s">
        <v>442</v>
      </c>
      <c r="V14" s="179" t="s">
        <v>443</v>
      </c>
      <c r="W14" s="179" t="s">
        <v>443</v>
      </c>
      <c r="X14" s="157" t="s">
        <v>435</v>
      </c>
      <c r="Y14" s="211" t="s">
        <v>479</v>
      </c>
      <c r="Z14" s="211" t="s">
        <v>480</v>
      </c>
      <c r="AA14" s="157" t="s">
        <v>436</v>
      </c>
      <c r="AB14" s="157" t="s">
        <v>437</v>
      </c>
      <c r="AC14" s="157" t="s">
        <v>438</v>
      </c>
      <c r="AD14" s="157" t="s">
        <v>236</v>
      </c>
      <c r="AE14" s="157" t="s">
        <v>435</v>
      </c>
      <c r="AF14" s="211" t="s">
        <v>479</v>
      </c>
      <c r="AG14" s="211" t="s">
        <v>480</v>
      </c>
      <c r="AH14" s="157" t="s">
        <v>436</v>
      </c>
      <c r="AI14" s="157" t="s">
        <v>437</v>
      </c>
      <c r="AJ14" s="157" t="s">
        <v>438</v>
      </c>
      <c r="AK14" s="157" t="s">
        <v>236</v>
      </c>
    </row>
    <row r="15" spans="1:37" x14ac:dyDescent="0.3">
      <c r="A15" s="2" t="s">
        <v>61</v>
      </c>
      <c r="B15" s="295" t="s">
        <v>923</v>
      </c>
      <c r="C15" s="240" t="s">
        <v>944</v>
      </c>
      <c r="D15" s="240" t="s">
        <v>945</v>
      </c>
      <c r="E15" s="715">
        <v>18442</v>
      </c>
      <c r="F15" s="76">
        <v>0.19</v>
      </c>
      <c r="G15" s="76">
        <v>0.24</v>
      </c>
      <c r="H15" s="76">
        <v>0.17</v>
      </c>
      <c r="I15" s="76">
        <v>0.6</v>
      </c>
      <c r="J15" s="76">
        <v>0.35</v>
      </c>
      <c r="K15" s="76">
        <v>0.05</v>
      </c>
      <c r="L15" s="76">
        <v>0.56000000000000005</v>
      </c>
      <c r="M15" s="76">
        <v>0.54</v>
      </c>
      <c r="N15" s="76">
        <v>0.48</v>
      </c>
      <c r="O15" s="76">
        <v>0.18</v>
      </c>
      <c r="P15" s="76">
        <v>0.5</v>
      </c>
      <c r="Q15" s="76">
        <v>0.43</v>
      </c>
      <c r="R15" s="76" t="s">
        <v>239</v>
      </c>
      <c r="S15" s="76">
        <v>0.52</v>
      </c>
      <c r="T15" s="721">
        <v>1</v>
      </c>
      <c r="U15" s="721">
        <v>1</v>
      </c>
      <c r="V15" s="55">
        <v>2600</v>
      </c>
      <c r="W15" s="55">
        <v>2600</v>
      </c>
      <c r="X15" s="235">
        <v>213</v>
      </c>
      <c r="Y15" s="236">
        <v>246</v>
      </c>
      <c r="Z15" s="236">
        <v>259</v>
      </c>
      <c r="AA15" s="236">
        <v>500</v>
      </c>
      <c r="AB15" s="236">
        <v>88</v>
      </c>
      <c r="AC15" s="236">
        <v>0</v>
      </c>
      <c r="AD15" s="236">
        <v>1306</v>
      </c>
      <c r="AE15" s="236">
        <v>210</v>
      </c>
      <c r="AF15" s="236">
        <v>244</v>
      </c>
      <c r="AG15" s="236">
        <v>257</v>
      </c>
      <c r="AH15" s="236">
        <v>489</v>
      </c>
      <c r="AI15" s="236">
        <v>94</v>
      </c>
      <c r="AJ15" s="236">
        <v>0</v>
      </c>
      <c r="AK15" s="236">
        <v>1294</v>
      </c>
    </row>
    <row r="16" spans="1:37" x14ac:dyDescent="0.3">
      <c r="A16" s="2" t="s">
        <v>61</v>
      </c>
      <c r="B16" s="295" t="s">
        <v>923</v>
      </c>
      <c r="C16" s="229" t="s">
        <v>944</v>
      </c>
      <c r="D16" s="229" t="s">
        <v>946</v>
      </c>
      <c r="E16" s="716">
        <v>18042</v>
      </c>
      <c r="F16" s="76">
        <v>0.13</v>
      </c>
      <c r="G16" s="76">
        <v>0.2</v>
      </c>
      <c r="H16" s="76">
        <v>0.22</v>
      </c>
      <c r="I16" s="76">
        <v>0.55000000000000004</v>
      </c>
      <c r="J16" s="76">
        <v>0.34</v>
      </c>
      <c r="K16" s="76">
        <v>0.11</v>
      </c>
      <c r="L16" s="76">
        <v>0.49</v>
      </c>
      <c r="M16" s="76">
        <v>0.51</v>
      </c>
      <c r="N16" s="76">
        <v>0.51</v>
      </c>
      <c r="O16" s="76">
        <v>0.11</v>
      </c>
      <c r="P16" s="76">
        <v>0.51</v>
      </c>
      <c r="Q16" s="76">
        <v>0.46</v>
      </c>
      <c r="R16" s="76" t="s">
        <v>239</v>
      </c>
      <c r="S16" s="76">
        <v>0.5</v>
      </c>
      <c r="T16" s="721">
        <v>1</v>
      </c>
      <c r="U16" s="721">
        <v>1</v>
      </c>
      <c r="V16" s="55">
        <v>7226</v>
      </c>
      <c r="W16" s="55">
        <v>7226</v>
      </c>
      <c r="X16" s="237">
        <v>473</v>
      </c>
      <c r="Y16" s="238">
        <v>680</v>
      </c>
      <c r="Z16" s="238">
        <v>578</v>
      </c>
      <c r="AA16" s="238">
        <v>1883</v>
      </c>
      <c r="AB16" s="238">
        <v>85</v>
      </c>
      <c r="AC16" s="238">
        <v>0</v>
      </c>
      <c r="AD16" s="238">
        <v>3699</v>
      </c>
      <c r="AE16" s="238">
        <v>488</v>
      </c>
      <c r="AF16" s="238">
        <v>698</v>
      </c>
      <c r="AG16" s="238">
        <v>520</v>
      </c>
      <c r="AH16" s="238">
        <v>1664</v>
      </c>
      <c r="AI16" s="238">
        <v>157</v>
      </c>
      <c r="AJ16" s="238">
        <v>0</v>
      </c>
      <c r="AK16" s="238">
        <v>3527</v>
      </c>
    </row>
    <row r="17" spans="1:37" x14ac:dyDescent="0.3">
      <c r="A17" s="2" t="s">
        <v>61</v>
      </c>
      <c r="B17" s="295" t="s">
        <v>923</v>
      </c>
      <c r="C17" s="229" t="s">
        <v>944</v>
      </c>
      <c r="D17" s="229" t="s">
        <v>947</v>
      </c>
      <c r="E17" s="716">
        <v>43015</v>
      </c>
      <c r="F17" s="76">
        <v>0.13</v>
      </c>
      <c r="G17" s="76">
        <v>0.19</v>
      </c>
      <c r="H17" s="76">
        <v>0.28999999999999998</v>
      </c>
      <c r="I17" s="76">
        <v>0.61</v>
      </c>
      <c r="J17" s="76">
        <v>0.35</v>
      </c>
      <c r="K17" s="76">
        <v>0.04</v>
      </c>
      <c r="L17" s="76">
        <v>0.62</v>
      </c>
      <c r="M17" s="76">
        <v>0.53</v>
      </c>
      <c r="N17" s="76">
        <v>0.52</v>
      </c>
      <c r="O17" s="76">
        <v>0.14000000000000001</v>
      </c>
      <c r="P17" s="76">
        <v>0.5</v>
      </c>
      <c r="Q17" s="76">
        <v>0.4</v>
      </c>
      <c r="R17" s="76" t="s">
        <v>239</v>
      </c>
      <c r="S17" s="76">
        <v>0.52</v>
      </c>
      <c r="T17" s="721">
        <v>1</v>
      </c>
      <c r="U17" s="721">
        <v>1</v>
      </c>
      <c r="V17" s="55">
        <v>16706</v>
      </c>
      <c r="W17" s="55">
        <v>16706</v>
      </c>
      <c r="X17" s="237">
        <v>1370</v>
      </c>
      <c r="Y17" s="238">
        <v>1584</v>
      </c>
      <c r="Z17" s="238">
        <v>1652</v>
      </c>
      <c r="AA17" s="238">
        <v>3229</v>
      </c>
      <c r="AB17" s="238">
        <v>557</v>
      </c>
      <c r="AC17" s="238">
        <v>0</v>
      </c>
      <c r="AD17" s="238">
        <v>8392</v>
      </c>
      <c r="AE17" s="238">
        <v>1346</v>
      </c>
      <c r="AF17" s="238">
        <v>1568</v>
      </c>
      <c r="AG17" s="238">
        <v>1642</v>
      </c>
      <c r="AH17" s="238">
        <v>3156</v>
      </c>
      <c r="AI17" s="238">
        <v>602</v>
      </c>
      <c r="AJ17" s="238">
        <v>0</v>
      </c>
      <c r="AK17" s="238">
        <v>8314</v>
      </c>
    </row>
    <row r="18" spans="1:37" x14ac:dyDescent="0.3">
      <c r="A18" s="2" t="s">
        <v>61</v>
      </c>
      <c r="B18" s="295" t="s">
        <v>923</v>
      </c>
      <c r="C18" s="229" t="s">
        <v>944</v>
      </c>
      <c r="D18" s="229" t="s">
        <v>948</v>
      </c>
      <c r="E18" s="716">
        <v>56475</v>
      </c>
      <c r="F18" s="76">
        <v>0.15</v>
      </c>
      <c r="G18" s="76">
        <v>0.21</v>
      </c>
      <c r="H18" s="76">
        <v>0.18</v>
      </c>
      <c r="I18" s="76">
        <v>0.54</v>
      </c>
      <c r="J18" s="76">
        <v>0.42</v>
      </c>
      <c r="K18" s="76">
        <v>0.04</v>
      </c>
      <c r="L18" s="76">
        <v>0.44</v>
      </c>
      <c r="M18" s="76">
        <v>0.4</v>
      </c>
      <c r="N18" s="76">
        <v>0.44</v>
      </c>
      <c r="O18" s="76">
        <v>0.12</v>
      </c>
      <c r="P18" s="76">
        <v>0.44</v>
      </c>
      <c r="Q18" s="76">
        <v>0.39</v>
      </c>
      <c r="R18" s="76" t="s">
        <v>239</v>
      </c>
      <c r="S18" s="76">
        <v>0.43</v>
      </c>
      <c r="T18" s="721">
        <v>1</v>
      </c>
      <c r="U18" s="721">
        <v>1</v>
      </c>
      <c r="V18" s="55">
        <v>7731</v>
      </c>
      <c r="W18" s="55">
        <v>7731</v>
      </c>
      <c r="X18" s="237">
        <v>520</v>
      </c>
      <c r="Y18" s="238">
        <v>728</v>
      </c>
      <c r="Z18" s="238">
        <v>635</v>
      </c>
      <c r="AA18" s="238">
        <v>1959</v>
      </c>
      <c r="AB18" s="238">
        <v>107</v>
      </c>
      <c r="AC18" s="238">
        <v>0</v>
      </c>
      <c r="AD18" s="238">
        <v>3949</v>
      </c>
      <c r="AE18" s="238">
        <v>532</v>
      </c>
      <c r="AF18" s="238">
        <v>744</v>
      </c>
      <c r="AG18" s="238">
        <v>579</v>
      </c>
      <c r="AH18" s="238">
        <v>1746</v>
      </c>
      <c r="AI18" s="238">
        <v>181</v>
      </c>
      <c r="AJ18" s="238">
        <v>0</v>
      </c>
      <c r="AK18" s="238">
        <v>3782</v>
      </c>
    </row>
    <row r="19" spans="1:37" x14ac:dyDescent="0.3">
      <c r="A19" s="2" t="s">
        <v>61</v>
      </c>
      <c r="B19" s="295" t="s">
        <v>923</v>
      </c>
      <c r="C19" s="229" t="s">
        <v>944</v>
      </c>
      <c r="D19" s="229" t="s">
        <v>949</v>
      </c>
      <c r="E19" s="716">
        <v>2530</v>
      </c>
      <c r="F19" s="76">
        <v>0.18</v>
      </c>
      <c r="G19" s="76">
        <v>0.25</v>
      </c>
      <c r="H19" s="76">
        <v>0.2</v>
      </c>
      <c r="I19" s="76">
        <v>0.63</v>
      </c>
      <c r="J19" s="76">
        <v>0.33</v>
      </c>
      <c r="K19" s="76">
        <v>0.04</v>
      </c>
      <c r="L19" s="76">
        <v>0.55000000000000004</v>
      </c>
      <c r="M19" s="76">
        <v>0.56000000000000005</v>
      </c>
      <c r="N19" s="76">
        <v>0.53</v>
      </c>
      <c r="O19" s="76">
        <v>0.16</v>
      </c>
      <c r="P19" s="76">
        <v>0.5</v>
      </c>
      <c r="Q19" s="76">
        <v>0.48</v>
      </c>
      <c r="R19" s="76" t="s">
        <v>239</v>
      </c>
      <c r="S19" s="76">
        <v>0.53</v>
      </c>
      <c r="T19" s="721">
        <v>1</v>
      </c>
      <c r="U19" s="721">
        <v>1</v>
      </c>
      <c r="V19" s="55">
        <v>26516</v>
      </c>
      <c r="W19" s="55">
        <v>26516</v>
      </c>
      <c r="X19" s="237">
        <v>2222</v>
      </c>
      <c r="Y19" s="238">
        <v>2516</v>
      </c>
      <c r="Z19" s="238">
        <v>2677</v>
      </c>
      <c r="AA19" s="238">
        <v>4939</v>
      </c>
      <c r="AB19" s="238">
        <v>942</v>
      </c>
      <c r="AC19" s="238">
        <v>0</v>
      </c>
      <c r="AD19" s="238">
        <v>13296</v>
      </c>
      <c r="AE19" s="238">
        <v>2171</v>
      </c>
      <c r="AF19" s="238">
        <v>2482</v>
      </c>
      <c r="AG19" s="238">
        <v>2680</v>
      </c>
      <c r="AH19" s="238">
        <v>4893</v>
      </c>
      <c r="AI19" s="238">
        <v>994</v>
      </c>
      <c r="AJ19" s="238">
        <v>0</v>
      </c>
      <c r="AK19" s="238">
        <v>13220</v>
      </c>
    </row>
    <row r="20" spans="1:37" x14ac:dyDescent="0.3">
      <c r="A20" s="2" t="s">
        <v>61</v>
      </c>
      <c r="B20" s="295" t="s">
        <v>923</v>
      </c>
      <c r="C20" s="229" t="s">
        <v>944</v>
      </c>
      <c r="D20" s="229" t="s">
        <v>950</v>
      </c>
      <c r="E20" s="716">
        <v>2496</v>
      </c>
      <c r="F20" s="76">
        <v>0.14000000000000001</v>
      </c>
      <c r="G20" s="76">
        <v>0.13</v>
      </c>
      <c r="H20" s="76">
        <v>0.13</v>
      </c>
      <c r="I20" s="76">
        <v>0.4</v>
      </c>
      <c r="J20" s="76">
        <v>0.56999999999999995</v>
      </c>
      <c r="K20" s="76">
        <v>0.03</v>
      </c>
      <c r="L20" s="76">
        <v>0.46</v>
      </c>
      <c r="M20" s="76">
        <v>0.44</v>
      </c>
      <c r="N20" s="76">
        <v>0.51</v>
      </c>
      <c r="O20" s="76">
        <v>0.16</v>
      </c>
      <c r="P20" s="76">
        <v>0.48</v>
      </c>
      <c r="Q20" s="76">
        <v>0.31</v>
      </c>
      <c r="R20" s="76" t="s">
        <v>239</v>
      </c>
      <c r="S20" s="76">
        <v>0.47</v>
      </c>
      <c r="T20" s="721">
        <v>1</v>
      </c>
      <c r="U20" s="721">
        <v>1</v>
      </c>
      <c r="V20" s="55">
        <v>2702</v>
      </c>
      <c r="W20" s="55">
        <v>2702</v>
      </c>
      <c r="X20" s="237">
        <v>177</v>
      </c>
      <c r="Y20" s="238">
        <v>254</v>
      </c>
      <c r="Z20" s="238">
        <v>217</v>
      </c>
      <c r="AA20" s="238">
        <v>704</v>
      </c>
      <c r="AB20" s="238">
        <v>32</v>
      </c>
      <c r="AC20" s="238">
        <v>0</v>
      </c>
      <c r="AD20" s="238">
        <v>1384</v>
      </c>
      <c r="AE20" s="238">
        <v>183</v>
      </c>
      <c r="AF20" s="238">
        <v>260</v>
      </c>
      <c r="AG20" s="238">
        <v>195</v>
      </c>
      <c r="AH20" s="238">
        <v>622</v>
      </c>
      <c r="AI20" s="238">
        <v>58</v>
      </c>
      <c r="AJ20" s="238">
        <v>0</v>
      </c>
      <c r="AK20" s="238">
        <v>1318</v>
      </c>
    </row>
    <row r="21" spans="1:37" x14ac:dyDescent="0.3">
      <c r="A21" s="2" t="s">
        <v>61</v>
      </c>
      <c r="B21" s="295" t="s">
        <v>923</v>
      </c>
      <c r="C21" s="229" t="s">
        <v>944</v>
      </c>
      <c r="D21" s="229" t="s">
        <v>951</v>
      </c>
      <c r="E21" s="716">
        <v>102518</v>
      </c>
      <c r="F21" s="76">
        <v>0.17</v>
      </c>
      <c r="G21" s="76">
        <v>0.25</v>
      </c>
      <c r="H21" s="76">
        <v>0.16</v>
      </c>
      <c r="I21" s="76">
        <v>0.57999999999999996</v>
      </c>
      <c r="J21" s="76">
        <v>0.4</v>
      </c>
      <c r="K21" s="76">
        <v>0.02</v>
      </c>
      <c r="L21" s="76">
        <v>0.55000000000000004</v>
      </c>
      <c r="M21" s="76">
        <v>0.48</v>
      </c>
      <c r="N21" s="76">
        <v>0.38</v>
      </c>
      <c r="O21" s="76">
        <v>0.16</v>
      </c>
      <c r="P21" s="76">
        <v>0.54</v>
      </c>
      <c r="Q21" s="76">
        <v>0.56000000000000005</v>
      </c>
      <c r="R21" s="76" t="s">
        <v>239</v>
      </c>
      <c r="S21" s="76">
        <v>0.5</v>
      </c>
      <c r="T21" s="721">
        <v>1</v>
      </c>
      <c r="U21" s="721">
        <v>1</v>
      </c>
      <c r="V21" s="55"/>
      <c r="W21" s="55"/>
      <c r="X21" s="237"/>
      <c r="Y21" s="238"/>
      <c r="Z21" s="238"/>
      <c r="AA21" s="238"/>
      <c r="AB21" s="238"/>
      <c r="AC21" s="238"/>
      <c r="AD21" s="238"/>
      <c r="AE21" s="238"/>
      <c r="AF21" s="238"/>
      <c r="AG21" s="238"/>
      <c r="AH21" s="238"/>
      <c r="AI21" s="238"/>
      <c r="AJ21" s="238"/>
      <c r="AK21" s="238"/>
    </row>
    <row r="22" spans="1:37" x14ac:dyDescent="0.3">
      <c r="A22" s="2" t="s">
        <v>61</v>
      </c>
      <c r="B22" s="295" t="s">
        <v>923</v>
      </c>
      <c r="C22" s="229" t="s">
        <v>944</v>
      </c>
      <c r="D22" s="229" t="s">
        <v>952</v>
      </c>
      <c r="E22" s="716">
        <v>15305</v>
      </c>
      <c r="F22" s="76">
        <v>0.17</v>
      </c>
      <c r="G22" s="76">
        <v>0.21</v>
      </c>
      <c r="H22" s="76">
        <v>0.23</v>
      </c>
      <c r="I22" s="76">
        <v>0.62</v>
      </c>
      <c r="J22" s="76">
        <v>0.33</v>
      </c>
      <c r="K22" s="76">
        <v>0.05</v>
      </c>
      <c r="L22" s="76">
        <v>0.52</v>
      </c>
      <c r="M22" s="76">
        <v>0.55000000000000004</v>
      </c>
      <c r="N22" s="76">
        <v>0.53</v>
      </c>
      <c r="O22" s="76">
        <v>0.15</v>
      </c>
      <c r="P22" s="76">
        <v>0.52</v>
      </c>
      <c r="Q22" s="76">
        <v>0.46</v>
      </c>
      <c r="R22" s="76" t="s">
        <v>239</v>
      </c>
      <c r="S22" s="76">
        <v>0.52</v>
      </c>
      <c r="T22" s="721">
        <v>1</v>
      </c>
      <c r="U22" s="721">
        <v>1</v>
      </c>
      <c r="V22" s="55"/>
      <c r="W22" s="55"/>
      <c r="X22" s="237"/>
      <c r="Y22" s="238"/>
      <c r="Z22" s="238"/>
      <c r="AA22" s="238"/>
      <c r="AB22" s="238"/>
      <c r="AC22" s="238"/>
      <c r="AD22" s="238"/>
      <c r="AE22" s="238"/>
      <c r="AF22" s="238"/>
      <c r="AG22" s="238"/>
      <c r="AH22" s="238"/>
      <c r="AI22" s="238"/>
      <c r="AJ22" s="238"/>
      <c r="AK22" s="238"/>
    </row>
    <row r="23" spans="1:37" x14ac:dyDescent="0.3">
      <c r="A23" s="2" t="s">
        <v>61</v>
      </c>
      <c r="B23" s="295" t="s">
        <v>923</v>
      </c>
      <c r="C23" s="229" t="s">
        <v>944</v>
      </c>
      <c r="D23" s="229" t="s">
        <v>953</v>
      </c>
      <c r="E23" s="716">
        <v>21543</v>
      </c>
      <c r="F23" s="76">
        <v>0.17</v>
      </c>
      <c r="G23" s="76">
        <v>0.21</v>
      </c>
      <c r="H23" s="76">
        <v>0.17</v>
      </c>
      <c r="I23" s="76">
        <v>0.55000000000000004</v>
      </c>
      <c r="J23" s="76">
        <v>0.41</v>
      </c>
      <c r="K23" s="76">
        <v>0.04</v>
      </c>
      <c r="L23" s="76">
        <v>0.47</v>
      </c>
      <c r="M23" s="76">
        <v>0.47</v>
      </c>
      <c r="N23" s="76">
        <v>0.49</v>
      </c>
      <c r="O23" s="76">
        <v>0.15</v>
      </c>
      <c r="P23" s="76">
        <v>0.51</v>
      </c>
      <c r="Q23" s="76">
        <v>0.4</v>
      </c>
      <c r="R23" s="76" t="s">
        <v>239</v>
      </c>
      <c r="S23" s="76">
        <v>0.49</v>
      </c>
      <c r="T23" s="721">
        <v>1</v>
      </c>
      <c r="U23" s="721">
        <v>1</v>
      </c>
      <c r="V23" s="55"/>
      <c r="W23" s="55"/>
      <c r="X23" s="237"/>
      <c r="Y23" s="238"/>
      <c r="Z23" s="238"/>
      <c r="AA23" s="238"/>
      <c r="AB23" s="238"/>
      <c r="AC23" s="238"/>
      <c r="AD23" s="238"/>
      <c r="AE23" s="238"/>
      <c r="AF23" s="238"/>
      <c r="AG23" s="238"/>
      <c r="AH23" s="238"/>
      <c r="AI23" s="238"/>
      <c r="AJ23" s="238"/>
      <c r="AK23" s="238"/>
    </row>
    <row r="24" spans="1:37" x14ac:dyDescent="0.3">
      <c r="A24" s="2" t="s">
        <v>61</v>
      </c>
      <c r="B24" s="295" t="s">
        <v>923</v>
      </c>
      <c r="C24" s="229" t="s">
        <v>944</v>
      </c>
      <c r="D24" s="229" t="s">
        <v>954</v>
      </c>
      <c r="E24" s="716">
        <v>41263</v>
      </c>
      <c r="F24" s="76">
        <v>0.24</v>
      </c>
      <c r="G24" s="76">
        <v>0.2</v>
      </c>
      <c r="H24" s="76">
        <v>0.15</v>
      </c>
      <c r="I24" s="76">
        <v>0.6</v>
      </c>
      <c r="J24" s="76">
        <v>0.35</v>
      </c>
      <c r="K24" s="76">
        <v>0.05</v>
      </c>
      <c r="L24" s="76">
        <v>0.49</v>
      </c>
      <c r="M24" s="76">
        <v>0.49</v>
      </c>
      <c r="N24" s="76">
        <v>0.49</v>
      </c>
      <c r="O24" s="76">
        <v>0.19</v>
      </c>
      <c r="P24" s="76">
        <v>0.48</v>
      </c>
      <c r="Q24" s="76">
        <v>0.47</v>
      </c>
      <c r="R24" s="76" t="s">
        <v>239</v>
      </c>
      <c r="S24" s="76">
        <v>0.48</v>
      </c>
      <c r="T24" s="721">
        <v>1</v>
      </c>
      <c r="U24" s="721">
        <v>1</v>
      </c>
      <c r="V24" s="55"/>
      <c r="W24" s="55"/>
      <c r="X24" s="237"/>
      <c r="Y24" s="238"/>
      <c r="Z24" s="238"/>
      <c r="AA24" s="238"/>
      <c r="AB24" s="238"/>
      <c r="AC24" s="238"/>
      <c r="AD24" s="238"/>
      <c r="AE24" s="238"/>
      <c r="AF24" s="238"/>
      <c r="AG24" s="238"/>
      <c r="AH24" s="238"/>
      <c r="AI24" s="238"/>
      <c r="AJ24" s="238"/>
      <c r="AK24" s="238"/>
    </row>
    <row r="25" spans="1:37" x14ac:dyDescent="0.3">
      <c r="A25" s="2" t="s">
        <v>61</v>
      </c>
      <c r="B25" s="295" t="s">
        <v>923</v>
      </c>
      <c r="C25" s="229" t="s">
        <v>944</v>
      </c>
      <c r="D25" s="229" t="s">
        <v>955</v>
      </c>
      <c r="E25" s="716">
        <v>12149</v>
      </c>
      <c r="F25" s="76">
        <v>0.17</v>
      </c>
      <c r="G25" s="76">
        <v>0.21</v>
      </c>
      <c r="H25" s="76">
        <v>0.17</v>
      </c>
      <c r="I25" s="76">
        <v>0.55000000000000004</v>
      </c>
      <c r="J25" s="76">
        <v>0.42</v>
      </c>
      <c r="K25" s="76">
        <v>0.03</v>
      </c>
      <c r="L25" s="76">
        <v>0.46</v>
      </c>
      <c r="M25" s="76">
        <v>0.44</v>
      </c>
      <c r="N25" s="76">
        <v>0.45</v>
      </c>
      <c r="O25" s="76">
        <v>0.14000000000000001</v>
      </c>
      <c r="P25" s="76">
        <v>0.46</v>
      </c>
      <c r="Q25" s="76">
        <v>0.45</v>
      </c>
      <c r="R25" s="76" t="s">
        <v>239</v>
      </c>
      <c r="S25" s="76">
        <v>0.45</v>
      </c>
      <c r="T25" s="721">
        <v>1</v>
      </c>
      <c r="U25" s="721">
        <v>1</v>
      </c>
      <c r="V25" s="55"/>
      <c r="W25" s="55"/>
      <c r="X25" s="237"/>
      <c r="Y25" s="238"/>
      <c r="Z25" s="238"/>
      <c r="AA25" s="238"/>
      <c r="AB25" s="238"/>
      <c r="AC25" s="238"/>
      <c r="AD25" s="238"/>
      <c r="AE25" s="238"/>
      <c r="AF25" s="238"/>
      <c r="AG25" s="238"/>
      <c r="AH25" s="238"/>
      <c r="AI25" s="238"/>
      <c r="AJ25" s="238"/>
      <c r="AK25" s="238"/>
    </row>
    <row r="26" spans="1:37" x14ac:dyDescent="0.3">
      <c r="A26" s="2" t="s">
        <v>61</v>
      </c>
      <c r="B26" s="295" t="s">
        <v>923</v>
      </c>
      <c r="C26" s="229" t="s">
        <v>944</v>
      </c>
      <c r="D26" s="229" t="s">
        <v>956</v>
      </c>
      <c r="E26" s="716">
        <v>190080</v>
      </c>
      <c r="F26" s="76">
        <v>0.23</v>
      </c>
      <c r="G26" s="76">
        <v>0.18</v>
      </c>
      <c r="H26" s="76">
        <v>0.25</v>
      </c>
      <c r="I26" s="76">
        <v>0.66</v>
      </c>
      <c r="J26" s="76">
        <v>0.28999999999999998</v>
      </c>
      <c r="K26" s="76">
        <v>0.05</v>
      </c>
      <c r="L26" s="76">
        <v>0.53</v>
      </c>
      <c r="M26" s="76">
        <v>0.48</v>
      </c>
      <c r="N26" s="76">
        <v>0.48</v>
      </c>
      <c r="O26" s="76">
        <v>0.19</v>
      </c>
      <c r="P26" s="76">
        <v>0.52</v>
      </c>
      <c r="Q26" s="76">
        <v>0.46</v>
      </c>
      <c r="R26" s="76" t="s">
        <v>239</v>
      </c>
      <c r="S26" s="76">
        <v>0.5</v>
      </c>
      <c r="T26" s="721">
        <v>1</v>
      </c>
      <c r="U26" s="721">
        <v>1</v>
      </c>
      <c r="V26" s="55"/>
      <c r="W26" s="55"/>
      <c r="X26" s="237"/>
      <c r="Y26" s="238"/>
      <c r="Z26" s="238"/>
      <c r="AA26" s="238"/>
      <c r="AB26" s="238"/>
      <c r="AC26" s="238"/>
      <c r="AD26" s="238"/>
      <c r="AE26" s="238"/>
      <c r="AF26" s="238"/>
      <c r="AG26" s="238"/>
      <c r="AH26" s="238"/>
      <c r="AI26" s="238"/>
      <c r="AJ26" s="238"/>
      <c r="AK26" s="238"/>
    </row>
    <row r="27" spans="1:37" x14ac:dyDescent="0.3">
      <c r="A27" s="2" t="s">
        <v>61</v>
      </c>
      <c r="B27" s="295" t="s">
        <v>923</v>
      </c>
      <c r="C27" s="229" t="s">
        <v>944</v>
      </c>
      <c r="D27" s="229" t="s">
        <v>957</v>
      </c>
      <c r="E27" s="716">
        <v>50027</v>
      </c>
      <c r="F27" s="76">
        <v>0.21</v>
      </c>
      <c r="G27" s="76">
        <v>0.25</v>
      </c>
      <c r="H27" s="76">
        <v>0.14000000000000001</v>
      </c>
      <c r="I27" s="76">
        <v>0.61</v>
      </c>
      <c r="J27" s="76">
        <v>0.38</v>
      </c>
      <c r="K27" s="76">
        <v>0.02</v>
      </c>
      <c r="L27" s="76">
        <v>0.51</v>
      </c>
      <c r="M27" s="76">
        <v>0.48</v>
      </c>
      <c r="N27" s="76">
        <v>0.47</v>
      </c>
      <c r="O27" s="76">
        <v>0.18</v>
      </c>
      <c r="P27" s="76">
        <v>0.5</v>
      </c>
      <c r="Q27" s="76">
        <v>0.43</v>
      </c>
      <c r="R27" s="76" t="s">
        <v>239</v>
      </c>
      <c r="S27" s="76">
        <v>0.49</v>
      </c>
      <c r="T27" s="721">
        <v>1</v>
      </c>
      <c r="U27" s="721">
        <v>1</v>
      </c>
      <c r="V27" s="55"/>
      <c r="W27" s="55"/>
      <c r="X27" s="237"/>
      <c r="Y27" s="238"/>
      <c r="Z27" s="238"/>
      <c r="AA27" s="238"/>
      <c r="AB27" s="238"/>
      <c r="AC27" s="238"/>
      <c r="AD27" s="238"/>
      <c r="AE27" s="238"/>
      <c r="AF27" s="238"/>
      <c r="AG27" s="238"/>
      <c r="AH27" s="238"/>
      <c r="AI27" s="238"/>
      <c r="AJ27" s="238"/>
      <c r="AK27" s="238"/>
    </row>
    <row r="28" spans="1:37" x14ac:dyDescent="0.3">
      <c r="A28" s="2" t="s">
        <v>61</v>
      </c>
      <c r="B28" s="295" t="s">
        <v>923</v>
      </c>
      <c r="C28" s="229" t="s">
        <v>944</v>
      </c>
      <c r="D28" s="229" t="s">
        <v>958</v>
      </c>
      <c r="E28" s="716">
        <v>74676</v>
      </c>
      <c r="F28" s="76">
        <v>0.21</v>
      </c>
      <c r="G28" s="76">
        <v>0.21</v>
      </c>
      <c r="H28" s="76">
        <v>0.16</v>
      </c>
      <c r="I28" s="76">
        <v>0.57999999999999996</v>
      </c>
      <c r="J28" s="76">
        <v>0.38</v>
      </c>
      <c r="K28" s="76">
        <v>0.04</v>
      </c>
      <c r="L28" s="76">
        <v>0.51</v>
      </c>
      <c r="M28" s="76">
        <v>0.48</v>
      </c>
      <c r="N28" s="76">
        <v>0.45</v>
      </c>
      <c r="O28" s="76">
        <v>0.19</v>
      </c>
      <c r="P28" s="76">
        <v>0.52</v>
      </c>
      <c r="Q28" s="76">
        <v>0.51</v>
      </c>
      <c r="R28" s="76" t="s">
        <v>239</v>
      </c>
      <c r="S28" s="76">
        <v>0.5</v>
      </c>
      <c r="T28" s="721">
        <v>1</v>
      </c>
      <c r="U28" s="721">
        <v>1</v>
      </c>
      <c r="V28" s="55"/>
      <c r="W28" s="55"/>
      <c r="X28" s="237"/>
      <c r="Y28" s="238"/>
      <c r="Z28" s="238"/>
      <c r="AA28" s="238"/>
      <c r="AB28" s="238"/>
      <c r="AC28" s="238"/>
      <c r="AD28" s="238"/>
      <c r="AE28" s="238"/>
      <c r="AF28" s="238"/>
      <c r="AG28" s="238"/>
      <c r="AH28" s="238"/>
      <c r="AI28" s="238"/>
      <c r="AJ28" s="238"/>
      <c r="AK28" s="238"/>
    </row>
    <row r="29" spans="1:37" x14ac:dyDescent="0.3">
      <c r="A29" s="2" t="s">
        <v>61</v>
      </c>
      <c r="B29" s="295" t="s">
        <v>923</v>
      </c>
      <c r="C29" s="229" t="s">
        <v>944</v>
      </c>
      <c r="D29" s="229" t="s">
        <v>959</v>
      </c>
      <c r="E29" s="716">
        <v>15324</v>
      </c>
      <c r="F29" s="76">
        <v>0.22</v>
      </c>
      <c r="G29" s="76">
        <v>0.25</v>
      </c>
      <c r="H29" s="76">
        <v>0.17</v>
      </c>
      <c r="I29" s="76">
        <v>0.63</v>
      </c>
      <c r="J29" s="76">
        <v>0.35</v>
      </c>
      <c r="K29" s="76">
        <v>0.01</v>
      </c>
      <c r="L29" s="76">
        <v>0.5</v>
      </c>
      <c r="M29" s="76">
        <v>0.5</v>
      </c>
      <c r="N29" s="76">
        <v>0.49</v>
      </c>
      <c r="O29" s="76">
        <v>0.18</v>
      </c>
      <c r="P29" s="76">
        <v>0.51</v>
      </c>
      <c r="Q29" s="76">
        <v>0.32</v>
      </c>
      <c r="R29" s="76" t="s">
        <v>239</v>
      </c>
      <c r="S29" s="76">
        <v>0.5</v>
      </c>
      <c r="T29" s="721">
        <v>1</v>
      </c>
      <c r="U29" s="721">
        <v>1</v>
      </c>
      <c r="V29" s="55"/>
      <c r="W29" s="55"/>
      <c r="X29" s="237"/>
      <c r="Y29" s="238"/>
      <c r="Z29" s="238"/>
      <c r="AA29" s="238"/>
      <c r="AB29" s="238"/>
      <c r="AC29" s="238"/>
      <c r="AD29" s="238"/>
      <c r="AE29" s="238"/>
      <c r="AF29" s="238"/>
      <c r="AG29" s="238"/>
      <c r="AH29" s="238"/>
      <c r="AI29" s="238"/>
      <c r="AJ29" s="238"/>
      <c r="AK29" s="238"/>
    </row>
    <row r="30" spans="1:37" x14ac:dyDescent="0.3">
      <c r="A30" s="2" t="s">
        <v>61</v>
      </c>
      <c r="B30" s="295" t="s">
        <v>923</v>
      </c>
      <c r="C30" s="229" t="s">
        <v>944</v>
      </c>
      <c r="D30" s="229" t="s">
        <v>960</v>
      </c>
      <c r="E30" s="716">
        <v>26873</v>
      </c>
      <c r="F30" s="76">
        <v>0.18</v>
      </c>
      <c r="G30" s="76">
        <v>0.22</v>
      </c>
      <c r="H30" s="76">
        <v>0.18</v>
      </c>
      <c r="I30" s="76">
        <v>0.57999999999999996</v>
      </c>
      <c r="J30" s="76">
        <v>0.39</v>
      </c>
      <c r="K30" s="76">
        <v>0.03</v>
      </c>
      <c r="L30" s="76">
        <v>0.46</v>
      </c>
      <c r="M30" s="76">
        <v>0.43</v>
      </c>
      <c r="N30" s="76">
        <v>0.47</v>
      </c>
      <c r="O30" s="76">
        <v>0.14000000000000001</v>
      </c>
      <c r="P30" s="76">
        <v>0.5</v>
      </c>
      <c r="Q30" s="76">
        <v>0.38</v>
      </c>
      <c r="R30" s="76" t="s">
        <v>239</v>
      </c>
      <c r="S30" s="76">
        <v>0.47</v>
      </c>
      <c r="T30" s="721">
        <v>1</v>
      </c>
      <c r="U30" s="721">
        <v>1</v>
      </c>
      <c r="V30" s="55"/>
      <c r="W30" s="55"/>
      <c r="X30" s="237"/>
      <c r="Y30" s="238"/>
      <c r="Z30" s="238"/>
      <c r="AA30" s="238"/>
      <c r="AB30" s="238"/>
      <c r="AC30" s="238"/>
      <c r="AD30" s="238"/>
      <c r="AE30" s="238"/>
      <c r="AF30" s="238"/>
      <c r="AG30" s="238"/>
      <c r="AH30" s="238"/>
      <c r="AI30" s="238"/>
      <c r="AJ30" s="238"/>
      <c r="AK30" s="238"/>
    </row>
    <row r="31" spans="1:37" x14ac:dyDescent="0.3">
      <c r="A31" s="2" t="s">
        <v>61</v>
      </c>
      <c r="B31" s="295" t="s">
        <v>923</v>
      </c>
      <c r="C31" s="229" t="s">
        <v>944</v>
      </c>
      <c r="D31" s="229" t="s">
        <v>961</v>
      </c>
      <c r="E31" s="716">
        <v>188899</v>
      </c>
      <c r="F31" s="76">
        <v>0.22</v>
      </c>
      <c r="G31" s="76">
        <v>0.24</v>
      </c>
      <c r="H31" s="76">
        <v>0.17</v>
      </c>
      <c r="I31" s="76">
        <v>0.63</v>
      </c>
      <c r="J31" s="76">
        <v>0.36</v>
      </c>
      <c r="K31" s="76">
        <v>0.01</v>
      </c>
      <c r="L31" s="76">
        <v>0.5</v>
      </c>
      <c r="M31" s="76">
        <v>0.47</v>
      </c>
      <c r="N31" s="76">
        <v>0.47</v>
      </c>
      <c r="O31" s="76">
        <v>0.18</v>
      </c>
      <c r="P31" s="76">
        <v>0.51</v>
      </c>
      <c r="Q31" s="76">
        <v>0.41</v>
      </c>
      <c r="R31" s="76" t="s">
        <v>239</v>
      </c>
      <c r="S31" s="76">
        <v>0.49</v>
      </c>
      <c r="T31" s="721">
        <v>1</v>
      </c>
      <c r="U31" s="721">
        <v>1</v>
      </c>
      <c r="V31" s="55"/>
      <c r="W31" s="55"/>
      <c r="X31" s="237"/>
      <c r="Y31" s="238"/>
      <c r="Z31" s="238"/>
      <c r="AA31" s="238"/>
      <c r="AB31" s="238"/>
      <c r="AC31" s="238"/>
      <c r="AD31" s="238"/>
      <c r="AE31" s="238"/>
      <c r="AF31" s="238"/>
      <c r="AG31" s="238"/>
      <c r="AH31" s="238"/>
      <c r="AI31" s="238"/>
      <c r="AJ31" s="238"/>
      <c r="AK31" s="238"/>
    </row>
    <row r="32" spans="1:37" x14ac:dyDescent="0.3">
      <c r="A32" s="2" t="s">
        <v>61</v>
      </c>
      <c r="B32" s="295" t="s">
        <v>923</v>
      </c>
      <c r="C32" s="229" t="s">
        <v>944</v>
      </c>
      <c r="D32" s="229" t="s">
        <v>962</v>
      </c>
      <c r="E32" s="716">
        <v>2238</v>
      </c>
      <c r="F32" s="76">
        <v>0.22</v>
      </c>
      <c r="G32" s="76">
        <v>0.22</v>
      </c>
      <c r="H32" s="76">
        <v>0.18</v>
      </c>
      <c r="I32" s="76">
        <v>0.62</v>
      </c>
      <c r="J32" s="76">
        <v>0.34</v>
      </c>
      <c r="K32" s="76">
        <v>0.04</v>
      </c>
      <c r="L32" s="76">
        <v>0.47</v>
      </c>
      <c r="M32" s="76">
        <v>0.51</v>
      </c>
      <c r="N32" s="76">
        <v>0.49</v>
      </c>
      <c r="O32" s="76">
        <v>0.17</v>
      </c>
      <c r="P32" s="76">
        <v>0.5</v>
      </c>
      <c r="Q32" s="76">
        <v>0.45</v>
      </c>
      <c r="R32" s="76" t="s">
        <v>239</v>
      </c>
      <c r="S32" s="76">
        <v>0.49</v>
      </c>
      <c r="T32" s="721">
        <v>1</v>
      </c>
      <c r="U32" s="721">
        <v>1</v>
      </c>
      <c r="V32" s="55"/>
      <c r="W32" s="55"/>
      <c r="X32" s="237"/>
      <c r="Y32" s="238"/>
      <c r="Z32" s="238"/>
      <c r="AA32" s="238"/>
      <c r="AB32" s="238"/>
      <c r="AC32" s="238"/>
      <c r="AD32" s="238"/>
      <c r="AE32" s="238"/>
      <c r="AF32" s="238"/>
      <c r="AG32" s="238"/>
      <c r="AH32" s="238"/>
      <c r="AI32" s="238"/>
      <c r="AJ32" s="238"/>
      <c r="AK32" s="238"/>
    </row>
    <row r="33" spans="1:37" x14ac:dyDescent="0.3">
      <c r="A33" s="2" t="s">
        <v>61</v>
      </c>
      <c r="B33" s="295" t="s">
        <v>923</v>
      </c>
      <c r="C33" s="229" t="s">
        <v>944</v>
      </c>
      <c r="D33" s="229" t="s">
        <v>963</v>
      </c>
      <c r="E33" s="716">
        <v>7137</v>
      </c>
      <c r="F33" s="76">
        <v>0.2</v>
      </c>
      <c r="G33" s="76">
        <v>0.24</v>
      </c>
      <c r="H33" s="76">
        <v>0.13</v>
      </c>
      <c r="I33" s="76">
        <v>0.57999999999999996</v>
      </c>
      <c r="J33" s="76">
        <v>0.42</v>
      </c>
      <c r="K33" s="76">
        <v>0</v>
      </c>
      <c r="L33" s="76">
        <v>0.56000000000000005</v>
      </c>
      <c r="M33" s="76">
        <v>0.45</v>
      </c>
      <c r="N33" s="76">
        <v>0.37</v>
      </c>
      <c r="O33" s="76">
        <v>0.2</v>
      </c>
      <c r="P33" s="76">
        <v>0.46</v>
      </c>
      <c r="Q33" s="76">
        <v>0.27</v>
      </c>
      <c r="R33" s="76" t="s">
        <v>239</v>
      </c>
      <c r="S33" s="76">
        <v>0.46</v>
      </c>
      <c r="T33" s="721">
        <v>1</v>
      </c>
      <c r="U33" s="721">
        <v>1</v>
      </c>
      <c r="V33" s="55"/>
      <c r="W33" s="55"/>
      <c r="X33" s="237"/>
      <c r="Y33" s="238"/>
      <c r="Z33" s="238"/>
      <c r="AA33" s="238"/>
      <c r="AB33" s="238"/>
      <c r="AC33" s="238"/>
      <c r="AD33" s="238"/>
      <c r="AE33" s="238"/>
      <c r="AF33" s="238"/>
      <c r="AG33" s="238"/>
      <c r="AH33" s="238"/>
      <c r="AI33" s="238"/>
      <c r="AJ33" s="238"/>
      <c r="AK33" s="238"/>
    </row>
    <row r="34" spans="1:37" x14ac:dyDescent="0.3">
      <c r="A34" s="2" t="s">
        <v>61</v>
      </c>
      <c r="B34" s="295" t="s">
        <v>923</v>
      </c>
      <c r="C34" s="229" t="s">
        <v>944</v>
      </c>
      <c r="D34" s="229" t="s">
        <v>964</v>
      </c>
      <c r="E34" s="716">
        <v>2004</v>
      </c>
      <c r="F34" s="76">
        <v>0.19</v>
      </c>
      <c r="G34" s="76">
        <v>0.22</v>
      </c>
      <c r="H34" s="76">
        <v>0.19</v>
      </c>
      <c r="I34" s="76">
        <v>0.59</v>
      </c>
      <c r="J34" s="76">
        <v>0.37</v>
      </c>
      <c r="K34" s="76">
        <v>0.03</v>
      </c>
      <c r="L34" s="76">
        <v>0.5</v>
      </c>
      <c r="M34" s="76">
        <v>0.48</v>
      </c>
      <c r="N34" s="76">
        <v>0.53</v>
      </c>
      <c r="O34" s="76">
        <v>0.16</v>
      </c>
      <c r="P34" s="76">
        <v>0.57999999999999996</v>
      </c>
      <c r="Q34" s="76">
        <v>0.36</v>
      </c>
      <c r="R34" s="76" t="s">
        <v>239</v>
      </c>
      <c r="S34" s="76">
        <v>0.52</v>
      </c>
      <c r="T34" s="721">
        <v>1</v>
      </c>
      <c r="U34" s="721">
        <v>1</v>
      </c>
      <c r="V34" s="55"/>
      <c r="W34" s="55"/>
      <c r="X34" s="237"/>
      <c r="Y34" s="238"/>
      <c r="Z34" s="238"/>
      <c r="AA34" s="238"/>
      <c r="AB34" s="238"/>
      <c r="AC34" s="238"/>
      <c r="AD34" s="238"/>
      <c r="AE34" s="238"/>
      <c r="AF34" s="238"/>
      <c r="AG34" s="238"/>
      <c r="AH34" s="238"/>
      <c r="AI34" s="238"/>
      <c r="AJ34" s="238"/>
      <c r="AK34" s="238"/>
    </row>
    <row r="35" spans="1:37" x14ac:dyDescent="0.3">
      <c r="A35" s="2" t="s">
        <v>61</v>
      </c>
      <c r="B35" s="295" t="s">
        <v>923</v>
      </c>
      <c r="C35" s="229" t="s">
        <v>944</v>
      </c>
      <c r="D35" s="229" t="s">
        <v>965</v>
      </c>
      <c r="E35" s="716">
        <v>2497</v>
      </c>
      <c r="F35" s="76">
        <v>0.17</v>
      </c>
      <c r="G35" s="76">
        <v>0.21</v>
      </c>
      <c r="H35" s="76">
        <v>0.16</v>
      </c>
      <c r="I35" s="76">
        <v>0.54</v>
      </c>
      <c r="J35" s="76">
        <v>0.42</v>
      </c>
      <c r="K35" s="76">
        <v>0.05</v>
      </c>
      <c r="L35" s="76">
        <v>0.43</v>
      </c>
      <c r="M35" s="76">
        <v>0.45</v>
      </c>
      <c r="N35" s="76">
        <v>0.45</v>
      </c>
      <c r="O35" s="76">
        <v>0.13</v>
      </c>
      <c r="P35" s="76">
        <v>0.46</v>
      </c>
      <c r="Q35" s="76">
        <v>0.44</v>
      </c>
      <c r="R35" s="76" t="s">
        <v>239</v>
      </c>
      <c r="S35" s="76">
        <v>0.45</v>
      </c>
      <c r="T35" s="721">
        <v>1</v>
      </c>
      <c r="U35" s="721">
        <v>1</v>
      </c>
      <c r="V35" s="55"/>
      <c r="W35" s="55"/>
      <c r="X35" s="237"/>
      <c r="Y35" s="238"/>
      <c r="Z35" s="238"/>
      <c r="AA35" s="238"/>
      <c r="AB35" s="238"/>
      <c r="AC35" s="238"/>
      <c r="AD35" s="238"/>
      <c r="AE35" s="238"/>
      <c r="AF35" s="238"/>
      <c r="AG35" s="238"/>
      <c r="AH35" s="238"/>
      <c r="AI35" s="238"/>
      <c r="AJ35" s="238"/>
      <c r="AK35" s="238"/>
    </row>
    <row r="36" spans="1:37" x14ac:dyDescent="0.3">
      <c r="A36" s="2" t="s">
        <v>61</v>
      </c>
      <c r="B36" s="295" t="s">
        <v>923</v>
      </c>
      <c r="C36" s="229" t="s">
        <v>944</v>
      </c>
      <c r="D36" s="229" t="s">
        <v>966</v>
      </c>
      <c r="E36" s="716">
        <v>14698</v>
      </c>
      <c r="F36" s="76">
        <v>0.17</v>
      </c>
      <c r="G36" s="76">
        <v>0.21</v>
      </c>
      <c r="H36" s="76">
        <v>0.18</v>
      </c>
      <c r="I36" s="76">
        <v>0.56000000000000005</v>
      </c>
      <c r="J36" s="76">
        <v>0.4</v>
      </c>
      <c r="K36" s="76">
        <v>0.03</v>
      </c>
      <c r="L36" s="76">
        <v>0.46</v>
      </c>
      <c r="M36" s="76">
        <v>0.42</v>
      </c>
      <c r="N36" s="76">
        <v>0.47</v>
      </c>
      <c r="O36" s="76">
        <v>0.14000000000000001</v>
      </c>
      <c r="P36" s="76">
        <v>0.46</v>
      </c>
      <c r="Q36" s="76">
        <v>0.38</v>
      </c>
      <c r="R36" s="76" t="s">
        <v>239</v>
      </c>
      <c r="S36" s="76">
        <v>0.45</v>
      </c>
      <c r="T36" s="721">
        <v>1</v>
      </c>
      <c r="U36" s="721">
        <v>1</v>
      </c>
      <c r="V36" s="55"/>
      <c r="W36" s="55"/>
      <c r="X36" s="237"/>
      <c r="Y36" s="238"/>
      <c r="Z36" s="238"/>
      <c r="AA36" s="238"/>
      <c r="AB36" s="238"/>
      <c r="AC36" s="238"/>
      <c r="AD36" s="238"/>
      <c r="AE36" s="238"/>
      <c r="AF36" s="238"/>
      <c r="AG36" s="238"/>
      <c r="AH36" s="238"/>
      <c r="AI36" s="238"/>
      <c r="AJ36" s="238"/>
      <c r="AK36" s="238"/>
    </row>
    <row r="37" spans="1:37" x14ac:dyDescent="0.3">
      <c r="A37" s="2" t="s">
        <v>61</v>
      </c>
      <c r="B37" s="295" t="s">
        <v>923</v>
      </c>
      <c r="C37" s="229" t="s">
        <v>944</v>
      </c>
      <c r="D37" s="229" t="s">
        <v>967</v>
      </c>
      <c r="E37" s="716">
        <v>2662</v>
      </c>
      <c r="F37" s="76">
        <v>0.14000000000000001</v>
      </c>
      <c r="G37" s="76">
        <v>0.17</v>
      </c>
      <c r="H37" s="76">
        <v>0.17</v>
      </c>
      <c r="I37" s="76">
        <v>0.47</v>
      </c>
      <c r="J37" s="76">
        <v>0.44</v>
      </c>
      <c r="K37" s="76">
        <v>0.09</v>
      </c>
      <c r="L37" s="76">
        <v>0.52</v>
      </c>
      <c r="M37" s="76">
        <v>0.53</v>
      </c>
      <c r="N37" s="76">
        <v>0.51</v>
      </c>
      <c r="O37" s="76">
        <v>0.15</v>
      </c>
      <c r="P37" s="76">
        <v>0.49</v>
      </c>
      <c r="Q37" s="76">
        <v>0.46</v>
      </c>
      <c r="R37" s="76" t="s">
        <v>239</v>
      </c>
      <c r="S37" s="76">
        <v>0.5</v>
      </c>
      <c r="T37" s="721">
        <v>1</v>
      </c>
      <c r="U37" s="721">
        <v>1</v>
      </c>
      <c r="V37" s="55"/>
      <c r="W37" s="55"/>
      <c r="X37" s="237"/>
      <c r="Y37" s="238"/>
      <c r="Z37" s="238"/>
      <c r="AA37" s="238"/>
      <c r="AB37" s="238"/>
      <c r="AC37" s="238"/>
      <c r="AD37" s="238"/>
      <c r="AE37" s="238"/>
      <c r="AF37" s="238"/>
      <c r="AG37" s="238"/>
      <c r="AH37" s="238"/>
      <c r="AI37" s="238"/>
      <c r="AJ37" s="238"/>
      <c r="AK37" s="238"/>
    </row>
    <row r="38" spans="1:37" x14ac:dyDescent="0.3">
      <c r="A38" s="2" t="s">
        <v>61</v>
      </c>
      <c r="B38" s="295" t="s">
        <v>923</v>
      </c>
      <c r="C38" s="229" t="s">
        <v>944</v>
      </c>
      <c r="D38" s="229" t="s">
        <v>968</v>
      </c>
      <c r="E38" s="716">
        <v>20463</v>
      </c>
      <c r="F38" s="76">
        <v>0.16</v>
      </c>
      <c r="G38" s="76">
        <v>0.18</v>
      </c>
      <c r="H38" s="76">
        <v>0.18</v>
      </c>
      <c r="I38" s="76">
        <v>0.52</v>
      </c>
      <c r="J38" s="76">
        <v>0.38</v>
      </c>
      <c r="K38" s="76">
        <v>0.1</v>
      </c>
      <c r="L38" s="76">
        <v>0.49</v>
      </c>
      <c r="M38" s="76">
        <v>0.51</v>
      </c>
      <c r="N38" s="76">
        <v>0.51</v>
      </c>
      <c r="O38" s="76">
        <v>0.15</v>
      </c>
      <c r="P38" s="76">
        <v>0.53</v>
      </c>
      <c r="Q38" s="76">
        <v>0.49</v>
      </c>
      <c r="R38" s="76" t="s">
        <v>239</v>
      </c>
      <c r="S38" s="76">
        <v>0.51</v>
      </c>
      <c r="T38" s="721">
        <v>1</v>
      </c>
      <c r="U38" s="721">
        <v>1</v>
      </c>
      <c r="V38" s="55"/>
      <c r="W38" s="55"/>
      <c r="X38" s="237"/>
      <c r="Y38" s="238"/>
      <c r="Z38" s="238"/>
      <c r="AA38" s="238"/>
      <c r="AB38" s="238"/>
      <c r="AC38" s="238"/>
      <c r="AD38" s="238"/>
      <c r="AE38" s="238"/>
      <c r="AF38" s="238"/>
      <c r="AG38" s="238"/>
      <c r="AH38" s="238"/>
      <c r="AI38" s="238"/>
      <c r="AJ38" s="238"/>
      <c r="AK38" s="238"/>
    </row>
    <row r="39" spans="1:37" x14ac:dyDescent="0.3">
      <c r="A39" s="2" t="s">
        <v>61</v>
      </c>
      <c r="B39" s="295" t="s">
        <v>923</v>
      </c>
      <c r="C39" s="229" t="s">
        <v>944</v>
      </c>
      <c r="D39" s="229" t="s">
        <v>969</v>
      </c>
      <c r="E39" s="716">
        <v>25718</v>
      </c>
      <c r="F39" s="76">
        <v>0.25</v>
      </c>
      <c r="G39" s="76">
        <v>0.2</v>
      </c>
      <c r="H39" s="76">
        <v>0.15</v>
      </c>
      <c r="I39" s="76">
        <v>0.6</v>
      </c>
      <c r="J39" s="76">
        <v>0.35</v>
      </c>
      <c r="K39" s="76">
        <v>0.05</v>
      </c>
      <c r="L39" s="76">
        <v>0.48</v>
      </c>
      <c r="M39" s="76">
        <v>0.48</v>
      </c>
      <c r="N39" s="76">
        <v>0.48</v>
      </c>
      <c r="O39" s="76">
        <v>0.2</v>
      </c>
      <c r="P39" s="76">
        <v>0.48</v>
      </c>
      <c r="Q39" s="76">
        <v>0.49</v>
      </c>
      <c r="R39" s="76" t="s">
        <v>239</v>
      </c>
      <c r="S39" s="76">
        <v>0.48</v>
      </c>
      <c r="T39" s="721">
        <v>1</v>
      </c>
      <c r="U39" s="721">
        <v>1</v>
      </c>
      <c r="V39" s="55"/>
      <c r="W39" s="55"/>
      <c r="X39" s="237"/>
      <c r="Y39" s="238"/>
      <c r="Z39" s="238"/>
      <c r="AA39" s="238"/>
      <c r="AB39" s="238"/>
      <c r="AC39" s="238"/>
      <c r="AD39" s="238"/>
      <c r="AE39" s="238"/>
      <c r="AF39" s="238"/>
      <c r="AG39" s="238"/>
      <c r="AH39" s="238"/>
      <c r="AI39" s="238"/>
      <c r="AJ39" s="238"/>
      <c r="AK39" s="238"/>
    </row>
    <row r="40" spans="1:37" x14ac:dyDescent="0.3">
      <c r="A40" s="2" t="s">
        <v>61</v>
      </c>
      <c r="B40" s="295" t="s">
        <v>923</v>
      </c>
      <c r="C40" s="229" t="s">
        <v>944</v>
      </c>
      <c r="D40" s="229" t="s">
        <v>970</v>
      </c>
      <c r="E40" s="716">
        <v>38188</v>
      </c>
      <c r="F40" s="76">
        <v>0.14000000000000001</v>
      </c>
      <c r="G40" s="76">
        <v>0.2</v>
      </c>
      <c r="H40" s="76">
        <v>0.18</v>
      </c>
      <c r="I40" s="76">
        <v>0.52</v>
      </c>
      <c r="J40" s="76">
        <v>0.45</v>
      </c>
      <c r="K40" s="76">
        <v>0.03</v>
      </c>
      <c r="L40" s="76">
        <v>0.42</v>
      </c>
      <c r="M40" s="76">
        <v>0.4</v>
      </c>
      <c r="N40" s="76">
        <v>0.45</v>
      </c>
      <c r="O40" s="76">
        <v>0.11</v>
      </c>
      <c r="P40" s="76">
        <v>0.44</v>
      </c>
      <c r="Q40" s="76">
        <v>0.34</v>
      </c>
      <c r="R40" s="76" t="s">
        <v>239</v>
      </c>
      <c r="S40" s="76">
        <v>0.43</v>
      </c>
      <c r="T40" s="721">
        <v>1</v>
      </c>
      <c r="U40" s="721">
        <v>1</v>
      </c>
      <c r="V40" s="55"/>
      <c r="W40" s="55"/>
      <c r="X40" s="237"/>
      <c r="Y40" s="238"/>
      <c r="Z40" s="238"/>
      <c r="AA40" s="238"/>
      <c r="AB40" s="238"/>
      <c r="AC40" s="238"/>
      <c r="AD40" s="238"/>
      <c r="AE40" s="238"/>
      <c r="AF40" s="238"/>
      <c r="AG40" s="238"/>
      <c r="AH40" s="238"/>
      <c r="AI40" s="238"/>
      <c r="AJ40" s="238"/>
      <c r="AK40" s="238"/>
    </row>
    <row r="41" spans="1:37" x14ac:dyDescent="0.3">
      <c r="A41" s="2" t="s">
        <v>61</v>
      </c>
      <c r="B41" s="295" t="s">
        <v>923</v>
      </c>
      <c r="C41" s="229" t="s">
        <v>944</v>
      </c>
      <c r="D41" s="229" t="s">
        <v>971</v>
      </c>
      <c r="E41" s="716">
        <v>13356</v>
      </c>
      <c r="F41" s="76">
        <v>0.25</v>
      </c>
      <c r="G41" s="76">
        <v>0.2</v>
      </c>
      <c r="H41" s="76">
        <v>0.15</v>
      </c>
      <c r="I41" s="76">
        <v>0.6</v>
      </c>
      <c r="J41" s="76">
        <v>0.35</v>
      </c>
      <c r="K41" s="76">
        <v>0.05</v>
      </c>
      <c r="L41" s="76">
        <v>0.47</v>
      </c>
      <c r="M41" s="76">
        <v>0.48</v>
      </c>
      <c r="N41" s="76">
        <v>0.48</v>
      </c>
      <c r="O41" s="76">
        <v>0.2</v>
      </c>
      <c r="P41" s="76">
        <v>0.48</v>
      </c>
      <c r="Q41" s="76">
        <v>0.48</v>
      </c>
      <c r="R41" s="76" t="s">
        <v>239</v>
      </c>
      <c r="S41" s="76">
        <v>0.48</v>
      </c>
      <c r="T41" s="721">
        <v>1</v>
      </c>
      <c r="U41" s="721">
        <v>1</v>
      </c>
      <c r="V41" s="55"/>
      <c r="W41" s="55"/>
      <c r="X41" s="237"/>
      <c r="Y41" s="238"/>
      <c r="Z41" s="238"/>
      <c r="AA41" s="238"/>
      <c r="AB41" s="238"/>
      <c r="AC41" s="238"/>
      <c r="AD41" s="238"/>
      <c r="AE41" s="238"/>
      <c r="AF41" s="238"/>
      <c r="AG41" s="238"/>
      <c r="AH41" s="238"/>
      <c r="AI41" s="238"/>
      <c r="AJ41" s="238"/>
      <c r="AK41" s="238"/>
    </row>
    <row r="42" spans="1:37" x14ac:dyDescent="0.3">
      <c r="A42" s="2" t="s">
        <v>61</v>
      </c>
      <c r="B42" s="295" t="s">
        <v>923</v>
      </c>
      <c r="C42" s="229" t="s">
        <v>670</v>
      </c>
      <c r="D42" s="229" t="s">
        <v>972</v>
      </c>
      <c r="E42" s="716">
        <v>60867</v>
      </c>
      <c r="F42" s="76">
        <v>0.17</v>
      </c>
      <c r="G42" s="76">
        <v>0.16</v>
      </c>
      <c r="H42" s="76">
        <v>0.23</v>
      </c>
      <c r="I42" s="76">
        <v>0.56999999999999995</v>
      </c>
      <c r="J42" s="76">
        <v>0.37</v>
      </c>
      <c r="K42" s="76">
        <v>0.06</v>
      </c>
      <c r="L42" s="76">
        <v>0.5</v>
      </c>
      <c r="M42" s="76">
        <v>0.53</v>
      </c>
      <c r="N42" s="76">
        <v>0.47</v>
      </c>
      <c r="O42" s="76">
        <v>0.15</v>
      </c>
      <c r="P42" s="76">
        <v>0.51</v>
      </c>
      <c r="Q42" s="76">
        <v>0.47</v>
      </c>
      <c r="R42" s="76" t="s">
        <v>239</v>
      </c>
      <c r="S42" s="76">
        <v>0.5</v>
      </c>
      <c r="T42" s="721">
        <v>1</v>
      </c>
      <c r="U42" s="721">
        <v>1</v>
      </c>
      <c r="V42" s="55"/>
      <c r="W42" s="55"/>
      <c r="X42" s="237"/>
      <c r="Y42" s="238"/>
      <c r="Z42" s="238"/>
      <c r="AA42" s="238"/>
      <c r="AB42" s="238"/>
      <c r="AC42" s="238"/>
      <c r="AD42" s="238"/>
      <c r="AE42" s="238"/>
      <c r="AF42" s="238"/>
      <c r="AG42" s="238"/>
      <c r="AH42" s="238"/>
      <c r="AI42" s="238"/>
      <c r="AJ42" s="238"/>
      <c r="AK42" s="238"/>
    </row>
    <row r="43" spans="1:37" x14ac:dyDescent="0.3">
      <c r="A43" s="2" t="s">
        <v>61</v>
      </c>
      <c r="B43" s="295" t="s">
        <v>923</v>
      </c>
      <c r="C43" s="229" t="s">
        <v>670</v>
      </c>
      <c r="D43" s="229" t="s">
        <v>973</v>
      </c>
      <c r="E43" s="716">
        <v>19298</v>
      </c>
      <c r="F43" s="76">
        <v>0.21</v>
      </c>
      <c r="G43" s="76">
        <v>0.23</v>
      </c>
      <c r="H43" s="76">
        <v>0.2</v>
      </c>
      <c r="I43" s="76">
        <v>0.64</v>
      </c>
      <c r="J43" s="76">
        <v>0.32</v>
      </c>
      <c r="K43" s="76">
        <v>0.04</v>
      </c>
      <c r="L43" s="76">
        <v>0.57999999999999996</v>
      </c>
      <c r="M43" s="76">
        <v>0.49</v>
      </c>
      <c r="N43" s="76">
        <v>0.47</v>
      </c>
      <c r="O43" s="76">
        <v>0.19</v>
      </c>
      <c r="P43" s="76">
        <v>0.51</v>
      </c>
      <c r="Q43" s="76">
        <v>0.43</v>
      </c>
      <c r="R43" s="76" t="s">
        <v>239</v>
      </c>
      <c r="S43" s="76">
        <v>0.51</v>
      </c>
      <c r="T43" s="721">
        <v>1</v>
      </c>
      <c r="U43" s="721">
        <v>1</v>
      </c>
      <c r="V43" s="55"/>
      <c r="W43" s="55"/>
      <c r="X43" s="237"/>
      <c r="Y43" s="238"/>
      <c r="Z43" s="238"/>
      <c r="AA43" s="238"/>
      <c r="AB43" s="238"/>
      <c r="AC43" s="238"/>
      <c r="AD43" s="238"/>
      <c r="AE43" s="238"/>
      <c r="AF43" s="238"/>
      <c r="AG43" s="238"/>
      <c r="AH43" s="238"/>
      <c r="AI43" s="238"/>
      <c r="AJ43" s="238"/>
      <c r="AK43" s="238"/>
    </row>
    <row r="44" spans="1:37" x14ac:dyDescent="0.3">
      <c r="A44" s="2" t="s">
        <v>61</v>
      </c>
      <c r="B44" s="295" t="s">
        <v>923</v>
      </c>
      <c r="C44" s="229" t="s">
        <v>670</v>
      </c>
      <c r="D44" s="229" t="s">
        <v>974</v>
      </c>
      <c r="E44" s="716">
        <v>66867</v>
      </c>
      <c r="F44" s="76">
        <v>0.15</v>
      </c>
      <c r="G44" s="76">
        <v>0.18</v>
      </c>
      <c r="H44" s="76">
        <v>0.2</v>
      </c>
      <c r="I44" s="76">
        <v>0.53</v>
      </c>
      <c r="J44" s="76">
        <v>0.36</v>
      </c>
      <c r="K44" s="76">
        <v>0.1</v>
      </c>
      <c r="L44" s="76">
        <v>0.5</v>
      </c>
      <c r="M44" s="76">
        <v>0.51</v>
      </c>
      <c r="N44" s="76">
        <v>0.51</v>
      </c>
      <c r="O44" s="76">
        <v>0.14000000000000001</v>
      </c>
      <c r="P44" s="76">
        <v>0.51</v>
      </c>
      <c r="Q44" s="76">
        <v>0.51</v>
      </c>
      <c r="R44" s="76" t="s">
        <v>239</v>
      </c>
      <c r="S44" s="76">
        <v>0.51</v>
      </c>
      <c r="T44" s="721">
        <v>1</v>
      </c>
      <c r="U44" s="721">
        <v>1</v>
      </c>
      <c r="V44" s="55"/>
      <c r="W44" s="55"/>
      <c r="X44" s="237"/>
      <c r="Y44" s="238"/>
      <c r="Z44" s="238"/>
      <c r="AA44" s="238"/>
      <c r="AB44" s="238"/>
      <c r="AC44" s="238"/>
      <c r="AD44" s="238"/>
      <c r="AE44" s="238"/>
      <c r="AF44" s="238"/>
      <c r="AG44" s="238"/>
      <c r="AH44" s="238"/>
      <c r="AI44" s="238"/>
      <c r="AJ44" s="238"/>
      <c r="AK44" s="238"/>
    </row>
    <row r="45" spans="1:37" x14ac:dyDescent="0.3">
      <c r="A45" s="2" t="s">
        <v>61</v>
      </c>
      <c r="B45" s="295" t="s">
        <v>923</v>
      </c>
      <c r="C45" s="229" t="s">
        <v>670</v>
      </c>
      <c r="D45" s="229" t="s">
        <v>975</v>
      </c>
      <c r="E45" s="716">
        <v>44107</v>
      </c>
      <c r="F45" s="76">
        <v>0.19</v>
      </c>
      <c r="G45" s="76">
        <v>0.23</v>
      </c>
      <c r="H45" s="76">
        <v>0.17</v>
      </c>
      <c r="I45" s="76">
        <v>0.59</v>
      </c>
      <c r="J45" s="76">
        <v>0.37</v>
      </c>
      <c r="K45" s="76">
        <v>0.04</v>
      </c>
      <c r="L45" s="76">
        <v>0.53</v>
      </c>
      <c r="M45" s="76">
        <v>0.5</v>
      </c>
      <c r="N45" s="76">
        <v>0.47</v>
      </c>
      <c r="O45" s="76">
        <v>0.17</v>
      </c>
      <c r="P45" s="76">
        <v>0.5</v>
      </c>
      <c r="Q45" s="76">
        <v>0.48</v>
      </c>
      <c r="R45" s="76" t="s">
        <v>239</v>
      </c>
      <c r="S45" s="76">
        <v>0.5</v>
      </c>
      <c r="T45" s="721">
        <v>1</v>
      </c>
      <c r="U45" s="721">
        <v>1</v>
      </c>
      <c r="V45" s="55"/>
      <c r="W45" s="55"/>
      <c r="X45" s="237"/>
      <c r="Y45" s="238"/>
      <c r="Z45" s="238"/>
      <c r="AA45" s="238"/>
      <c r="AB45" s="238"/>
      <c r="AC45" s="238"/>
      <c r="AD45" s="238"/>
      <c r="AE45" s="238"/>
      <c r="AF45" s="238"/>
      <c r="AG45" s="238"/>
      <c r="AH45" s="238"/>
      <c r="AI45" s="238"/>
      <c r="AJ45" s="238"/>
      <c r="AK45" s="238"/>
    </row>
    <row r="46" spans="1:37" x14ac:dyDescent="0.3">
      <c r="A46" s="2" t="s">
        <v>61</v>
      </c>
      <c r="B46" s="295" t="s">
        <v>923</v>
      </c>
      <c r="C46" s="229" t="s">
        <v>670</v>
      </c>
      <c r="D46" s="229" t="s">
        <v>976</v>
      </c>
      <c r="E46" s="716">
        <v>150713</v>
      </c>
      <c r="F46" s="76">
        <v>0.19</v>
      </c>
      <c r="G46" s="76">
        <v>0.19</v>
      </c>
      <c r="H46" s="76">
        <v>0.15</v>
      </c>
      <c r="I46" s="76">
        <v>0.53</v>
      </c>
      <c r="J46" s="76">
        <v>0.42</v>
      </c>
      <c r="K46" s="76">
        <v>0.05</v>
      </c>
      <c r="L46" s="76">
        <v>0.46</v>
      </c>
      <c r="M46" s="76">
        <v>0.48</v>
      </c>
      <c r="N46" s="76">
        <v>0.53</v>
      </c>
      <c r="O46" s="76">
        <v>0.17</v>
      </c>
      <c r="P46" s="76">
        <v>0.51</v>
      </c>
      <c r="Q46" s="76">
        <v>0.53</v>
      </c>
      <c r="R46" s="76" t="s">
        <v>239</v>
      </c>
      <c r="S46" s="76">
        <v>0.5</v>
      </c>
      <c r="T46" s="721">
        <v>1</v>
      </c>
      <c r="U46" s="721">
        <v>1</v>
      </c>
      <c r="V46" s="55"/>
      <c r="W46" s="55"/>
      <c r="X46" s="237"/>
      <c r="Y46" s="238"/>
      <c r="Z46" s="238"/>
      <c r="AA46" s="238"/>
      <c r="AB46" s="238"/>
      <c r="AC46" s="238"/>
      <c r="AD46" s="238"/>
      <c r="AE46" s="238"/>
      <c r="AF46" s="238"/>
      <c r="AG46" s="238"/>
      <c r="AH46" s="238"/>
      <c r="AI46" s="238"/>
      <c r="AJ46" s="238"/>
      <c r="AK46" s="238"/>
    </row>
    <row r="47" spans="1:37" x14ac:dyDescent="0.3">
      <c r="A47" s="2" t="s">
        <v>61</v>
      </c>
      <c r="B47" s="295" t="s">
        <v>923</v>
      </c>
      <c r="C47" s="229" t="s">
        <v>670</v>
      </c>
      <c r="D47" s="229" t="s">
        <v>977</v>
      </c>
      <c r="E47" s="716">
        <v>67463</v>
      </c>
      <c r="F47" s="76">
        <v>0.09</v>
      </c>
      <c r="G47" s="76">
        <v>0.17</v>
      </c>
      <c r="H47" s="76">
        <v>0.17</v>
      </c>
      <c r="I47" s="76">
        <v>0.43</v>
      </c>
      <c r="J47" s="76">
        <v>0.52</v>
      </c>
      <c r="K47" s="76">
        <v>0.05</v>
      </c>
      <c r="L47" s="76">
        <v>0.6</v>
      </c>
      <c r="M47" s="76">
        <v>0.54</v>
      </c>
      <c r="N47" s="76">
        <v>0.52</v>
      </c>
      <c r="O47" s="76">
        <v>0.13</v>
      </c>
      <c r="P47" s="76">
        <v>0.51</v>
      </c>
      <c r="Q47" s="76">
        <v>0.43</v>
      </c>
      <c r="R47" s="76" t="s">
        <v>239</v>
      </c>
      <c r="S47" s="76">
        <v>0.52</v>
      </c>
      <c r="T47" s="721">
        <v>1</v>
      </c>
      <c r="U47" s="721">
        <v>1</v>
      </c>
      <c r="V47" s="55"/>
      <c r="W47" s="55"/>
      <c r="X47" s="237"/>
      <c r="Y47" s="238"/>
      <c r="Z47" s="238"/>
      <c r="AA47" s="238"/>
      <c r="AB47" s="238"/>
      <c r="AC47" s="238"/>
      <c r="AD47" s="238"/>
      <c r="AE47" s="238"/>
      <c r="AF47" s="238"/>
      <c r="AG47" s="238"/>
      <c r="AH47" s="238"/>
      <c r="AI47" s="238"/>
      <c r="AJ47" s="238"/>
      <c r="AK47" s="238"/>
    </row>
    <row r="48" spans="1:37" x14ac:dyDescent="0.3">
      <c r="A48" s="2" t="s">
        <v>61</v>
      </c>
      <c r="B48" s="295" t="s">
        <v>923</v>
      </c>
      <c r="C48" s="229" t="s">
        <v>670</v>
      </c>
      <c r="D48" s="229" t="s">
        <v>978</v>
      </c>
      <c r="E48" s="716">
        <v>24053</v>
      </c>
      <c r="F48" s="76">
        <v>0.22</v>
      </c>
      <c r="G48" s="76">
        <v>0.23</v>
      </c>
      <c r="H48" s="76">
        <v>0.19</v>
      </c>
      <c r="I48" s="76">
        <v>0.64</v>
      </c>
      <c r="J48" s="76">
        <v>0.32</v>
      </c>
      <c r="K48" s="76">
        <v>0.04</v>
      </c>
      <c r="L48" s="76">
        <v>0.49</v>
      </c>
      <c r="M48" s="76">
        <v>0.47</v>
      </c>
      <c r="N48" s="76">
        <v>0.54</v>
      </c>
      <c r="O48" s="76">
        <v>0.17</v>
      </c>
      <c r="P48" s="76">
        <v>0.52</v>
      </c>
      <c r="Q48" s="76">
        <v>0.49</v>
      </c>
      <c r="R48" s="76" t="s">
        <v>239</v>
      </c>
      <c r="S48" s="76">
        <v>0.5</v>
      </c>
      <c r="T48" s="721">
        <v>1</v>
      </c>
      <c r="U48" s="721">
        <v>1</v>
      </c>
      <c r="V48" s="55"/>
      <c r="W48" s="55"/>
      <c r="X48" s="237"/>
      <c r="Y48" s="238"/>
      <c r="Z48" s="238"/>
      <c r="AA48" s="238"/>
      <c r="AB48" s="238"/>
      <c r="AC48" s="238"/>
      <c r="AD48" s="238"/>
      <c r="AE48" s="238"/>
      <c r="AF48" s="238"/>
      <c r="AG48" s="238"/>
      <c r="AH48" s="238"/>
      <c r="AI48" s="238"/>
      <c r="AJ48" s="238"/>
      <c r="AK48" s="238"/>
    </row>
    <row r="49" spans="1:37" x14ac:dyDescent="0.3">
      <c r="A49" s="2" t="s">
        <v>61</v>
      </c>
      <c r="B49" s="295" t="s">
        <v>923</v>
      </c>
      <c r="C49" s="229" t="s">
        <v>670</v>
      </c>
      <c r="D49" s="229" t="s">
        <v>979</v>
      </c>
      <c r="E49" s="716">
        <v>90035</v>
      </c>
      <c r="F49" s="76">
        <v>0.25</v>
      </c>
      <c r="G49" s="76">
        <v>0.21</v>
      </c>
      <c r="H49" s="76">
        <v>0.15</v>
      </c>
      <c r="I49" s="76">
        <v>0.61</v>
      </c>
      <c r="J49" s="76">
        <v>0.34</v>
      </c>
      <c r="K49" s="76">
        <v>0.04</v>
      </c>
      <c r="L49" s="76">
        <v>0.54</v>
      </c>
      <c r="M49" s="76">
        <v>0.49</v>
      </c>
      <c r="N49" s="76">
        <v>0.5</v>
      </c>
      <c r="O49" s="76">
        <v>0.22</v>
      </c>
      <c r="P49" s="76">
        <v>0.5</v>
      </c>
      <c r="Q49" s="76">
        <v>0.41</v>
      </c>
      <c r="R49" s="76" t="s">
        <v>239</v>
      </c>
      <c r="S49" s="76">
        <v>0.5</v>
      </c>
      <c r="T49" s="721">
        <v>1</v>
      </c>
      <c r="U49" s="721">
        <v>1</v>
      </c>
      <c r="V49" s="55"/>
      <c r="W49" s="55"/>
      <c r="X49" s="237"/>
      <c r="Y49" s="238"/>
      <c r="Z49" s="238"/>
      <c r="AA49" s="238"/>
      <c r="AB49" s="238"/>
      <c r="AC49" s="238"/>
      <c r="AD49" s="238"/>
      <c r="AE49" s="238"/>
      <c r="AF49" s="238"/>
      <c r="AG49" s="238"/>
      <c r="AH49" s="238"/>
      <c r="AI49" s="238"/>
      <c r="AJ49" s="238"/>
      <c r="AK49" s="238"/>
    </row>
    <row r="50" spans="1:37" x14ac:dyDescent="0.3">
      <c r="A50" s="2" t="s">
        <v>61</v>
      </c>
      <c r="B50" s="295" t="s">
        <v>918</v>
      </c>
      <c r="C50" s="229" t="s">
        <v>944</v>
      </c>
      <c r="D50" s="229" t="s">
        <v>980</v>
      </c>
      <c r="E50" s="716">
        <v>5185</v>
      </c>
      <c r="F50" s="76">
        <v>0.22</v>
      </c>
      <c r="G50" s="76">
        <v>0.23</v>
      </c>
      <c r="H50" s="76">
        <v>0.16</v>
      </c>
      <c r="I50" s="76">
        <v>0.62</v>
      </c>
      <c r="J50" s="76">
        <v>0.35</v>
      </c>
      <c r="K50" s="76">
        <v>0.03</v>
      </c>
      <c r="L50" s="76">
        <v>0.51</v>
      </c>
      <c r="M50" s="76">
        <v>0.48</v>
      </c>
      <c r="N50" s="76">
        <v>0.5</v>
      </c>
      <c r="O50" s="76">
        <v>0.19</v>
      </c>
      <c r="P50" s="76">
        <v>0.54</v>
      </c>
      <c r="Q50" s="76">
        <v>0.31</v>
      </c>
      <c r="R50" s="76" t="s">
        <v>239</v>
      </c>
      <c r="S50" s="76">
        <v>0.51</v>
      </c>
      <c r="T50" s="721">
        <v>1</v>
      </c>
      <c r="U50" s="721">
        <v>1</v>
      </c>
      <c r="V50" s="55"/>
      <c r="W50" s="55"/>
      <c r="X50" s="237"/>
      <c r="Y50" s="238"/>
      <c r="Z50" s="238"/>
      <c r="AA50" s="238"/>
      <c r="AB50" s="238"/>
      <c r="AC50" s="238"/>
      <c r="AD50" s="238"/>
      <c r="AE50" s="238"/>
      <c r="AF50" s="238"/>
      <c r="AG50" s="238"/>
      <c r="AH50" s="238"/>
      <c r="AI50" s="238"/>
      <c r="AJ50" s="238"/>
      <c r="AK50" s="238"/>
    </row>
    <row r="51" spans="1:37" x14ac:dyDescent="0.3">
      <c r="A51" s="2" t="s">
        <v>61</v>
      </c>
      <c r="B51" s="295" t="s">
        <v>918</v>
      </c>
      <c r="C51" s="229" t="s">
        <v>944</v>
      </c>
      <c r="D51" s="229" t="s">
        <v>946</v>
      </c>
      <c r="E51" s="716">
        <v>14514</v>
      </c>
      <c r="F51" s="76">
        <v>0.14000000000000001</v>
      </c>
      <c r="G51" s="76">
        <v>0.21</v>
      </c>
      <c r="H51" s="76">
        <v>0.2</v>
      </c>
      <c r="I51" s="76">
        <v>0.55000000000000004</v>
      </c>
      <c r="J51" s="76">
        <v>0.36</v>
      </c>
      <c r="K51" s="76">
        <v>0.09</v>
      </c>
      <c r="L51" s="76">
        <v>0.5</v>
      </c>
      <c r="M51" s="76">
        <v>0.5</v>
      </c>
      <c r="N51" s="76">
        <v>0.51</v>
      </c>
      <c r="O51" s="76">
        <v>0.13</v>
      </c>
      <c r="P51" s="76">
        <v>0.51</v>
      </c>
      <c r="Q51" s="76">
        <v>0.44</v>
      </c>
      <c r="R51" s="76" t="s">
        <v>239</v>
      </c>
      <c r="S51" s="76">
        <v>0.5</v>
      </c>
      <c r="T51" s="721">
        <v>1</v>
      </c>
      <c r="U51" s="721">
        <v>1</v>
      </c>
      <c r="V51" s="55"/>
      <c r="W51" s="55"/>
      <c r="X51" s="237"/>
      <c r="Y51" s="238"/>
      <c r="Z51" s="238"/>
      <c r="AA51" s="238"/>
      <c r="AB51" s="238"/>
      <c r="AC51" s="238"/>
      <c r="AD51" s="238"/>
      <c r="AE51" s="238"/>
      <c r="AF51" s="238"/>
      <c r="AG51" s="238"/>
      <c r="AH51" s="238"/>
      <c r="AI51" s="238"/>
      <c r="AJ51" s="238"/>
      <c r="AK51" s="238"/>
    </row>
    <row r="52" spans="1:37" x14ac:dyDescent="0.3">
      <c r="A52" s="2" t="s">
        <v>61</v>
      </c>
      <c r="B52" s="295" t="s">
        <v>918</v>
      </c>
      <c r="C52" s="229" t="s">
        <v>944</v>
      </c>
      <c r="D52" s="229" t="s">
        <v>947</v>
      </c>
      <c r="E52" s="716">
        <v>1870</v>
      </c>
      <c r="F52" s="76">
        <v>0.2</v>
      </c>
      <c r="G52" s="76">
        <v>0.23</v>
      </c>
      <c r="H52" s="76">
        <v>0.15</v>
      </c>
      <c r="I52" s="76">
        <v>0.57999999999999996</v>
      </c>
      <c r="J52" s="76">
        <v>0.4</v>
      </c>
      <c r="K52" s="76">
        <v>0.02</v>
      </c>
      <c r="L52" s="76">
        <v>0.43</v>
      </c>
      <c r="M52" s="76">
        <v>0.39</v>
      </c>
      <c r="N52" s="76">
        <v>0.49</v>
      </c>
      <c r="O52" s="76">
        <v>0.15</v>
      </c>
      <c r="P52" s="76">
        <v>0.44</v>
      </c>
      <c r="Q52" s="76">
        <v>0.2</v>
      </c>
      <c r="R52" s="76" t="s">
        <v>239</v>
      </c>
      <c r="S52" s="76">
        <v>0.43</v>
      </c>
      <c r="T52" s="721">
        <v>1</v>
      </c>
      <c r="U52" s="721">
        <v>1</v>
      </c>
      <c r="V52" s="55"/>
      <c r="W52" s="55"/>
      <c r="X52" s="237"/>
      <c r="Y52" s="238"/>
      <c r="Z52" s="238"/>
      <c r="AA52" s="238"/>
      <c r="AB52" s="238"/>
      <c r="AC52" s="238"/>
      <c r="AD52" s="238"/>
      <c r="AE52" s="238"/>
      <c r="AF52" s="238"/>
      <c r="AG52" s="238"/>
      <c r="AH52" s="238"/>
      <c r="AI52" s="238"/>
      <c r="AJ52" s="238"/>
      <c r="AK52" s="238"/>
    </row>
    <row r="53" spans="1:37" x14ac:dyDescent="0.3">
      <c r="A53" s="2" t="s">
        <v>61</v>
      </c>
      <c r="B53" s="295" t="s">
        <v>918</v>
      </c>
      <c r="C53" s="229" t="s">
        <v>944</v>
      </c>
      <c r="D53" s="229" t="s">
        <v>974</v>
      </c>
      <c r="E53" s="716">
        <v>9933</v>
      </c>
      <c r="F53" s="76">
        <v>0.15</v>
      </c>
      <c r="G53" s="76">
        <v>0.19</v>
      </c>
      <c r="H53" s="76">
        <v>0.2</v>
      </c>
      <c r="I53" s="76">
        <v>0.54</v>
      </c>
      <c r="J53" s="76">
        <v>0.36</v>
      </c>
      <c r="K53" s="76">
        <v>0.1</v>
      </c>
      <c r="L53" s="76">
        <v>0.49</v>
      </c>
      <c r="M53" s="76">
        <v>0.51</v>
      </c>
      <c r="N53" s="76">
        <v>0.51</v>
      </c>
      <c r="O53" s="76">
        <v>0.14000000000000001</v>
      </c>
      <c r="P53" s="76">
        <v>0.51</v>
      </c>
      <c r="Q53" s="76">
        <v>0.51</v>
      </c>
      <c r="R53" s="76" t="s">
        <v>239</v>
      </c>
      <c r="S53" s="76">
        <v>0.51</v>
      </c>
      <c r="T53" s="721">
        <v>1</v>
      </c>
      <c r="U53" s="721">
        <v>1</v>
      </c>
      <c r="V53" s="55"/>
      <c r="W53" s="55"/>
      <c r="X53" s="237"/>
      <c r="Y53" s="238"/>
      <c r="Z53" s="238"/>
      <c r="AA53" s="238"/>
      <c r="AB53" s="238"/>
      <c r="AC53" s="238"/>
      <c r="AD53" s="238"/>
      <c r="AE53" s="238"/>
      <c r="AF53" s="238"/>
      <c r="AG53" s="238"/>
      <c r="AH53" s="238"/>
      <c r="AI53" s="238"/>
      <c r="AJ53" s="238"/>
      <c r="AK53" s="238"/>
    </row>
    <row r="54" spans="1:37" x14ac:dyDescent="0.3">
      <c r="A54" s="2" t="s">
        <v>61</v>
      </c>
      <c r="B54" s="295" t="s">
        <v>918</v>
      </c>
      <c r="C54" s="229" t="s">
        <v>944</v>
      </c>
      <c r="D54" s="229" t="s">
        <v>948</v>
      </c>
      <c r="E54" s="716">
        <v>695</v>
      </c>
      <c r="F54" s="76">
        <v>0.12</v>
      </c>
      <c r="G54" s="76">
        <v>0.2</v>
      </c>
      <c r="H54" s="76">
        <v>0.17</v>
      </c>
      <c r="I54" s="76">
        <v>0.49</v>
      </c>
      <c r="J54" s="76">
        <v>0.48</v>
      </c>
      <c r="K54" s="76">
        <v>0.03</v>
      </c>
      <c r="L54" s="76">
        <v>0.45</v>
      </c>
      <c r="M54" s="76">
        <v>0.48</v>
      </c>
      <c r="N54" s="76">
        <v>0.48</v>
      </c>
      <c r="O54" s="76">
        <v>0.11</v>
      </c>
      <c r="P54" s="76">
        <v>0.53</v>
      </c>
      <c r="Q54" s="76">
        <v>0.27</v>
      </c>
      <c r="R54" s="76" t="s">
        <v>239</v>
      </c>
      <c r="S54" s="76">
        <v>0.49</v>
      </c>
      <c r="T54" s="721">
        <v>1</v>
      </c>
      <c r="U54" s="721">
        <v>1</v>
      </c>
      <c r="V54" s="55"/>
      <c r="W54" s="55"/>
      <c r="X54" s="237"/>
      <c r="Y54" s="238"/>
      <c r="Z54" s="238"/>
      <c r="AA54" s="238"/>
      <c r="AB54" s="238"/>
      <c r="AC54" s="238"/>
      <c r="AD54" s="238"/>
      <c r="AE54" s="238"/>
      <c r="AF54" s="238"/>
      <c r="AG54" s="238"/>
      <c r="AH54" s="238"/>
      <c r="AI54" s="238"/>
      <c r="AJ54" s="238"/>
      <c r="AK54" s="238"/>
    </row>
    <row r="55" spans="1:37" x14ac:dyDescent="0.3">
      <c r="A55" s="2" t="s">
        <v>61</v>
      </c>
      <c r="B55" s="295" t="s">
        <v>918</v>
      </c>
      <c r="C55" s="229" t="s">
        <v>944</v>
      </c>
      <c r="D55" s="229" t="s">
        <v>949</v>
      </c>
      <c r="E55" s="716">
        <v>3112</v>
      </c>
      <c r="F55" s="76">
        <v>0.18</v>
      </c>
      <c r="G55" s="76">
        <v>0.25</v>
      </c>
      <c r="H55" s="76">
        <v>0.2</v>
      </c>
      <c r="I55" s="76">
        <v>0.63</v>
      </c>
      <c r="J55" s="76">
        <v>0.33</v>
      </c>
      <c r="K55" s="76">
        <v>0.04</v>
      </c>
      <c r="L55" s="76">
        <v>0.55000000000000004</v>
      </c>
      <c r="M55" s="76">
        <v>0.56000000000000005</v>
      </c>
      <c r="N55" s="76">
        <v>0.53</v>
      </c>
      <c r="O55" s="76">
        <v>0.16</v>
      </c>
      <c r="P55" s="76">
        <v>0.5</v>
      </c>
      <c r="Q55" s="76">
        <v>0.48</v>
      </c>
      <c r="R55" s="76" t="s">
        <v>239</v>
      </c>
      <c r="S55" s="76">
        <v>0.53</v>
      </c>
      <c r="T55" s="721">
        <v>1</v>
      </c>
      <c r="U55" s="721">
        <v>1</v>
      </c>
      <c r="V55" s="55"/>
      <c r="W55" s="55"/>
      <c r="X55" s="237"/>
      <c r="Y55" s="238"/>
      <c r="Z55" s="238"/>
      <c r="AA55" s="238"/>
      <c r="AB55" s="238"/>
      <c r="AC55" s="238"/>
      <c r="AD55" s="238"/>
      <c r="AE55" s="238"/>
      <c r="AF55" s="238"/>
      <c r="AG55" s="238"/>
      <c r="AH55" s="238"/>
      <c r="AI55" s="238"/>
      <c r="AJ55" s="238"/>
      <c r="AK55" s="238"/>
    </row>
    <row r="56" spans="1:37" x14ac:dyDescent="0.3">
      <c r="A56" s="2" t="s">
        <v>61</v>
      </c>
      <c r="B56" s="295" t="s">
        <v>918</v>
      </c>
      <c r="C56" s="229" t="s">
        <v>944</v>
      </c>
      <c r="D56" s="229" t="s">
        <v>950</v>
      </c>
      <c r="E56" s="716">
        <v>25356</v>
      </c>
      <c r="F56" s="76">
        <v>0.16</v>
      </c>
      <c r="G56" s="76">
        <v>0.22</v>
      </c>
      <c r="H56" s="76">
        <v>0.15</v>
      </c>
      <c r="I56" s="76">
        <v>0.54</v>
      </c>
      <c r="J56" s="76">
        <v>0.44</v>
      </c>
      <c r="K56" s="76">
        <v>0.02</v>
      </c>
      <c r="L56" s="76">
        <v>0.54</v>
      </c>
      <c r="M56" s="76">
        <v>0.48</v>
      </c>
      <c r="N56" s="76">
        <v>0.41</v>
      </c>
      <c r="O56" s="76">
        <v>0.16</v>
      </c>
      <c r="P56" s="76">
        <v>0.52</v>
      </c>
      <c r="Q56" s="76">
        <v>0.5</v>
      </c>
      <c r="R56" s="76" t="s">
        <v>239</v>
      </c>
      <c r="S56" s="76">
        <v>0.5</v>
      </c>
      <c r="T56" s="721">
        <v>1</v>
      </c>
      <c r="U56" s="721">
        <v>1</v>
      </c>
      <c r="V56" s="55"/>
      <c r="W56" s="55"/>
      <c r="X56" s="237"/>
      <c r="Y56" s="238"/>
      <c r="Z56" s="238"/>
      <c r="AA56" s="238"/>
      <c r="AB56" s="238"/>
      <c r="AC56" s="238"/>
      <c r="AD56" s="238"/>
      <c r="AE56" s="238"/>
      <c r="AF56" s="238"/>
      <c r="AG56" s="238"/>
      <c r="AH56" s="238"/>
      <c r="AI56" s="238"/>
      <c r="AJ56" s="238"/>
      <c r="AK56" s="238"/>
    </row>
    <row r="57" spans="1:37" x14ac:dyDescent="0.3">
      <c r="A57" s="2" t="s">
        <v>61</v>
      </c>
      <c r="B57" s="295" t="s">
        <v>918</v>
      </c>
      <c r="C57" s="229" t="s">
        <v>944</v>
      </c>
      <c r="D57" s="229" t="s">
        <v>952</v>
      </c>
      <c r="E57" s="716">
        <v>3021</v>
      </c>
      <c r="F57" s="76">
        <v>0.2</v>
      </c>
      <c r="G57" s="76">
        <v>0.21</v>
      </c>
      <c r="H57" s="76">
        <v>0.15</v>
      </c>
      <c r="I57" s="76">
        <v>0.56000000000000005</v>
      </c>
      <c r="J57" s="76">
        <v>0.39</v>
      </c>
      <c r="K57" s="76">
        <v>0.05</v>
      </c>
      <c r="L57" s="76">
        <v>0.53</v>
      </c>
      <c r="M57" s="76">
        <v>0.5</v>
      </c>
      <c r="N57" s="76">
        <v>0.51</v>
      </c>
      <c r="O57" s="76">
        <v>0.19</v>
      </c>
      <c r="P57" s="76">
        <v>0.56999999999999995</v>
      </c>
      <c r="Q57" s="76">
        <v>0.38</v>
      </c>
      <c r="R57" s="76" t="s">
        <v>239</v>
      </c>
      <c r="S57" s="76">
        <v>0.53</v>
      </c>
      <c r="T57" s="721">
        <v>1</v>
      </c>
      <c r="U57" s="721">
        <v>1</v>
      </c>
      <c r="V57" s="55"/>
      <c r="W57" s="55"/>
      <c r="X57" s="237"/>
      <c r="Y57" s="238"/>
      <c r="Z57" s="238"/>
      <c r="AA57" s="238"/>
      <c r="AB57" s="238"/>
      <c r="AC57" s="238"/>
      <c r="AD57" s="238"/>
      <c r="AE57" s="238"/>
      <c r="AF57" s="238"/>
      <c r="AG57" s="238"/>
      <c r="AH57" s="238"/>
      <c r="AI57" s="238"/>
      <c r="AJ57" s="238"/>
      <c r="AK57" s="238"/>
    </row>
    <row r="58" spans="1:37" x14ac:dyDescent="0.3">
      <c r="A58" s="2" t="s">
        <v>61</v>
      </c>
      <c r="B58" s="295" t="s">
        <v>918</v>
      </c>
      <c r="C58" s="229" t="s">
        <v>944</v>
      </c>
      <c r="D58" s="229" t="s">
        <v>953</v>
      </c>
      <c r="E58" s="716">
        <v>103524</v>
      </c>
      <c r="F58" s="76">
        <v>0.17</v>
      </c>
      <c r="G58" s="76">
        <v>0.22</v>
      </c>
      <c r="H58" s="76">
        <v>0.17</v>
      </c>
      <c r="I58" s="76">
        <v>0.56999999999999995</v>
      </c>
      <c r="J58" s="76">
        <v>0.4</v>
      </c>
      <c r="K58" s="76">
        <v>0.04</v>
      </c>
      <c r="L58" s="76">
        <v>0.48</v>
      </c>
      <c r="M58" s="76">
        <v>0.45</v>
      </c>
      <c r="N58" s="76">
        <v>0.47</v>
      </c>
      <c r="O58" s="76">
        <v>0.15</v>
      </c>
      <c r="P58" s="76">
        <v>0.48</v>
      </c>
      <c r="Q58" s="76">
        <v>0.42</v>
      </c>
      <c r="R58" s="76" t="s">
        <v>239</v>
      </c>
      <c r="S58" s="76">
        <v>0.47</v>
      </c>
      <c r="T58" s="721">
        <v>1</v>
      </c>
      <c r="U58" s="721">
        <v>1</v>
      </c>
      <c r="V58" s="55"/>
      <c r="W58" s="55"/>
      <c r="X58" s="237"/>
      <c r="Y58" s="238"/>
      <c r="Z58" s="238"/>
      <c r="AA58" s="238"/>
      <c r="AB58" s="238"/>
      <c r="AC58" s="238"/>
      <c r="AD58" s="238"/>
      <c r="AE58" s="238"/>
      <c r="AF58" s="238"/>
      <c r="AG58" s="238"/>
      <c r="AH58" s="238"/>
      <c r="AI58" s="238"/>
      <c r="AJ58" s="238"/>
      <c r="AK58" s="238"/>
    </row>
    <row r="59" spans="1:37" x14ac:dyDescent="0.3">
      <c r="A59" s="2" t="s">
        <v>61</v>
      </c>
      <c r="B59" s="295" t="s">
        <v>918</v>
      </c>
      <c r="C59" s="229" t="s">
        <v>944</v>
      </c>
      <c r="D59" s="229" t="s">
        <v>954</v>
      </c>
      <c r="E59" s="716">
        <v>25231</v>
      </c>
      <c r="F59" s="76">
        <v>0.23</v>
      </c>
      <c r="G59" s="76">
        <v>0.21</v>
      </c>
      <c r="H59" s="76">
        <v>0.16</v>
      </c>
      <c r="I59" s="76">
        <v>0.6</v>
      </c>
      <c r="J59" s="76">
        <v>0.36</v>
      </c>
      <c r="K59" s="76">
        <v>0.05</v>
      </c>
      <c r="L59" s="76">
        <v>0.49</v>
      </c>
      <c r="M59" s="76">
        <v>0.5</v>
      </c>
      <c r="N59" s="76">
        <v>0.5</v>
      </c>
      <c r="O59" s="76">
        <v>0.19</v>
      </c>
      <c r="P59" s="76">
        <v>0.48</v>
      </c>
      <c r="Q59" s="76">
        <v>0.45</v>
      </c>
      <c r="R59" s="76" t="s">
        <v>239</v>
      </c>
      <c r="S59" s="76">
        <v>0.49</v>
      </c>
      <c r="T59" s="721">
        <v>1</v>
      </c>
      <c r="U59" s="721">
        <v>1</v>
      </c>
      <c r="V59" s="55"/>
      <c r="W59" s="55"/>
      <c r="X59" s="237"/>
      <c r="Y59" s="238"/>
      <c r="Z59" s="238"/>
      <c r="AA59" s="238"/>
      <c r="AB59" s="238"/>
      <c r="AC59" s="238"/>
      <c r="AD59" s="238"/>
      <c r="AE59" s="238"/>
      <c r="AF59" s="238"/>
      <c r="AG59" s="238"/>
      <c r="AH59" s="238"/>
      <c r="AI59" s="238"/>
      <c r="AJ59" s="238"/>
      <c r="AK59" s="238"/>
    </row>
    <row r="60" spans="1:37" x14ac:dyDescent="0.3">
      <c r="A60" s="2" t="s">
        <v>61</v>
      </c>
      <c r="B60" s="295" t="s">
        <v>918</v>
      </c>
      <c r="C60" s="229" t="s">
        <v>944</v>
      </c>
      <c r="D60" s="229" t="s">
        <v>956</v>
      </c>
      <c r="E60" s="716">
        <v>1599</v>
      </c>
      <c r="F60" s="76">
        <v>0.2</v>
      </c>
      <c r="G60" s="76">
        <v>0.23</v>
      </c>
      <c r="H60" s="76">
        <v>0.2</v>
      </c>
      <c r="I60" s="76">
        <v>0.62</v>
      </c>
      <c r="J60" s="76">
        <v>0.34</v>
      </c>
      <c r="K60" s="76">
        <v>0.04</v>
      </c>
      <c r="L60" s="76">
        <v>0.48</v>
      </c>
      <c r="M60" s="76">
        <v>0.46</v>
      </c>
      <c r="N60" s="76">
        <v>0.52</v>
      </c>
      <c r="O60" s="76">
        <v>0.15</v>
      </c>
      <c r="P60" s="76">
        <v>0.61</v>
      </c>
      <c r="Q60" s="76">
        <v>0.41</v>
      </c>
      <c r="R60" s="76" t="s">
        <v>239</v>
      </c>
      <c r="S60" s="76">
        <v>0.53</v>
      </c>
      <c r="T60" s="721">
        <v>1</v>
      </c>
      <c r="U60" s="721">
        <v>1</v>
      </c>
      <c r="V60" s="55"/>
      <c r="W60" s="55"/>
      <c r="X60" s="237"/>
      <c r="Y60" s="238"/>
      <c r="Z60" s="238"/>
      <c r="AA60" s="238"/>
      <c r="AB60" s="238"/>
      <c r="AC60" s="238"/>
      <c r="AD60" s="238"/>
      <c r="AE60" s="238"/>
      <c r="AF60" s="238"/>
      <c r="AG60" s="238"/>
      <c r="AH60" s="238"/>
      <c r="AI60" s="238"/>
      <c r="AJ60" s="238"/>
      <c r="AK60" s="238"/>
    </row>
    <row r="61" spans="1:37" x14ac:dyDescent="0.3">
      <c r="A61" s="2" t="s">
        <v>61</v>
      </c>
      <c r="B61" s="295" t="s">
        <v>918</v>
      </c>
      <c r="C61" s="229" t="s">
        <v>944</v>
      </c>
      <c r="D61" s="229" t="s">
        <v>957</v>
      </c>
      <c r="E61" s="716">
        <v>1714</v>
      </c>
      <c r="F61" s="76">
        <v>0.2</v>
      </c>
      <c r="G61" s="76">
        <v>0.23</v>
      </c>
      <c r="H61" s="76">
        <v>0.16</v>
      </c>
      <c r="I61" s="76">
        <v>0.59</v>
      </c>
      <c r="J61" s="76">
        <v>0.37</v>
      </c>
      <c r="K61" s="76">
        <v>0.05</v>
      </c>
      <c r="L61" s="76">
        <v>0.48</v>
      </c>
      <c r="M61" s="76">
        <v>0.49</v>
      </c>
      <c r="N61" s="76">
        <v>0.52</v>
      </c>
      <c r="O61" s="76">
        <v>0.16</v>
      </c>
      <c r="P61" s="76">
        <v>0.48</v>
      </c>
      <c r="Q61" s="76">
        <v>0.38</v>
      </c>
      <c r="R61" s="76" t="s">
        <v>239</v>
      </c>
      <c r="S61" s="76">
        <v>0.48</v>
      </c>
      <c r="T61" s="721">
        <v>1</v>
      </c>
      <c r="U61" s="721">
        <v>1</v>
      </c>
      <c r="V61" s="55"/>
      <c r="W61" s="55"/>
      <c r="X61" s="237"/>
      <c r="Y61" s="238"/>
      <c r="Z61" s="238"/>
      <c r="AA61" s="238"/>
      <c r="AB61" s="238"/>
      <c r="AC61" s="238"/>
      <c r="AD61" s="238"/>
      <c r="AE61" s="238"/>
      <c r="AF61" s="238"/>
      <c r="AG61" s="238"/>
      <c r="AH61" s="238"/>
      <c r="AI61" s="238"/>
      <c r="AJ61" s="238"/>
      <c r="AK61" s="238"/>
    </row>
    <row r="62" spans="1:37" x14ac:dyDescent="0.3">
      <c r="A62" s="2" t="s">
        <v>61</v>
      </c>
      <c r="B62" s="295" t="s">
        <v>918</v>
      </c>
      <c r="C62" s="229" t="s">
        <v>944</v>
      </c>
      <c r="D62" s="229" t="s">
        <v>958</v>
      </c>
      <c r="E62" s="716">
        <v>8890</v>
      </c>
      <c r="F62" s="76">
        <v>0.22</v>
      </c>
      <c r="G62" s="76">
        <v>0.23</v>
      </c>
      <c r="H62" s="76">
        <v>0.17</v>
      </c>
      <c r="I62" s="76">
        <v>0.62</v>
      </c>
      <c r="J62" s="76">
        <v>0.36</v>
      </c>
      <c r="K62" s="76">
        <v>0.03</v>
      </c>
      <c r="L62" s="76">
        <v>0.49</v>
      </c>
      <c r="M62" s="76">
        <v>0.49</v>
      </c>
      <c r="N62" s="76">
        <v>0.51</v>
      </c>
      <c r="O62" s="76">
        <v>0.18</v>
      </c>
      <c r="P62" s="76">
        <v>0.5</v>
      </c>
      <c r="Q62" s="76">
        <v>0.26</v>
      </c>
      <c r="R62" s="76" t="s">
        <v>239</v>
      </c>
      <c r="S62" s="76">
        <v>0.49</v>
      </c>
      <c r="T62" s="721">
        <v>1</v>
      </c>
      <c r="U62" s="721">
        <v>1</v>
      </c>
      <c r="V62" s="55"/>
      <c r="W62" s="55"/>
      <c r="X62" s="237"/>
      <c r="Y62" s="238"/>
      <c r="Z62" s="238"/>
      <c r="AA62" s="238"/>
      <c r="AB62" s="238"/>
      <c r="AC62" s="238"/>
      <c r="AD62" s="238"/>
      <c r="AE62" s="238"/>
      <c r="AF62" s="238"/>
      <c r="AG62" s="238"/>
      <c r="AH62" s="238"/>
      <c r="AI62" s="238"/>
      <c r="AJ62" s="238"/>
      <c r="AK62" s="238"/>
    </row>
    <row r="63" spans="1:37" x14ac:dyDescent="0.3">
      <c r="A63" s="2" t="s">
        <v>61</v>
      </c>
      <c r="B63" s="295" t="s">
        <v>918</v>
      </c>
      <c r="C63" s="229" t="s">
        <v>944</v>
      </c>
      <c r="D63" s="229" t="s">
        <v>959</v>
      </c>
      <c r="E63" s="716">
        <v>1213</v>
      </c>
      <c r="F63" s="76">
        <v>0.22</v>
      </c>
      <c r="G63" s="76">
        <v>0.24</v>
      </c>
      <c r="H63" s="76">
        <v>0.18</v>
      </c>
      <c r="I63" s="76">
        <v>0.64</v>
      </c>
      <c r="J63" s="76">
        <v>0.34</v>
      </c>
      <c r="K63" s="76">
        <v>0.02</v>
      </c>
      <c r="L63" s="76">
        <v>0.52</v>
      </c>
      <c r="M63" s="76">
        <v>0.53</v>
      </c>
      <c r="N63" s="76">
        <v>0.56000000000000005</v>
      </c>
      <c r="O63" s="76">
        <v>0.18</v>
      </c>
      <c r="P63" s="76">
        <v>0.52</v>
      </c>
      <c r="Q63" s="76">
        <v>0.31</v>
      </c>
      <c r="R63" s="76" t="s">
        <v>239</v>
      </c>
      <c r="S63" s="76">
        <v>0.52</v>
      </c>
      <c r="T63" s="721">
        <v>1</v>
      </c>
      <c r="U63" s="721">
        <v>1</v>
      </c>
      <c r="V63" s="55"/>
      <c r="W63" s="55"/>
      <c r="X63" s="237"/>
      <c r="Y63" s="238"/>
      <c r="Z63" s="238"/>
      <c r="AA63" s="238"/>
      <c r="AB63" s="238"/>
      <c r="AC63" s="238"/>
      <c r="AD63" s="238"/>
      <c r="AE63" s="238"/>
      <c r="AF63" s="238"/>
      <c r="AG63" s="238"/>
      <c r="AH63" s="238"/>
      <c r="AI63" s="238"/>
      <c r="AJ63" s="238"/>
      <c r="AK63" s="238"/>
    </row>
    <row r="64" spans="1:37" x14ac:dyDescent="0.3">
      <c r="A64" s="2" t="s">
        <v>61</v>
      </c>
      <c r="B64" s="295" t="s">
        <v>918</v>
      </c>
      <c r="C64" s="229" t="s">
        <v>944</v>
      </c>
      <c r="D64" s="229" t="s">
        <v>960</v>
      </c>
      <c r="E64" s="716">
        <v>1821</v>
      </c>
      <c r="F64" s="76">
        <v>0.24</v>
      </c>
      <c r="G64" s="76">
        <v>0.24</v>
      </c>
      <c r="H64" s="76">
        <v>0.18</v>
      </c>
      <c r="I64" s="76">
        <v>0.67</v>
      </c>
      <c r="J64" s="76">
        <v>0.31</v>
      </c>
      <c r="K64" s="76">
        <v>0.03</v>
      </c>
      <c r="L64" s="76">
        <v>0.51</v>
      </c>
      <c r="M64" s="76">
        <v>0.48</v>
      </c>
      <c r="N64" s="76">
        <v>0.49</v>
      </c>
      <c r="O64" s="76">
        <v>0.18</v>
      </c>
      <c r="P64" s="76">
        <v>0.66</v>
      </c>
      <c r="Q64" s="76">
        <v>0.37</v>
      </c>
      <c r="R64" s="76" t="s">
        <v>239</v>
      </c>
      <c r="S64" s="76">
        <v>0.54</v>
      </c>
      <c r="T64" s="721">
        <v>1</v>
      </c>
      <c r="U64" s="721">
        <v>1</v>
      </c>
      <c r="V64" s="55"/>
      <c r="W64" s="55"/>
      <c r="X64" s="237"/>
      <c r="Y64" s="238"/>
      <c r="Z64" s="238"/>
      <c r="AA64" s="238"/>
      <c r="AB64" s="238"/>
      <c r="AC64" s="238"/>
      <c r="AD64" s="238"/>
      <c r="AE64" s="238"/>
      <c r="AF64" s="238"/>
      <c r="AG64" s="238"/>
      <c r="AH64" s="238"/>
      <c r="AI64" s="238"/>
      <c r="AJ64" s="238"/>
      <c r="AK64" s="238"/>
    </row>
    <row r="65" spans="1:37" x14ac:dyDescent="0.3">
      <c r="A65" s="2" t="s">
        <v>61</v>
      </c>
      <c r="B65" s="295" t="s">
        <v>918</v>
      </c>
      <c r="C65" s="229" t="s">
        <v>944</v>
      </c>
      <c r="D65" s="229" t="s">
        <v>961</v>
      </c>
      <c r="E65" s="716">
        <v>12593</v>
      </c>
      <c r="F65" s="76">
        <v>0.22</v>
      </c>
      <c r="G65" s="76">
        <v>0.23</v>
      </c>
      <c r="H65" s="76">
        <v>0.17</v>
      </c>
      <c r="I65" s="76">
        <v>0.62</v>
      </c>
      <c r="J65" s="76">
        <v>0.36</v>
      </c>
      <c r="K65" s="76">
        <v>0.02</v>
      </c>
      <c r="L65" s="76">
        <v>0.48</v>
      </c>
      <c r="M65" s="76">
        <v>0.48</v>
      </c>
      <c r="N65" s="76">
        <v>0.48</v>
      </c>
      <c r="O65" s="76">
        <v>0.17</v>
      </c>
      <c r="P65" s="76">
        <v>0.55000000000000004</v>
      </c>
      <c r="Q65" s="76">
        <v>0.36</v>
      </c>
      <c r="R65" s="76" t="s">
        <v>239</v>
      </c>
      <c r="S65" s="76">
        <v>0.5</v>
      </c>
      <c r="T65" s="721">
        <v>1</v>
      </c>
      <c r="U65" s="721">
        <v>1</v>
      </c>
      <c r="V65" s="55"/>
      <c r="W65" s="55"/>
      <c r="X65" s="237"/>
      <c r="Y65" s="238"/>
      <c r="Z65" s="238"/>
      <c r="AA65" s="238"/>
      <c r="AB65" s="238"/>
      <c r="AC65" s="238"/>
      <c r="AD65" s="238"/>
      <c r="AE65" s="238"/>
      <c r="AF65" s="238"/>
      <c r="AG65" s="238"/>
      <c r="AH65" s="238"/>
      <c r="AI65" s="238"/>
      <c r="AJ65" s="238"/>
      <c r="AK65" s="238"/>
    </row>
    <row r="66" spans="1:37" x14ac:dyDescent="0.3">
      <c r="A66" s="2" t="s">
        <v>61</v>
      </c>
      <c r="B66" s="295" t="s">
        <v>918</v>
      </c>
      <c r="C66" s="229" t="s">
        <v>944</v>
      </c>
      <c r="D66" s="229" t="s">
        <v>964</v>
      </c>
      <c r="E66" s="716">
        <v>4880</v>
      </c>
      <c r="F66" s="76">
        <v>0.19</v>
      </c>
      <c r="G66" s="76">
        <v>0.22</v>
      </c>
      <c r="H66" s="76">
        <v>0.19</v>
      </c>
      <c r="I66" s="76">
        <v>0.59</v>
      </c>
      <c r="J66" s="76">
        <v>0.37</v>
      </c>
      <c r="K66" s="76">
        <v>0.03</v>
      </c>
      <c r="L66" s="76">
        <v>0.5</v>
      </c>
      <c r="M66" s="76">
        <v>0.48</v>
      </c>
      <c r="N66" s="76">
        <v>0.53</v>
      </c>
      <c r="O66" s="76">
        <v>0.16</v>
      </c>
      <c r="P66" s="76">
        <v>0.57999999999999996</v>
      </c>
      <c r="Q66" s="76">
        <v>0.36</v>
      </c>
      <c r="R66" s="76" t="s">
        <v>239</v>
      </c>
      <c r="S66" s="76">
        <v>0.52</v>
      </c>
      <c r="T66" s="721">
        <v>1</v>
      </c>
      <c r="U66" s="721">
        <v>1</v>
      </c>
      <c r="V66" s="55"/>
      <c r="W66" s="55"/>
      <c r="X66" s="237"/>
      <c r="Y66" s="238"/>
      <c r="Z66" s="238"/>
      <c r="AA66" s="238"/>
      <c r="AB66" s="238"/>
      <c r="AC66" s="238"/>
      <c r="AD66" s="238"/>
      <c r="AE66" s="238"/>
      <c r="AF66" s="238"/>
      <c r="AG66" s="238"/>
      <c r="AH66" s="238"/>
      <c r="AI66" s="238"/>
      <c r="AJ66" s="238"/>
      <c r="AK66" s="238"/>
    </row>
    <row r="67" spans="1:37" x14ac:dyDescent="0.3">
      <c r="A67" s="2" t="s">
        <v>61</v>
      </c>
      <c r="B67" s="295" t="s">
        <v>918</v>
      </c>
      <c r="C67" s="229" t="s">
        <v>944</v>
      </c>
      <c r="D67" s="229" t="s">
        <v>981</v>
      </c>
      <c r="E67" s="716">
        <v>1434</v>
      </c>
      <c r="F67" s="76">
        <v>0.24</v>
      </c>
      <c r="G67" s="76">
        <v>0.23</v>
      </c>
      <c r="H67" s="76">
        <v>0.16</v>
      </c>
      <c r="I67" s="76">
        <v>0.63</v>
      </c>
      <c r="J67" s="76">
        <v>0.34</v>
      </c>
      <c r="K67" s="76">
        <v>0.03</v>
      </c>
      <c r="L67" s="76">
        <v>0.48</v>
      </c>
      <c r="M67" s="76">
        <v>0.51</v>
      </c>
      <c r="N67" s="76">
        <v>0.46</v>
      </c>
      <c r="O67" s="76">
        <v>0.18</v>
      </c>
      <c r="P67" s="76">
        <v>0.61</v>
      </c>
      <c r="Q67" s="76">
        <v>0.3</v>
      </c>
      <c r="R67" s="76" t="s">
        <v>239</v>
      </c>
      <c r="S67" s="76">
        <v>0.52</v>
      </c>
      <c r="T67" s="721">
        <v>1</v>
      </c>
      <c r="U67" s="721">
        <v>1</v>
      </c>
      <c r="V67" s="55"/>
      <c r="W67" s="55"/>
      <c r="X67" s="237"/>
      <c r="Y67" s="238"/>
      <c r="Z67" s="238"/>
      <c r="AA67" s="238"/>
      <c r="AB67" s="238"/>
      <c r="AC67" s="238"/>
      <c r="AD67" s="238"/>
      <c r="AE67" s="238"/>
      <c r="AF67" s="238"/>
      <c r="AG67" s="238"/>
      <c r="AH67" s="238"/>
      <c r="AI67" s="238"/>
      <c r="AJ67" s="238"/>
      <c r="AK67" s="238"/>
    </row>
    <row r="68" spans="1:37" x14ac:dyDescent="0.3">
      <c r="A68" s="2" t="s">
        <v>61</v>
      </c>
      <c r="B68" s="295" t="s">
        <v>918</v>
      </c>
      <c r="C68" s="229" t="s">
        <v>944</v>
      </c>
      <c r="D68" s="229" t="s">
        <v>979</v>
      </c>
      <c r="E68" s="716">
        <v>958</v>
      </c>
      <c r="F68" s="76">
        <v>0.21</v>
      </c>
      <c r="G68" s="76">
        <v>0.21</v>
      </c>
      <c r="H68" s="76">
        <v>0.16</v>
      </c>
      <c r="I68" s="76">
        <v>0.57999999999999996</v>
      </c>
      <c r="J68" s="76">
        <v>0.39</v>
      </c>
      <c r="K68" s="76">
        <v>0.03</v>
      </c>
      <c r="L68" s="76">
        <v>0.5</v>
      </c>
      <c r="M68" s="76">
        <v>0.53</v>
      </c>
      <c r="N68" s="76">
        <v>0.47</v>
      </c>
      <c r="O68" s="76">
        <v>0.18</v>
      </c>
      <c r="P68" s="76">
        <v>0.51</v>
      </c>
      <c r="Q68" s="76">
        <v>0.26</v>
      </c>
      <c r="R68" s="76" t="s">
        <v>239</v>
      </c>
      <c r="S68" s="76">
        <v>0.5</v>
      </c>
      <c r="T68" s="721">
        <v>1</v>
      </c>
      <c r="U68" s="721">
        <v>1</v>
      </c>
      <c r="V68" s="55"/>
      <c r="W68" s="55"/>
      <c r="X68" s="237"/>
      <c r="Y68" s="238"/>
      <c r="Z68" s="238"/>
      <c r="AA68" s="238"/>
      <c r="AB68" s="238"/>
      <c r="AC68" s="238"/>
      <c r="AD68" s="238"/>
      <c r="AE68" s="238"/>
      <c r="AF68" s="238"/>
      <c r="AG68" s="238"/>
      <c r="AH68" s="238"/>
      <c r="AI68" s="238"/>
      <c r="AJ68" s="238"/>
      <c r="AK68" s="238"/>
    </row>
    <row r="69" spans="1:37" x14ac:dyDescent="0.3">
      <c r="A69" s="2" t="s">
        <v>61</v>
      </c>
      <c r="B69" s="295" t="s">
        <v>918</v>
      </c>
      <c r="C69" s="229" t="s">
        <v>944</v>
      </c>
      <c r="D69" s="229" t="s">
        <v>970</v>
      </c>
      <c r="E69" s="716">
        <v>650</v>
      </c>
      <c r="F69" s="76">
        <v>0.14000000000000001</v>
      </c>
      <c r="G69" s="76">
        <v>0.2</v>
      </c>
      <c r="H69" s="76">
        <v>0.16</v>
      </c>
      <c r="I69" s="76">
        <v>0.5</v>
      </c>
      <c r="J69" s="76">
        <v>0.47</v>
      </c>
      <c r="K69" s="76">
        <v>0.03</v>
      </c>
      <c r="L69" s="76">
        <v>0.57999999999999996</v>
      </c>
      <c r="M69" s="76">
        <v>0.51</v>
      </c>
      <c r="N69" s="76">
        <v>0.49</v>
      </c>
      <c r="O69" s="76">
        <v>0.16</v>
      </c>
      <c r="P69" s="76">
        <v>0.56000000000000005</v>
      </c>
      <c r="Q69" s="76">
        <v>0.41</v>
      </c>
      <c r="R69" s="76" t="s">
        <v>239</v>
      </c>
      <c r="S69" s="76">
        <v>0.53</v>
      </c>
      <c r="T69" s="721">
        <v>1</v>
      </c>
      <c r="U69" s="721">
        <v>1</v>
      </c>
      <c r="V69" s="55"/>
      <c r="W69" s="55"/>
      <c r="X69" s="237"/>
      <c r="Y69" s="238"/>
      <c r="Z69" s="238"/>
      <c r="AA69" s="238"/>
      <c r="AB69" s="238"/>
      <c r="AC69" s="238"/>
      <c r="AD69" s="238"/>
      <c r="AE69" s="238"/>
      <c r="AF69" s="238"/>
      <c r="AG69" s="238"/>
      <c r="AH69" s="238"/>
      <c r="AI69" s="238"/>
      <c r="AJ69" s="238"/>
      <c r="AK69" s="238"/>
    </row>
    <row r="70" spans="1:37" x14ac:dyDescent="0.3">
      <c r="A70" s="2" t="s">
        <v>61</v>
      </c>
      <c r="B70" s="295" t="s">
        <v>918</v>
      </c>
      <c r="C70" s="229" t="s">
        <v>670</v>
      </c>
      <c r="D70" s="229" t="s">
        <v>951</v>
      </c>
      <c r="E70" s="716">
        <v>1212</v>
      </c>
      <c r="F70" s="76">
        <v>0.15</v>
      </c>
      <c r="G70" s="76">
        <v>0.13</v>
      </c>
      <c r="H70" s="76">
        <v>0.13</v>
      </c>
      <c r="I70" s="76">
        <v>0.41</v>
      </c>
      <c r="J70" s="76">
        <v>0.56999999999999995</v>
      </c>
      <c r="K70" s="76">
        <v>0.03</v>
      </c>
      <c r="L70" s="76">
        <v>0.46</v>
      </c>
      <c r="M70" s="76">
        <v>0.44</v>
      </c>
      <c r="N70" s="76">
        <v>0.52</v>
      </c>
      <c r="O70" s="76">
        <v>0.16</v>
      </c>
      <c r="P70" s="76">
        <v>0.48</v>
      </c>
      <c r="Q70" s="76">
        <v>0.28999999999999998</v>
      </c>
      <c r="R70" s="76" t="s">
        <v>239</v>
      </c>
      <c r="S70" s="76">
        <v>0.47</v>
      </c>
      <c r="T70" s="721">
        <v>1</v>
      </c>
      <c r="U70" s="721">
        <v>1</v>
      </c>
      <c r="V70" s="55"/>
      <c r="W70" s="55"/>
      <c r="X70" s="237"/>
      <c r="Y70" s="238"/>
      <c r="Z70" s="238"/>
      <c r="AA70" s="238"/>
      <c r="AB70" s="238"/>
      <c r="AC70" s="238"/>
      <c r="AD70" s="238"/>
      <c r="AE70" s="238"/>
      <c r="AF70" s="238"/>
      <c r="AG70" s="238"/>
      <c r="AH70" s="238"/>
      <c r="AI70" s="238"/>
      <c r="AJ70" s="238"/>
      <c r="AK70" s="238"/>
    </row>
    <row r="71" spans="1:37" x14ac:dyDescent="0.3">
      <c r="A71" s="2" t="s">
        <v>62</v>
      </c>
      <c r="B71" s="295" t="s">
        <v>918</v>
      </c>
      <c r="C71" s="229" t="s">
        <v>944</v>
      </c>
      <c r="D71" s="229" t="s">
        <v>982</v>
      </c>
      <c r="E71" s="716">
        <v>836</v>
      </c>
      <c r="F71" s="76">
        <v>0.01</v>
      </c>
      <c r="G71" s="76">
        <v>0.01</v>
      </c>
      <c r="H71" s="76">
        <v>0.01</v>
      </c>
      <c r="I71" s="76">
        <v>0.03</v>
      </c>
      <c r="J71" s="76">
        <v>0.84</v>
      </c>
      <c r="K71" s="76">
        <v>0.13</v>
      </c>
      <c r="L71" s="76">
        <v>0.5</v>
      </c>
      <c r="M71" s="76">
        <v>0.56000000000000005</v>
      </c>
      <c r="N71" s="76">
        <v>0.33</v>
      </c>
      <c r="O71" s="76">
        <v>0.22</v>
      </c>
      <c r="P71" s="76">
        <v>0.51</v>
      </c>
      <c r="Q71" s="76">
        <v>0.54</v>
      </c>
      <c r="R71" s="76" t="s">
        <v>239</v>
      </c>
      <c r="S71" s="76">
        <v>0.52</v>
      </c>
      <c r="T71" s="721">
        <v>1</v>
      </c>
      <c r="U71" s="721">
        <v>1</v>
      </c>
      <c r="V71" s="55"/>
      <c r="W71" s="55"/>
      <c r="X71" s="237"/>
      <c r="Y71" s="238"/>
      <c r="Z71" s="238"/>
      <c r="AA71" s="238"/>
      <c r="AB71" s="238"/>
      <c r="AC71" s="238"/>
      <c r="AD71" s="238"/>
      <c r="AE71" s="238"/>
      <c r="AF71" s="238"/>
      <c r="AG71" s="238"/>
      <c r="AH71" s="238"/>
      <c r="AI71" s="238"/>
      <c r="AJ71" s="238"/>
      <c r="AK71" s="238"/>
    </row>
    <row r="72" spans="1:37" x14ac:dyDescent="0.3">
      <c r="A72" s="2" t="s">
        <v>62</v>
      </c>
      <c r="B72" s="295" t="s">
        <v>943</v>
      </c>
      <c r="C72" s="229" t="s">
        <v>983</v>
      </c>
      <c r="D72" s="229" t="s">
        <v>984</v>
      </c>
      <c r="E72" s="716">
        <v>7446</v>
      </c>
      <c r="F72" s="76">
        <v>0</v>
      </c>
      <c r="G72" s="76">
        <v>0</v>
      </c>
      <c r="H72" s="76">
        <v>0</v>
      </c>
      <c r="I72" s="76">
        <v>0</v>
      </c>
      <c r="J72" s="76">
        <v>1</v>
      </c>
      <c r="K72" s="76">
        <v>0</v>
      </c>
      <c r="L72" s="76">
        <v>0</v>
      </c>
      <c r="M72" s="76" t="s">
        <v>239</v>
      </c>
      <c r="N72" s="76" t="s">
        <v>239</v>
      </c>
      <c r="O72" s="76">
        <v>0</v>
      </c>
      <c r="P72" s="76">
        <v>0.5</v>
      </c>
      <c r="Q72" s="76" t="s">
        <v>239</v>
      </c>
      <c r="R72" s="76" t="s">
        <v>239</v>
      </c>
      <c r="S72" s="76">
        <v>0.5</v>
      </c>
      <c r="T72" s="721">
        <v>1</v>
      </c>
      <c r="U72" s="721">
        <v>1</v>
      </c>
      <c r="V72" s="55"/>
      <c r="W72" s="55"/>
      <c r="X72" s="237"/>
      <c r="Y72" s="238"/>
      <c r="Z72" s="238"/>
      <c r="AA72" s="238"/>
      <c r="AB72" s="238"/>
      <c r="AC72" s="238"/>
      <c r="AD72" s="238"/>
      <c r="AE72" s="238"/>
      <c r="AF72" s="238"/>
      <c r="AG72" s="238"/>
      <c r="AH72" s="238"/>
      <c r="AI72" s="238"/>
      <c r="AJ72" s="238"/>
      <c r="AK72" s="238"/>
    </row>
    <row r="73" spans="1:37" ht="11.65" x14ac:dyDescent="0.3">
      <c r="A73" s="2" t="s">
        <v>1857</v>
      </c>
      <c r="B73" s="295" t="s">
        <v>918</v>
      </c>
      <c r="C73" s="229" t="s">
        <v>983</v>
      </c>
      <c r="D73" s="229" t="s">
        <v>985</v>
      </c>
      <c r="E73" s="716">
        <v>10598</v>
      </c>
      <c r="F73" s="76">
        <v>0.13</v>
      </c>
      <c r="G73" s="76">
        <v>0.13</v>
      </c>
      <c r="H73" s="76">
        <v>0.09</v>
      </c>
      <c r="I73" s="76">
        <v>0.36</v>
      </c>
      <c r="J73" s="76">
        <v>0.63</v>
      </c>
      <c r="K73" s="76">
        <v>0.01</v>
      </c>
      <c r="L73" s="76">
        <v>0.47</v>
      </c>
      <c r="M73" s="76">
        <v>0.48</v>
      </c>
      <c r="N73" s="76">
        <v>0.4</v>
      </c>
      <c r="O73" s="76">
        <v>0.18</v>
      </c>
      <c r="P73" s="76">
        <v>0.27</v>
      </c>
      <c r="Q73" s="76">
        <v>0.42</v>
      </c>
      <c r="R73" s="76" t="s">
        <v>239</v>
      </c>
      <c r="S73" s="76">
        <v>0.34</v>
      </c>
      <c r="T73" s="721">
        <v>0.62</v>
      </c>
      <c r="U73" s="721">
        <v>0.62</v>
      </c>
      <c r="V73" s="55"/>
      <c r="W73" s="55"/>
      <c r="X73" s="237"/>
      <c r="Y73" s="238"/>
      <c r="Z73" s="238"/>
      <c r="AA73" s="238"/>
      <c r="AB73" s="238"/>
      <c r="AC73" s="238"/>
      <c r="AD73" s="238"/>
      <c r="AE73" s="238"/>
      <c r="AF73" s="238"/>
      <c r="AG73" s="238"/>
      <c r="AH73" s="238"/>
      <c r="AI73" s="238"/>
      <c r="AJ73" s="238"/>
      <c r="AK73" s="238"/>
    </row>
    <row r="74" spans="1:37" ht="11.65" x14ac:dyDescent="0.3">
      <c r="A74" s="2" t="s">
        <v>1857</v>
      </c>
      <c r="B74" s="295" t="s">
        <v>943</v>
      </c>
      <c r="C74" s="229" t="s">
        <v>986</v>
      </c>
      <c r="D74" s="229" t="s">
        <v>987</v>
      </c>
      <c r="E74" s="716">
        <v>90000</v>
      </c>
      <c r="F74" s="76" t="s">
        <v>239</v>
      </c>
      <c r="G74" s="76" t="s">
        <v>239</v>
      </c>
      <c r="H74" s="76" t="s">
        <v>239</v>
      </c>
      <c r="I74" s="76" t="s">
        <v>239</v>
      </c>
      <c r="J74" s="76" t="s">
        <v>239</v>
      </c>
      <c r="K74" s="76" t="s">
        <v>239</v>
      </c>
      <c r="L74" s="76" t="s">
        <v>239</v>
      </c>
      <c r="M74" s="76" t="s">
        <v>239</v>
      </c>
      <c r="N74" s="76" t="s">
        <v>239</v>
      </c>
      <c r="O74" s="76" t="s">
        <v>239</v>
      </c>
      <c r="P74" s="76" t="s">
        <v>239</v>
      </c>
      <c r="Q74" s="76" t="s">
        <v>239</v>
      </c>
      <c r="R74" s="76" t="s">
        <v>239</v>
      </c>
      <c r="S74" s="76" t="s">
        <v>239</v>
      </c>
      <c r="T74" s="721">
        <v>0</v>
      </c>
      <c r="U74" s="721">
        <v>0</v>
      </c>
      <c r="V74" s="55"/>
      <c r="W74" s="55"/>
      <c r="X74" s="237"/>
      <c r="Y74" s="238"/>
      <c r="Z74" s="238"/>
      <c r="AA74" s="238"/>
      <c r="AB74" s="238"/>
      <c r="AC74" s="238"/>
      <c r="AD74" s="238"/>
      <c r="AE74" s="238"/>
      <c r="AF74" s="238"/>
      <c r="AG74" s="238"/>
      <c r="AH74" s="238"/>
      <c r="AI74" s="238"/>
      <c r="AJ74" s="238"/>
      <c r="AK74" s="238"/>
    </row>
    <row r="75" spans="1:37" x14ac:dyDescent="0.3">
      <c r="A75" s="2" t="s">
        <v>64</v>
      </c>
      <c r="B75" s="295" t="s">
        <v>943</v>
      </c>
      <c r="C75" s="229" t="s">
        <v>944</v>
      </c>
      <c r="D75" s="229" t="s">
        <v>988</v>
      </c>
      <c r="E75" s="716">
        <v>50337</v>
      </c>
      <c r="F75" s="76" t="s">
        <v>239</v>
      </c>
      <c r="G75" s="76" t="s">
        <v>239</v>
      </c>
      <c r="H75" s="76" t="s">
        <v>239</v>
      </c>
      <c r="I75" s="76" t="s">
        <v>239</v>
      </c>
      <c r="J75" s="76" t="s">
        <v>239</v>
      </c>
      <c r="K75" s="76" t="s">
        <v>239</v>
      </c>
      <c r="L75" s="76" t="s">
        <v>239</v>
      </c>
      <c r="M75" s="76" t="s">
        <v>239</v>
      </c>
      <c r="N75" s="76" t="s">
        <v>239</v>
      </c>
      <c r="O75" s="76" t="s">
        <v>239</v>
      </c>
      <c r="P75" s="76" t="s">
        <v>239</v>
      </c>
      <c r="Q75" s="76" t="s">
        <v>239</v>
      </c>
      <c r="R75" s="76" t="s">
        <v>239</v>
      </c>
      <c r="S75" s="76" t="s">
        <v>239</v>
      </c>
      <c r="T75" s="721">
        <v>0</v>
      </c>
      <c r="U75" s="721">
        <v>0</v>
      </c>
      <c r="V75" s="55"/>
      <c r="W75" s="55"/>
      <c r="X75" s="237"/>
      <c r="Y75" s="238"/>
      <c r="Z75" s="238"/>
      <c r="AA75" s="238"/>
      <c r="AB75" s="238"/>
      <c r="AC75" s="238"/>
      <c r="AD75" s="238"/>
      <c r="AE75" s="238"/>
      <c r="AF75" s="238"/>
      <c r="AG75" s="238"/>
      <c r="AH75" s="238"/>
      <c r="AI75" s="238"/>
      <c r="AJ75" s="238"/>
      <c r="AK75" s="238"/>
    </row>
    <row r="76" spans="1:37" x14ac:dyDescent="0.3">
      <c r="A76" s="2" t="s">
        <v>66</v>
      </c>
      <c r="B76" s="295" t="s">
        <v>918</v>
      </c>
      <c r="C76" s="229" t="s">
        <v>944</v>
      </c>
      <c r="D76" s="229" t="s">
        <v>989</v>
      </c>
      <c r="E76" s="716">
        <v>4284</v>
      </c>
      <c r="F76" s="76">
        <v>0.01</v>
      </c>
      <c r="G76" s="76">
        <v>0.04</v>
      </c>
      <c r="H76" s="76">
        <v>0.05</v>
      </c>
      <c r="I76" s="76">
        <v>0.09</v>
      </c>
      <c r="J76" s="76">
        <v>0.7</v>
      </c>
      <c r="K76" s="76">
        <v>0.21</v>
      </c>
      <c r="L76" s="76">
        <v>0.43</v>
      </c>
      <c r="M76" s="76">
        <v>0.45</v>
      </c>
      <c r="N76" s="76">
        <v>0.43</v>
      </c>
      <c r="O76" s="76">
        <v>0.04</v>
      </c>
      <c r="P76" s="76">
        <v>0.35</v>
      </c>
      <c r="Q76" s="76">
        <v>0.35</v>
      </c>
      <c r="R76" s="76" t="s">
        <v>239</v>
      </c>
      <c r="S76" s="76">
        <v>0.35</v>
      </c>
      <c r="T76" s="721">
        <v>1</v>
      </c>
      <c r="U76" s="721">
        <v>1</v>
      </c>
      <c r="V76" s="55"/>
      <c r="W76" s="55"/>
      <c r="X76" s="237"/>
      <c r="Y76" s="238"/>
      <c r="Z76" s="238"/>
      <c r="AA76" s="238"/>
      <c r="AB76" s="238"/>
      <c r="AC76" s="238"/>
      <c r="AD76" s="238"/>
      <c r="AE76" s="238"/>
      <c r="AF76" s="238"/>
      <c r="AG76" s="238"/>
      <c r="AH76" s="238"/>
      <c r="AI76" s="238"/>
      <c r="AJ76" s="238"/>
      <c r="AK76" s="238"/>
    </row>
    <row r="77" spans="1:37" x14ac:dyDescent="0.3">
      <c r="A77" s="2" t="s">
        <v>67</v>
      </c>
      <c r="B77" s="295" t="s">
        <v>918</v>
      </c>
      <c r="C77" s="229" t="s">
        <v>944</v>
      </c>
      <c r="D77" s="229" t="s">
        <v>990</v>
      </c>
      <c r="E77" s="716">
        <v>18648</v>
      </c>
      <c r="F77" s="76">
        <v>0.05</v>
      </c>
      <c r="G77" s="76">
        <v>0.08</v>
      </c>
      <c r="H77" s="76">
        <v>0.09</v>
      </c>
      <c r="I77" s="76">
        <v>0.22</v>
      </c>
      <c r="J77" s="76">
        <v>0.62</v>
      </c>
      <c r="K77" s="76">
        <v>0.15</v>
      </c>
      <c r="L77" s="76">
        <v>0.47</v>
      </c>
      <c r="M77" s="76">
        <v>0.5</v>
      </c>
      <c r="N77" s="76">
        <v>0.46</v>
      </c>
      <c r="O77" s="76">
        <v>0.12</v>
      </c>
      <c r="P77" s="76">
        <v>0.48</v>
      </c>
      <c r="Q77" s="76">
        <v>0.59</v>
      </c>
      <c r="R77" s="76">
        <v>0.5</v>
      </c>
      <c r="S77" s="76">
        <v>0.5</v>
      </c>
      <c r="T77" s="721">
        <v>0.13</v>
      </c>
      <c r="U77" s="721">
        <v>0.99</v>
      </c>
      <c r="V77" s="55"/>
      <c r="W77" s="55"/>
      <c r="X77" s="237"/>
      <c r="Y77" s="238"/>
      <c r="Z77" s="238"/>
      <c r="AA77" s="238"/>
      <c r="AB77" s="238"/>
      <c r="AC77" s="238"/>
      <c r="AD77" s="238"/>
      <c r="AE77" s="238"/>
      <c r="AF77" s="238"/>
      <c r="AG77" s="238"/>
      <c r="AH77" s="238"/>
      <c r="AI77" s="238"/>
      <c r="AJ77" s="238"/>
      <c r="AK77" s="238"/>
    </row>
    <row r="78" spans="1:37" x14ac:dyDescent="0.3">
      <c r="A78" s="2" t="s">
        <v>68</v>
      </c>
      <c r="B78" s="295" t="s">
        <v>943</v>
      </c>
      <c r="C78" s="229" t="s">
        <v>983</v>
      </c>
      <c r="D78" s="229" t="s">
        <v>991</v>
      </c>
      <c r="E78" s="716">
        <v>57594</v>
      </c>
      <c r="F78" s="76" t="s">
        <v>239</v>
      </c>
      <c r="G78" s="76" t="s">
        <v>239</v>
      </c>
      <c r="H78" s="76" t="s">
        <v>239</v>
      </c>
      <c r="I78" s="76" t="s">
        <v>239</v>
      </c>
      <c r="J78" s="76" t="s">
        <v>239</v>
      </c>
      <c r="K78" s="76" t="s">
        <v>239</v>
      </c>
      <c r="L78" s="76" t="s">
        <v>239</v>
      </c>
      <c r="M78" s="76" t="s">
        <v>239</v>
      </c>
      <c r="N78" s="76" t="s">
        <v>239</v>
      </c>
      <c r="O78" s="76" t="s">
        <v>239</v>
      </c>
      <c r="P78" s="76" t="s">
        <v>239</v>
      </c>
      <c r="Q78" s="76" t="s">
        <v>239</v>
      </c>
      <c r="R78" s="76">
        <v>0.5</v>
      </c>
      <c r="S78" s="76">
        <v>0.5</v>
      </c>
      <c r="T78" s="721">
        <v>0</v>
      </c>
      <c r="U78" s="721">
        <v>0.64</v>
      </c>
      <c r="V78" s="55"/>
      <c r="W78" s="55"/>
      <c r="X78" s="237"/>
      <c r="Y78" s="238"/>
      <c r="Z78" s="238"/>
      <c r="AA78" s="238"/>
      <c r="AB78" s="238"/>
      <c r="AC78" s="238"/>
      <c r="AD78" s="238"/>
      <c r="AE78" s="238"/>
      <c r="AF78" s="238"/>
      <c r="AG78" s="238"/>
      <c r="AH78" s="238"/>
      <c r="AI78" s="238"/>
      <c r="AJ78" s="238"/>
      <c r="AK78" s="238"/>
    </row>
    <row r="79" spans="1:37" x14ac:dyDescent="0.3">
      <c r="A79" s="2" t="s">
        <v>69</v>
      </c>
      <c r="B79" s="295" t="s">
        <v>918</v>
      </c>
      <c r="C79" s="229" t="s">
        <v>983</v>
      </c>
      <c r="D79" s="229" t="s">
        <v>992</v>
      </c>
      <c r="E79" s="716">
        <v>153119</v>
      </c>
      <c r="F79" s="76" t="s">
        <v>239</v>
      </c>
      <c r="G79" s="76" t="s">
        <v>239</v>
      </c>
      <c r="H79" s="76" t="s">
        <v>239</v>
      </c>
      <c r="I79" s="76" t="s">
        <v>239</v>
      </c>
      <c r="J79" s="76" t="s">
        <v>239</v>
      </c>
      <c r="K79" s="76" t="s">
        <v>239</v>
      </c>
      <c r="L79" s="76" t="s">
        <v>239</v>
      </c>
      <c r="M79" s="76" t="s">
        <v>239</v>
      </c>
      <c r="N79" s="76" t="s">
        <v>239</v>
      </c>
      <c r="O79" s="76" t="s">
        <v>239</v>
      </c>
      <c r="P79" s="76" t="s">
        <v>239</v>
      </c>
      <c r="Q79" s="76" t="s">
        <v>239</v>
      </c>
      <c r="R79" s="76" t="s">
        <v>239</v>
      </c>
      <c r="S79" s="76" t="s">
        <v>239</v>
      </c>
      <c r="T79" s="721">
        <v>0</v>
      </c>
      <c r="U79" s="721">
        <v>0</v>
      </c>
      <c r="V79" s="55"/>
      <c r="W79" s="55"/>
      <c r="X79" s="237"/>
      <c r="Y79" s="238"/>
      <c r="Z79" s="238"/>
      <c r="AA79" s="238"/>
      <c r="AB79" s="238"/>
      <c r="AC79" s="238"/>
      <c r="AD79" s="238"/>
      <c r="AE79" s="238"/>
      <c r="AF79" s="238"/>
      <c r="AG79" s="238"/>
      <c r="AH79" s="238"/>
      <c r="AI79" s="238"/>
      <c r="AJ79" s="238"/>
      <c r="AK79" s="238"/>
    </row>
    <row r="80" spans="1:37" x14ac:dyDescent="0.3">
      <c r="A80" s="2" t="s">
        <v>70</v>
      </c>
      <c r="B80" s="295" t="s">
        <v>923</v>
      </c>
      <c r="C80" s="229" t="s">
        <v>983</v>
      </c>
      <c r="D80" s="229" t="s">
        <v>993</v>
      </c>
      <c r="E80" s="716">
        <v>25552</v>
      </c>
      <c r="F80" s="76" t="s">
        <v>239</v>
      </c>
      <c r="G80" s="76" t="s">
        <v>239</v>
      </c>
      <c r="H80" s="76" t="s">
        <v>239</v>
      </c>
      <c r="I80" s="76" t="s">
        <v>239</v>
      </c>
      <c r="J80" s="76" t="s">
        <v>239</v>
      </c>
      <c r="K80" s="76" t="s">
        <v>239</v>
      </c>
      <c r="L80" s="76" t="s">
        <v>239</v>
      </c>
      <c r="M80" s="76" t="s">
        <v>239</v>
      </c>
      <c r="N80" s="76" t="s">
        <v>239</v>
      </c>
      <c r="O80" s="76" t="s">
        <v>239</v>
      </c>
      <c r="P80" s="76" t="s">
        <v>239</v>
      </c>
      <c r="Q80" s="76" t="s">
        <v>239</v>
      </c>
      <c r="R80" s="76" t="s">
        <v>239</v>
      </c>
      <c r="S80" s="76" t="s">
        <v>239</v>
      </c>
      <c r="T80" s="721">
        <v>0</v>
      </c>
      <c r="U80" s="721">
        <v>0</v>
      </c>
      <c r="V80" s="55"/>
      <c r="W80" s="55"/>
      <c r="X80" s="237"/>
      <c r="Y80" s="238"/>
      <c r="Z80" s="238"/>
      <c r="AA80" s="238"/>
      <c r="AB80" s="238"/>
      <c r="AC80" s="238"/>
      <c r="AD80" s="238"/>
      <c r="AE80" s="238"/>
      <c r="AF80" s="238"/>
      <c r="AG80" s="238"/>
      <c r="AH80" s="238"/>
      <c r="AI80" s="238"/>
      <c r="AJ80" s="238"/>
      <c r="AK80" s="238"/>
    </row>
    <row r="81" spans="1:37" x14ac:dyDescent="0.3">
      <c r="A81" s="2" t="s">
        <v>70</v>
      </c>
      <c r="B81" s="295" t="s">
        <v>923</v>
      </c>
      <c r="C81" s="229" t="s">
        <v>983</v>
      </c>
      <c r="D81" s="229" t="s">
        <v>994</v>
      </c>
      <c r="E81" s="716">
        <v>39214</v>
      </c>
      <c r="F81" s="76" t="s">
        <v>239</v>
      </c>
      <c r="G81" s="76" t="s">
        <v>239</v>
      </c>
      <c r="H81" s="76" t="s">
        <v>239</v>
      </c>
      <c r="I81" s="76" t="s">
        <v>239</v>
      </c>
      <c r="J81" s="76" t="s">
        <v>239</v>
      </c>
      <c r="K81" s="76" t="s">
        <v>239</v>
      </c>
      <c r="L81" s="76" t="s">
        <v>239</v>
      </c>
      <c r="M81" s="76" t="s">
        <v>239</v>
      </c>
      <c r="N81" s="76" t="s">
        <v>239</v>
      </c>
      <c r="O81" s="76" t="s">
        <v>239</v>
      </c>
      <c r="P81" s="76" t="s">
        <v>239</v>
      </c>
      <c r="Q81" s="76" t="s">
        <v>239</v>
      </c>
      <c r="R81" s="76" t="s">
        <v>239</v>
      </c>
      <c r="S81" s="76" t="s">
        <v>239</v>
      </c>
      <c r="T81" s="721">
        <v>0</v>
      </c>
      <c r="U81" s="721">
        <v>0</v>
      </c>
      <c r="V81" s="55"/>
      <c r="W81" s="55"/>
      <c r="X81" s="237"/>
      <c r="Y81" s="238"/>
      <c r="Z81" s="238"/>
      <c r="AA81" s="238"/>
      <c r="AB81" s="238"/>
      <c r="AC81" s="238"/>
      <c r="AD81" s="238"/>
      <c r="AE81" s="238"/>
      <c r="AF81" s="238"/>
      <c r="AG81" s="238"/>
      <c r="AH81" s="238"/>
      <c r="AI81" s="238"/>
      <c r="AJ81" s="238"/>
      <c r="AK81" s="238"/>
    </row>
    <row r="82" spans="1:37" x14ac:dyDescent="0.3">
      <c r="A82" s="2" t="s">
        <v>70</v>
      </c>
      <c r="B82" s="295" t="s">
        <v>923</v>
      </c>
      <c r="C82" s="229" t="s">
        <v>983</v>
      </c>
      <c r="D82" s="229" t="s">
        <v>995</v>
      </c>
      <c r="E82" s="716">
        <v>3174</v>
      </c>
      <c r="F82" s="76" t="s">
        <v>239</v>
      </c>
      <c r="G82" s="76" t="s">
        <v>239</v>
      </c>
      <c r="H82" s="76" t="s">
        <v>239</v>
      </c>
      <c r="I82" s="76" t="s">
        <v>239</v>
      </c>
      <c r="J82" s="76" t="s">
        <v>239</v>
      </c>
      <c r="K82" s="76" t="s">
        <v>239</v>
      </c>
      <c r="L82" s="76" t="s">
        <v>239</v>
      </c>
      <c r="M82" s="76" t="s">
        <v>239</v>
      </c>
      <c r="N82" s="76" t="s">
        <v>239</v>
      </c>
      <c r="O82" s="76" t="s">
        <v>239</v>
      </c>
      <c r="P82" s="76" t="s">
        <v>239</v>
      </c>
      <c r="Q82" s="76" t="s">
        <v>239</v>
      </c>
      <c r="R82" s="76" t="s">
        <v>239</v>
      </c>
      <c r="S82" s="76" t="s">
        <v>239</v>
      </c>
      <c r="T82" s="721">
        <v>0</v>
      </c>
      <c r="U82" s="721">
        <v>0</v>
      </c>
      <c r="V82" s="55"/>
      <c r="W82" s="55"/>
      <c r="X82" s="237"/>
      <c r="Y82" s="238"/>
      <c r="Z82" s="238"/>
      <c r="AA82" s="238"/>
      <c r="AB82" s="238"/>
      <c r="AC82" s="238"/>
      <c r="AD82" s="238"/>
      <c r="AE82" s="238"/>
      <c r="AF82" s="238"/>
      <c r="AG82" s="238"/>
      <c r="AH82" s="238"/>
      <c r="AI82" s="238"/>
      <c r="AJ82" s="238"/>
      <c r="AK82" s="238"/>
    </row>
    <row r="83" spans="1:37" x14ac:dyDescent="0.3">
      <c r="A83" s="2" t="s">
        <v>70</v>
      </c>
      <c r="B83" s="295" t="s">
        <v>923</v>
      </c>
      <c r="C83" s="229" t="s">
        <v>983</v>
      </c>
      <c r="D83" s="229" t="s">
        <v>996</v>
      </c>
      <c r="E83" s="716">
        <v>14992</v>
      </c>
      <c r="F83" s="76" t="s">
        <v>239</v>
      </c>
      <c r="G83" s="76" t="s">
        <v>239</v>
      </c>
      <c r="H83" s="76" t="s">
        <v>239</v>
      </c>
      <c r="I83" s="76" t="s">
        <v>239</v>
      </c>
      <c r="J83" s="76" t="s">
        <v>239</v>
      </c>
      <c r="K83" s="76" t="s">
        <v>239</v>
      </c>
      <c r="L83" s="76" t="s">
        <v>239</v>
      </c>
      <c r="M83" s="76" t="s">
        <v>239</v>
      </c>
      <c r="N83" s="76" t="s">
        <v>239</v>
      </c>
      <c r="O83" s="76" t="s">
        <v>239</v>
      </c>
      <c r="P83" s="76" t="s">
        <v>239</v>
      </c>
      <c r="Q83" s="76" t="s">
        <v>239</v>
      </c>
      <c r="R83" s="76" t="s">
        <v>239</v>
      </c>
      <c r="S83" s="76" t="s">
        <v>239</v>
      </c>
      <c r="T83" s="721">
        <v>0</v>
      </c>
      <c r="U83" s="721">
        <v>0</v>
      </c>
      <c r="V83" s="55"/>
      <c r="W83" s="55"/>
      <c r="X83" s="237"/>
      <c r="Y83" s="238"/>
      <c r="Z83" s="238"/>
      <c r="AA83" s="238"/>
      <c r="AB83" s="238"/>
      <c r="AC83" s="238"/>
      <c r="AD83" s="238"/>
      <c r="AE83" s="238"/>
      <c r="AF83" s="238"/>
      <c r="AG83" s="238"/>
      <c r="AH83" s="238"/>
      <c r="AI83" s="238"/>
      <c r="AJ83" s="238"/>
      <c r="AK83" s="238"/>
    </row>
    <row r="84" spans="1:37" x14ac:dyDescent="0.3">
      <c r="A84" s="2" t="s">
        <v>70</v>
      </c>
      <c r="B84" s="295" t="s">
        <v>923</v>
      </c>
      <c r="C84" s="229" t="s">
        <v>983</v>
      </c>
      <c r="D84" s="229" t="s">
        <v>997</v>
      </c>
      <c r="E84" s="716">
        <v>1639</v>
      </c>
      <c r="F84" s="76" t="s">
        <v>239</v>
      </c>
      <c r="G84" s="76" t="s">
        <v>239</v>
      </c>
      <c r="H84" s="76" t="s">
        <v>239</v>
      </c>
      <c r="I84" s="76" t="s">
        <v>239</v>
      </c>
      <c r="J84" s="76" t="s">
        <v>239</v>
      </c>
      <c r="K84" s="76" t="s">
        <v>239</v>
      </c>
      <c r="L84" s="76" t="s">
        <v>239</v>
      </c>
      <c r="M84" s="76" t="s">
        <v>239</v>
      </c>
      <c r="N84" s="76" t="s">
        <v>239</v>
      </c>
      <c r="O84" s="76" t="s">
        <v>239</v>
      </c>
      <c r="P84" s="76" t="s">
        <v>239</v>
      </c>
      <c r="Q84" s="76" t="s">
        <v>239</v>
      </c>
      <c r="R84" s="76" t="s">
        <v>239</v>
      </c>
      <c r="S84" s="76" t="s">
        <v>239</v>
      </c>
      <c r="T84" s="721">
        <v>0</v>
      </c>
      <c r="U84" s="721">
        <v>0</v>
      </c>
      <c r="V84" s="55"/>
      <c r="W84" s="55"/>
      <c r="X84" s="237"/>
      <c r="Y84" s="238"/>
      <c r="Z84" s="238"/>
      <c r="AA84" s="238"/>
      <c r="AB84" s="238"/>
      <c r="AC84" s="238"/>
      <c r="AD84" s="238"/>
      <c r="AE84" s="238"/>
      <c r="AF84" s="238"/>
      <c r="AG84" s="238"/>
      <c r="AH84" s="238"/>
      <c r="AI84" s="238"/>
      <c r="AJ84" s="238"/>
      <c r="AK84" s="238"/>
    </row>
    <row r="85" spans="1:37" x14ac:dyDescent="0.3">
      <c r="A85" s="2" t="s">
        <v>70</v>
      </c>
      <c r="B85" s="295" t="s">
        <v>923</v>
      </c>
      <c r="C85" s="229" t="s">
        <v>983</v>
      </c>
      <c r="D85" s="229" t="s">
        <v>998</v>
      </c>
      <c r="E85" s="716">
        <v>33172</v>
      </c>
      <c r="F85" s="76" t="s">
        <v>239</v>
      </c>
      <c r="G85" s="76" t="s">
        <v>239</v>
      </c>
      <c r="H85" s="76" t="s">
        <v>239</v>
      </c>
      <c r="I85" s="76" t="s">
        <v>239</v>
      </c>
      <c r="J85" s="76" t="s">
        <v>239</v>
      </c>
      <c r="K85" s="76" t="s">
        <v>239</v>
      </c>
      <c r="L85" s="76" t="s">
        <v>239</v>
      </c>
      <c r="M85" s="76" t="s">
        <v>239</v>
      </c>
      <c r="N85" s="76" t="s">
        <v>239</v>
      </c>
      <c r="O85" s="76" t="s">
        <v>239</v>
      </c>
      <c r="P85" s="76" t="s">
        <v>239</v>
      </c>
      <c r="Q85" s="76" t="s">
        <v>239</v>
      </c>
      <c r="R85" s="76" t="s">
        <v>239</v>
      </c>
      <c r="S85" s="76" t="s">
        <v>239</v>
      </c>
      <c r="T85" s="721">
        <v>0</v>
      </c>
      <c r="U85" s="721">
        <v>0</v>
      </c>
      <c r="V85" s="55"/>
      <c r="W85" s="55"/>
      <c r="X85" s="237"/>
      <c r="Y85" s="238"/>
      <c r="Z85" s="238"/>
      <c r="AA85" s="238"/>
      <c r="AB85" s="238"/>
      <c r="AC85" s="238"/>
      <c r="AD85" s="238"/>
      <c r="AE85" s="238"/>
      <c r="AF85" s="238"/>
      <c r="AG85" s="238"/>
      <c r="AH85" s="238"/>
      <c r="AI85" s="238"/>
      <c r="AJ85" s="238"/>
      <c r="AK85" s="238"/>
    </row>
    <row r="86" spans="1:37" x14ac:dyDescent="0.3">
      <c r="A86" s="2" t="s">
        <v>70</v>
      </c>
      <c r="B86" s="295" t="s">
        <v>923</v>
      </c>
      <c r="C86" s="229" t="s">
        <v>983</v>
      </c>
      <c r="D86" s="229" t="s">
        <v>999</v>
      </c>
      <c r="E86" s="716">
        <v>13199</v>
      </c>
      <c r="F86" s="76" t="s">
        <v>239</v>
      </c>
      <c r="G86" s="76" t="s">
        <v>239</v>
      </c>
      <c r="H86" s="76" t="s">
        <v>239</v>
      </c>
      <c r="I86" s="76" t="s">
        <v>239</v>
      </c>
      <c r="J86" s="76" t="s">
        <v>239</v>
      </c>
      <c r="K86" s="76" t="s">
        <v>239</v>
      </c>
      <c r="L86" s="76" t="s">
        <v>239</v>
      </c>
      <c r="M86" s="76" t="s">
        <v>239</v>
      </c>
      <c r="N86" s="76" t="s">
        <v>239</v>
      </c>
      <c r="O86" s="76" t="s">
        <v>239</v>
      </c>
      <c r="P86" s="76" t="s">
        <v>239</v>
      </c>
      <c r="Q86" s="76" t="s">
        <v>239</v>
      </c>
      <c r="R86" s="76" t="s">
        <v>239</v>
      </c>
      <c r="S86" s="76" t="s">
        <v>239</v>
      </c>
      <c r="T86" s="721">
        <v>0</v>
      </c>
      <c r="U86" s="721">
        <v>0</v>
      </c>
      <c r="V86" s="55"/>
      <c r="W86" s="55"/>
      <c r="X86" s="237"/>
      <c r="Y86" s="238"/>
      <c r="Z86" s="238"/>
      <c r="AA86" s="238"/>
      <c r="AB86" s="238"/>
      <c r="AC86" s="238"/>
      <c r="AD86" s="238"/>
      <c r="AE86" s="238"/>
      <c r="AF86" s="238"/>
      <c r="AG86" s="238"/>
      <c r="AH86" s="238"/>
      <c r="AI86" s="238"/>
      <c r="AJ86" s="238"/>
      <c r="AK86" s="238"/>
    </row>
    <row r="87" spans="1:37" x14ac:dyDescent="0.3">
      <c r="A87" s="2" t="s">
        <v>70</v>
      </c>
      <c r="B87" s="295" t="s">
        <v>923</v>
      </c>
      <c r="C87" s="229" t="s">
        <v>983</v>
      </c>
      <c r="D87" s="229" t="s">
        <v>1000</v>
      </c>
      <c r="E87" s="716">
        <v>19993</v>
      </c>
      <c r="F87" s="76" t="s">
        <v>239</v>
      </c>
      <c r="G87" s="76" t="s">
        <v>239</v>
      </c>
      <c r="H87" s="76" t="s">
        <v>239</v>
      </c>
      <c r="I87" s="76" t="s">
        <v>239</v>
      </c>
      <c r="J87" s="76" t="s">
        <v>239</v>
      </c>
      <c r="K87" s="76" t="s">
        <v>239</v>
      </c>
      <c r="L87" s="76" t="s">
        <v>239</v>
      </c>
      <c r="M87" s="76" t="s">
        <v>239</v>
      </c>
      <c r="N87" s="76" t="s">
        <v>239</v>
      </c>
      <c r="O87" s="76" t="s">
        <v>239</v>
      </c>
      <c r="P87" s="76" t="s">
        <v>239</v>
      </c>
      <c r="Q87" s="76" t="s">
        <v>239</v>
      </c>
      <c r="R87" s="76" t="s">
        <v>239</v>
      </c>
      <c r="S87" s="76" t="s">
        <v>239</v>
      </c>
      <c r="T87" s="721">
        <v>0</v>
      </c>
      <c r="U87" s="721">
        <v>0</v>
      </c>
      <c r="V87" s="55"/>
      <c r="W87" s="55"/>
      <c r="X87" s="237"/>
      <c r="Y87" s="238"/>
      <c r="Z87" s="238"/>
      <c r="AA87" s="238"/>
      <c r="AB87" s="238"/>
      <c r="AC87" s="238"/>
      <c r="AD87" s="238"/>
      <c r="AE87" s="238"/>
      <c r="AF87" s="238"/>
      <c r="AG87" s="238"/>
      <c r="AH87" s="238"/>
      <c r="AI87" s="238"/>
      <c r="AJ87" s="238"/>
      <c r="AK87" s="238"/>
    </row>
    <row r="88" spans="1:37" x14ac:dyDescent="0.3">
      <c r="A88" s="2" t="s">
        <v>70</v>
      </c>
      <c r="B88" s="295" t="s">
        <v>923</v>
      </c>
      <c r="C88" s="229" t="s">
        <v>983</v>
      </c>
      <c r="D88" s="229" t="s">
        <v>1001</v>
      </c>
      <c r="E88" s="716">
        <v>1232</v>
      </c>
      <c r="F88" s="76" t="s">
        <v>239</v>
      </c>
      <c r="G88" s="76" t="s">
        <v>239</v>
      </c>
      <c r="H88" s="76" t="s">
        <v>239</v>
      </c>
      <c r="I88" s="76" t="s">
        <v>239</v>
      </c>
      <c r="J88" s="76" t="s">
        <v>239</v>
      </c>
      <c r="K88" s="76" t="s">
        <v>239</v>
      </c>
      <c r="L88" s="76" t="s">
        <v>239</v>
      </c>
      <c r="M88" s="76" t="s">
        <v>239</v>
      </c>
      <c r="N88" s="76" t="s">
        <v>239</v>
      </c>
      <c r="O88" s="76" t="s">
        <v>239</v>
      </c>
      <c r="P88" s="76" t="s">
        <v>239</v>
      </c>
      <c r="Q88" s="76" t="s">
        <v>239</v>
      </c>
      <c r="R88" s="76" t="s">
        <v>239</v>
      </c>
      <c r="S88" s="76" t="s">
        <v>239</v>
      </c>
      <c r="T88" s="721">
        <v>0</v>
      </c>
      <c r="U88" s="721">
        <v>0</v>
      </c>
      <c r="V88" s="55"/>
      <c r="W88" s="55"/>
      <c r="X88" s="237"/>
      <c r="Y88" s="238"/>
      <c r="Z88" s="238"/>
      <c r="AA88" s="238"/>
      <c r="AB88" s="238"/>
      <c r="AC88" s="238"/>
      <c r="AD88" s="238"/>
      <c r="AE88" s="238"/>
      <c r="AF88" s="238"/>
      <c r="AG88" s="238"/>
      <c r="AH88" s="238"/>
      <c r="AI88" s="238"/>
      <c r="AJ88" s="238"/>
      <c r="AK88" s="238"/>
    </row>
    <row r="89" spans="1:37" x14ac:dyDescent="0.3">
      <c r="A89" s="2" t="s">
        <v>70</v>
      </c>
      <c r="B89" s="295" t="s">
        <v>923</v>
      </c>
      <c r="C89" s="229" t="s">
        <v>983</v>
      </c>
      <c r="D89" s="229" t="s">
        <v>1002</v>
      </c>
      <c r="E89" s="716">
        <v>66856</v>
      </c>
      <c r="F89" s="76" t="s">
        <v>239</v>
      </c>
      <c r="G89" s="76" t="s">
        <v>239</v>
      </c>
      <c r="H89" s="76" t="s">
        <v>239</v>
      </c>
      <c r="I89" s="76" t="s">
        <v>239</v>
      </c>
      <c r="J89" s="76" t="s">
        <v>239</v>
      </c>
      <c r="K89" s="76" t="s">
        <v>239</v>
      </c>
      <c r="L89" s="76" t="s">
        <v>239</v>
      </c>
      <c r="M89" s="76" t="s">
        <v>239</v>
      </c>
      <c r="N89" s="76" t="s">
        <v>239</v>
      </c>
      <c r="O89" s="76" t="s">
        <v>239</v>
      </c>
      <c r="P89" s="76" t="s">
        <v>239</v>
      </c>
      <c r="Q89" s="76" t="s">
        <v>239</v>
      </c>
      <c r="R89" s="76" t="s">
        <v>239</v>
      </c>
      <c r="S89" s="76" t="s">
        <v>239</v>
      </c>
      <c r="T89" s="721">
        <v>0</v>
      </c>
      <c r="U89" s="721">
        <v>0</v>
      </c>
      <c r="V89" s="55"/>
      <c r="W89" s="55"/>
      <c r="X89" s="237"/>
      <c r="Y89" s="238"/>
      <c r="Z89" s="238"/>
      <c r="AA89" s="238"/>
      <c r="AB89" s="238"/>
      <c r="AC89" s="238"/>
      <c r="AD89" s="238"/>
      <c r="AE89" s="238"/>
      <c r="AF89" s="238"/>
      <c r="AG89" s="238"/>
      <c r="AH89" s="238"/>
      <c r="AI89" s="238"/>
      <c r="AJ89" s="238"/>
      <c r="AK89" s="238"/>
    </row>
    <row r="90" spans="1:37" x14ac:dyDescent="0.3">
      <c r="A90" s="2" t="s">
        <v>70</v>
      </c>
      <c r="B90" s="295" t="s">
        <v>923</v>
      </c>
      <c r="C90" s="229" t="s">
        <v>983</v>
      </c>
      <c r="D90" s="229" t="s">
        <v>1003</v>
      </c>
      <c r="E90" s="716">
        <v>2359</v>
      </c>
      <c r="F90" s="76" t="s">
        <v>239</v>
      </c>
      <c r="G90" s="76" t="s">
        <v>239</v>
      </c>
      <c r="H90" s="76" t="s">
        <v>239</v>
      </c>
      <c r="I90" s="76" t="s">
        <v>239</v>
      </c>
      <c r="J90" s="76" t="s">
        <v>239</v>
      </c>
      <c r="K90" s="76" t="s">
        <v>239</v>
      </c>
      <c r="L90" s="76" t="s">
        <v>239</v>
      </c>
      <c r="M90" s="76" t="s">
        <v>239</v>
      </c>
      <c r="N90" s="76" t="s">
        <v>239</v>
      </c>
      <c r="O90" s="76" t="s">
        <v>239</v>
      </c>
      <c r="P90" s="76" t="s">
        <v>239</v>
      </c>
      <c r="Q90" s="76" t="s">
        <v>239</v>
      </c>
      <c r="R90" s="76" t="s">
        <v>239</v>
      </c>
      <c r="S90" s="76" t="s">
        <v>239</v>
      </c>
      <c r="T90" s="721">
        <v>0</v>
      </c>
      <c r="U90" s="721">
        <v>0</v>
      </c>
      <c r="V90" s="55"/>
      <c r="W90" s="55"/>
      <c r="X90" s="237"/>
      <c r="Y90" s="238"/>
      <c r="Z90" s="238"/>
      <c r="AA90" s="238"/>
      <c r="AB90" s="238"/>
      <c r="AC90" s="238"/>
      <c r="AD90" s="238"/>
      <c r="AE90" s="238"/>
      <c r="AF90" s="238"/>
      <c r="AG90" s="238"/>
      <c r="AH90" s="238"/>
      <c r="AI90" s="238"/>
      <c r="AJ90" s="238"/>
      <c r="AK90" s="238"/>
    </row>
    <row r="91" spans="1:37" x14ac:dyDescent="0.3">
      <c r="A91" s="2" t="s">
        <v>70</v>
      </c>
      <c r="B91" s="295" t="s">
        <v>923</v>
      </c>
      <c r="C91" s="229" t="s">
        <v>983</v>
      </c>
      <c r="D91" s="229" t="s">
        <v>1004</v>
      </c>
      <c r="E91" s="716">
        <v>1196</v>
      </c>
      <c r="F91" s="76" t="s">
        <v>239</v>
      </c>
      <c r="G91" s="76" t="s">
        <v>239</v>
      </c>
      <c r="H91" s="76" t="s">
        <v>239</v>
      </c>
      <c r="I91" s="76" t="s">
        <v>239</v>
      </c>
      <c r="J91" s="76" t="s">
        <v>239</v>
      </c>
      <c r="K91" s="76" t="s">
        <v>239</v>
      </c>
      <c r="L91" s="76" t="s">
        <v>239</v>
      </c>
      <c r="M91" s="76" t="s">
        <v>239</v>
      </c>
      <c r="N91" s="76" t="s">
        <v>239</v>
      </c>
      <c r="O91" s="76" t="s">
        <v>239</v>
      </c>
      <c r="P91" s="76" t="s">
        <v>239</v>
      </c>
      <c r="Q91" s="76" t="s">
        <v>239</v>
      </c>
      <c r="R91" s="76" t="s">
        <v>239</v>
      </c>
      <c r="S91" s="76" t="s">
        <v>239</v>
      </c>
      <c r="T91" s="721">
        <v>0</v>
      </c>
      <c r="U91" s="721">
        <v>0</v>
      </c>
      <c r="V91" s="55"/>
      <c r="W91" s="55"/>
      <c r="X91" s="237"/>
      <c r="Y91" s="238"/>
      <c r="Z91" s="238"/>
      <c r="AA91" s="238"/>
      <c r="AB91" s="238"/>
      <c r="AC91" s="238"/>
      <c r="AD91" s="238"/>
      <c r="AE91" s="238"/>
      <c r="AF91" s="238"/>
      <c r="AG91" s="238"/>
      <c r="AH91" s="238"/>
      <c r="AI91" s="238"/>
      <c r="AJ91" s="238"/>
      <c r="AK91" s="238"/>
    </row>
    <row r="92" spans="1:37" x14ac:dyDescent="0.3">
      <c r="A92" s="2" t="s">
        <v>70</v>
      </c>
      <c r="B92" s="295" t="s">
        <v>923</v>
      </c>
      <c r="C92" s="229" t="s">
        <v>983</v>
      </c>
      <c r="D92" s="229" t="s">
        <v>1005</v>
      </c>
      <c r="E92" s="716">
        <v>7808</v>
      </c>
      <c r="F92" s="76" t="s">
        <v>239</v>
      </c>
      <c r="G92" s="76" t="s">
        <v>239</v>
      </c>
      <c r="H92" s="76" t="s">
        <v>239</v>
      </c>
      <c r="I92" s="76" t="s">
        <v>239</v>
      </c>
      <c r="J92" s="76" t="s">
        <v>239</v>
      </c>
      <c r="K92" s="76" t="s">
        <v>239</v>
      </c>
      <c r="L92" s="76" t="s">
        <v>239</v>
      </c>
      <c r="M92" s="76" t="s">
        <v>239</v>
      </c>
      <c r="N92" s="76" t="s">
        <v>239</v>
      </c>
      <c r="O92" s="76" t="s">
        <v>239</v>
      </c>
      <c r="P92" s="76" t="s">
        <v>239</v>
      </c>
      <c r="Q92" s="76" t="s">
        <v>239</v>
      </c>
      <c r="R92" s="76" t="s">
        <v>239</v>
      </c>
      <c r="S92" s="76" t="s">
        <v>239</v>
      </c>
      <c r="T92" s="721">
        <v>0</v>
      </c>
      <c r="U92" s="721">
        <v>0</v>
      </c>
      <c r="V92" s="55"/>
      <c r="W92" s="55"/>
      <c r="X92" s="237"/>
      <c r="Y92" s="238"/>
      <c r="Z92" s="238"/>
      <c r="AA92" s="238"/>
      <c r="AB92" s="238"/>
      <c r="AC92" s="238"/>
      <c r="AD92" s="238"/>
      <c r="AE92" s="238"/>
      <c r="AF92" s="238"/>
      <c r="AG92" s="238"/>
      <c r="AH92" s="238"/>
      <c r="AI92" s="238"/>
      <c r="AJ92" s="238"/>
      <c r="AK92" s="238"/>
    </row>
    <row r="93" spans="1:37" x14ac:dyDescent="0.3">
      <c r="A93" s="2" t="s">
        <v>70</v>
      </c>
      <c r="B93" s="295" t="s">
        <v>923</v>
      </c>
      <c r="C93" s="229" t="s">
        <v>983</v>
      </c>
      <c r="D93" s="229" t="s">
        <v>1006</v>
      </c>
      <c r="E93" s="716">
        <v>11370</v>
      </c>
      <c r="F93" s="76" t="s">
        <v>239</v>
      </c>
      <c r="G93" s="76" t="s">
        <v>239</v>
      </c>
      <c r="H93" s="76" t="s">
        <v>239</v>
      </c>
      <c r="I93" s="76" t="s">
        <v>239</v>
      </c>
      <c r="J93" s="76" t="s">
        <v>239</v>
      </c>
      <c r="K93" s="76" t="s">
        <v>239</v>
      </c>
      <c r="L93" s="76" t="s">
        <v>239</v>
      </c>
      <c r="M93" s="76" t="s">
        <v>239</v>
      </c>
      <c r="N93" s="76" t="s">
        <v>239</v>
      </c>
      <c r="O93" s="76" t="s">
        <v>239</v>
      </c>
      <c r="P93" s="76" t="s">
        <v>239</v>
      </c>
      <c r="Q93" s="76" t="s">
        <v>239</v>
      </c>
      <c r="R93" s="76" t="s">
        <v>239</v>
      </c>
      <c r="S93" s="76" t="s">
        <v>239</v>
      </c>
      <c r="T93" s="721">
        <v>0</v>
      </c>
      <c r="U93" s="721">
        <v>0</v>
      </c>
      <c r="V93" s="55">
        <v>818</v>
      </c>
      <c r="W93" s="55">
        <v>818</v>
      </c>
      <c r="X93" s="237">
        <v>53</v>
      </c>
      <c r="Y93" s="238">
        <v>77</v>
      </c>
      <c r="Z93" s="238">
        <v>65</v>
      </c>
      <c r="AA93" s="238">
        <v>213</v>
      </c>
      <c r="AB93" s="238">
        <v>10</v>
      </c>
      <c r="AC93" s="238">
        <v>0</v>
      </c>
      <c r="AD93" s="238">
        <v>418</v>
      </c>
      <c r="AE93" s="238">
        <v>56</v>
      </c>
      <c r="AF93" s="238">
        <v>79</v>
      </c>
      <c r="AG93" s="238">
        <v>59</v>
      </c>
      <c r="AH93" s="238">
        <v>188</v>
      </c>
      <c r="AI93" s="238">
        <v>18</v>
      </c>
      <c r="AJ93" s="238">
        <v>0</v>
      </c>
      <c r="AK93" s="238">
        <v>400</v>
      </c>
    </row>
    <row r="94" spans="1:37" x14ac:dyDescent="0.3">
      <c r="A94" s="2" t="s">
        <v>70</v>
      </c>
      <c r="B94" s="295" t="s">
        <v>923</v>
      </c>
      <c r="C94" s="229" t="s">
        <v>983</v>
      </c>
      <c r="D94" s="3" t="s">
        <v>1007</v>
      </c>
      <c r="E94" s="716">
        <v>1817</v>
      </c>
      <c r="F94" s="76" t="s">
        <v>239</v>
      </c>
      <c r="G94" s="76" t="s">
        <v>239</v>
      </c>
      <c r="H94" s="76" t="s">
        <v>239</v>
      </c>
      <c r="I94" s="76" t="s">
        <v>239</v>
      </c>
      <c r="J94" s="76" t="s">
        <v>239</v>
      </c>
      <c r="K94" s="76" t="s">
        <v>239</v>
      </c>
      <c r="L94" s="76" t="s">
        <v>239</v>
      </c>
      <c r="M94" s="76" t="s">
        <v>239</v>
      </c>
      <c r="N94" s="76" t="s">
        <v>239</v>
      </c>
      <c r="O94" s="76" t="s">
        <v>239</v>
      </c>
      <c r="P94" s="76" t="s">
        <v>239</v>
      </c>
      <c r="Q94" s="76" t="s">
        <v>239</v>
      </c>
      <c r="R94" s="76" t="s">
        <v>239</v>
      </c>
      <c r="S94" s="76" t="s">
        <v>239</v>
      </c>
      <c r="T94" s="721">
        <v>0</v>
      </c>
      <c r="U94" s="721">
        <v>0</v>
      </c>
      <c r="V94" s="55">
        <v>40190</v>
      </c>
      <c r="W94" s="55">
        <v>40190</v>
      </c>
      <c r="X94" s="237">
        <v>3351</v>
      </c>
      <c r="Y94" s="238">
        <v>3812</v>
      </c>
      <c r="Z94" s="238">
        <v>4043</v>
      </c>
      <c r="AA94" s="238">
        <v>7546</v>
      </c>
      <c r="AB94" s="238">
        <v>1408</v>
      </c>
      <c r="AC94" s="238">
        <v>0</v>
      </c>
      <c r="AD94" s="238">
        <v>20160</v>
      </c>
      <c r="AE94" s="238">
        <v>3279</v>
      </c>
      <c r="AF94" s="238">
        <v>3765</v>
      </c>
      <c r="AG94" s="238">
        <v>4037</v>
      </c>
      <c r="AH94" s="238">
        <v>7455</v>
      </c>
      <c r="AI94" s="238">
        <v>1494</v>
      </c>
      <c r="AJ94" s="238">
        <v>0</v>
      </c>
      <c r="AK94" s="238">
        <v>20030</v>
      </c>
    </row>
    <row r="95" spans="1:37" x14ac:dyDescent="0.3">
      <c r="A95" s="2" t="s">
        <v>70</v>
      </c>
      <c r="B95" s="295" t="s">
        <v>923</v>
      </c>
      <c r="C95" s="229" t="s">
        <v>983</v>
      </c>
      <c r="D95" s="229" t="s">
        <v>1008</v>
      </c>
      <c r="E95" s="716">
        <v>6330</v>
      </c>
      <c r="F95" s="76" t="s">
        <v>239</v>
      </c>
      <c r="G95" s="76" t="s">
        <v>239</v>
      </c>
      <c r="H95" s="76" t="s">
        <v>239</v>
      </c>
      <c r="I95" s="76" t="s">
        <v>239</v>
      </c>
      <c r="J95" s="76" t="s">
        <v>239</v>
      </c>
      <c r="K95" s="76" t="s">
        <v>239</v>
      </c>
      <c r="L95" s="76" t="s">
        <v>239</v>
      </c>
      <c r="M95" s="76" t="s">
        <v>239</v>
      </c>
      <c r="N95" s="76" t="s">
        <v>239</v>
      </c>
      <c r="O95" s="76" t="s">
        <v>239</v>
      </c>
      <c r="P95" s="76" t="s">
        <v>239</v>
      </c>
      <c r="Q95" s="76" t="s">
        <v>239</v>
      </c>
      <c r="R95" s="76" t="s">
        <v>239</v>
      </c>
      <c r="S95" s="76" t="s">
        <v>239</v>
      </c>
      <c r="T95" s="721">
        <v>0</v>
      </c>
      <c r="U95" s="721">
        <v>0</v>
      </c>
      <c r="V95" s="55">
        <v>1116</v>
      </c>
      <c r="W95" s="55">
        <v>1116</v>
      </c>
      <c r="X95" s="237">
        <v>74</v>
      </c>
      <c r="Y95" s="238">
        <v>105</v>
      </c>
      <c r="Z95" s="238">
        <v>88</v>
      </c>
      <c r="AA95" s="238">
        <v>291</v>
      </c>
      <c r="AB95" s="238">
        <v>13</v>
      </c>
      <c r="AC95" s="238">
        <v>0</v>
      </c>
      <c r="AD95" s="238">
        <v>571</v>
      </c>
      <c r="AE95" s="238">
        <v>75</v>
      </c>
      <c r="AF95" s="238">
        <v>108</v>
      </c>
      <c r="AG95" s="238">
        <v>81</v>
      </c>
      <c r="AH95" s="238">
        <v>257</v>
      </c>
      <c r="AI95" s="238">
        <v>24</v>
      </c>
      <c r="AJ95" s="238">
        <v>0</v>
      </c>
      <c r="AK95" s="238">
        <v>545</v>
      </c>
    </row>
    <row r="96" spans="1:37" ht="10.5" customHeight="1" x14ac:dyDescent="0.3">
      <c r="A96" s="2" t="s">
        <v>70</v>
      </c>
      <c r="B96" s="295" t="s">
        <v>923</v>
      </c>
      <c r="C96" s="229" t="s">
        <v>983</v>
      </c>
      <c r="D96" s="229" t="s">
        <v>1009</v>
      </c>
      <c r="E96" s="716">
        <v>1633</v>
      </c>
      <c r="F96" s="76" t="s">
        <v>239</v>
      </c>
      <c r="G96" s="76" t="s">
        <v>239</v>
      </c>
      <c r="H96" s="76" t="s">
        <v>239</v>
      </c>
      <c r="I96" s="76" t="s">
        <v>239</v>
      </c>
      <c r="J96" s="76" t="s">
        <v>239</v>
      </c>
      <c r="K96" s="76" t="s">
        <v>239</v>
      </c>
      <c r="L96" s="76" t="s">
        <v>239</v>
      </c>
      <c r="M96" s="76" t="s">
        <v>239</v>
      </c>
      <c r="N96" s="76" t="s">
        <v>239</v>
      </c>
      <c r="O96" s="76" t="s">
        <v>239</v>
      </c>
      <c r="P96" s="76" t="s">
        <v>239</v>
      </c>
      <c r="Q96" s="76" t="s">
        <v>239</v>
      </c>
      <c r="R96" s="76" t="s">
        <v>239</v>
      </c>
      <c r="S96" s="76" t="s">
        <v>239</v>
      </c>
      <c r="T96" s="721">
        <v>0</v>
      </c>
      <c r="U96" s="721">
        <v>0</v>
      </c>
      <c r="V96" s="55">
        <v>122476</v>
      </c>
      <c r="W96" s="55">
        <v>122476</v>
      </c>
      <c r="X96" s="237">
        <v>10287</v>
      </c>
      <c r="Y96" s="238">
        <v>11620</v>
      </c>
      <c r="Z96" s="238">
        <v>12404</v>
      </c>
      <c r="AA96" s="238">
        <v>22695</v>
      </c>
      <c r="AB96" s="238">
        <v>4390</v>
      </c>
      <c r="AC96" s="238">
        <v>0</v>
      </c>
      <c r="AD96" s="238">
        <v>61396</v>
      </c>
      <c r="AE96" s="238">
        <v>10052</v>
      </c>
      <c r="AF96" s="238">
        <v>11458</v>
      </c>
      <c r="AG96" s="238">
        <v>12421</v>
      </c>
      <c r="AH96" s="238">
        <v>22531</v>
      </c>
      <c r="AI96" s="238">
        <v>4618</v>
      </c>
      <c r="AJ96" s="238">
        <v>0</v>
      </c>
      <c r="AK96" s="238">
        <v>61080</v>
      </c>
    </row>
    <row r="97" spans="1:37" x14ac:dyDescent="0.3">
      <c r="A97" s="2" t="s">
        <v>70</v>
      </c>
      <c r="B97" s="295" t="s">
        <v>923</v>
      </c>
      <c r="C97" s="229" t="s">
        <v>983</v>
      </c>
      <c r="D97" s="229" t="s">
        <v>1010</v>
      </c>
      <c r="E97" s="716">
        <v>4095</v>
      </c>
      <c r="F97" s="76" t="s">
        <v>239</v>
      </c>
      <c r="G97" s="76" t="s">
        <v>239</v>
      </c>
      <c r="H97" s="76" t="s">
        <v>239</v>
      </c>
      <c r="I97" s="76" t="s">
        <v>239</v>
      </c>
      <c r="J97" s="76" t="s">
        <v>239</v>
      </c>
      <c r="K97" s="76" t="s">
        <v>239</v>
      </c>
      <c r="L97" s="76" t="s">
        <v>239</v>
      </c>
      <c r="M97" s="76" t="s">
        <v>239</v>
      </c>
      <c r="N97" s="76" t="s">
        <v>239</v>
      </c>
      <c r="O97" s="76" t="s">
        <v>239</v>
      </c>
      <c r="P97" s="76" t="s">
        <v>239</v>
      </c>
      <c r="Q97" s="76" t="s">
        <v>239</v>
      </c>
      <c r="R97" s="76" t="s">
        <v>239</v>
      </c>
      <c r="S97" s="76" t="s">
        <v>239</v>
      </c>
      <c r="T97" s="721">
        <v>0</v>
      </c>
      <c r="U97" s="721">
        <v>0</v>
      </c>
      <c r="V97" s="55">
        <v>4100</v>
      </c>
      <c r="W97" s="55">
        <v>4100</v>
      </c>
      <c r="X97" s="237">
        <v>268</v>
      </c>
      <c r="Y97" s="238">
        <v>386</v>
      </c>
      <c r="Z97" s="238">
        <v>329</v>
      </c>
      <c r="AA97" s="238">
        <v>1069</v>
      </c>
      <c r="AB97" s="238">
        <v>48</v>
      </c>
      <c r="AC97" s="238">
        <v>0</v>
      </c>
      <c r="AD97" s="238">
        <v>2100</v>
      </c>
      <c r="AE97" s="238">
        <v>277</v>
      </c>
      <c r="AF97" s="238">
        <v>395</v>
      </c>
      <c r="AG97" s="238">
        <v>295</v>
      </c>
      <c r="AH97" s="238">
        <v>944</v>
      </c>
      <c r="AI97" s="238">
        <v>89</v>
      </c>
      <c r="AJ97" s="238">
        <v>0</v>
      </c>
      <c r="AK97" s="238">
        <v>2000</v>
      </c>
    </row>
    <row r="98" spans="1:37" x14ac:dyDescent="0.3">
      <c r="A98" s="2" t="s">
        <v>70</v>
      </c>
      <c r="B98" s="295" t="s">
        <v>923</v>
      </c>
      <c r="C98" s="229" t="s">
        <v>983</v>
      </c>
      <c r="D98" s="229" t="s">
        <v>1011</v>
      </c>
      <c r="E98" s="716">
        <v>3475</v>
      </c>
      <c r="F98" s="76" t="s">
        <v>239</v>
      </c>
      <c r="G98" s="76" t="s">
        <v>239</v>
      </c>
      <c r="H98" s="76" t="s">
        <v>239</v>
      </c>
      <c r="I98" s="76" t="s">
        <v>239</v>
      </c>
      <c r="J98" s="76" t="s">
        <v>239</v>
      </c>
      <c r="K98" s="76" t="s">
        <v>239</v>
      </c>
      <c r="L98" s="76" t="s">
        <v>239</v>
      </c>
      <c r="M98" s="76" t="s">
        <v>239</v>
      </c>
      <c r="N98" s="76" t="s">
        <v>239</v>
      </c>
      <c r="O98" s="76" t="s">
        <v>239</v>
      </c>
      <c r="P98" s="76" t="s">
        <v>239</v>
      </c>
      <c r="Q98" s="76" t="s">
        <v>239</v>
      </c>
      <c r="R98" s="76" t="s">
        <v>239</v>
      </c>
      <c r="S98" s="76" t="s">
        <v>239</v>
      </c>
      <c r="T98" s="721">
        <v>0</v>
      </c>
      <c r="U98" s="721">
        <v>0</v>
      </c>
      <c r="V98" s="55">
        <v>2993</v>
      </c>
      <c r="W98" s="55">
        <v>2993</v>
      </c>
      <c r="X98" s="237">
        <v>196</v>
      </c>
      <c r="Y98" s="238">
        <v>282</v>
      </c>
      <c r="Z98" s="238">
        <v>239</v>
      </c>
      <c r="AA98" s="238">
        <v>780</v>
      </c>
      <c r="AB98" s="238">
        <v>35</v>
      </c>
      <c r="AC98" s="238">
        <v>0</v>
      </c>
      <c r="AD98" s="238">
        <v>1532</v>
      </c>
      <c r="AE98" s="238">
        <v>202</v>
      </c>
      <c r="AF98" s="238">
        <v>289</v>
      </c>
      <c r="AG98" s="238">
        <v>216</v>
      </c>
      <c r="AH98" s="238">
        <v>689</v>
      </c>
      <c r="AI98" s="238">
        <v>65</v>
      </c>
      <c r="AJ98" s="238">
        <v>0</v>
      </c>
      <c r="AK98" s="238">
        <v>1461</v>
      </c>
    </row>
    <row r="99" spans="1:37" x14ac:dyDescent="0.3">
      <c r="A99" s="2" t="s">
        <v>70</v>
      </c>
      <c r="B99" s="295" t="s">
        <v>923</v>
      </c>
      <c r="C99" s="229" t="s">
        <v>983</v>
      </c>
      <c r="D99" s="229" t="s">
        <v>1012</v>
      </c>
      <c r="E99" s="716">
        <v>1245</v>
      </c>
      <c r="F99" s="76" t="s">
        <v>239</v>
      </c>
      <c r="G99" s="76" t="s">
        <v>239</v>
      </c>
      <c r="H99" s="76" t="s">
        <v>239</v>
      </c>
      <c r="I99" s="76" t="s">
        <v>239</v>
      </c>
      <c r="J99" s="76" t="s">
        <v>239</v>
      </c>
      <c r="K99" s="76" t="s">
        <v>239</v>
      </c>
      <c r="L99" s="76" t="s">
        <v>239</v>
      </c>
      <c r="M99" s="76" t="s">
        <v>239</v>
      </c>
      <c r="N99" s="76" t="s">
        <v>239</v>
      </c>
      <c r="O99" s="76" t="s">
        <v>239</v>
      </c>
      <c r="P99" s="76" t="s">
        <v>239</v>
      </c>
      <c r="Q99" s="76" t="s">
        <v>239</v>
      </c>
      <c r="R99" s="76" t="s">
        <v>239</v>
      </c>
      <c r="S99" s="76" t="s">
        <v>239</v>
      </c>
      <c r="T99" s="721">
        <v>0</v>
      </c>
      <c r="U99" s="721">
        <v>0</v>
      </c>
      <c r="V99" s="55">
        <v>27292</v>
      </c>
      <c r="W99" s="55">
        <v>27292</v>
      </c>
      <c r="X99" s="237">
        <v>2118</v>
      </c>
      <c r="Y99" s="238">
        <v>2581</v>
      </c>
      <c r="Z99" s="238">
        <v>2567</v>
      </c>
      <c r="AA99" s="238">
        <v>5763</v>
      </c>
      <c r="AB99" s="238">
        <v>750</v>
      </c>
      <c r="AC99" s="238">
        <v>0</v>
      </c>
      <c r="AD99" s="238">
        <v>13779</v>
      </c>
      <c r="AE99" s="238">
        <v>2103</v>
      </c>
      <c r="AF99" s="238">
        <v>2579</v>
      </c>
      <c r="AG99" s="238">
        <v>2492</v>
      </c>
      <c r="AH99" s="238">
        <v>5460</v>
      </c>
      <c r="AI99" s="238">
        <v>879</v>
      </c>
      <c r="AJ99" s="238">
        <v>0</v>
      </c>
      <c r="AK99" s="238">
        <v>13513</v>
      </c>
    </row>
    <row r="100" spans="1:37" x14ac:dyDescent="0.3">
      <c r="A100" s="2" t="s">
        <v>70</v>
      </c>
      <c r="B100" s="295" t="s">
        <v>923</v>
      </c>
      <c r="C100" s="229" t="s">
        <v>983</v>
      </c>
      <c r="D100" s="229" t="s">
        <v>1013</v>
      </c>
      <c r="E100" s="716">
        <v>502</v>
      </c>
      <c r="F100" s="76" t="s">
        <v>239</v>
      </c>
      <c r="G100" s="76" t="s">
        <v>239</v>
      </c>
      <c r="H100" s="76" t="s">
        <v>239</v>
      </c>
      <c r="I100" s="76" t="s">
        <v>239</v>
      </c>
      <c r="J100" s="76" t="s">
        <v>239</v>
      </c>
      <c r="K100" s="76" t="s">
        <v>239</v>
      </c>
      <c r="L100" s="76" t="s">
        <v>239</v>
      </c>
      <c r="M100" s="76" t="s">
        <v>239</v>
      </c>
      <c r="N100" s="76" t="s">
        <v>239</v>
      </c>
      <c r="O100" s="76" t="s">
        <v>239</v>
      </c>
      <c r="P100" s="76" t="s">
        <v>239</v>
      </c>
      <c r="Q100" s="76" t="s">
        <v>239</v>
      </c>
      <c r="R100" s="76" t="s">
        <v>239</v>
      </c>
      <c r="S100" s="76" t="s">
        <v>239</v>
      </c>
      <c r="T100" s="721">
        <v>0</v>
      </c>
      <c r="U100" s="721">
        <v>0</v>
      </c>
      <c r="V100" s="55">
        <v>95444</v>
      </c>
      <c r="W100" s="55">
        <v>95444</v>
      </c>
      <c r="X100" s="237">
        <v>8011</v>
      </c>
      <c r="Y100" s="238">
        <v>9054</v>
      </c>
      <c r="Z100" s="238">
        <v>9659</v>
      </c>
      <c r="AA100" s="238">
        <v>17711</v>
      </c>
      <c r="AB100" s="238">
        <v>3414</v>
      </c>
      <c r="AC100" s="238">
        <v>0</v>
      </c>
      <c r="AD100" s="238">
        <v>47849</v>
      </c>
      <c r="AE100" s="238">
        <v>7828</v>
      </c>
      <c r="AF100" s="238">
        <v>8930</v>
      </c>
      <c r="AG100" s="238">
        <v>9671</v>
      </c>
      <c r="AH100" s="238">
        <v>17572</v>
      </c>
      <c r="AI100" s="238">
        <v>3594</v>
      </c>
      <c r="AJ100" s="238">
        <v>0</v>
      </c>
      <c r="AK100" s="238">
        <v>47595</v>
      </c>
    </row>
    <row r="101" spans="1:37" ht="10.5" customHeight="1" x14ac:dyDescent="0.3">
      <c r="A101" s="2" t="s">
        <v>70</v>
      </c>
      <c r="B101" s="295" t="s">
        <v>923</v>
      </c>
      <c r="C101" s="229" t="s">
        <v>983</v>
      </c>
      <c r="D101" s="229" t="s">
        <v>1014</v>
      </c>
      <c r="E101" s="716">
        <v>2126</v>
      </c>
      <c r="F101" s="76" t="s">
        <v>239</v>
      </c>
      <c r="G101" s="76" t="s">
        <v>239</v>
      </c>
      <c r="H101" s="76" t="s">
        <v>239</v>
      </c>
      <c r="I101" s="76" t="s">
        <v>239</v>
      </c>
      <c r="J101" s="76" t="s">
        <v>239</v>
      </c>
      <c r="K101" s="76" t="s">
        <v>239</v>
      </c>
      <c r="L101" s="76" t="s">
        <v>239</v>
      </c>
      <c r="M101" s="76" t="s">
        <v>239</v>
      </c>
      <c r="N101" s="76" t="s">
        <v>239</v>
      </c>
      <c r="O101" s="76" t="s">
        <v>239</v>
      </c>
      <c r="P101" s="76" t="s">
        <v>239</v>
      </c>
      <c r="Q101" s="76" t="s">
        <v>239</v>
      </c>
      <c r="R101" s="76" t="s">
        <v>239</v>
      </c>
      <c r="S101" s="76" t="s">
        <v>239</v>
      </c>
      <c r="T101" s="721">
        <v>0</v>
      </c>
      <c r="U101" s="721">
        <v>0</v>
      </c>
      <c r="V101" s="55">
        <v>13650</v>
      </c>
      <c r="W101" s="55">
        <v>13650</v>
      </c>
      <c r="X101" s="237">
        <v>1129</v>
      </c>
      <c r="Y101" s="238">
        <v>1294</v>
      </c>
      <c r="Z101" s="238">
        <v>1361</v>
      </c>
      <c r="AA101" s="238">
        <v>2599</v>
      </c>
      <c r="AB101" s="238">
        <v>468</v>
      </c>
      <c r="AC101" s="238">
        <v>0</v>
      </c>
      <c r="AD101" s="238">
        <v>6851</v>
      </c>
      <c r="AE101" s="238">
        <v>1108</v>
      </c>
      <c r="AF101" s="238">
        <v>1280</v>
      </c>
      <c r="AG101" s="238">
        <v>1358</v>
      </c>
      <c r="AH101" s="238">
        <v>2553</v>
      </c>
      <c r="AI101" s="238">
        <v>500</v>
      </c>
      <c r="AJ101" s="238">
        <v>0</v>
      </c>
      <c r="AK101" s="238">
        <v>6799</v>
      </c>
    </row>
    <row r="102" spans="1:37" x14ac:dyDescent="0.3">
      <c r="A102" s="2" t="s">
        <v>70</v>
      </c>
      <c r="B102" s="295" t="s">
        <v>923</v>
      </c>
      <c r="C102" s="229" t="s">
        <v>983</v>
      </c>
      <c r="D102" s="229" t="s">
        <v>1015</v>
      </c>
      <c r="E102" s="716">
        <v>9103</v>
      </c>
      <c r="F102" s="76" t="s">
        <v>239</v>
      </c>
      <c r="G102" s="76" t="s">
        <v>239</v>
      </c>
      <c r="H102" s="76" t="s">
        <v>239</v>
      </c>
      <c r="I102" s="76" t="s">
        <v>239</v>
      </c>
      <c r="J102" s="76" t="s">
        <v>239</v>
      </c>
      <c r="K102" s="76" t="s">
        <v>239</v>
      </c>
      <c r="L102" s="76" t="s">
        <v>239</v>
      </c>
      <c r="M102" s="76" t="s">
        <v>239</v>
      </c>
      <c r="N102" s="76" t="s">
        <v>239</v>
      </c>
      <c r="O102" s="76" t="s">
        <v>239</v>
      </c>
      <c r="P102" s="76" t="s">
        <v>239</v>
      </c>
      <c r="Q102" s="76" t="s">
        <v>239</v>
      </c>
      <c r="R102" s="76" t="s">
        <v>239</v>
      </c>
      <c r="S102" s="76" t="s">
        <v>239</v>
      </c>
      <c r="T102" s="721">
        <v>0</v>
      </c>
      <c r="U102" s="721">
        <v>0</v>
      </c>
      <c r="V102" s="55">
        <v>3253</v>
      </c>
      <c r="W102" s="55">
        <v>3253</v>
      </c>
      <c r="X102" s="237">
        <v>213</v>
      </c>
      <c r="Y102" s="238">
        <v>307</v>
      </c>
      <c r="Z102" s="238">
        <v>260</v>
      </c>
      <c r="AA102" s="238">
        <v>847</v>
      </c>
      <c r="AB102" s="238">
        <v>38</v>
      </c>
      <c r="AC102" s="238">
        <v>0</v>
      </c>
      <c r="AD102" s="238">
        <v>1665</v>
      </c>
      <c r="AE102" s="238">
        <v>220</v>
      </c>
      <c r="AF102" s="238">
        <v>314</v>
      </c>
      <c r="AG102" s="238">
        <v>234</v>
      </c>
      <c r="AH102" s="238">
        <v>749</v>
      </c>
      <c r="AI102" s="238">
        <v>71</v>
      </c>
      <c r="AJ102" s="238">
        <v>0</v>
      </c>
      <c r="AK102" s="238">
        <v>1588</v>
      </c>
    </row>
    <row r="103" spans="1:37" x14ac:dyDescent="0.3">
      <c r="A103" s="2" t="s">
        <v>70</v>
      </c>
      <c r="B103" s="295" t="s">
        <v>923</v>
      </c>
      <c r="C103" s="229" t="s">
        <v>983</v>
      </c>
      <c r="D103" s="229" t="s">
        <v>1016</v>
      </c>
      <c r="E103" s="716">
        <v>2871</v>
      </c>
      <c r="F103" s="76" t="s">
        <v>239</v>
      </c>
      <c r="G103" s="76" t="s">
        <v>239</v>
      </c>
      <c r="H103" s="76" t="s">
        <v>239</v>
      </c>
      <c r="I103" s="76" t="s">
        <v>239</v>
      </c>
      <c r="J103" s="76" t="s">
        <v>239</v>
      </c>
      <c r="K103" s="76" t="s">
        <v>239</v>
      </c>
      <c r="L103" s="76" t="s">
        <v>239</v>
      </c>
      <c r="M103" s="76" t="s">
        <v>239</v>
      </c>
      <c r="N103" s="76" t="s">
        <v>239</v>
      </c>
      <c r="O103" s="76" t="s">
        <v>239</v>
      </c>
      <c r="P103" s="76" t="s">
        <v>239</v>
      </c>
      <c r="Q103" s="76" t="s">
        <v>239</v>
      </c>
      <c r="R103" s="76" t="s">
        <v>239</v>
      </c>
      <c r="S103" s="76" t="s">
        <v>239</v>
      </c>
      <c r="T103" s="721">
        <v>0</v>
      </c>
      <c r="U103" s="721">
        <v>0</v>
      </c>
      <c r="V103" s="55">
        <v>15082</v>
      </c>
      <c r="W103" s="55">
        <v>15082</v>
      </c>
      <c r="X103" s="237">
        <v>1037</v>
      </c>
      <c r="Y103" s="238">
        <v>1421</v>
      </c>
      <c r="Z103" s="238">
        <v>1265</v>
      </c>
      <c r="AA103" s="238">
        <v>3725</v>
      </c>
      <c r="AB103" s="238">
        <v>242</v>
      </c>
      <c r="AC103" s="238">
        <v>0</v>
      </c>
      <c r="AD103" s="238">
        <v>7690</v>
      </c>
      <c r="AE103" s="238">
        <v>1058</v>
      </c>
      <c r="AF103" s="238">
        <v>1448</v>
      </c>
      <c r="AG103" s="238">
        <v>1166</v>
      </c>
      <c r="AH103" s="238">
        <v>3345</v>
      </c>
      <c r="AI103" s="238">
        <v>375</v>
      </c>
      <c r="AJ103" s="238">
        <v>0</v>
      </c>
      <c r="AK103" s="238">
        <v>7392</v>
      </c>
    </row>
    <row r="104" spans="1:37" ht="10.5" customHeight="1" x14ac:dyDescent="0.3">
      <c r="A104" s="2" t="s">
        <v>70</v>
      </c>
      <c r="B104" s="295" t="s">
        <v>923</v>
      </c>
      <c r="C104" s="229" t="s">
        <v>983</v>
      </c>
      <c r="D104" s="229" t="s">
        <v>1017</v>
      </c>
      <c r="E104" s="716">
        <v>2936</v>
      </c>
      <c r="F104" s="76" t="s">
        <v>239</v>
      </c>
      <c r="G104" s="76" t="s">
        <v>239</v>
      </c>
      <c r="H104" s="76" t="s">
        <v>239</v>
      </c>
      <c r="I104" s="76" t="s">
        <v>239</v>
      </c>
      <c r="J104" s="76" t="s">
        <v>239</v>
      </c>
      <c r="K104" s="76" t="s">
        <v>239</v>
      </c>
      <c r="L104" s="76" t="s">
        <v>239</v>
      </c>
      <c r="M104" s="76" t="s">
        <v>239</v>
      </c>
      <c r="N104" s="76" t="s">
        <v>239</v>
      </c>
      <c r="O104" s="76" t="s">
        <v>239</v>
      </c>
      <c r="P104" s="76" t="s">
        <v>239</v>
      </c>
      <c r="Q104" s="76" t="s">
        <v>239</v>
      </c>
      <c r="R104" s="76" t="s">
        <v>239</v>
      </c>
      <c r="S104" s="76" t="s">
        <v>239</v>
      </c>
      <c r="T104" s="721">
        <v>0</v>
      </c>
      <c r="U104" s="721">
        <v>0</v>
      </c>
      <c r="V104" s="55">
        <v>60881</v>
      </c>
      <c r="W104" s="55">
        <v>60881</v>
      </c>
      <c r="X104" s="237">
        <v>4573</v>
      </c>
      <c r="Y104" s="238">
        <v>5754</v>
      </c>
      <c r="Z104" s="238">
        <v>5537</v>
      </c>
      <c r="AA104" s="238">
        <v>13475</v>
      </c>
      <c r="AB104" s="238">
        <v>1477</v>
      </c>
      <c r="AC104" s="238">
        <v>0</v>
      </c>
      <c r="AD104" s="238">
        <v>30816</v>
      </c>
      <c r="AE104" s="238">
        <v>4573</v>
      </c>
      <c r="AF104" s="238">
        <v>5781</v>
      </c>
      <c r="AG104" s="238">
        <v>5326</v>
      </c>
      <c r="AH104" s="238">
        <v>12556</v>
      </c>
      <c r="AI104" s="238">
        <v>1829</v>
      </c>
      <c r="AJ104" s="238">
        <v>0</v>
      </c>
      <c r="AK104" s="238">
        <v>30065</v>
      </c>
    </row>
    <row r="105" spans="1:37" x14ac:dyDescent="0.3">
      <c r="A105" s="2" t="s">
        <v>70</v>
      </c>
      <c r="B105" s="295" t="s">
        <v>923</v>
      </c>
      <c r="C105" s="229" t="s">
        <v>983</v>
      </c>
      <c r="D105" s="229" t="s">
        <v>1018</v>
      </c>
      <c r="E105" s="716">
        <v>5705</v>
      </c>
      <c r="F105" s="76" t="s">
        <v>239</v>
      </c>
      <c r="G105" s="76" t="s">
        <v>239</v>
      </c>
      <c r="H105" s="76" t="s">
        <v>239</v>
      </c>
      <c r="I105" s="76" t="s">
        <v>239</v>
      </c>
      <c r="J105" s="76" t="s">
        <v>239</v>
      </c>
      <c r="K105" s="76" t="s">
        <v>239</v>
      </c>
      <c r="L105" s="76" t="s">
        <v>239</v>
      </c>
      <c r="M105" s="76" t="s">
        <v>239</v>
      </c>
      <c r="N105" s="76" t="s">
        <v>239</v>
      </c>
      <c r="O105" s="76" t="s">
        <v>239</v>
      </c>
      <c r="P105" s="76" t="s">
        <v>239</v>
      </c>
      <c r="Q105" s="76" t="s">
        <v>239</v>
      </c>
      <c r="R105" s="76" t="s">
        <v>239</v>
      </c>
      <c r="S105" s="76" t="s">
        <v>239</v>
      </c>
      <c r="T105" s="721">
        <v>0</v>
      </c>
      <c r="U105" s="721">
        <v>0</v>
      </c>
      <c r="V105" s="55">
        <v>40837</v>
      </c>
      <c r="W105" s="55">
        <v>40837</v>
      </c>
      <c r="X105" s="237">
        <v>3338</v>
      </c>
      <c r="Y105" s="238">
        <v>3870</v>
      </c>
      <c r="Z105" s="238">
        <v>4030</v>
      </c>
      <c r="AA105" s="238">
        <v>7940</v>
      </c>
      <c r="AB105" s="238">
        <v>1345</v>
      </c>
      <c r="AC105" s="238">
        <v>0</v>
      </c>
      <c r="AD105" s="238">
        <v>20523</v>
      </c>
      <c r="AE105" s="238">
        <v>3280</v>
      </c>
      <c r="AF105" s="238">
        <v>3835</v>
      </c>
      <c r="AG105" s="238">
        <v>3996</v>
      </c>
      <c r="AH105" s="238">
        <v>7741</v>
      </c>
      <c r="AI105" s="238">
        <v>1462</v>
      </c>
      <c r="AJ105" s="238">
        <v>0</v>
      </c>
      <c r="AK105" s="238">
        <v>20314</v>
      </c>
    </row>
    <row r="106" spans="1:37" x14ac:dyDescent="0.3">
      <c r="A106" s="2" t="s">
        <v>70</v>
      </c>
      <c r="B106" s="295" t="s">
        <v>923</v>
      </c>
      <c r="C106" s="229" t="s">
        <v>983</v>
      </c>
      <c r="D106" s="229" t="s">
        <v>1019</v>
      </c>
      <c r="E106" s="716">
        <v>1017</v>
      </c>
      <c r="F106" s="76" t="s">
        <v>239</v>
      </c>
      <c r="G106" s="76" t="s">
        <v>239</v>
      </c>
      <c r="H106" s="76" t="s">
        <v>239</v>
      </c>
      <c r="I106" s="76" t="s">
        <v>239</v>
      </c>
      <c r="J106" s="76" t="s">
        <v>239</v>
      </c>
      <c r="K106" s="76" t="s">
        <v>239</v>
      </c>
      <c r="L106" s="76" t="s">
        <v>239</v>
      </c>
      <c r="M106" s="76" t="s">
        <v>239</v>
      </c>
      <c r="N106" s="76" t="s">
        <v>239</v>
      </c>
      <c r="O106" s="76" t="s">
        <v>239</v>
      </c>
      <c r="P106" s="76" t="s">
        <v>239</v>
      </c>
      <c r="Q106" s="76" t="s">
        <v>239</v>
      </c>
      <c r="R106" s="76" t="s">
        <v>239</v>
      </c>
      <c r="S106" s="76" t="s">
        <v>239</v>
      </c>
      <c r="T106" s="721">
        <v>0</v>
      </c>
      <c r="U106" s="721">
        <v>0</v>
      </c>
      <c r="V106" s="55">
        <v>22798</v>
      </c>
      <c r="W106" s="55">
        <v>22798</v>
      </c>
      <c r="X106" s="237">
        <v>1788</v>
      </c>
      <c r="Y106" s="238">
        <v>2158</v>
      </c>
      <c r="Z106" s="238">
        <v>2164</v>
      </c>
      <c r="AA106" s="238">
        <v>4741</v>
      </c>
      <c r="AB106" s="238">
        <v>651</v>
      </c>
      <c r="AC106" s="238">
        <v>0</v>
      </c>
      <c r="AD106" s="238">
        <v>11502</v>
      </c>
      <c r="AE106" s="238">
        <v>1772</v>
      </c>
      <c r="AF106" s="238">
        <v>2154</v>
      </c>
      <c r="AG106" s="238">
        <v>2110</v>
      </c>
      <c r="AH106" s="238">
        <v>4510</v>
      </c>
      <c r="AI106" s="238">
        <v>750</v>
      </c>
      <c r="AJ106" s="238">
        <v>0</v>
      </c>
      <c r="AK106" s="238">
        <v>11296</v>
      </c>
    </row>
    <row r="107" spans="1:37" x14ac:dyDescent="0.3">
      <c r="A107" s="2" t="s">
        <v>70</v>
      </c>
      <c r="B107" s="295" t="s">
        <v>923</v>
      </c>
      <c r="C107" s="229" t="s">
        <v>983</v>
      </c>
      <c r="D107" s="229" t="s">
        <v>1020</v>
      </c>
      <c r="E107" s="716">
        <v>1794</v>
      </c>
      <c r="F107" s="76" t="s">
        <v>239</v>
      </c>
      <c r="G107" s="76" t="s">
        <v>239</v>
      </c>
      <c r="H107" s="76" t="s">
        <v>239</v>
      </c>
      <c r="I107" s="76" t="s">
        <v>239</v>
      </c>
      <c r="J107" s="76" t="s">
        <v>239</v>
      </c>
      <c r="K107" s="76" t="s">
        <v>239</v>
      </c>
      <c r="L107" s="76" t="s">
        <v>239</v>
      </c>
      <c r="M107" s="76" t="s">
        <v>239</v>
      </c>
      <c r="N107" s="76" t="s">
        <v>239</v>
      </c>
      <c r="O107" s="76" t="s">
        <v>239</v>
      </c>
      <c r="P107" s="76" t="s">
        <v>239</v>
      </c>
      <c r="Q107" s="76" t="s">
        <v>239</v>
      </c>
      <c r="R107" s="76" t="s">
        <v>239</v>
      </c>
      <c r="S107" s="76" t="s">
        <v>239</v>
      </c>
      <c r="T107" s="721">
        <v>0</v>
      </c>
      <c r="U107" s="721">
        <v>0</v>
      </c>
      <c r="V107" s="55">
        <v>7709</v>
      </c>
      <c r="W107" s="55">
        <v>7709</v>
      </c>
      <c r="X107" s="237">
        <v>636</v>
      </c>
      <c r="Y107" s="238">
        <v>731</v>
      </c>
      <c r="Z107" s="238">
        <v>770</v>
      </c>
      <c r="AA107" s="238">
        <v>1471</v>
      </c>
      <c r="AB107" s="238">
        <v>262</v>
      </c>
      <c r="AC107" s="238">
        <v>0</v>
      </c>
      <c r="AD107" s="238">
        <v>3870</v>
      </c>
      <c r="AE107" s="238">
        <v>625</v>
      </c>
      <c r="AF107" s="238">
        <v>723</v>
      </c>
      <c r="AG107" s="238">
        <v>765</v>
      </c>
      <c r="AH107" s="238">
        <v>1445</v>
      </c>
      <c r="AI107" s="238">
        <v>281</v>
      </c>
      <c r="AJ107" s="238">
        <v>0</v>
      </c>
      <c r="AK107" s="238">
        <v>3839</v>
      </c>
    </row>
    <row r="108" spans="1:37" x14ac:dyDescent="0.3">
      <c r="A108" s="2" t="s">
        <v>70</v>
      </c>
      <c r="B108" s="295" t="s">
        <v>923</v>
      </c>
      <c r="C108" s="229" t="s">
        <v>983</v>
      </c>
      <c r="D108" s="229" t="s">
        <v>1021</v>
      </c>
      <c r="E108" s="716">
        <v>4949</v>
      </c>
      <c r="F108" s="76" t="s">
        <v>239</v>
      </c>
      <c r="G108" s="76" t="s">
        <v>239</v>
      </c>
      <c r="H108" s="76" t="s">
        <v>239</v>
      </c>
      <c r="I108" s="76" t="s">
        <v>239</v>
      </c>
      <c r="J108" s="76" t="s">
        <v>239</v>
      </c>
      <c r="K108" s="76" t="s">
        <v>239</v>
      </c>
      <c r="L108" s="76" t="s">
        <v>239</v>
      </c>
      <c r="M108" s="76" t="s">
        <v>239</v>
      </c>
      <c r="N108" s="76" t="s">
        <v>239</v>
      </c>
      <c r="O108" s="76" t="s">
        <v>239</v>
      </c>
      <c r="P108" s="76" t="s">
        <v>239</v>
      </c>
      <c r="Q108" s="76" t="s">
        <v>239</v>
      </c>
      <c r="R108" s="76" t="s">
        <v>239</v>
      </c>
      <c r="S108" s="76" t="s">
        <v>239</v>
      </c>
      <c r="T108" s="721">
        <v>0</v>
      </c>
      <c r="U108" s="721">
        <v>0</v>
      </c>
      <c r="V108" s="55">
        <v>1084</v>
      </c>
      <c r="W108" s="55">
        <v>1084</v>
      </c>
      <c r="X108" s="237">
        <v>71</v>
      </c>
      <c r="Y108" s="238">
        <v>102</v>
      </c>
      <c r="Z108" s="238">
        <v>88</v>
      </c>
      <c r="AA108" s="238">
        <v>282</v>
      </c>
      <c r="AB108" s="238">
        <v>12</v>
      </c>
      <c r="AC108" s="238">
        <v>0</v>
      </c>
      <c r="AD108" s="238">
        <v>555</v>
      </c>
      <c r="AE108" s="238">
        <v>73</v>
      </c>
      <c r="AF108" s="238">
        <v>105</v>
      </c>
      <c r="AG108" s="238">
        <v>78</v>
      </c>
      <c r="AH108" s="238">
        <v>250</v>
      </c>
      <c r="AI108" s="238">
        <v>23</v>
      </c>
      <c r="AJ108" s="238">
        <v>0</v>
      </c>
      <c r="AK108" s="238">
        <v>529</v>
      </c>
    </row>
    <row r="109" spans="1:37" x14ac:dyDescent="0.3">
      <c r="A109" s="2" t="s">
        <v>70</v>
      </c>
      <c r="B109" s="295" t="s">
        <v>923</v>
      </c>
      <c r="C109" s="229" t="s">
        <v>983</v>
      </c>
      <c r="D109" s="229" t="s">
        <v>1022</v>
      </c>
      <c r="E109" s="716">
        <v>1053</v>
      </c>
      <c r="F109" s="76" t="s">
        <v>239</v>
      </c>
      <c r="G109" s="76" t="s">
        <v>239</v>
      </c>
      <c r="H109" s="76" t="s">
        <v>239</v>
      </c>
      <c r="I109" s="76" t="s">
        <v>239</v>
      </c>
      <c r="J109" s="76" t="s">
        <v>239</v>
      </c>
      <c r="K109" s="76" t="s">
        <v>239</v>
      </c>
      <c r="L109" s="76" t="s">
        <v>239</v>
      </c>
      <c r="M109" s="76" t="s">
        <v>239</v>
      </c>
      <c r="N109" s="76" t="s">
        <v>239</v>
      </c>
      <c r="O109" s="76" t="s">
        <v>239</v>
      </c>
      <c r="P109" s="76" t="s">
        <v>239</v>
      </c>
      <c r="Q109" s="76" t="s">
        <v>239</v>
      </c>
      <c r="R109" s="76" t="s">
        <v>239</v>
      </c>
      <c r="S109" s="76" t="s">
        <v>239</v>
      </c>
      <c r="T109" s="721">
        <v>0</v>
      </c>
      <c r="U109" s="721">
        <v>0</v>
      </c>
      <c r="V109" s="55">
        <v>218072</v>
      </c>
      <c r="W109" s="55">
        <v>218072</v>
      </c>
      <c r="X109" s="237">
        <v>15400</v>
      </c>
      <c r="Y109" s="238">
        <v>19677</v>
      </c>
      <c r="Z109" s="238">
        <v>17656</v>
      </c>
      <c r="AA109" s="238">
        <v>55960</v>
      </c>
      <c r="AB109" s="238">
        <v>2439</v>
      </c>
      <c r="AC109" s="238">
        <v>0</v>
      </c>
      <c r="AD109" s="238">
        <v>111132</v>
      </c>
      <c r="AE109" s="238">
        <v>15383</v>
      </c>
      <c r="AF109" s="238">
        <v>21740</v>
      </c>
      <c r="AG109" s="238">
        <v>15577</v>
      </c>
      <c r="AH109" s="238">
        <v>49702</v>
      </c>
      <c r="AI109" s="238">
        <v>4538</v>
      </c>
      <c r="AJ109" s="238">
        <v>0</v>
      </c>
      <c r="AK109" s="238">
        <v>106940</v>
      </c>
    </row>
    <row r="110" spans="1:37" x14ac:dyDescent="0.3">
      <c r="A110" s="2" t="s">
        <v>70</v>
      </c>
      <c r="B110" s="295" t="s">
        <v>923</v>
      </c>
      <c r="C110" s="229" t="s">
        <v>983</v>
      </c>
      <c r="D110" s="229" t="s">
        <v>1023</v>
      </c>
      <c r="E110" s="716">
        <v>1928</v>
      </c>
      <c r="F110" s="76" t="s">
        <v>239</v>
      </c>
      <c r="G110" s="76" t="s">
        <v>239</v>
      </c>
      <c r="H110" s="76" t="s">
        <v>239</v>
      </c>
      <c r="I110" s="76" t="s">
        <v>239</v>
      </c>
      <c r="J110" s="76" t="s">
        <v>239</v>
      </c>
      <c r="K110" s="76" t="s">
        <v>239</v>
      </c>
      <c r="L110" s="76" t="s">
        <v>239</v>
      </c>
      <c r="M110" s="76" t="s">
        <v>239</v>
      </c>
      <c r="N110" s="76" t="s">
        <v>239</v>
      </c>
      <c r="O110" s="76" t="s">
        <v>239</v>
      </c>
      <c r="P110" s="76" t="s">
        <v>239</v>
      </c>
      <c r="Q110" s="76" t="s">
        <v>239</v>
      </c>
      <c r="R110" s="76" t="s">
        <v>239</v>
      </c>
      <c r="S110" s="76" t="s">
        <v>239</v>
      </c>
      <c r="T110" s="721">
        <v>0</v>
      </c>
      <c r="U110" s="721">
        <v>0</v>
      </c>
      <c r="V110" s="55">
        <v>1062</v>
      </c>
      <c r="W110" s="55">
        <v>1062</v>
      </c>
      <c r="X110" s="237">
        <v>70</v>
      </c>
      <c r="Y110" s="238">
        <v>100</v>
      </c>
      <c r="Z110" s="238">
        <v>84</v>
      </c>
      <c r="AA110" s="238">
        <v>276</v>
      </c>
      <c r="AB110" s="238">
        <v>13</v>
      </c>
      <c r="AC110" s="238">
        <v>0</v>
      </c>
      <c r="AD110" s="238">
        <v>543</v>
      </c>
      <c r="AE110" s="238">
        <v>72</v>
      </c>
      <c r="AF110" s="238">
        <v>103</v>
      </c>
      <c r="AG110" s="238">
        <v>76</v>
      </c>
      <c r="AH110" s="238">
        <v>245</v>
      </c>
      <c r="AI110" s="238">
        <v>23</v>
      </c>
      <c r="AJ110" s="238">
        <v>0</v>
      </c>
      <c r="AK110" s="238">
        <v>519</v>
      </c>
    </row>
    <row r="111" spans="1:37" x14ac:dyDescent="0.3">
      <c r="A111" s="2" t="s">
        <v>70</v>
      </c>
      <c r="B111" s="295" t="s">
        <v>923</v>
      </c>
      <c r="C111" s="229" t="s">
        <v>983</v>
      </c>
      <c r="D111" s="229" t="s">
        <v>1024</v>
      </c>
      <c r="E111" s="716">
        <v>14342</v>
      </c>
      <c r="F111" s="76" t="s">
        <v>239</v>
      </c>
      <c r="G111" s="76" t="s">
        <v>239</v>
      </c>
      <c r="H111" s="76" t="s">
        <v>239</v>
      </c>
      <c r="I111" s="76" t="s">
        <v>239</v>
      </c>
      <c r="J111" s="76" t="s">
        <v>239</v>
      </c>
      <c r="K111" s="76" t="s">
        <v>239</v>
      </c>
      <c r="L111" s="76" t="s">
        <v>239</v>
      </c>
      <c r="M111" s="76" t="s">
        <v>239</v>
      </c>
      <c r="N111" s="76" t="s">
        <v>239</v>
      </c>
      <c r="O111" s="76" t="s">
        <v>239</v>
      </c>
      <c r="P111" s="76" t="s">
        <v>239</v>
      </c>
      <c r="Q111" s="76" t="s">
        <v>239</v>
      </c>
      <c r="R111" s="76" t="s">
        <v>239</v>
      </c>
      <c r="S111" s="76" t="s">
        <v>239</v>
      </c>
      <c r="T111" s="721">
        <v>0</v>
      </c>
      <c r="U111" s="721">
        <v>0</v>
      </c>
      <c r="V111" s="55">
        <v>49214</v>
      </c>
      <c r="W111" s="55">
        <v>49214</v>
      </c>
      <c r="X111" s="237">
        <v>3888</v>
      </c>
      <c r="Y111" s="238">
        <v>4750</v>
      </c>
      <c r="Z111" s="238">
        <v>4616</v>
      </c>
      <c r="AA111" s="238">
        <v>10172</v>
      </c>
      <c r="AB111" s="238">
        <v>1382</v>
      </c>
      <c r="AC111" s="238">
        <v>0</v>
      </c>
      <c r="AD111" s="238">
        <v>24808</v>
      </c>
      <c r="AE111" s="238">
        <v>3855</v>
      </c>
      <c r="AF111" s="238">
        <v>4715</v>
      </c>
      <c r="AG111" s="238">
        <v>4573</v>
      </c>
      <c r="AH111" s="238">
        <v>9670</v>
      </c>
      <c r="AI111" s="238">
        <v>1593</v>
      </c>
      <c r="AJ111" s="238">
        <v>0</v>
      </c>
      <c r="AK111" s="238">
        <v>24406</v>
      </c>
    </row>
    <row r="112" spans="1:37" x14ac:dyDescent="0.3">
      <c r="A112" s="2" t="s">
        <v>70</v>
      </c>
      <c r="B112" s="295" t="s">
        <v>923</v>
      </c>
      <c r="C112" s="229" t="s">
        <v>983</v>
      </c>
      <c r="D112" s="229" t="s">
        <v>1025</v>
      </c>
      <c r="E112" s="716">
        <v>890</v>
      </c>
      <c r="F112" s="76" t="s">
        <v>239</v>
      </c>
      <c r="G112" s="76" t="s">
        <v>239</v>
      </c>
      <c r="H112" s="76" t="s">
        <v>239</v>
      </c>
      <c r="I112" s="76" t="s">
        <v>239</v>
      </c>
      <c r="J112" s="76" t="s">
        <v>239</v>
      </c>
      <c r="K112" s="76" t="s">
        <v>239</v>
      </c>
      <c r="L112" s="76" t="s">
        <v>239</v>
      </c>
      <c r="M112" s="76" t="s">
        <v>239</v>
      </c>
      <c r="N112" s="76" t="s">
        <v>239</v>
      </c>
      <c r="O112" s="76" t="s">
        <v>239</v>
      </c>
      <c r="P112" s="76" t="s">
        <v>239</v>
      </c>
      <c r="Q112" s="76" t="s">
        <v>239</v>
      </c>
      <c r="R112" s="76" t="s">
        <v>239</v>
      </c>
      <c r="S112" s="76" t="s">
        <v>239</v>
      </c>
      <c r="T112" s="721">
        <v>0</v>
      </c>
      <c r="U112" s="721">
        <v>0</v>
      </c>
      <c r="V112" s="55">
        <v>1103</v>
      </c>
      <c r="W112" s="55">
        <v>1103</v>
      </c>
      <c r="X112" s="237">
        <v>72</v>
      </c>
      <c r="Y112" s="238">
        <v>103</v>
      </c>
      <c r="Z112" s="238">
        <v>91</v>
      </c>
      <c r="AA112" s="238">
        <v>287</v>
      </c>
      <c r="AB112" s="238">
        <v>12</v>
      </c>
      <c r="AC112" s="238">
        <v>0</v>
      </c>
      <c r="AD112" s="238">
        <v>565</v>
      </c>
      <c r="AE112" s="238">
        <v>74</v>
      </c>
      <c r="AF112" s="238">
        <v>106</v>
      </c>
      <c r="AG112" s="238">
        <v>80</v>
      </c>
      <c r="AH112" s="238">
        <v>254</v>
      </c>
      <c r="AI112" s="238">
        <v>24</v>
      </c>
      <c r="AJ112" s="238">
        <v>0</v>
      </c>
      <c r="AK112" s="238">
        <v>538</v>
      </c>
    </row>
    <row r="113" spans="1:37" x14ac:dyDescent="0.3">
      <c r="A113" s="2" t="s">
        <v>70</v>
      </c>
      <c r="B113" s="295" t="s">
        <v>923</v>
      </c>
      <c r="C113" s="229" t="s">
        <v>983</v>
      </c>
      <c r="D113" s="229" t="s">
        <v>1026</v>
      </c>
      <c r="E113" s="716">
        <v>11417</v>
      </c>
      <c r="F113" s="76" t="s">
        <v>239</v>
      </c>
      <c r="G113" s="76" t="s">
        <v>239</v>
      </c>
      <c r="H113" s="76" t="s">
        <v>239</v>
      </c>
      <c r="I113" s="76" t="s">
        <v>239</v>
      </c>
      <c r="J113" s="76" t="s">
        <v>239</v>
      </c>
      <c r="K113" s="76" t="s">
        <v>239</v>
      </c>
      <c r="L113" s="76" t="s">
        <v>239</v>
      </c>
      <c r="M113" s="76" t="s">
        <v>239</v>
      </c>
      <c r="N113" s="76" t="s">
        <v>239</v>
      </c>
      <c r="O113" s="76" t="s">
        <v>239</v>
      </c>
      <c r="P113" s="76" t="s">
        <v>239</v>
      </c>
      <c r="Q113" s="76" t="s">
        <v>239</v>
      </c>
      <c r="R113" s="76" t="s">
        <v>239</v>
      </c>
      <c r="S113" s="76" t="s">
        <v>239</v>
      </c>
      <c r="T113" s="721">
        <v>0</v>
      </c>
      <c r="U113" s="721">
        <v>0</v>
      </c>
      <c r="V113" s="55">
        <v>21902</v>
      </c>
      <c r="W113" s="55">
        <v>21902</v>
      </c>
      <c r="X113" s="237">
        <v>1662</v>
      </c>
      <c r="Y113" s="238">
        <v>2070</v>
      </c>
      <c r="Z113" s="238">
        <v>2011</v>
      </c>
      <c r="AA113" s="238">
        <v>4785</v>
      </c>
      <c r="AB113" s="238">
        <v>552</v>
      </c>
      <c r="AC113" s="238">
        <v>0</v>
      </c>
      <c r="AD113" s="238">
        <v>11080</v>
      </c>
      <c r="AE113" s="238">
        <v>1658</v>
      </c>
      <c r="AF113" s="238">
        <v>2078</v>
      </c>
      <c r="AG113" s="238">
        <v>1938</v>
      </c>
      <c r="AH113" s="238">
        <v>4475</v>
      </c>
      <c r="AI113" s="238">
        <v>673</v>
      </c>
      <c r="AJ113" s="238">
        <v>0</v>
      </c>
      <c r="AK113" s="238">
        <v>10822</v>
      </c>
    </row>
    <row r="114" spans="1:37" x14ac:dyDescent="0.3">
      <c r="A114" s="2" t="s">
        <v>70</v>
      </c>
      <c r="B114" s="295" t="s">
        <v>923</v>
      </c>
      <c r="C114" s="229" t="s">
        <v>983</v>
      </c>
      <c r="D114" s="229" t="s">
        <v>1027</v>
      </c>
      <c r="E114" s="716">
        <v>615</v>
      </c>
      <c r="F114" s="76" t="s">
        <v>239</v>
      </c>
      <c r="G114" s="76" t="s">
        <v>239</v>
      </c>
      <c r="H114" s="76" t="s">
        <v>239</v>
      </c>
      <c r="I114" s="76" t="s">
        <v>239</v>
      </c>
      <c r="J114" s="76" t="s">
        <v>239</v>
      </c>
      <c r="K114" s="76" t="s">
        <v>239</v>
      </c>
      <c r="L114" s="76" t="s">
        <v>239</v>
      </c>
      <c r="M114" s="76" t="s">
        <v>239</v>
      </c>
      <c r="N114" s="76" t="s">
        <v>239</v>
      </c>
      <c r="O114" s="76" t="s">
        <v>239</v>
      </c>
      <c r="P114" s="76" t="s">
        <v>239</v>
      </c>
      <c r="Q114" s="76" t="s">
        <v>239</v>
      </c>
      <c r="R114" s="76" t="s">
        <v>239</v>
      </c>
      <c r="S114" s="76" t="s">
        <v>239</v>
      </c>
      <c r="T114" s="721">
        <v>0</v>
      </c>
      <c r="U114" s="721">
        <v>0</v>
      </c>
      <c r="V114" s="55">
        <v>10680</v>
      </c>
      <c r="W114" s="55">
        <v>10680</v>
      </c>
      <c r="X114" s="237">
        <v>700</v>
      </c>
      <c r="Y114" s="238">
        <v>1005</v>
      </c>
      <c r="Z114" s="238">
        <v>854</v>
      </c>
      <c r="AA114" s="238">
        <v>2783</v>
      </c>
      <c r="AB114" s="238">
        <v>124</v>
      </c>
      <c r="AC114" s="238">
        <v>0</v>
      </c>
      <c r="AD114" s="238">
        <v>5466</v>
      </c>
      <c r="AE114" s="238">
        <v>722</v>
      </c>
      <c r="AF114" s="238">
        <v>1031</v>
      </c>
      <c r="AG114" s="238">
        <v>770</v>
      </c>
      <c r="AH114" s="238">
        <v>2458</v>
      </c>
      <c r="AI114" s="238">
        <v>233</v>
      </c>
      <c r="AJ114" s="238">
        <v>0</v>
      </c>
      <c r="AK114" s="238">
        <v>5214</v>
      </c>
    </row>
    <row r="115" spans="1:37" x14ac:dyDescent="0.3">
      <c r="A115" s="2" t="s">
        <v>70</v>
      </c>
      <c r="B115" s="295" t="s">
        <v>918</v>
      </c>
      <c r="C115" s="229" t="s">
        <v>944</v>
      </c>
      <c r="D115" s="229" t="s">
        <v>1028</v>
      </c>
      <c r="E115" s="716">
        <v>203517</v>
      </c>
      <c r="F115" s="76">
        <v>0.1</v>
      </c>
      <c r="G115" s="76">
        <v>0.14000000000000001</v>
      </c>
      <c r="H115" s="76">
        <v>0.12</v>
      </c>
      <c r="I115" s="76">
        <v>0.35</v>
      </c>
      <c r="J115" s="76">
        <v>0.61</v>
      </c>
      <c r="K115" s="76">
        <v>0.04</v>
      </c>
      <c r="L115" s="76">
        <v>0.44</v>
      </c>
      <c r="M115" s="76">
        <v>0.5</v>
      </c>
      <c r="N115" s="76">
        <v>0.51</v>
      </c>
      <c r="O115" s="76">
        <v>0.12</v>
      </c>
      <c r="P115" s="76">
        <v>0.37</v>
      </c>
      <c r="Q115" s="76">
        <v>0.49</v>
      </c>
      <c r="R115" s="76" t="s">
        <v>239</v>
      </c>
      <c r="S115" s="76">
        <v>0.42</v>
      </c>
      <c r="T115" s="721">
        <v>0.01</v>
      </c>
      <c r="U115" s="721">
        <v>0.01</v>
      </c>
      <c r="V115" s="55">
        <v>14254</v>
      </c>
      <c r="W115" s="55">
        <v>14254</v>
      </c>
      <c r="X115" s="237">
        <v>1068</v>
      </c>
      <c r="Y115" s="238">
        <v>1347</v>
      </c>
      <c r="Z115" s="238">
        <v>1293</v>
      </c>
      <c r="AA115" s="238">
        <v>3170</v>
      </c>
      <c r="AB115" s="238">
        <v>341</v>
      </c>
      <c r="AC115" s="238">
        <v>0</v>
      </c>
      <c r="AD115" s="238">
        <v>7219</v>
      </c>
      <c r="AE115" s="238">
        <v>1068</v>
      </c>
      <c r="AF115" s="238">
        <v>1355</v>
      </c>
      <c r="AG115" s="238">
        <v>1240</v>
      </c>
      <c r="AH115" s="238">
        <v>2946</v>
      </c>
      <c r="AI115" s="238">
        <v>426</v>
      </c>
      <c r="AJ115" s="238">
        <v>0</v>
      </c>
      <c r="AK115" s="238">
        <v>7035</v>
      </c>
    </row>
    <row r="116" spans="1:37" x14ac:dyDescent="0.3">
      <c r="A116" s="2" t="s">
        <v>70</v>
      </c>
      <c r="B116" s="295" t="s">
        <v>918</v>
      </c>
      <c r="C116" s="229" t="s">
        <v>983</v>
      </c>
      <c r="D116" s="229" t="s">
        <v>1029</v>
      </c>
      <c r="E116" s="716">
        <v>15812</v>
      </c>
      <c r="F116" s="76" t="s">
        <v>239</v>
      </c>
      <c r="G116" s="76" t="s">
        <v>239</v>
      </c>
      <c r="H116" s="76" t="s">
        <v>239</v>
      </c>
      <c r="I116" s="76" t="s">
        <v>239</v>
      </c>
      <c r="J116" s="76" t="s">
        <v>239</v>
      </c>
      <c r="K116" s="76" t="s">
        <v>239</v>
      </c>
      <c r="L116" s="76" t="s">
        <v>239</v>
      </c>
      <c r="M116" s="76" t="s">
        <v>239</v>
      </c>
      <c r="N116" s="76" t="s">
        <v>239</v>
      </c>
      <c r="O116" s="76" t="s">
        <v>239</v>
      </c>
      <c r="P116" s="76" t="s">
        <v>239</v>
      </c>
      <c r="Q116" s="76" t="s">
        <v>239</v>
      </c>
      <c r="R116" s="76" t="s">
        <v>239</v>
      </c>
      <c r="S116" s="76" t="s">
        <v>239</v>
      </c>
      <c r="T116" s="721">
        <v>0</v>
      </c>
      <c r="U116" s="721">
        <v>0</v>
      </c>
      <c r="V116" s="55">
        <v>1246</v>
      </c>
      <c r="W116" s="55">
        <v>1246</v>
      </c>
      <c r="X116" s="237">
        <v>82</v>
      </c>
      <c r="Y116" s="238">
        <v>117</v>
      </c>
      <c r="Z116" s="238">
        <v>99</v>
      </c>
      <c r="AA116" s="238">
        <v>325</v>
      </c>
      <c r="AB116" s="238">
        <v>15</v>
      </c>
      <c r="AC116" s="238">
        <v>0</v>
      </c>
      <c r="AD116" s="238">
        <v>638</v>
      </c>
      <c r="AE116" s="238">
        <v>84</v>
      </c>
      <c r="AF116" s="238">
        <v>121</v>
      </c>
      <c r="AG116" s="238">
        <v>90</v>
      </c>
      <c r="AH116" s="238">
        <v>286</v>
      </c>
      <c r="AI116" s="238">
        <v>27</v>
      </c>
      <c r="AJ116" s="238">
        <v>0</v>
      </c>
      <c r="AK116" s="238">
        <v>608</v>
      </c>
    </row>
    <row r="117" spans="1:37" x14ac:dyDescent="0.3">
      <c r="A117" s="2" t="s">
        <v>70</v>
      </c>
      <c r="B117" s="295" t="s">
        <v>918</v>
      </c>
      <c r="C117" s="229" t="s">
        <v>983</v>
      </c>
      <c r="D117" s="229" t="s">
        <v>1030</v>
      </c>
      <c r="E117" s="716">
        <v>20324</v>
      </c>
      <c r="F117" s="76" t="s">
        <v>239</v>
      </c>
      <c r="G117" s="76" t="s">
        <v>239</v>
      </c>
      <c r="H117" s="76" t="s">
        <v>239</v>
      </c>
      <c r="I117" s="76" t="s">
        <v>239</v>
      </c>
      <c r="J117" s="76" t="s">
        <v>239</v>
      </c>
      <c r="K117" s="76" t="s">
        <v>239</v>
      </c>
      <c r="L117" s="76" t="s">
        <v>239</v>
      </c>
      <c r="M117" s="76" t="s">
        <v>239</v>
      </c>
      <c r="N117" s="76" t="s">
        <v>239</v>
      </c>
      <c r="O117" s="76" t="s">
        <v>239</v>
      </c>
      <c r="P117" s="76" t="s">
        <v>239</v>
      </c>
      <c r="Q117" s="76" t="s">
        <v>239</v>
      </c>
      <c r="R117" s="76" t="s">
        <v>239</v>
      </c>
      <c r="S117" s="76" t="s">
        <v>239</v>
      </c>
      <c r="T117" s="721">
        <v>0</v>
      </c>
      <c r="U117" s="721">
        <v>0</v>
      </c>
      <c r="V117" s="55">
        <v>19100</v>
      </c>
      <c r="W117" s="55">
        <v>19100</v>
      </c>
      <c r="X117" s="237">
        <v>1515</v>
      </c>
      <c r="Y117" s="238">
        <v>1808</v>
      </c>
      <c r="Z117" s="238">
        <v>1833</v>
      </c>
      <c r="AA117" s="238">
        <v>3903</v>
      </c>
      <c r="AB117" s="238">
        <v>567</v>
      </c>
      <c r="AC117" s="238">
        <v>0</v>
      </c>
      <c r="AD117" s="238">
        <v>9626</v>
      </c>
      <c r="AE117" s="238">
        <v>1498</v>
      </c>
      <c r="AF117" s="238">
        <v>1801</v>
      </c>
      <c r="AG117" s="238">
        <v>1795</v>
      </c>
      <c r="AH117" s="238">
        <v>3737</v>
      </c>
      <c r="AI117" s="238">
        <v>643</v>
      </c>
      <c r="AJ117" s="238">
        <v>0</v>
      </c>
      <c r="AK117" s="238">
        <v>9474</v>
      </c>
    </row>
    <row r="118" spans="1:37" x14ac:dyDescent="0.3">
      <c r="A118" s="2" t="s">
        <v>70</v>
      </c>
      <c r="B118" s="295" t="s">
        <v>918</v>
      </c>
      <c r="C118" s="229" t="s">
        <v>983</v>
      </c>
      <c r="D118" s="229" t="s">
        <v>1031</v>
      </c>
      <c r="E118" s="716">
        <v>501</v>
      </c>
      <c r="F118" s="76" t="s">
        <v>239</v>
      </c>
      <c r="G118" s="76" t="s">
        <v>239</v>
      </c>
      <c r="H118" s="76" t="s">
        <v>239</v>
      </c>
      <c r="I118" s="76" t="s">
        <v>239</v>
      </c>
      <c r="J118" s="76" t="s">
        <v>239</v>
      </c>
      <c r="K118" s="76" t="s">
        <v>239</v>
      </c>
      <c r="L118" s="76" t="s">
        <v>239</v>
      </c>
      <c r="M118" s="76" t="s">
        <v>239</v>
      </c>
      <c r="N118" s="76" t="s">
        <v>239</v>
      </c>
      <c r="O118" s="76" t="s">
        <v>239</v>
      </c>
      <c r="P118" s="76" t="s">
        <v>239</v>
      </c>
      <c r="Q118" s="76" t="s">
        <v>239</v>
      </c>
      <c r="R118" s="76" t="s">
        <v>239</v>
      </c>
      <c r="S118" s="76" t="s">
        <v>239</v>
      </c>
      <c r="T118" s="721">
        <v>0</v>
      </c>
      <c r="U118" s="721">
        <v>0</v>
      </c>
      <c r="V118" s="55">
        <v>1273</v>
      </c>
      <c r="W118" s="55">
        <v>1273</v>
      </c>
      <c r="X118" s="237">
        <v>83</v>
      </c>
      <c r="Y118" s="238">
        <v>120</v>
      </c>
      <c r="Z118" s="238">
        <v>101</v>
      </c>
      <c r="AA118" s="238">
        <v>332</v>
      </c>
      <c r="AB118" s="238">
        <v>15</v>
      </c>
      <c r="AC118" s="238">
        <v>0</v>
      </c>
      <c r="AD118" s="238">
        <v>651</v>
      </c>
      <c r="AE118" s="238">
        <v>86</v>
      </c>
      <c r="AF118" s="238">
        <v>123</v>
      </c>
      <c r="AG118" s="238">
        <v>92</v>
      </c>
      <c r="AH118" s="238">
        <v>293</v>
      </c>
      <c r="AI118" s="238">
        <v>28</v>
      </c>
      <c r="AJ118" s="238">
        <v>0</v>
      </c>
      <c r="AK118" s="238">
        <v>622</v>
      </c>
    </row>
    <row r="119" spans="1:37" x14ac:dyDescent="0.3">
      <c r="A119" s="2" t="s">
        <v>70</v>
      </c>
      <c r="B119" s="295" t="s">
        <v>918</v>
      </c>
      <c r="C119" s="229" t="s">
        <v>983</v>
      </c>
      <c r="D119" s="229" t="s">
        <v>1032</v>
      </c>
      <c r="E119" s="716">
        <v>3672</v>
      </c>
      <c r="F119" s="76" t="s">
        <v>239</v>
      </c>
      <c r="G119" s="76" t="s">
        <v>239</v>
      </c>
      <c r="H119" s="76" t="s">
        <v>239</v>
      </c>
      <c r="I119" s="76" t="s">
        <v>239</v>
      </c>
      <c r="J119" s="76" t="s">
        <v>239</v>
      </c>
      <c r="K119" s="76" t="s">
        <v>239</v>
      </c>
      <c r="L119" s="76" t="s">
        <v>239</v>
      </c>
      <c r="M119" s="76" t="s">
        <v>239</v>
      </c>
      <c r="N119" s="76" t="s">
        <v>239</v>
      </c>
      <c r="O119" s="76" t="s">
        <v>239</v>
      </c>
      <c r="P119" s="76" t="s">
        <v>239</v>
      </c>
      <c r="Q119" s="76" t="s">
        <v>239</v>
      </c>
      <c r="R119" s="76" t="s">
        <v>239</v>
      </c>
      <c r="S119" s="76" t="s">
        <v>239</v>
      </c>
      <c r="T119" s="721">
        <v>0</v>
      </c>
      <c r="U119" s="721">
        <v>0</v>
      </c>
      <c r="V119" s="55">
        <v>131223</v>
      </c>
      <c r="W119" s="55">
        <v>131223</v>
      </c>
      <c r="X119" s="237">
        <v>10328</v>
      </c>
      <c r="Y119" s="238">
        <v>12383</v>
      </c>
      <c r="Z119" s="238">
        <v>12443</v>
      </c>
      <c r="AA119" s="238">
        <v>27328</v>
      </c>
      <c r="AB119" s="238">
        <v>3721</v>
      </c>
      <c r="AC119" s="238">
        <v>0</v>
      </c>
      <c r="AD119" s="238">
        <v>66203</v>
      </c>
      <c r="AE119" s="238">
        <v>10216</v>
      </c>
      <c r="AF119" s="238">
        <v>12433</v>
      </c>
      <c r="AG119" s="238">
        <v>12116</v>
      </c>
      <c r="AH119" s="238">
        <v>25957</v>
      </c>
      <c r="AI119" s="238">
        <v>4298</v>
      </c>
      <c r="AJ119" s="238">
        <v>0</v>
      </c>
      <c r="AK119" s="238">
        <v>65020</v>
      </c>
    </row>
    <row r="120" spans="1:37" x14ac:dyDescent="0.3">
      <c r="A120" s="2" t="s">
        <v>70</v>
      </c>
      <c r="B120" s="295" t="s">
        <v>918</v>
      </c>
      <c r="C120" s="229" t="s">
        <v>983</v>
      </c>
      <c r="D120" s="229" t="s">
        <v>1033</v>
      </c>
      <c r="E120" s="716">
        <v>52988</v>
      </c>
      <c r="F120" s="76" t="s">
        <v>239</v>
      </c>
      <c r="G120" s="76" t="s">
        <v>239</v>
      </c>
      <c r="H120" s="76" t="s">
        <v>239</v>
      </c>
      <c r="I120" s="76" t="s">
        <v>239</v>
      </c>
      <c r="J120" s="76" t="s">
        <v>239</v>
      </c>
      <c r="K120" s="76" t="s">
        <v>239</v>
      </c>
      <c r="L120" s="76" t="s">
        <v>239</v>
      </c>
      <c r="M120" s="76" t="s">
        <v>239</v>
      </c>
      <c r="N120" s="76" t="s">
        <v>239</v>
      </c>
      <c r="O120" s="76" t="s">
        <v>239</v>
      </c>
      <c r="P120" s="76" t="s">
        <v>239</v>
      </c>
      <c r="Q120" s="76" t="s">
        <v>239</v>
      </c>
      <c r="R120" s="76" t="s">
        <v>239</v>
      </c>
      <c r="S120" s="76" t="s">
        <v>239</v>
      </c>
      <c r="T120" s="721">
        <v>0</v>
      </c>
      <c r="U120" s="721">
        <v>0</v>
      </c>
      <c r="V120" s="55">
        <v>11152</v>
      </c>
      <c r="W120" s="55">
        <v>11152</v>
      </c>
      <c r="X120" s="237">
        <v>757</v>
      </c>
      <c r="Y120" s="238">
        <v>1050</v>
      </c>
      <c r="Z120" s="238">
        <v>924</v>
      </c>
      <c r="AA120" s="238">
        <v>2798</v>
      </c>
      <c r="AB120" s="238">
        <v>165</v>
      </c>
      <c r="AC120" s="238">
        <v>0</v>
      </c>
      <c r="AD120" s="238">
        <v>5694</v>
      </c>
      <c r="AE120" s="238">
        <v>775</v>
      </c>
      <c r="AF120" s="238">
        <v>1072</v>
      </c>
      <c r="AG120" s="238">
        <v>846</v>
      </c>
      <c r="AH120" s="238">
        <v>2500</v>
      </c>
      <c r="AI120" s="238">
        <v>265</v>
      </c>
      <c r="AJ120" s="238">
        <v>0</v>
      </c>
      <c r="AK120" s="238">
        <v>5458</v>
      </c>
    </row>
    <row r="121" spans="1:37" x14ac:dyDescent="0.3">
      <c r="A121" s="2" t="s">
        <v>70</v>
      </c>
      <c r="B121" s="295" t="s">
        <v>943</v>
      </c>
      <c r="C121" s="229" t="s">
        <v>983</v>
      </c>
      <c r="D121" s="229" t="s">
        <v>1034</v>
      </c>
      <c r="E121" s="716">
        <v>1009</v>
      </c>
      <c r="F121" s="76" t="s">
        <v>239</v>
      </c>
      <c r="G121" s="76" t="s">
        <v>239</v>
      </c>
      <c r="H121" s="76" t="s">
        <v>239</v>
      </c>
      <c r="I121" s="76" t="s">
        <v>239</v>
      </c>
      <c r="J121" s="76" t="s">
        <v>239</v>
      </c>
      <c r="K121" s="76" t="s">
        <v>239</v>
      </c>
      <c r="L121" s="76" t="s">
        <v>239</v>
      </c>
      <c r="M121" s="76" t="s">
        <v>239</v>
      </c>
      <c r="N121" s="76" t="s">
        <v>239</v>
      </c>
      <c r="O121" s="76" t="s">
        <v>239</v>
      </c>
      <c r="P121" s="76" t="s">
        <v>239</v>
      </c>
      <c r="Q121" s="76" t="s">
        <v>239</v>
      </c>
      <c r="R121" s="76" t="s">
        <v>239</v>
      </c>
      <c r="S121" s="76" t="s">
        <v>239</v>
      </c>
      <c r="T121" s="721">
        <v>0</v>
      </c>
      <c r="U121" s="721">
        <v>0</v>
      </c>
      <c r="V121" s="55">
        <v>5914</v>
      </c>
      <c r="W121" s="55">
        <v>5914</v>
      </c>
      <c r="X121" s="237">
        <v>492</v>
      </c>
      <c r="Y121" s="238">
        <v>560</v>
      </c>
      <c r="Z121" s="238">
        <v>597</v>
      </c>
      <c r="AA121" s="238">
        <v>1112</v>
      </c>
      <c r="AB121" s="238">
        <v>207</v>
      </c>
      <c r="AC121" s="238">
        <v>0</v>
      </c>
      <c r="AD121" s="238">
        <v>2968</v>
      </c>
      <c r="AE121" s="238">
        <v>482</v>
      </c>
      <c r="AF121" s="238">
        <v>554</v>
      </c>
      <c r="AG121" s="238">
        <v>593</v>
      </c>
      <c r="AH121" s="238">
        <v>1098</v>
      </c>
      <c r="AI121" s="238">
        <v>219</v>
      </c>
      <c r="AJ121" s="238">
        <v>0</v>
      </c>
      <c r="AK121" s="238">
        <v>2946</v>
      </c>
    </row>
    <row r="122" spans="1:37" x14ac:dyDescent="0.3">
      <c r="A122" s="2" t="s">
        <v>75</v>
      </c>
      <c r="B122" s="295" t="s">
        <v>923</v>
      </c>
      <c r="C122" s="229" t="s">
        <v>986</v>
      </c>
      <c r="D122" s="229" t="s">
        <v>1035</v>
      </c>
      <c r="E122" s="716">
        <v>13102</v>
      </c>
      <c r="F122" s="76">
        <v>0.13</v>
      </c>
      <c r="G122" s="76">
        <v>0.24</v>
      </c>
      <c r="H122" s="76">
        <v>0.18</v>
      </c>
      <c r="I122" s="76">
        <v>0.54</v>
      </c>
      <c r="J122" s="76">
        <v>0.43</v>
      </c>
      <c r="K122" s="76">
        <v>0.02</v>
      </c>
      <c r="L122" s="76">
        <v>0.47</v>
      </c>
      <c r="M122" s="76">
        <v>0.49</v>
      </c>
      <c r="N122" s="76">
        <v>0.5</v>
      </c>
      <c r="O122" s="76">
        <v>0.11</v>
      </c>
      <c r="P122" s="76">
        <v>0.56000000000000005</v>
      </c>
      <c r="Q122" s="76">
        <v>0.47</v>
      </c>
      <c r="R122" s="76" t="s">
        <v>239</v>
      </c>
      <c r="S122" s="76">
        <v>0.52</v>
      </c>
      <c r="T122" s="721">
        <v>1</v>
      </c>
      <c r="U122" s="721">
        <v>1</v>
      </c>
      <c r="V122" s="55">
        <v>3443</v>
      </c>
      <c r="W122" s="55">
        <v>3443</v>
      </c>
      <c r="X122" s="237">
        <v>225</v>
      </c>
      <c r="Y122" s="238">
        <v>324</v>
      </c>
      <c r="Z122" s="238">
        <v>276</v>
      </c>
      <c r="AA122" s="238">
        <v>897</v>
      </c>
      <c r="AB122" s="238">
        <v>40</v>
      </c>
      <c r="AC122" s="238">
        <v>0</v>
      </c>
      <c r="AD122" s="238">
        <v>1762</v>
      </c>
      <c r="AE122" s="238">
        <v>233</v>
      </c>
      <c r="AF122" s="238">
        <v>333</v>
      </c>
      <c r="AG122" s="238">
        <v>248</v>
      </c>
      <c r="AH122" s="238">
        <v>792</v>
      </c>
      <c r="AI122" s="238">
        <v>75</v>
      </c>
      <c r="AJ122" s="238">
        <v>0</v>
      </c>
      <c r="AK122" s="238">
        <v>1681</v>
      </c>
    </row>
    <row r="123" spans="1:37" x14ac:dyDescent="0.3">
      <c r="A123" s="2" t="s">
        <v>75</v>
      </c>
      <c r="B123" s="295" t="s">
        <v>923</v>
      </c>
      <c r="C123" s="229" t="s">
        <v>986</v>
      </c>
      <c r="D123" s="229" t="s">
        <v>1036</v>
      </c>
      <c r="E123" s="716">
        <v>18777</v>
      </c>
      <c r="F123" s="76">
        <v>0.13</v>
      </c>
      <c r="G123" s="76">
        <v>0.23</v>
      </c>
      <c r="H123" s="76">
        <v>0.19</v>
      </c>
      <c r="I123" s="76">
        <v>0.55000000000000004</v>
      </c>
      <c r="J123" s="76">
        <v>0.42</v>
      </c>
      <c r="K123" s="76">
        <v>0.03</v>
      </c>
      <c r="L123" s="76">
        <v>0.48</v>
      </c>
      <c r="M123" s="76">
        <v>0.5</v>
      </c>
      <c r="N123" s="76">
        <v>0.5</v>
      </c>
      <c r="O123" s="76">
        <v>0.11</v>
      </c>
      <c r="P123" s="76">
        <v>0.6</v>
      </c>
      <c r="Q123" s="76">
        <v>0.49</v>
      </c>
      <c r="R123" s="76" t="s">
        <v>239</v>
      </c>
      <c r="S123" s="76">
        <v>0.54</v>
      </c>
      <c r="T123" s="721">
        <v>1</v>
      </c>
      <c r="U123" s="721">
        <v>1</v>
      </c>
      <c r="V123" s="55">
        <v>1280</v>
      </c>
      <c r="W123" s="55">
        <v>1280</v>
      </c>
      <c r="X123" s="237">
        <v>106</v>
      </c>
      <c r="Y123" s="238">
        <v>122</v>
      </c>
      <c r="Z123" s="238">
        <v>128</v>
      </c>
      <c r="AA123" s="238">
        <v>241</v>
      </c>
      <c r="AB123" s="238">
        <v>45</v>
      </c>
      <c r="AC123" s="238">
        <v>0</v>
      </c>
      <c r="AD123" s="238">
        <v>642</v>
      </c>
      <c r="AE123" s="238">
        <v>104</v>
      </c>
      <c r="AF123" s="238">
        <v>120</v>
      </c>
      <c r="AG123" s="238">
        <v>129</v>
      </c>
      <c r="AH123" s="238">
        <v>238</v>
      </c>
      <c r="AI123" s="238">
        <v>47</v>
      </c>
      <c r="AJ123" s="238">
        <v>0</v>
      </c>
      <c r="AK123" s="238">
        <v>638</v>
      </c>
    </row>
    <row r="124" spans="1:37" x14ac:dyDescent="0.3">
      <c r="A124" s="2" t="s">
        <v>75</v>
      </c>
      <c r="B124" s="295" t="s">
        <v>943</v>
      </c>
      <c r="C124" s="229" t="s">
        <v>983</v>
      </c>
      <c r="D124" s="229" t="s">
        <v>1037</v>
      </c>
      <c r="E124" s="716">
        <v>200000</v>
      </c>
      <c r="F124" s="76" t="s">
        <v>239</v>
      </c>
      <c r="G124" s="76" t="s">
        <v>239</v>
      </c>
      <c r="H124" s="76" t="s">
        <v>239</v>
      </c>
      <c r="I124" s="76" t="s">
        <v>239</v>
      </c>
      <c r="J124" s="76" t="s">
        <v>239</v>
      </c>
      <c r="K124" s="76" t="s">
        <v>239</v>
      </c>
      <c r="L124" s="76" t="s">
        <v>239</v>
      </c>
      <c r="M124" s="76" t="s">
        <v>239</v>
      </c>
      <c r="N124" s="76" t="s">
        <v>239</v>
      </c>
      <c r="O124" s="76" t="s">
        <v>239</v>
      </c>
      <c r="P124" s="76" t="s">
        <v>239</v>
      </c>
      <c r="Q124" s="76" t="s">
        <v>239</v>
      </c>
      <c r="R124" s="76" t="s">
        <v>239</v>
      </c>
      <c r="S124" s="76" t="s">
        <v>239</v>
      </c>
      <c r="T124" s="721">
        <v>0</v>
      </c>
      <c r="U124" s="721">
        <v>0</v>
      </c>
      <c r="V124" s="55">
        <v>9246</v>
      </c>
      <c r="W124" s="55">
        <v>9246</v>
      </c>
      <c r="X124" s="237">
        <v>717</v>
      </c>
      <c r="Y124" s="238">
        <v>875</v>
      </c>
      <c r="Z124" s="238">
        <v>865</v>
      </c>
      <c r="AA124" s="238">
        <v>1960</v>
      </c>
      <c r="AB124" s="238">
        <v>252</v>
      </c>
      <c r="AC124" s="238">
        <v>0</v>
      </c>
      <c r="AD124" s="238">
        <v>4669</v>
      </c>
      <c r="AE124" s="238">
        <v>711</v>
      </c>
      <c r="AF124" s="238">
        <v>875</v>
      </c>
      <c r="AG124" s="238">
        <v>842</v>
      </c>
      <c r="AH124" s="238">
        <v>1853</v>
      </c>
      <c r="AI124" s="238">
        <v>296</v>
      </c>
      <c r="AJ124" s="238">
        <v>0</v>
      </c>
      <c r="AK124" s="238">
        <v>4577</v>
      </c>
    </row>
    <row r="125" spans="1:37" x14ac:dyDescent="0.3">
      <c r="A125" s="2" t="s">
        <v>77</v>
      </c>
      <c r="B125" s="295" t="s">
        <v>923</v>
      </c>
      <c r="C125" s="229" t="s">
        <v>944</v>
      </c>
      <c r="D125" s="229" t="s">
        <v>1038</v>
      </c>
      <c r="E125" s="716">
        <v>929</v>
      </c>
      <c r="F125" s="76">
        <v>0</v>
      </c>
      <c r="G125" s="76">
        <v>0</v>
      </c>
      <c r="H125" s="76">
        <v>0.17</v>
      </c>
      <c r="I125" s="76">
        <v>0.17</v>
      </c>
      <c r="J125" s="76">
        <v>0.83</v>
      </c>
      <c r="K125" s="76">
        <v>0</v>
      </c>
      <c r="L125" s="76" t="s">
        <v>239</v>
      </c>
      <c r="M125" s="76" t="s">
        <v>239</v>
      </c>
      <c r="N125" s="76">
        <v>0</v>
      </c>
      <c r="O125" s="76">
        <v>0</v>
      </c>
      <c r="P125" s="76">
        <v>0.4</v>
      </c>
      <c r="Q125" s="76" t="s">
        <v>239</v>
      </c>
      <c r="R125" s="76" t="s">
        <v>239</v>
      </c>
      <c r="S125" s="76">
        <v>0.33</v>
      </c>
      <c r="T125" s="721">
        <v>0.01</v>
      </c>
      <c r="U125" s="721">
        <v>0.01</v>
      </c>
      <c r="V125" s="55">
        <v>766</v>
      </c>
      <c r="W125" s="55">
        <v>766</v>
      </c>
      <c r="X125" s="237">
        <v>50</v>
      </c>
      <c r="Y125" s="238">
        <v>72</v>
      </c>
      <c r="Z125" s="238">
        <v>61</v>
      </c>
      <c r="AA125" s="238">
        <v>200</v>
      </c>
      <c r="AB125" s="238">
        <v>9</v>
      </c>
      <c r="AC125" s="238">
        <v>0</v>
      </c>
      <c r="AD125" s="238">
        <v>392</v>
      </c>
      <c r="AE125" s="238">
        <v>52</v>
      </c>
      <c r="AF125" s="238">
        <v>74</v>
      </c>
      <c r="AG125" s="238">
        <v>55</v>
      </c>
      <c r="AH125" s="238">
        <v>176</v>
      </c>
      <c r="AI125" s="238">
        <v>17</v>
      </c>
      <c r="AJ125" s="238">
        <v>0</v>
      </c>
      <c r="AK125" s="238">
        <v>374</v>
      </c>
    </row>
    <row r="126" spans="1:37" ht="10.5" customHeight="1" x14ac:dyDescent="0.3">
      <c r="A126" s="2" t="s">
        <v>77</v>
      </c>
      <c r="B126" s="295" t="s">
        <v>923</v>
      </c>
      <c r="C126" s="229" t="s">
        <v>944</v>
      </c>
      <c r="D126" s="229" t="s">
        <v>1039</v>
      </c>
      <c r="E126" s="716">
        <v>736</v>
      </c>
      <c r="F126" s="76">
        <v>0</v>
      </c>
      <c r="G126" s="76">
        <v>0</v>
      </c>
      <c r="H126" s="76">
        <v>0</v>
      </c>
      <c r="I126" s="76">
        <v>0</v>
      </c>
      <c r="J126" s="76">
        <v>1</v>
      </c>
      <c r="K126" s="76">
        <v>0</v>
      </c>
      <c r="L126" s="76" t="s">
        <v>239</v>
      </c>
      <c r="M126" s="76" t="s">
        <v>239</v>
      </c>
      <c r="N126" s="76" t="s">
        <v>239</v>
      </c>
      <c r="O126" s="76" t="s">
        <v>239</v>
      </c>
      <c r="P126" s="76">
        <v>0.5</v>
      </c>
      <c r="Q126" s="76" t="s">
        <v>239</v>
      </c>
      <c r="R126" s="76" t="s">
        <v>239</v>
      </c>
      <c r="S126" s="76">
        <v>0.5</v>
      </c>
      <c r="T126" s="721">
        <v>0.01</v>
      </c>
      <c r="U126" s="721">
        <v>0.01</v>
      </c>
      <c r="V126" s="55">
        <v>1719</v>
      </c>
      <c r="W126" s="55">
        <v>1719</v>
      </c>
      <c r="X126" s="237">
        <v>131</v>
      </c>
      <c r="Y126" s="238">
        <v>163</v>
      </c>
      <c r="Z126" s="238">
        <v>159</v>
      </c>
      <c r="AA126" s="238">
        <v>374</v>
      </c>
      <c r="AB126" s="238">
        <v>44</v>
      </c>
      <c r="AC126" s="238">
        <v>0</v>
      </c>
      <c r="AD126" s="238">
        <v>871</v>
      </c>
      <c r="AE126" s="238">
        <v>130</v>
      </c>
      <c r="AF126" s="238">
        <v>162</v>
      </c>
      <c r="AG126" s="238">
        <v>152</v>
      </c>
      <c r="AH126" s="238">
        <v>350</v>
      </c>
      <c r="AI126" s="238">
        <v>54</v>
      </c>
      <c r="AJ126" s="238">
        <v>0</v>
      </c>
      <c r="AK126" s="238">
        <v>848</v>
      </c>
    </row>
    <row r="127" spans="1:37" x14ac:dyDescent="0.3">
      <c r="A127" s="2" t="s">
        <v>77</v>
      </c>
      <c r="B127" s="295" t="s">
        <v>923</v>
      </c>
      <c r="C127" s="229" t="s">
        <v>944</v>
      </c>
      <c r="D127" s="229" t="s">
        <v>1040</v>
      </c>
      <c r="E127" s="716">
        <v>1667</v>
      </c>
      <c r="F127" s="76">
        <v>0</v>
      </c>
      <c r="G127" s="76">
        <v>0</v>
      </c>
      <c r="H127" s="76">
        <v>0</v>
      </c>
      <c r="I127" s="76">
        <v>0</v>
      </c>
      <c r="J127" s="76">
        <v>0.33</v>
      </c>
      <c r="K127" s="76">
        <v>0.67</v>
      </c>
      <c r="L127" s="76" t="s">
        <v>239</v>
      </c>
      <c r="M127" s="76" t="s">
        <v>239</v>
      </c>
      <c r="N127" s="76" t="s">
        <v>239</v>
      </c>
      <c r="O127" s="76" t="s">
        <v>239</v>
      </c>
      <c r="P127" s="76">
        <v>0</v>
      </c>
      <c r="Q127" s="76">
        <v>0.5</v>
      </c>
      <c r="R127" s="76" t="s">
        <v>239</v>
      </c>
      <c r="S127" s="76">
        <v>0.33</v>
      </c>
      <c r="T127" s="721">
        <v>0</v>
      </c>
      <c r="U127" s="721">
        <v>0</v>
      </c>
      <c r="V127" s="55">
        <v>16524</v>
      </c>
      <c r="W127" s="55">
        <v>16524</v>
      </c>
      <c r="X127" s="237">
        <v>1323</v>
      </c>
      <c r="Y127" s="238">
        <v>1565</v>
      </c>
      <c r="Z127" s="238">
        <v>1600</v>
      </c>
      <c r="AA127" s="238">
        <v>3325</v>
      </c>
      <c r="AB127" s="238">
        <v>508</v>
      </c>
      <c r="AC127" s="238">
        <v>0</v>
      </c>
      <c r="AD127" s="238">
        <v>8321</v>
      </c>
      <c r="AE127" s="238">
        <v>1305</v>
      </c>
      <c r="AF127" s="238">
        <v>1557</v>
      </c>
      <c r="AG127" s="238">
        <v>1573</v>
      </c>
      <c r="AH127" s="238">
        <v>3201</v>
      </c>
      <c r="AI127" s="238">
        <v>567</v>
      </c>
      <c r="AJ127" s="238">
        <v>0</v>
      </c>
      <c r="AK127" s="238">
        <v>8203</v>
      </c>
    </row>
    <row r="128" spans="1:37" x14ac:dyDescent="0.3">
      <c r="A128" s="2" t="s">
        <v>77</v>
      </c>
      <c r="B128" s="295" t="s">
        <v>918</v>
      </c>
      <c r="C128" s="229" t="s">
        <v>944</v>
      </c>
      <c r="D128" s="229" t="s">
        <v>1041</v>
      </c>
      <c r="E128" s="716">
        <v>940</v>
      </c>
      <c r="F128" s="76">
        <v>7.0000000000000007E-2</v>
      </c>
      <c r="G128" s="76">
        <v>0.12</v>
      </c>
      <c r="H128" s="76">
        <v>0.11</v>
      </c>
      <c r="I128" s="76">
        <v>0.3</v>
      </c>
      <c r="J128" s="76">
        <v>0.68</v>
      </c>
      <c r="K128" s="76">
        <v>0.02</v>
      </c>
      <c r="L128" s="76">
        <v>0.32</v>
      </c>
      <c r="M128" s="76">
        <v>0.52</v>
      </c>
      <c r="N128" s="76">
        <v>0.61</v>
      </c>
      <c r="O128" s="76">
        <v>7.0000000000000007E-2</v>
      </c>
      <c r="P128" s="76">
        <v>0.24</v>
      </c>
      <c r="Q128" s="76">
        <v>0.78</v>
      </c>
      <c r="R128" s="76" t="s">
        <v>239</v>
      </c>
      <c r="S128" s="76">
        <v>0.33</v>
      </c>
      <c r="T128" s="721">
        <v>0.45</v>
      </c>
      <c r="U128" s="721">
        <v>0.45</v>
      </c>
      <c r="V128" s="55">
        <v>1280</v>
      </c>
      <c r="W128" s="55">
        <v>1280</v>
      </c>
      <c r="X128" s="237">
        <v>84</v>
      </c>
      <c r="Y128" s="238">
        <v>120</v>
      </c>
      <c r="Z128" s="238">
        <v>103</v>
      </c>
      <c r="AA128" s="238">
        <v>334</v>
      </c>
      <c r="AB128" s="238">
        <v>15</v>
      </c>
      <c r="AC128" s="238">
        <v>0</v>
      </c>
      <c r="AD128" s="238">
        <v>656</v>
      </c>
      <c r="AE128" s="238">
        <v>86</v>
      </c>
      <c r="AF128" s="238">
        <v>123</v>
      </c>
      <c r="AG128" s="238">
        <v>93</v>
      </c>
      <c r="AH128" s="238">
        <v>294</v>
      </c>
      <c r="AI128" s="238">
        <v>28</v>
      </c>
      <c r="AJ128" s="238">
        <v>0</v>
      </c>
      <c r="AK128" s="238">
        <v>624</v>
      </c>
    </row>
    <row r="129" spans="1:37" x14ac:dyDescent="0.3">
      <c r="A129" s="2" t="s">
        <v>77</v>
      </c>
      <c r="B129" s="295" t="s">
        <v>918</v>
      </c>
      <c r="C129" s="229" t="s">
        <v>1042</v>
      </c>
      <c r="D129" s="229" t="s">
        <v>1043</v>
      </c>
      <c r="E129" s="716">
        <v>871</v>
      </c>
      <c r="F129" s="76">
        <v>0.08</v>
      </c>
      <c r="G129" s="76">
        <v>0.09</v>
      </c>
      <c r="H129" s="76">
        <v>0.09</v>
      </c>
      <c r="I129" s="76">
        <v>0.27</v>
      </c>
      <c r="J129" s="76">
        <v>0.7</v>
      </c>
      <c r="K129" s="76">
        <v>0.04</v>
      </c>
      <c r="L129" s="76">
        <v>0.55000000000000004</v>
      </c>
      <c r="M129" s="76">
        <v>0.57999999999999996</v>
      </c>
      <c r="N129" s="76">
        <v>0.75</v>
      </c>
      <c r="O129" s="76">
        <v>0.17</v>
      </c>
      <c r="P129" s="76">
        <v>0.24</v>
      </c>
      <c r="Q129" s="76">
        <v>1</v>
      </c>
      <c r="R129" s="76" t="s">
        <v>239</v>
      </c>
      <c r="S129" s="76">
        <v>0.37</v>
      </c>
      <c r="T129" s="721">
        <v>0.15</v>
      </c>
      <c r="U129" s="721">
        <v>0.15</v>
      </c>
      <c r="V129" s="55">
        <v>1049</v>
      </c>
      <c r="W129" s="55">
        <v>1049</v>
      </c>
      <c r="X129" s="237">
        <v>68</v>
      </c>
      <c r="Y129" s="238">
        <v>99</v>
      </c>
      <c r="Z129" s="238">
        <v>85</v>
      </c>
      <c r="AA129" s="238">
        <v>273</v>
      </c>
      <c r="AB129" s="238">
        <v>12</v>
      </c>
      <c r="AC129" s="238">
        <v>0</v>
      </c>
      <c r="AD129" s="238">
        <v>537</v>
      </c>
      <c r="AE129" s="238">
        <v>71</v>
      </c>
      <c r="AF129" s="238">
        <v>101</v>
      </c>
      <c r="AG129" s="238">
        <v>76</v>
      </c>
      <c r="AH129" s="238">
        <v>241</v>
      </c>
      <c r="AI129" s="238">
        <v>23</v>
      </c>
      <c r="AJ129" s="238">
        <v>0</v>
      </c>
      <c r="AK129" s="238">
        <v>512</v>
      </c>
    </row>
    <row r="130" spans="1:37" x14ac:dyDescent="0.3">
      <c r="A130" s="2" t="s">
        <v>77</v>
      </c>
      <c r="B130" s="295" t="s">
        <v>918</v>
      </c>
      <c r="C130" s="229" t="s">
        <v>670</v>
      </c>
      <c r="D130" s="229" t="s">
        <v>1044</v>
      </c>
      <c r="E130" s="716">
        <v>745</v>
      </c>
      <c r="F130" s="76">
        <v>0</v>
      </c>
      <c r="G130" s="76">
        <v>0</v>
      </c>
      <c r="H130" s="76">
        <v>0</v>
      </c>
      <c r="I130" s="76">
        <v>0</v>
      </c>
      <c r="J130" s="76">
        <v>1</v>
      </c>
      <c r="K130" s="76">
        <v>0</v>
      </c>
      <c r="L130" s="76" t="s">
        <v>239</v>
      </c>
      <c r="M130" s="76" t="s">
        <v>239</v>
      </c>
      <c r="N130" s="76" t="s">
        <v>239</v>
      </c>
      <c r="O130" s="76" t="s">
        <v>239</v>
      </c>
      <c r="P130" s="76">
        <v>0.17</v>
      </c>
      <c r="Q130" s="76" t="s">
        <v>239</v>
      </c>
      <c r="R130" s="76" t="s">
        <v>239</v>
      </c>
      <c r="S130" s="76">
        <v>0.17</v>
      </c>
      <c r="T130" s="721">
        <v>0.02</v>
      </c>
      <c r="U130" s="721">
        <v>0.02</v>
      </c>
      <c r="V130" s="55">
        <v>23045</v>
      </c>
      <c r="W130" s="55">
        <v>23045</v>
      </c>
      <c r="X130" s="237">
        <v>1935</v>
      </c>
      <c r="Y130" s="238">
        <v>2186</v>
      </c>
      <c r="Z130" s="238">
        <v>2332</v>
      </c>
      <c r="AA130" s="238">
        <v>4273</v>
      </c>
      <c r="AB130" s="238">
        <v>825</v>
      </c>
      <c r="AC130" s="238">
        <v>0</v>
      </c>
      <c r="AD130" s="238">
        <v>11551</v>
      </c>
      <c r="AE130" s="238">
        <v>1891</v>
      </c>
      <c r="AF130" s="238">
        <v>2156</v>
      </c>
      <c r="AG130" s="238">
        <v>2337</v>
      </c>
      <c r="AH130" s="238">
        <v>4241</v>
      </c>
      <c r="AI130" s="238">
        <v>869</v>
      </c>
      <c r="AJ130" s="238">
        <v>0</v>
      </c>
      <c r="AK130" s="238">
        <v>11494</v>
      </c>
    </row>
    <row r="131" spans="1:37" x14ac:dyDescent="0.3">
      <c r="A131" s="2" t="s">
        <v>77</v>
      </c>
      <c r="B131" s="295" t="s">
        <v>943</v>
      </c>
      <c r="C131" s="229" t="s">
        <v>944</v>
      </c>
      <c r="D131" s="229" t="s">
        <v>1045</v>
      </c>
      <c r="E131" s="716">
        <v>1298</v>
      </c>
      <c r="F131" s="76" t="s">
        <v>239</v>
      </c>
      <c r="G131" s="76" t="s">
        <v>239</v>
      </c>
      <c r="H131" s="76" t="s">
        <v>239</v>
      </c>
      <c r="I131" s="76" t="s">
        <v>239</v>
      </c>
      <c r="J131" s="76" t="s">
        <v>239</v>
      </c>
      <c r="K131" s="76" t="s">
        <v>239</v>
      </c>
      <c r="L131" s="76" t="s">
        <v>239</v>
      </c>
      <c r="M131" s="76" t="s">
        <v>239</v>
      </c>
      <c r="N131" s="76" t="s">
        <v>239</v>
      </c>
      <c r="O131" s="76" t="s">
        <v>239</v>
      </c>
      <c r="P131" s="76" t="s">
        <v>239</v>
      </c>
      <c r="Q131" s="76" t="s">
        <v>239</v>
      </c>
      <c r="R131" s="76" t="s">
        <v>239</v>
      </c>
      <c r="S131" s="76" t="s">
        <v>239</v>
      </c>
      <c r="T131" s="721">
        <v>0</v>
      </c>
      <c r="U131" s="721">
        <v>0</v>
      </c>
      <c r="V131" s="55">
        <v>28328</v>
      </c>
      <c r="W131" s="55">
        <v>28328</v>
      </c>
      <c r="X131" s="237">
        <v>2368</v>
      </c>
      <c r="Y131" s="238">
        <v>2688</v>
      </c>
      <c r="Z131" s="238">
        <v>2859</v>
      </c>
      <c r="AA131" s="238">
        <v>5293</v>
      </c>
      <c r="AB131" s="238">
        <v>1001</v>
      </c>
      <c r="AC131" s="238">
        <v>0</v>
      </c>
      <c r="AD131" s="238">
        <v>14209</v>
      </c>
      <c r="AE131" s="238">
        <v>2316</v>
      </c>
      <c r="AF131" s="238">
        <v>2652</v>
      </c>
      <c r="AG131" s="238">
        <v>2855</v>
      </c>
      <c r="AH131" s="238">
        <v>5238</v>
      </c>
      <c r="AI131" s="238">
        <v>1058</v>
      </c>
      <c r="AJ131" s="238">
        <v>0</v>
      </c>
      <c r="AK131" s="238">
        <v>14119</v>
      </c>
    </row>
    <row r="132" spans="1:37" x14ac:dyDescent="0.3">
      <c r="A132" s="2" t="s">
        <v>73</v>
      </c>
      <c r="B132" s="295" t="s">
        <v>943</v>
      </c>
      <c r="C132" s="229" t="s">
        <v>983</v>
      </c>
      <c r="D132" s="229" t="s">
        <v>1046</v>
      </c>
      <c r="E132" s="716">
        <v>77099</v>
      </c>
      <c r="F132" s="76" t="s">
        <v>239</v>
      </c>
      <c r="G132" s="76" t="s">
        <v>239</v>
      </c>
      <c r="H132" s="76" t="s">
        <v>239</v>
      </c>
      <c r="I132" s="76" t="s">
        <v>239</v>
      </c>
      <c r="J132" s="76" t="s">
        <v>239</v>
      </c>
      <c r="K132" s="76" t="s">
        <v>239</v>
      </c>
      <c r="L132" s="76" t="s">
        <v>239</v>
      </c>
      <c r="M132" s="76" t="s">
        <v>239</v>
      </c>
      <c r="N132" s="76" t="s">
        <v>239</v>
      </c>
      <c r="O132" s="76" t="s">
        <v>239</v>
      </c>
      <c r="P132" s="76" t="s">
        <v>239</v>
      </c>
      <c r="Q132" s="76" t="s">
        <v>239</v>
      </c>
      <c r="R132" s="76">
        <v>0.42</v>
      </c>
      <c r="S132" s="76">
        <v>0.42</v>
      </c>
      <c r="T132" s="721">
        <v>0</v>
      </c>
      <c r="U132" s="721">
        <v>0.46</v>
      </c>
      <c r="V132" s="55">
        <v>815</v>
      </c>
      <c r="W132" s="55">
        <v>815</v>
      </c>
      <c r="X132" s="237">
        <v>54</v>
      </c>
      <c r="Y132" s="238">
        <v>77</v>
      </c>
      <c r="Z132" s="238">
        <v>65</v>
      </c>
      <c r="AA132" s="238">
        <v>212</v>
      </c>
      <c r="AB132" s="238">
        <v>10</v>
      </c>
      <c r="AC132" s="238">
        <v>0</v>
      </c>
      <c r="AD132" s="238">
        <v>418</v>
      </c>
      <c r="AE132" s="238">
        <v>55</v>
      </c>
      <c r="AF132" s="238">
        <v>78</v>
      </c>
      <c r="AG132" s="238">
        <v>59</v>
      </c>
      <c r="AH132" s="238">
        <v>187</v>
      </c>
      <c r="AI132" s="238">
        <v>18</v>
      </c>
      <c r="AJ132" s="238">
        <v>0</v>
      </c>
      <c r="AK132" s="238">
        <v>397</v>
      </c>
    </row>
    <row r="133" spans="1:37" x14ac:dyDescent="0.3">
      <c r="A133" s="2" t="s">
        <v>82</v>
      </c>
      <c r="B133" s="295" t="s">
        <v>943</v>
      </c>
      <c r="C133" s="229" t="s">
        <v>944</v>
      </c>
      <c r="D133" s="229" t="s">
        <v>1047</v>
      </c>
      <c r="E133" s="716">
        <v>812</v>
      </c>
      <c r="F133" s="76">
        <v>0.08</v>
      </c>
      <c r="G133" s="76">
        <v>0.12</v>
      </c>
      <c r="H133" s="76">
        <v>0.14000000000000001</v>
      </c>
      <c r="I133" s="76">
        <v>0.34</v>
      </c>
      <c r="J133" s="76">
        <v>0.63</v>
      </c>
      <c r="K133" s="76">
        <v>0.03</v>
      </c>
      <c r="L133" s="76">
        <v>0.41</v>
      </c>
      <c r="M133" s="76">
        <v>0.57999999999999996</v>
      </c>
      <c r="N133" s="76">
        <v>0.55000000000000004</v>
      </c>
      <c r="O133" s="76">
        <v>0.09</v>
      </c>
      <c r="P133" s="76">
        <v>0.42</v>
      </c>
      <c r="Q133" s="76">
        <v>0.53</v>
      </c>
      <c r="R133" s="76" t="s">
        <v>239</v>
      </c>
      <c r="S133" s="76">
        <v>0.46</v>
      </c>
      <c r="T133" s="721">
        <v>0.88</v>
      </c>
      <c r="U133" s="721">
        <v>0.88</v>
      </c>
      <c r="V133" s="55">
        <v>13350</v>
      </c>
      <c r="W133" s="55">
        <v>13350</v>
      </c>
      <c r="X133" s="237">
        <v>1114</v>
      </c>
      <c r="Y133" s="238">
        <v>1266</v>
      </c>
      <c r="Z133" s="238">
        <v>1342</v>
      </c>
      <c r="AA133" s="238">
        <v>2507</v>
      </c>
      <c r="AB133" s="238">
        <v>468</v>
      </c>
      <c r="AC133" s="238">
        <v>0</v>
      </c>
      <c r="AD133" s="238">
        <v>6697</v>
      </c>
      <c r="AE133" s="238">
        <v>1089</v>
      </c>
      <c r="AF133" s="238">
        <v>1250</v>
      </c>
      <c r="AG133" s="238">
        <v>1341</v>
      </c>
      <c r="AH133" s="238">
        <v>2477</v>
      </c>
      <c r="AI133" s="238">
        <v>496</v>
      </c>
      <c r="AJ133" s="238">
        <v>0</v>
      </c>
      <c r="AK133" s="238">
        <v>6653</v>
      </c>
    </row>
    <row r="134" spans="1:37" x14ac:dyDescent="0.3">
      <c r="A134" s="2" t="s">
        <v>74</v>
      </c>
      <c r="B134" s="295" t="s">
        <v>918</v>
      </c>
      <c r="C134" s="229" t="s">
        <v>944</v>
      </c>
      <c r="D134" s="229" t="s">
        <v>1048</v>
      </c>
      <c r="E134" s="716">
        <v>708</v>
      </c>
      <c r="F134" s="76">
        <v>0.08</v>
      </c>
      <c r="G134" s="76">
        <v>0.11</v>
      </c>
      <c r="H134" s="76">
        <v>0.13</v>
      </c>
      <c r="I134" s="76">
        <v>0.32</v>
      </c>
      <c r="J134" s="76">
        <v>0.66</v>
      </c>
      <c r="K134" s="76">
        <v>0.02</v>
      </c>
      <c r="L134" s="76">
        <v>0.48</v>
      </c>
      <c r="M134" s="76">
        <v>0.49</v>
      </c>
      <c r="N134" s="76">
        <v>0.46</v>
      </c>
      <c r="O134" s="76">
        <v>0.12</v>
      </c>
      <c r="P134" s="76">
        <v>0.46</v>
      </c>
      <c r="Q134" s="76">
        <v>0.56999999999999995</v>
      </c>
      <c r="R134" s="76" t="s">
        <v>239</v>
      </c>
      <c r="S134" s="76">
        <v>0.47</v>
      </c>
      <c r="T134" s="721">
        <v>1</v>
      </c>
      <c r="U134" s="721">
        <v>1</v>
      </c>
      <c r="V134" s="55">
        <v>27731</v>
      </c>
      <c r="W134" s="55">
        <v>27731</v>
      </c>
      <c r="X134" s="237">
        <v>2327</v>
      </c>
      <c r="Y134" s="238">
        <v>2631</v>
      </c>
      <c r="Z134" s="238">
        <v>2804</v>
      </c>
      <c r="AA134" s="238">
        <v>5149</v>
      </c>
      <c r="AB134" s="238">
        <v>990</v>
      </c>
      <c r="AC134" s="238">
        <v>0</v>
      </c>
      <c r="AD134" s="238">
        <v>13901</v>
      </c>
      <c r="AE134" s="238">
        <v>2274</v>
      </c>
      <c r="AF134" s="238">
        <v>2595</v>
      </c>
      <c r="AG134" s="238">
        <v>2808</v>
      </c>
      <c r="AH134" s="238">
        <v>5110</v>
      </c>
      <c r="AI134" s="238">
        <v>1043</v>
      </c>
      <c r="AJ134" s="238">
        <v>0</v>
      </c>
      <c r="AK134" s="238">
        <v>13830</v>
      </c>
    </row>
    <row r="135" spans="1:37" x14ac:dyDescent="0.3">
      <c r="A135" s="2" t="s">
        <v>484</v>
      </c>
      <c r="B135" s="295" t="s">
        <v>918</v>
      </c>
      <c r="C135" s="229" t="s">
        <v>1042</v>
      </c>
      <c r="D135" s="229" t="s">
        <v>1049</v>
      </c>
      <c r="E135" s="716">
        <v>598</v>
      </c>
      <c r="F135" s="76">
        <v>0.01</v>
      </c>
      <c r="G135" s="76">
        <v>0.01</v>
      </c>
      <c r="H135" s="76">
        <v>0.12</v>
      </c>
      <c r="I135" s="76">
        <v>0.14000000000000001</v>
      </c>
      <c r="J135" s="76">
        <v>0.84</v>
      </c>
      <c r="K135" s="76">
        <v>0.03</v>
      </c>
      <c r="L135" s="76">
        <v>0</v>
      </c>
      <c r="M135" s="76">
        <v>0.38</v>
      </c>
      <c r="N135" s="76">
        <v>0.5</v>
      </c>
      <c r="O135" s="76">
        <v>0</v>
      </c>
      <c r="P135" s="76">
        <v>0.4</v>
      </c>
      <c r="Q135" s="76">
        <v>0.44</v>
      </c>
      <c r="R135" s="76" t="s">
        <v>239</v>
      </c>
      <c r="S135" s="76">
        <v>0.41</v>
      </c>
      <c r="T135" s="721">
        <v>1</v>
      </c>
      <c r="U135" s="721">
        <v>1</v>
      </c>
      <c r="V135" s="55">
        <v>4109</v>
      </c>
      <c r="W135" s="55">
        <v>4109</v>
      </c>
      <c r="X135" s="237">
        <v>301</v>
      </c>
      <c r="Y135" s="238">
        <v>388</v>
      </c>
      <c r="Z135" s="238">
        <v>366</v>
      </c>
      <c r="AA135" s="238">
        <v>943</v>
      </c>
      <c r="AB135" s="238">
        <v>89</v>
      </c>
      <c r="AC135" s="238">
        <v>0</v>
      </c>
      <c r="AD135" s="238">
        <v>2087</v>
      </c>
      <c r="AE135" s="238">
        <v>302</v>
      </c>
      <c r="AF135" s="238">
        <v>391</v>
      </c>
      <c r="AG135" s="238">
        <v>346</v>
      </c>
      <c r="AH135" s="238">
        <v>867</v>
      </c>
      <c r="AI135" s="238">
        <v>116</v>
      </c>
      <c r="AJ135" s="238">
        <v>0</v>
      </c>
      <c r="AK135" s="238">
        <v>2022</v>
      </c>
    </row>
    <row r="136" spans="1:37" ht="10.5" customHeight="1" x14ac:dyDescent="0.3">
      <c r="A136" s="2" t="s">
        <v>80</v>
      </c>
      <c r="B136" s="295" t="s">
        <v>918</v>
      </c>
      <c r="C136" s="229" t="s">
        <v>944</v>
      </c>
      <c r="D136" s="229" t="s">
        <v>1050</v>
      </c>
      <c r="E136" s="716">
        <v>52453</v>
      </c>
      <c r="F136" s="76" t="s">
        <v>239</v>
      </c>
      <c r="G136" s="76" t="s">
        <v>239</v>
      </c>
      <c r="H136" s="76" t="s">
        <v>239</v>
      </c>
      <c r="I136" s="76" t="s">
        <v>239</v>
      </c>
      <c r="J136" s="76" t="s">
        <v>239</v>
      </c>
      <c r="K136" s="76" t="s">
        <v>239</v>
      </c>
      <c r="L136" s="76" t="s">
        <v>239</v>
      </c>
      <c r="M136" s="76" t="s">
        <v>239</v>
      </c>
      <c r="N136" s="76" t="s">
        <v>239</v>
      </c>
      <c r="O136" s="76" t="s">
        <v>239</v>
      </c>
      <c r="P136" s="76" t="s">
        <v>239</v>
      </c>
      <c r="Q136" s="76" t="s">
        <v>239</v>
      </c>
      <c r="R136" s="76">
        <v>0.49</v>
      </c>
      <c r="S136" s="76">
        <v>0.49</v>
      </c>
      <c r="T136" s="721">
        <v>0</v>
      </c>
      <c r="U136" s="721">
        <v>1</v>
      </c>
      <c r="V136" s="55">
        <v>44021</v>
      </c>
      <c r="W136" s="55">
        <v>44021</v>
      </c>
      <c r="X136" s="237">
        <v>3674</v>
      </c>
      <c r="Y136" s="238">
        <v>4176</v>
      </c>
      <c r="Z136" s="238">
        <v>4429</v>
      </c>
      <c r="AA136" s="238">
        <v>8254</v>
      </c>
      <c r="AB136" s="238">
        <v>1547</v>
      </c>
      <c r="AC136" s="238">
        <v>0</v>
      </c>
      <c r="AD136" s="238">
        <v>22080</v>
      </c>
      <c r="AE136" s="238">
        <v>3594</v>
      </c>
      <c r="AF136" s="238">
        <v>4123</v>
      </c>
      <c r="AG136" s="238">
        <v>4426</v>
      </c>
      <c r="AH136" s="238">
        <v>8159</v>
      </c>
      <c r="AI136" s="238">
        <v>1639</v>
      </c>
      <c r="AJ136" s="238">
        <v>0</v>
      </c>
      <c r="AK136" s="238">
        <v>21941</v>
      </c>
    </row>
    <row r="137" spans="1:37" x14ac:dyDescent="0.3">
      <c r="A137" s="2" t="s">
        <v>80</v>
      </c>
      <c r="B137" s="295" t="s">
        <v>918</v>
      </c>
      <c r="C137" s="229" t="s">
        <v>944</v>
      </c>
      <c r="D137" s="229" t="s">
        <v>1051</v>
      </c>
      <c r="E137" s="716">
        <v>37861</v>
      </c>
      <c r="F137" s="76">
        <v>0.05</v>
      </c>
      <c r="G137" s="76">
        <v>0.14000000000000001</v>
      </c>
      <c r="H137" s="76">
        <v>0.14000000000000001</v>
      </c>
      <c r="I137" s="76">
        <v>0.32</v>
      </c>
      <c r="J137" s="76">
        <v>0.66</v>
      </c>
      <c r="K137" s="76">
        <v>0.02</v>
      </c>
      <c r="L137" s="76">
        <v>0.67</v>
      </c>
      <c r="M137" s="76">
        <v>0.61</v>
      </c>
      <c r="N137" s="76">
        <v>0.39</v>
      </c>
      <c r="O137" s="76">
        <v>0.1</v>
      </c>
      <c r="P137" s="76">
        <v>0.48</v>
      </c>
      <c r="Q137" s="76">
        <v>0.67</v>
      </c>
      <c r="R137" s="76">
        <v>0.49</v>
      </c>
      <c r="S137" s="76">
        <v>0.49</v>
      </c>
      <c r="T137" s="721">
        <v>0</v>
      </c>
      <c r="U137" s="721">
        <v>1</v>
      </c>
      <c r="V137" s="55">
        <v>38200</v>
      </c>
      <c r="W137" s="55">
        <v>38200</v>
      </c>
      <c r="X137" s="237">
        <v>3208</v>
      </c>
      <c r="Y137" s="238">
        <v>3624</v>
      </c>
      <c r="Z137" s="238">
        <v>3867</v>
      </c>
      <c r="AA137" s="238">
        <v>7086</v>
      </c>
      <c r="AB137" s="238">
        <v>1367</v>
      </c>
      <c r="AC137" s="238">
        <v>0</v>
      </c>
      <c r="AD137" s="238">
        <v>19152</v>
      </c>
      <c r="AE137" s="238">
        <v>3134</v>
      </c>
      <c r="AF137" s="238">
        <v>3574</v>
      </c>
      <c r="AG137" s="238">
        <v>3871</v>
      </c>
      <c r="AH137" s="238">
        <v>7030</v>
      </c>
      <c r="AI137" s="238">
        <v>1439</v>
      </c>
      <c r="AJ137" s="238">
        <v>0</v>
      </c>
      <c r="AK137" s="238">
        <v>19048</v>
      </c>
    </row>
    <row r="138" spans="1:37" x14ac:dyDescent="0.3">
      <c r="A138" s="2" t="s">
        <v>80</v>
      </c>
      <c r="B138" s="295" t="s">
        <v>918</v>
      </c>
      <c r="C138" s="229" t="s">
        <v>944</v>
      </c>
      <c r="D138" s="229" t="s">
        <v>1052</v>
      </c>
      <c r="E138" s="716">
        <v>66835</v>
      </c>
      <c r="F138" s="76">
        <v>0.02</v>
      </c>
      <c r="G138" s="76">
        <v>0.05</v>
      </c>
      <c r="H138" s="76">
        <v>0.1</v>
      </c>
      <c r="I138" s="76">
        <v>0.18</v>
      </c>
      <c r="J138" s="76">
        <v>0.71</v>
      </c>
      <c r="K138" s="76">
        <v>0.12</v>
      </c>
      <c r="L138" s="76">
        <v>0.56000000000000005</v>
      </c>
      <c r="M138" s="76">
        <v>0.48</v>
      </c>
      <c r="N138" s="76">
        <v>0.48</v>
      </c>
      <c r="O138" s="76">
        <v>7.0000000000000007E-2</v>
      </c>
      <c r="P138" s="76">
        <v>0.5</v>
      </c>
      <c r="Q138" s="76">
        <v>0.55000000000000004</v>
      </c>
      <c r="R138" s="76">
        <v>0.49</v>
      </c>
      <c r="S138" s="76">
        <v>0.49</v>
      </c>
      <c r="T138" s="721">
        <v>0.1</v>
      </c>
      <c r="U138" s="721">
        <v>1</v>
      </c>
      <c r="V138" s="55">
        <v>3373</v>
      </c>
      <c r="W138" s="55">
        <v>3373</v>
      </c>
      <c r="X138" s="237">
        <v>221</v>
      </c>
      <c r="Y138" s="238">
        <v>318</v>
      </c>
      <c r="Z138" s="238">
        <v>270</v>
      </c>
      <c r="AA138" s="238">
        <v>879</v>
      </c>
      <c r="AB138" s="238">
        <v>40</v>
      </c>
      <c r="AC138" s="238">
        <v>0</v>
      </c>
      <c r="AD138" s="238">
        <v>1728</v>
      </c>
      <c r="AE138" s="238">
        <v>228</v>
      </c>
      <c r="AF138" s="238">
        <v>325</v>
      </c>
      <c r="AG138" s="238">
        <v>243</v>
      </c>
      <c r="AH138" s="238">
        <v>776</v>
      </c>
      <c r="AI138" s="238">
        <v>73</v>
      </c>
      <c r="AJ138" s="238">
        <v>0</v>
      </c>
      <c r="AK138" s="238">
        <v>1645</v>
      </c>
    </row>
    <row r="139" spans="1:37" x14ac:dyDescent="0.3">
      <c r="A139" s="2" t="s">
        <v>78</v>
      </c>
      <c r="B139" s="295" t="s">
        <v>923</v>
      </c>
      <c r="C139" s="229" t="s">
        <v>986</v>
      </c>
      <c r="D139" s="229" t="s">
        <v>1053</v>
      </c>
      <c r="E139" s="716">
        <v>2265</v>
      </c>
      <c r="F139" s="76">
        <v>0.12</v>
      </c>
      <c r="G139" s="76">
        <v>0.16</v>
      </c>
      <c r="H139" s="76">
        <v>0.1</v>
      </c>
      <c r="I139" s="76">
        <v>0.38</v>
      </c>
      <c r="J139" s="76">
        <v>0.59</v>
      </c>
      <c r="K139" s="76">
        <v>0.02</v>
      </c>
      <c r="L139" s="76">
        <v>0.46</v>
      </c>
      <c r="M139" s="76">
        <v>0.47</v>
      </c>
      <c r="N139" s="76">
        <v>0.54</v>
      </c>
      <c r="O139" s="76">
        <v>0.15</v>
      </c>
      <c r="P139" s="76">
        <v>0.28000000000000003</v>
      </c>
      <c r="Q139" s="76">
        <v>0.25</v>
      </c>
      <c r="R139" s="76" t="s">
        <v>239</v>
      </c>
      <c r="S139" s="76">
        <v>0.36</v>
      </c>
      <c r="T139" s="721">
        <v>1</v>
      </c>
      <c r="U139" s="721">
        <v>1</v>
      </c>
      <c r="V139" s="55">
        <v>76745</v>
      </c>
      <c r="W139" s="55">
        <v>76745</v>
      </c>
      <c r="X139" s="237">
        <v>5419</v>
      </c>
      <c r="Y139" s="238">
        <v>6925</v>
      </c>
      <c r="Z139" s="238">
        <v>6213</v>
      </c>
      <c r="AA139" s="238">
        <v>19696</v>
      </c>
      <c r="AB139" s="238">
        <v>857</v>
      </c>
      <c r="AC139" s="238">
        <v>0</v>
      </c>
      <c r="AD139" s="238">
        <v>39110</v>
      </c>
      <c r="AE139" s="238">
        <v>5412</v>
      </c>
      <c r="AF139" s="238">
        <v>7652</v>
      </c>
      <c r="AG139" s="238">
        <v>5481</v>
      </c>
      <c r="AH139" s="238">
        <v>17493</v>
      </c>
      <c r="AI139" s="238">
        <v>1597</v>
      </c>
      <c r="AJ139" s="238">
        <v>0</v>
      </c>
      <c r="AK139" s="238">
        <v>37635</v>
      </c>
    </row>
    <row r="140" spans="1:37" x14ac:dyDescent="0.3">
      <c r="A140" s="2" t="s">
        <v>79</v>
      </c>
      <c r="B140" s="295" t="s">
        <v>918</v>
      </c>
      <c r="C140" s="229" t="s">
        <v>944</v>
      </c>
      <c r="D140" s="229" t="s">
        <v>1054</v>
      </c>
      <c r="E140" s="716">
        <v>35790</v>
      </c>
      <c r="F140" s="76">
        <v>0</v>
      </c>
      <c r="G140" s="76">
        <v>0.05</v>
      </c>
      <c r="H140" s="76">
        <v>0.02</v>
      </c>
      <c r="I140" s="76">
        <v>0.08</v>
      </c>
      <c r="J140" s="76">
        <v>0.92</v>
      </c>
      <c r="K140" s="76">
        <v>0.01</v>
      </c>
      <c r="L140" s="76" t="s">
        <v>239</v>
      </c>
      <c r="M140" s="76">
        <v>0.52</v>
      </c>
      <c r="N140" s="76">
        <v>0.45</v>
      </c>
      <c r="O140" s="76">
        <v>0</v>
      </c>
      <c r="P140" s="76">
        <v>0.17</v>
      </c>
      <c r="Q140" s="76">
        <v>0.42</v>
      </c>
      <c r="R140" s="76" t="s">
        <v>239</v>
      </c>
      <c r="S140" s="76">
        <v>0.19</v>
      </c>
      <c r="T140" s="721">
        <v>1</v>
      </c>
      <c r="U140" s="721">
        <v>1</v>
      </c>
      <c r="V140" s="55">
        <v>13289</v>
      </c>
      <c r="W140" s="55">
        <v>13289</v>
      </c>
      <c r="X140" s="237">
        <v>1003</v>
      </c>
      <c r="Y140" s="238">
        <v>1302</v>
      </c>
      <c r="Z140" s="238">
        <v>1171</v>
      </c>
      <c r="AA140" s="238">
        <v>2951</v>
      </c>
      <c r="AB140" s="238">
        <v>297</v>
      </c>
      <c r="AC140" s="238">
        <v>0</v>
      </c>
      <c r="AD140" s="238">
        <v>6724</v>
      </c>
      <c r="AE140" s="238">
        <v>1006</v>
      </c>
      <c r="AF140" s="238">
        <v>1298</v>
      </c>
      <c r="AG140" s="238">
        <v>1154</v>
      </c>
      <c r="AH140" s="238">
        <v>2729</v>
      </c>
      <c r="AI140" s="238">
        <v>378</v>
      </c>
      <c r="AJ140" s="238">
        <v>0</v>
      </c>
      <c r="AK140" s="238">
        <v>6565</v>
      </c>
    </row>
    <row r="141" spans="1:37" x14ac:dyDescent="0.3">
      <c r="A141" s="2" t="s">
        <v>377</v>
      </c>
      <c r="B141" s="295" t="s">
        <v>943</v>
      </c>
      <c r="C141" s="229" t="s">
        <v>983</v>
      </c>
      <c r="D141" s="229" t="s">
        <v>1055</v>
      </c>
      <c r="E141" s="716">
        <v>20524</v>
      </c>
      <c r="F141" s="76" t="s">
        <v>239</v>
      </c>
      <c r="G141" s="76" t="s">
        <v>239</v>
      </c>
      <c r="H141" s="76" t="s">
        <v>239</v>
      </c>
      <c r="I141" s="76" t="s">
        <v>239</v>
      </c>
      <c r="J141" s="76" t="s">
        <v>239</v>
      </c>
      <c r="K141" s="76" t="s">
        <v>239</v>
      </c>
      <c r="L141" s="76" t="s">
        <v>239</v>
      </c>
      <c r="M141" s="76" t="s">
        <v>239</v>
      </c>
      <c r="N141" s="76" t="s">
        <v>239</v>
      </c>
      <c r="O141" s="76" t="s">
        <v>239</v>
      </c>
      <c r="P141" s="76" t="s">
        <v>239</v>
      </c>
      <c r="Q141" s="76" t="s">
        <v>239</v>
      </c>
      <c r="R141" s="76" t="s">
        <v>239</v>
      </c>
      <c r="S141" s="76" t="s">
        <v>239</v>
      </c>
      <c r="T141" s="721">
        <v>0</v>
      </c>
      <c r="U141" s="721">
        <v>0</v>
      </c>
      <c r="V141" s="55">
        <v>2724</v>
      </c>
      <c r="W141" s="55">
        <v>2724</v>
      </c>
      <c r="X141" s="237">
        <v>187</v>
      </c>
      <c r="Y141" s="238">
        <v>256</v>
      </c>
      <c r="Z141" s="238">
        <v>227</v>
      </c>
      <c r="AA141" s="238">
        <v>674</v>
      </c>
      <c r="AB141" s="238">
        <v>44</v>
      </c>
      <c r="AC141" s="238">
        <v>0</v>
      </c>
      <c r="AD141" s="238">
        <v>1388</v>
      </c>
      <c r="AE141" s="238">
        <v>191</v>
      </c>
      <c r="AF141" s="238">
        <v>262</v>
      </c>
      <c r="AG141" s="238">
        <v>210</v>
      </c>
      <c r="AH141" s="238">
        <v>605</v>
      </c>
      <c r="AI141" s="238">
        <v>68</v>
      </c>
      <c r="AJ141" s="238">
        <v>0</v>
      </c>
      <c r="AK141" s="238">
        <v>1336</v>
      </c>
    </row>
    <row r="142" spans="1:37" x14ac:dyDescent="0.3">
      <c r="A142" s="2" t="s">
        <v>81</v>
      </c>
      <c r="B142" s="295" t="s">
        <v>918</v>
      </c>
      <c r="C142" s="229" t="s">
        <v>1042</v>
      </c>
      <c r="D142" s="229" t="s">
        <v>1056</v>
      </c>
      <c r="E142" s="716">
        <v>26123</v>
      </c>
      <c r="F142" s="76" t="s">
        <v>239</v>
      </c>
      <c r="G142" s="76" t="s">
        <v>239</v>
      </c>
      <c r="H142" s="76" t="s">
        <v>239</v>
      </c>
      <c r="I142" s="76" t="s">
        <v>239</v>
      </c>
      <c r="J142" s="76" t="s">
        <v>239</v>
      </c>
      <c r="K142" s="76" t="s">
        <v>239</v>
      </c>
      <c r="L142" s="76" t="s">
        <v>239</v>
      </c>
      <c r="M142" s="76" t="s">
        <v>239</v>
      </c>
      <c r="N142" s="76" t="s">
        <v>239</v>
      </c>
      <c r="O142" s="76" t="s">
        <v>239</v>
      </c>
      <c r="P142" s="76" t="s">
        <v>239</v>
      </c>
      <c r="Q142" s="76" t="s">
        <v>239</v>
      </c>
      <c r="R142" s="76">
        <v>0.21</v>
      </c>
      <c r="S142" s="76">
        <v>0.21</v>
      </c>
      <c r="T142" s="721">
        <v>0</v>
      </c>
      <c r="U142" s="721">
        <v>0.36</v>
      </c>
      <c r="V142" s="55">
        <v>4874</v>
      </c>
      <c r="W142" s="55">
        <v>4874</v>
      </c>
      <c r="X142" s="237">
        <v>302</v>
      </c>
      <c r="Y142" s="238">
        <v>278</v>
      </c>
      <c r="Z142" s="238">
        <v>172</v>
      </c>
      <c r="AA142" s="238">
        <v>863</v>
      </c>
      <c r="AB142" s="238">
        <v>32</v>
      </c>
      <c r="AC142" s="238">
        <v>0</v>
      </c>
      <c r="AD142" s="238">
        <v>1647</v>
      </c>
      <c r="AE142" s="238">
        <v>324</v>
      </c>
      <c r="AF142" s="238">
        <v>331</v>
      </c>
      <c r="AG142" s="238">
        <v>258</v>
      </c>
      <c r="AH142" s="238">
        <v>2270</v>
      </c>
      <c r="AI142" s="238">
        <v>44</v>
      </c>
      <c r="AJ142" s="238">
        <v>0</v>
      </c>
      <c r="AK142" s="238">
        <v>3227</v>
      </c>
    </row>
    <row r="143" spans="1:37" x14ac:dyDescent="0.3">
      <c r="A143" s="2" t="s">
        <v>76</v>
      </c>
      <c r="B143" s="295" t="s">
        <v>923</v>
      </c>
      <c r="C143" s="229" t="s">
        <v>986</v>
      </c>
      <c r="D143" s="229" t="s">
        <v>1057</v>
      </c>
      <c r="E143" s="716">
        <v>10342</v>
      </c>
      <c r="F143" s="76">
        <v>0.14000000000000001</v>
      </c>
      <c r="G143" s="76">
        <v>0.26</v>
      </c>
      <c r="H143" s="76">
        <v>0.13</v>
      </c>
      <c r="I143" s="76">
        <v>0.54</v>
      </c>
      <c r="J143" s="76">
        <v>0.42</v>
      </c>
      <c r="K143" s="76">
        <v>0.04</v>
      </c>
      <c r="L143" s="76">
        <v>0.5</v>
      </c>
      <c r="M143" s="76">
        <v>0.5</v>
      </c>
      <c r="N143" s="76">
        <v>0.49</v>
      </c>
      <c r="O143" s="76">
        <v>0.13</v>
      </c>
      <c r="P143" s="76">
        <v>0.55000000000000004</v>
      </c>
      <c r="Q143" s="76">
        <v>0.44</v>
      </c>
      <c r="R143" s="76" t="s">
        <v>239</v>
      </c>
      <c r="S143" s="76">
        <v>0.51</v>
      </c>
      <c r="T143" s="721">
        <v>1</v>
      </c>
      <c r="U143" s="721">
        <v>1</v>
      </c>
      <c r="V143" s="55">
        <v>0</v>
      </c>
      <c r="W143" s="55">
        <v>0</v>
      </c>
      <c r="X143" s="237">
        <v>0</v>
      </c>
      <c r="Y143" s="238">
        <v>0</v>
      </c>
      <c r="Z143" s="238">
        <v>0</v>
      </c>
      <c r="AA143" s="238">
        <v>0</v>
      </c>
      <c r="AB143" s="238">
        <v>0</v>
      </c>
      <c r="AC143" s="238">
        <v>0</v>
      </c>
      <c r="AD143" s="238">
        <v>0</v>
      </c>
      <c r="AE143" s="238">
        <v>0</v>
      </c>
      <c r="AF143" s="238">
        <v>0</v>
      </c>
      <c r="AG143" s="238">
        <v>0</v>
      </c>
      <c r="AH143" s="238">
        <v>0</v>
      </c>
      <c r="AI143" s="238">
        <v>0</v>
      </c>
      <c r="AJ143" s="238">
        <v>0</v>
      </c>
      <c r="AK143" s="238">
        <v>0</v>
      </c>
    </row>
    <row r="144" spans="1:37" x14ac:dyDescent="0.3">
      <c r="A144" s="2" t="s">
        <v>76</v>
      </c>
      <c r="B144" s="295" t="s">
        <v>923</v>
      </c>
      <c r="C144" s="229" t="s">
        <v>986</v>
      </c>
      <c r="D144" s="229" t="s">
        <v>1058</v>
      </c>
      <c r="E144" s="716">
        <v>13309</v>
      </c>
      <c r="F144" s="76">
        <v>0.14000000000000001</v>
      </c>
      <c r="G144" s="76">
        <v>0.27</v>
      </c>
      <c r="H144" s="76">
        <v>0.13</v>
      </c>
      <c r="I144" s="76">
        <v>0.54</v>
      </c>
      <c r="J144" s="76">
        <v>0.42</v>
      </c>
      <c r="K144" s="76">
        <v>0.05</v>
      </c>
      <c r="L144" s="76">
        <v>0.48</v>
      </c>
      <c r="M144" s="76">
        <v>0.5</v>
      </c>
      <c r="N144" s="76">
        <v>0.48</v>
      </c>
      <c r="O144" s="76">
        <v>0.12</v>
      </c>
      <c r="P144" s="76">
        <v>0.56000000000000005</v>
      </c>
      <c r="Q144" s="76">
        <v>0.47</v>
      </c>
      <c r="R144" s="76" t="s">
        <v>239</v>
      </c>
      <c r="S144" s="76">
        <v>0.52</v>
      </c>
      <c r="T144" s="721">
        <v>1</v>
      </c>
      <c r="U144" s="721">
        <v>1</v>
      </c>
      <c r="V144" s="55">
        <v>0</v>
      </c>
      <c r="W144" s="55">
        <v>29758</v>
      </c>
      <c r="X144" s="237">
        <v>0</v>
      </c>
      <c r="Y144" s="238">
        <v>0</v>
      </c>
      <c r="Z144" s="238">
        <v>0</v>
      </c>
      <c r="AA144" s="238">
        <v>0</v>
      </c>
      <c r="AB144" s="238">
        <v>0</v>
      </c>
      <c r="AC144" s="238">
        <v>13534</v>
      </c>
      <c r="AD144" s="238">
        <v>13534</v>
      </c>
      <c r="AE144" s="238">
        <v>0</v>
      </c>
      <c r="AF144" s="238">
        <v>0</v>
      </c>
      <c r="AG144" s="238">
        <v>0</v>
      </c>
      <c r="AH144" s="238">
        <v>0</v>
      </c>
      <c r="AI144" s="238">
        <v>0</v>
      </c>
      <c r="AJ144" s="238">
        <v>16224</v>
      </c>
      <c r="AK144" s="238">
        <v>16224</v>
      </c>
    </row>
    <row r="145" spans="1:38" x14ac:dyDescent="0.3">
      <c r="A145" s="2" t="s">
        <v>76</v>
      </c>
      <c r="B145" s="295" t="s">
        <v>923</v>
      </c>
      <c r="C145" s="229" t="s">
        <v>670</v>
      </c>
      <c r="D145" s="229" t="s">
        <v>1059</v>
      </c>
      <c r="E145" s="716">
        <v>8266</v>
      </c>
      <c r="F145" s="76">
        <v>0.12</v>
      </c>
      <c r="G145" s="76">
        <v>0.28999999999999998</v>
      </c>
      <c r="H145" s="76">
        <v>0.17</v>
      </c>
      <c r="I145" s="76">
        <v>0.59</v>
      </c>
      <c r="J145" s="76">
        <v>0.38</v>
      </c>
      <c r="K145" s="76">
        <v>0.03</v>
      </c>
      <c r="L145" s="76">
        <v>0.5</v>
      </c>
      <c r="M145" s="76">
        <v>0.47</v>
      </c>
      <c r="N145" s="76">
        <v>0.47</v>
      </c>
      <c r="O145" s="76">
        <v>0.1</v>
      </c>
      <c r="P145" s="76">
        <v>0.56000000000000005</v>
      </c>
      <c r="Q145" s="76">
        <v>0.42</v>
      </c>
      <c r="R145" s="76" t="s">
        <v>239</v>
      </c>
      <c r="S145" s="76">
        <v>0.51</v>
      </c>
      <c r="T145" s="721">
        <v>1</v>
      </c>
      <c r="U145" s="721">
        <v>1</v>
      </c>
      <c r="V145" s="55">
        <v>4359</v>
      </c>
      <c r="W145" s="55">
        <v>4359</v>
      </c>
      <c r="X145" s="237">
        <v>21</v>
      </c>
      <c r="Y145" s="238">
        <v>72</v>
      </c>
      <c r="Z145" s="238">
        <v>89</v>
      </c>
      <c r="AA145" s="238">
        <v>1065</v>
      </c>
      <c r="AB145" s="238">
        <v>320</v>
      </c>
      <c r="AC145" s="238">
        <v>0</v>
      </c>
      <c r="AD145" s="238">
        <v>1567</v>
      </c>
      <c r="AE145" s="238">
        <v>24</v>
      </c>
      <c r="AF145" s="238">
        <v>86</v>
      </c>
      <c r="AG145" s="238">
        <v>139</v>
      </c>
      <c r="AH145" s="238">
        <v>1944</v>
      </c>
      <c r="AI145" s="238">
        <v>599</v>
      </c>
      <c r="AJ145" s="238">
        <v>0</v>
      </c>
      <c r="AK145" s="238">
        <v>2792</v>
      </c>
    </row>
    <row r="146" spans="1:38" x14ac:dyDescent="0.3">
      <c r="A146" s="2" t="s">
        <v>76</v>
      </c>
      <c r="B146" s="295" t="s">
        <v>918</v>
      </c>
      <c r="C146" s="229" t="s">
        <v>944</v>
      </c>
      <c r="D146" s="229" t="s">
        <v>1060</v>
      </c>
      <c r="E146" s="716">
        <v>1093</v>
      </c>
      <c r="F146" s="76">
        <v>0.13</v>
      </c>
      <c r="G146" s="76">
        <v>0.26</v>
      </c>
      <c r="H146" s="76">
        <v>0.16</v>
      </c>
      <c r="I146" s="76">
        <v>0.56000000000000005</v>
      </c>
      <c r="J146" s="76">
        <v>0.41</v>
      </c>
      <c r="K146" s="76">
        <v>0.03</v>
      </c>
      <c r="L146" s="76">
        <v>0.48</v>
      </c>
      <c r="M146" s="76">
        <v>0.55000000000000004</v>
      </c>
      <c r="N146" s="76">
        <v>0.62</v>
      </c>
      <c r="O146" s="76">
        <v>0.12</v>
      </c>
      <c r="P146" s="76">
        <v>0.6</v>
      </c>
      <c r="Q146" s="76">
        <v>0.56999999999999995</v>
      </c>
      <c r="R146" s="76" t="s">
        <v>239</v>
      </c>
      <c r="S146" s="76">
        <v>0.56999999999999995</v>
      </c>
      <c r="T146" s="721">
        <v>1</v>
      </c>
      <c r="U146" s="721">
        <v>1</v>
      </c>
      <c r="V146" s="55">
        <v>2244</v>
      </c>
      <c r="W146" s="55">
        <v>2244</v>
      </c>
      <c r="X146" s="237">
        <v>45</v>
      </c>
      <c r="Y146" s="238">
        <v>88</v>
      </c>
      <c r="Z146" s="238">
        <v>90</v>
      </c>
      <c r="AA146" s="238">
        <v>677</v>
      </c>
      <c r="AB146" s="238">
        <v>208</v>
      </c>
      <c r="AC146" s="238">
        <v>0</v>
      </c>
      <c r="AD146" s="238">
        <v>1108</v>
      </c>
      <c r="AE146" s="238">
        <v>61</v>
      </c>
      <c r="AF146" s="238">
        <v>84</v>
      </c>
      <c r="AG146" s="238">
        <v>94</v>
      </c>
      <c r="AH146" s="238">
        <v>753</v>
      </c>
      <c r="AI146" s="238">
        <v>144</v>
      </c>
      <c r="AJ146" s="238">
        <v>0</v>
      </c>
      <c r="AK146" s="238">
        <v>1136</v>
      </c>
    </row>
    <row r="147" spans="1:38" ht="10.5" customHeight="1" x14ac:dyDescent="0.3">
      <c r="A147" s="2" t="s">
        <v>76</v>
      </c>
      <c r="B147" s="295" t="s">
        <v>918</v>
      </c>
      <c r="C147" s="229" t="s">
        <v>944</v>
      </c>
      <c r="D147" s="229" t="s">
        <v>1061</v>
      </c>
      <c r="E147" s="716">
        <v>1147</v>
      </c>
      <c r="F147" s="76">
        <v>7.0000000000000007E-2</v>
      </c>
      <c r="G147" s="76">
        <v>0.16</v>
      </c>
      <c r="H147" s="76">
        <v>0.13</v>
      </c>
      <c r="I147" s="76">
        <v>0.36</v>
      </c>
      <c r="J147" s="76">
        <v>0.61</v>
      </c>
      <c r="K147" s="76">
        <v>0.03</v>
      </c>
      <c r="L147" s="76">
        <v>0.56999999999999995</v>
      </c>
      <c r="M147" s="76">
        <v>0.48</v>
      </c>
      <c r="N147" s="76">
        <v>0.38</v>
      </c>
      <c r="O147" s="76">
        <v>0.11</v>
      </c>
      <c r="P147" s="76">
        <v>0.42</v>
      </c>
      <c r="Q147" s="76">
        <v>0.49</v>
      </c>
      <c r="R147" s="76" t="s">
        <v>239</v>
      </c>
      <c r="S147" s="76">
        <v>0.44</v>
      </c>
      <c r="T147" s="721">
        <v>1</v>
      </c>
      <c r="U147" s="721">
        <v>1</v>
      </c>
      <c r="V147" s="55">
        <v>0</v>
      </c>
      <c r="W147" s="55">
        <v>17036</v>
      </c>
      <c r="X147" s="237">
        <v>0</v>
      </c>
      <c r="Y147" s="238">
        <v>0</v>
      </c>
      <c r="Z147" s="238">
        <v>0</v>
      </c>
      <c r="AA147" s="238">
        <v>0</v>
      </c>
      <c r="AB147" s="238">
        <v>0</v>
      </c>
      <c r="AC147" s="238">
        <v>5211</v>
      </c>
      <c r="AD147" s="238">
        <v>5211</v>
      </c>
      <c r="AE147" s="238">
        <v>0</v>
      </c>
      <c r="AF147" s="238">
        <v>0</v>
      </c>
      <c r="AG147" s="238">
        <v>0</v>
      </c>
      <c r="AH147" s="238">
        <v>0</v>
      </c>
      <c r="AI147" s="238">
        <v>0</v>
      </c>
      <c r="AJ147" s="238">
        <v>11825</v>
      </c>
      <c r="AK147" s="238">
        <v>11825</v>
      </c>
    </row>
    <row r="148" spans="1:38" x14ac:dyDescent="0.3">
      <c r="A148" s="2" t="s">
        <v>72</v>
      </c>
      <c r="B148" s="295" t="s">
        <v>923</v>
      </c>
      <c r="C148" s="229" t="s">
        <v>986</v>
      </c>
      <c r="D148" s="229" t="s">
        <v>1062</v>
      </c>
      <c r="E148" s="716">
        <v>8956</v>
      </c>
      <c r="F148" s="76">
        <v>0.17</v>
      </c>
      <c r="G148" s="76">
        <v>0.27</v>
      </c>
      <c r="H148" s="76">
        <v>0.15</v>
      </c>
      <c r="I148" s="76">
        <v>0.6</v>
      </c>
      <c r="J148" s="76">
        <v>0.38</v>
      </c>
      <c r="K148" s="76">
        <v>0.02</v>
      </c>
      <c r="L148" s="76">
        <v>0.48</v>
      </c>
      <c r="M148" s="76">
        <v>0.48</v>
      </c>
      <c r="N148" s="76">
        <v>0.51</v>
      </c>
      <c r="O148" s="76">
        <v>0.14000000000000001</v>
      </c>
      <c r="P148" s="76">
        <v>0.55000000000000004</v>
      </c>
      <c r="Q148" s="76">
        <v>0.54</v>
      </c>
      <c r="R148" s="76" t="s">
        <v>239</v>
      </c>
      <c r="S148" s="76">
        <v>0.51</v>
      </c>
      <c r="T148" s="721">
        <v>1</v>
      </c>
      <c r="U148" s="721">
        <v>1</v>
      </c>
      <c r="V148" s="55">
        <v>1356</v>
      </c>
      <c r="W148" s="55">
        <v>1356</v>
      </c>
      <c r="X148" s="237">
        <v>53</v>
      </c>
      <c r="Y148" s="238">
        <v>91</v>
      </c>
      <c r="Z148" s="238">
        <v>80</v>
      </c>
      <c r="AA148" s="238">
        <v>301</v>
      </c>
      <c r="AB148" s="238">
        <v>26</v>
      </c>
      <c r="AC148" s="238">
        <v>0</v>
      </c>
      <c r="AD148" s="238">
        <v>551</v>
      </c>
      <c r="AE148" s="238">
        <v>60</v>
      </c>
      <c r="AF148" s="238">
        <v>89</v>
      </c>
      <c r="AG148" s="238">
        <v>86</v>
      </c>
      <c r="AH148" s="238">
        <v>545</v>
      </c>
      <c r="AI148" s="238">
        <v>25</v>
      </c>
      <c r="AJ148" s="238">
        <v>0</v>
      </c>
      <c r="AK148" s="238">
        <v>805</v>
      </c>
    </row>
    <row r="149" spans="1:38" ht="10.5" customHeight="1" x14ac:dyDescent="0.3">
      <c r="A149" s="2" t="s">
        <v>72</v>
      </c>
      <c r="B149" s="295" t="s">
        <v>923</v>
      </c>
      <c r="C149" s="229" t="s">
        <v>986</v>
      </c>
      <c r="D149" s="229" t="s">
        <v>1063</v>
      </c>
      <c r="E149" s="716">
        <v>9396</v>
      </c>
      <c r="F149" s="76">
        <v>0.21</v>
      </c>
      <c r="G149" s="76">
        <v>0.28000000000000003</v>
      </c>
      <c r="H149" s="76">
        <v>0.15</v>
      </c>
      <c r="I149" s="76">
        <v>0.64</v>
      </c>
      <c r="J149" s="76">
        <v>0.35</v>
      </c>
      <c r="K149" s="76">
        <v>0.01</v>
      </c>
      <c r="L149" s="76">
        <v>0.5</v>
      </c>
      <c r="M149" s="76">
        <v>0.49</v>
      </c>
      <c r="N149" s="76">
        <v>0.5</v>
      </c>
      <c r="O149" s="76">
        <v>0.16</v>
      </c>
      <c r="P149" s="76">
        <v>0.57999999999999996</v>
      </c>
      <c r="Q149" s="76">
        <v>0.52</v>
      </c>
      <c r="R149" s="76" t="s">
        <v>239</v>
      </c>
      <c r="S149" s="76">
        <v>0.53</v>
      </c>
      <c r="T149" s="721">
        <v>1</v>
      </c>
      <c r="U149" s="721">
        <v>1</v>
      </c>
      <c r="V149" s="55">
        <v>0</v>
      </c>
      <c r="W149" s="55">
        <v>0</v>
      </c>
      <c r="X149" s="237">
        <v>0</v>
      </c>
      <c r="Y149" s="238">
        <v>0</v>
      </c>
      <c r="Z149" s="238">
        <v>0</v>
      </c>
      <c r="AA149" s="238">
        <v>0</v>
      </c>
      <c r="AB149" s="238">
        <v>0</v>
      </c>
      <c r="AC149" s="238">
        <v>0</v>
      </c>
      <c r="AD149" s="238">
        <v>0</v>
      </c>
      <c r="AE149" s="238">
        <v>0</v>
      </c>
      <c r="AF149" s="238">
        <v>0</v>
      </c>
      <c r="AG149" s="238">
        <v>0</v>
      </c>
      <c r="AH149" s="238">
        <v>0</v>
      </c>
      <c r="AI149" s="238">
        <v>0</v>
      </c>
      <c r="AJ149" s="238">
        <v>0</v>
      </c>
      <c r="AK149" s="238">
        <v>0</v>
      </c>
    </row>
    <row r="150" spans="1:38" x14ac:dyDescent="0.3">
      <c r="A150" s="2" t="s">
        <v>72</v>
      </c>
      <c r="B150" s="295" t="s">
        <v>923</v>
      </c>
      <c r="C150" s="229" t="s">
        <v>986</v>
      </c>
      <c r="D150" s="229" t="s">
        <v>1064</v>
      </c>
      <c r="E150" s="716">
        <v>8401</v>
      </c>
      <c r="F150" s="76">
        <v>0.17</v>
      </c>
      <c r="G150" s="76">
        <v>0.22</v>
      </c>
      <c r="H150" s="76">
        <v>0.14000000000000001</v>
      </c>
      <c r="I150" s="76">
        <v>0.53</v>
      </c>
      <c r="J150" s="76">
        <v>0.45</v>
      </c>
      <c r="K150" s="76">
        <v>0.02</v>
      </c>
      <c r="L150" s="76">
        <v>0.51</v>
      </c>
      <c r="M150" s="76">
        <v>0.48</v>
      </c>
      <c r="N150" s="76">
        <v>0.48</v>
      </c>
      <c r="O150" s="76">
        <v>0.16</v>
      </c>
      <c r="P150" s="76">
        <v>0.54</v>
      </c>
      <c r="Q150" s="76">
        <v>0.61</v>
      </c>
      <c r="R150" s="76" t="s">
        <v>239</v>
      </c>
      <c r="S150" s="76">
        <v>0.52</v>
      </c>
      <c r="T150" s="721">
        <v>1</v>
      </c>
      <c r="U150" s="721">
        <v>1</v>
      </c>
      <c r="V150" s="55">
        <v>0</v>
      </c>
      <c r="W150" s="55">
        <v>0</v>
      </c>
      <c r="X150" s="237">
        <v>0</v>
      </c>
      <c r="Y150" s="238">
        <v>0</v>
      </c>
      <c r="Z150" s="238">
        <v>0</v>
      </c>
      <c r="AA150" s="238">
        <v>0</v>
      </c>
      <c r="AB150" s="238">
        <v>0</v>
      </c>
      <c r="AC150" s="238">
        <v>0</v>
      </c>
      <c r="AD150" s="238">
        <v>0</v>
      </c>
      <c r="AE150" s="238">
        <v>0</v>
      </c>
      <c r="AF150" s="238">
        <v>0</v>
      </c>
      <c r="AG150" s="238">
        <v>0</v>
      </c>
      <c r="AH150" s="238">
        <v>0</v>
      </c>
      <c r="AI150" s="238">
        <v>0</v>
      </c>
      <c r="AJ150" s="238">
        <v>0</v>
      </c>
      <c r="AK150" s="238">
        <v>0</v>
      </c>
    </row>
    <row r="151" spans="1:38" x14ac:dyDescent="0.3">
      <c r="A151" s="2" t="s">
        <v>72</v>
      </c>
      <c r="B151" s="295" t="s">
        <v>923</v>
      </c>
      <c r="C151" s="229" t="s">
        <v>986</v>
      </c>
      <c r="D151" s="229" t="s">
        <v>1065</v>
      </c>
      <c r="E151" s="716">
        <v>6413</v>
      </c>
      <c r="F151" s="76">
        <v>0.17</v>
      </c>
      <c r="G151" s="76">
        <v>0.28000000000000003</v>
      </c>
      <c r="H151" s="76">
        <v>0.17</v>
      </c>
      <c r="I151" s="76">
        <v>0.62</v>
      </c>
      <c r="J151" s="76">
        <v>0.36</v>
      </c>
      <c r="K151" s="76">
        <v>0.02</v>
      </c>
      <c r="L151" s="76">
        <v>0.49</v>
      </c>
      <c r="M151" s="76">
        <v>0.5</v>
      </c>
      <c r="N151" s="76">
        <v>0.48</v>
      </c>
      <c r="O151" s="76">
        <v>0.13</v>
      </c>
      <c r="P151" s="76">
        <v>0.56000000000000005</v>
      </c>
      <c r="Q151" s="76">
        <v>0.63</v>
      </c>
      <c r="R151" s="76" t="s">
        <v>239</v>
      </c>
      <c r="S151" s="76">
        <v>0.52</v>
      </c>
      <c r="T151" s="721">
        <v>1</v>
      </c>
      <c r="U151" s="721">
        <v>1</v>
      </c>
      <c r="V151" s="55">
        <v>0</v>
      </c>
      <c r="W151" s="55">
        <v>0</v>
      </c>
      <c r="X151" s="237">
        <v>0</v>
      </c>
      <c r="Y151" s="238">
        <v>0</v>
      </c>
      <c r="Z151" s="238">
        <v>0</v>
      </c>
      <c r="AA151" s="238">
        <v>0</v>
      </c>
      <c r="AB151" s="238">
        <v>0</v>
      </c>
      <c r="AC151" s="238">
        <v>0</v>
      </c>
      <c r="AD151" s="238">
        <v>0</v>
      </c>
      <c r="AE151" s="238">
        <v>0</v>
      </c>
      <c r="AF151" s="238">
        <v>0</v>
      </c>
      <c r="AG151" s="238">
        <v>0</v>
      </c>
      <c r="AH151" s="238">
        <v>0</v>
      </c>
      <c r="AI151" s="238">
        <v>0</v>
      </c>
      <c r="AJ151" s="238">
        <v>0</v>
      </c>
      <c r="AK151" s="238">
        <v>0</v>
      </c>
      <c r="AL151" s="245"/>
    </row>
    <row r="152" spans="1:38" x14ac:dyDescent="0.3">
      <c r="A152" s="2" t="s">
        <v>72</v>
      </c>
      <c r="B152" s="295" t="s">
        <v>918</v>
      </c>
      <c r="C152" s="229" t="s">
        <v>944</v>
      </c>
      <c r="D152" s="229" t="s">
        <v>1066</v>
      </c>
      <c r="E152" s="716">
        <v>23732</v>
      </c>
      <c r="F152" s="76">
        <v>0.11</v>
      </c>
      <c r="G152" s="76">
        <v>0.2</v>
      </c>
      <c r="H152" s="76">
        <v>0.17</v>
      </c>
      <c r="I152" s="76">
        <v>0.48</v>
      </c>
      <c r="J152" s="76">
        <v>0.5</v>
      </c>
      <c r="K152" s="76">
        <v>0.03</v>
      </c>
      <c r="L152" s="76">
        <v>0.49</v>
      </c>
      <c r="M152" s="76">
        <v>0.51</v>
      </c>
      <c r="N152" s="76">
        <v>0.5</v>
      </c>
      <c r="O152" s="76">
        <v>0.12</v>
      </c>
      <c r="P152" s="76">
        <v>0.52</v>
      </c>
      <c r="Q152" s="76">
        <v>0.56000000000000005</v>
      </c>
      <c r="R152" s="76" t="s">
        <v>239</v>
      </c>
      <c r="S152" s="76">
        <v>0.51</v>
      </c>
      <c r="T152" s="721">
        <v>1</v>
      </c>
      <c r="U152" s="721">
        <v>1</v>
      </c>
      <c r="V152" s="55">
        <v>0</v>
      </c>
      <c r="W152" s="55">
        <v>0</v>
      </c>
      <c r="X152" s="237">
        <v>0</v>
      </c>
      <c r="Y152" s="238">
        <v>0</v>
      </c>
      <c r="Z152" s="238">
        <v>0</v>
      </c>
      <c r="AA152" s="238">
        <v>0</v>
      </c>
      <c r="AB152" s="238">
        <v>0</v>
      </c>
      <c r="AC152" s="238">
        <v>0</v>
      </c>
      <c r="AD152" s="238">
        <v>0</v>
      </c>
      <c r="AE152" s="238">
        <v>0</v>
      </c>
      <c r="AF152" s="238">
        <v>0</v>
      </c>
      <c r="AG152" s="238">
        <v>0</v>
      </c>
      <c r="AH152" s="238">
        <v>0</v>
      </c>
      <c r="AI152" s="238">
        <v>0</v>
      </c>
      <c r="AJ152" s="238">
        <v>0</v>
      </c>
      <c r="AK152" s="238">
        <v>0</v>
      </c>
    </row>
    <row r="153" spans="1:38" x14ac:dyDescent="0.3">
      <c r="A153" s="2" t="s">
        <v>72</v>
      </c>
      <c r="B153" s="295" t="s">
        <v>943</v>
      </c>
      <c r="C153" s="229" t="s">
        <v>670</v>
      </c>
      <c r="D153" s="229" t="s">
        <v>1067</v>
      </c>
      <c r="E153" s="716">
        <v>27457</v>
      </c>
      <c r="F153" s="76">
        <v>0.14000000000000001</v>
      </c>
      <c r="G153" s="76">
        <v>0.18</v>
      </c>
      <c r="H153" s="76">
        <v>0.16</v>
      </c>
      <c r="I153" s="76">
        <v>0.48</v>
      </c>
      <c r="J153" s="76">
        <v>0.46</v>
      </c>
      <c r="K153" s="76">
        <v>0.06</v>
      </c>
      <c r="L153" s="76">
        <v>0.49</v>
      </c>
      <c r="M153" s="76">
        <v>0.49</v>
      </c>
      <c r="N153" s="76">
        <v>0.52</v>
      </c>
      <c r="O153" s="76">
        <v>0.14000000000000001</v>
      </c>
      <c r="P153" s="76">
        <v>0.56000000000000005</v>
      </c>
      <c r="Q153" s="76">
        <v>0.66</v>
      </c>
      <c r="R153" s="76" t="s">
        <v>239</v>
      </c>
      <c r="S153" s="76">
        <v>0.54</v>
      </c>
      <c r="T153" s="721">
        <v>1</v>
      </c>
      <c r="U153" s="721">
        <v>1</v>
      </c>
      <c r="V153" s="55">
        <v>0</v>
      </c>
      <c r="W153" s="55">
        <v>0</v>
      </c>
      <c r="X153" s="237">
        <v>0</v>
      </c>
      <c r="Y153" s="238">
        <v>0</v>
      </c>
      <c r="Z153" s="238">
        <v>0</v>
      </c>
      <c r="AA153" s="238">
        <v>0</v>
      </c>
      <c r="AB153" s="238">
        <v>0</v>
      </c>
      <c r="AC153" s="238">
        <v>0</v>
      </c>
      <c r="AD153" s="238">
        <v>0</v>
      </c>
      <c r="AE153" s="238">
        <v>0</v>
      </c>
      <c r="AF153" s="238">
        <v>0</v>
      </c>
      <c r="AG153" s="238">
        <v>0</v>
      </c>
      <c r="AH153" s="238">
        <v>0</v>
      </c>
      <c r="AI153" s="238">
        <v>0</v>
      </c>
      <c r="AJ153" s="238">
        <v>0</v>
      </c>
      <c r="AK153" s="238">
        <v>0</v>
      </c>
    </row>
    <row r="154" spans="1:38" x14ac:dyDescent="0.3">
      <c r="A154" s="2" t="s">
        <v>97</v>
      </c>
      <c r="B154" s="295" t="s">
        <v>923</v>
      </c>
      <c r="C154" s="229" t="s">
        <v>944</v>
      </c>
      <c r="D154" s="229" t="s">
        <v>1068</v>
      </c>
      <c r="E154" s="716">
        <v>156748</v>
      </c>
      <c r="F154" s="76">
        <v>0.15</v>
      </c>
      <c r="G154" s="76">
        <v>0.28000000000000003</v>
      </c>
      <c r="H154" s="76">
        <v>0.16</v>
      </c>
      <c r="I154" s="76">
        <v>0.59</v>
      </c>
      <c r="J154" s="76">
        <v>0.38</v>
      </c>
      <c r="K154" s="76">
        <v>0.03</v>
      </c>
      <c r="L154" s="76">
        <v>0.49</v>
      </c>
      <c r="M154" s="76">
        <v>0.5</v>
      </c>
      <c r="N154" s="76">
        <v>0.5</v>
      </c>
      <c r="O154" s="76">
        <v>0.12</v>
      </c>
      <c r="P154" s="76">
        <v>0.56999999999999995</v>
      </c>
      <c r="Q154" s="76">
        <v>0.47</v>
      </c>
      <c r="R154" s="76">
        <v>0.51</v>
      </c>
      <c r="S154" s="76">
        <v>0.51</v>
      </c>
      <c r="T154" s="721">
        <v>0.19</v>
      </c>
      <c r="U154" s="721">
        <v>0.9</v>
      </c>
      <c r="V154" s="55">
        <v>0</v>
      </c>
      <c r="W154" s="55">
        <v>0</v>
      </c>
      <c r="X154" s="237">
        <v>0</v>
      </c>
      <c r="Y154" s="238">
        <v>0</v>
      </c>
      <c r="Z154" s="238">
        <v>0</v>
      </c>
      <c r="AA154" s="238">
        <v>0</v>
      </c>
      <c r="AB154" s="238">
        <v>0</v>
      </c>
      <c r="AC154" s="238">
        <v>0</v>
      </c>
      <c r="AD154" s="238">
        <v>0</v>
      </c>
      <c r="AE154" s="238">
        <v>0</v>
      </c>
      <c r="AF154" s="238">
        <v>0</v>
      </c>
      <c r="AG154" s="238">
        <v>0</v>
      </c>
      <c r="AH154" s="238">
        <v>0</v>
      </c>
      <c r="AI154" s="238">
        <v>0</v>
      </c>
      <c r="AJ154" s="238">
        <v>0</v>
      </c>
      <c r="AK154" s="238">
        <v>0</v>
      </c>
    </row>
    <row r="155" spans="1:38" x14ac:dyDescent="0.3">
      <c r="A155" s="2" t="s">
        <v>97</v>
      </c>
      <c r="B155" s="295" t="s">
        <v>923</v>
      </c>
      <c r="C155" s="229" t="s">
        <v>986</v>
      </c>
      <c r="D155" s="229" t="s">
        <v>1069</v>
      </c>
      <c r="E155" s="716">
        <v>12075</v>
      </c>
      <c r="F155" s="76">
        <v>0.16</v>
      </c>
      <c r="G155" s="76">
        <v>0.24</v>
      </c>
      <c r="H155" s="76">
        <v>0.15</v>
      </c>
      <c r="I155" s="76">
        <v>0.54</v>
      </c>
      <c r="J155" s="76">
        <v>0.42</v>
      </c>
      <c r="K155" s="76">
        <v>0.04</v>
      </c>
      <c r="L155" s="76">
        <v>0.51</v>
      </c>
      <c r="M155" s="76">
        <v>0.5</v>
      </c>
      <c r="N155" s="76">
        <v>0.52</v>
      </c>
      <c r="O155" s="76">
        <v>0.15</v>
      </c>
      <c r="P155" s="76">
        <v>0.52</v>
      </c>
      <c r="Q155" s="76">
        <v>0.41</v>
      </c>
      <c r="R155" s="76" t="s">
        <v>239</v>
      </c>
      <c r="S155" s="76">
        <v>0.51</v>
      </c>
      <c r="T155" s="721">
        <v>1</v>
      </c>
      <c r="U155" s="721">
        <v>1</v>
      </c>
      <c r="V155" s="55">
        <v>0</v>
      </c>
      <c r="W155" s="55">
        <v>0</v>
      </c>
      <c r="X155" s="237">
        <v>0</v>
      </c>
      <c r="Y155" s="238">
        <v>0</v>
      </c>
      <c r="Z155" s="238">
        <v>0</v>
      </c>
      <c r="AA155" s="238">
        <v>0</v>
      </c>
      <c r="AB155" s="238">
        <v>0</v>
      </c>
      <c r="AC155" s="238">
        <v>0</v>
      </c>
      <c r="AD155" s="238">
        <v>0</v>
      </c>
      <c r="AE155" s="238">
        <v>0</v>
      </c>
      <c r="AF155" s="238">
        <v>0</v>
      </c>
      <c r="AG155" s="238">
        <v>0</v>
      </c>
      <c r="AH155" s="238">
        <v>0</v>
      </c>
      <c r="AI155" s="238">
        <v>0</v>
      </c>
      <c r="AJ155" s="238">
        <v>0</v>
      </c>
      <c r="AK155" s="238">
        <v>0</v>
      </c>
    </row>
    <row r="156" spans="1:38" x14ac:dyDescent="0.3">
      <c r="A156" s="2" t="s">
        <v>97</v>
      </c>
      <c r="B156" s="295" t="s">
        <v>923</v>
      </c>
      <c r="C156" s="229" t="s">
        <v>986</v>
      </c>
      <c r="D156" s="229" t="s">
        <v>1070</v>
      </c>
      <c r="E156" s="716">
        <v>52381</v>
      </c>
      <c r="F156" s="76">
        <v>0.21</v>
      </c>
      <c r="G156" s="76">
        <v>0.27</v>
      </c>
      <c r="H156" s="76">
        <v>0.14000000000000001</v>
      </c>
      <c r="I156" s="76">
        <v>0.61</v>
      </c>
      <c r="J156" s="76">
        <v>0.35</v>
      </c>
      <c r="K156" s="76">
        <v>0.04</v>
      </c>
      <c r="L156" s="76">
        <v>0.5</v>
      </c>
      <c r="M156" s="76">
        <v>0.5</v>
      </c>
      <c r="N156" s="76">
        <v>0.5</v>
      </c>
      <c r="O156" s="76">
        <v>0.17</v>
      </c>
      <c r="P156" s="76">
        <v>0.59</v>
      </c>
      <c r="Q156" s="76">
        <v>0.53</v>
      </c>
      <c r="R156" s="76" t="s">
        <v>239</v>
      </c>
      <c r="S156" s="76">
        <v>0.53</v>
      </c>
      <c r="T156" s="721">
        <v>1</v>
      </c>
      <c r="U156" s="721">
        <v>1</v>
      </c>
      <c r="V156" s="55">
        <v>0</v>
      </c>
      <c r="W156" s="55">
        <v>0</v>
      </c>
      <c r="X156" s="237">
        <v>0</v>
      </c>
      <c r="Y156" s="238">
        <v>0</v>
      </c>
      <c r="Z156" s="238">
        <v>0</v>
      </c>
      <c r="AA156" s="238">
        <v>0</v>
      </c>
      <c r="AB156" s="238">
        <v>0</v>
      </c>
      <c r="AC156" s="238">
        <v>0</v>
      </c>
      <c r="AD156" s="238">
        <v>0</v>
      </c>
      <c r="AE156" s="238">
        <v>0</v>
      </c>
      <c r="AF156" s="238">
        <v>0</v>
      </c>
      <c r="AG156" s="238">
        <v>0</v>
      </c>
      <c r="AH156" s="238">
        <v>0</v>
      </c>
      <c r="AI156" s="238">
        <v>0</v>
      </c>
      <c r="AJ156" s="238">
        <v>0</v>
      </c>
      <c r="AK156" s="238">
        <v>0</v>
      </c>
    </row>
    <row r="157" spans="1:38" x14ac:dyDescent="0.3">
      <c r="A157" s="2" t="s">
        <v>97</v>
      </c>
      <c r="B157" s="295" t="s">
        <v>923</v>
      </c>
      <c r="C157" s="229" t="s">
        <v>986</v>
      </c>
      <c r="D157" s="229" t="s">
        <v>1071</v>
      </c>
      <c r="E157" s="716">
        <v>5745</v>
      </c>
      <c r="F157" s="76">
        <v>0.22</v>
      </c>
      <c r="G157" s="76">
        <v>0.31</v>
      </c>
      <c r="H157" s="76">
        <v>0.14000000000000001</v>
      </c>
      <c r="I157" s="76">
        <v>0.67</v>
      </c>
      <c r="J157" s="76">
        <v>0.31</v>
      </c>
      <c r="K157" s="76">
        <v>0.02</v>
      </c>
      <c r="L157" s="76">
        <v>0.48</v>
      </c>
      <c r="M157" s="76">
        <v>0.51</v>
      </c>
      <c r="N157" s="76">
        <v>0.61</v>
      </c>
      <c r="O157" s="76">
        <v>0.16</v>
      </c>
      <c r="P157" s="76">
        <v>0.59</v>
      </c>
      <c r="Q157" s="76">
        <v>0.46</v>
      </c>
      <c r="R157" s="76" t="s">
        <v>239</v>
      </c>
      <c r="S157" s="76">
        <v>0.54</v>
      </c>
      <c r="T157" s="721">
        <v>1</v>
      </c>
      <c r="U157" s="721">
        <v>1</v>
      </c>
      <c r="V157" s="55">
        <v>0</v>
      </c>
      <c r="W157" s="55">
        <v>0</v>
      </c>
      <c r="X157" s="237">
        <v>0</v>
      </c>
      <c r="Y157" s="238">
        <v>0</v>
      </c>
      <c r="Z157" s="238">
        <v>0</v>
      </c>
      <c r="AA157" s="238">
        <v>0</v>
      </c>
      <c r="AB157" s="238">
        <v>0</v>
      </c>
      <c r="AC157" s="238">
        <v>0</v>
      </c>
      <c r="AD157" s="238">
        <v>0</v>
      </c>
      <c r="AE157" s="238">
        <v>0</v>
      </c>
      <c r="AF157" s="238">
        <v>0</v>
      </c>
      <c r="AG157" s="238">
        <v>0</v>
      </c>
      <c r="AH157" s="238">
        <v>0</v>
      </c>
      <c r="AI157" s="238">
        <v>0</v>
      </c>
      <c r="AJ157" s="238">
        <v>0</v>
      </c>
      <c r="AK157" s="238">
        <v>0</v>
      </c>
    </row>
    <row r="158" spans="1:38" x14ac:dyDescent="0.3">
      <c r="A158" s="2" t="s">
        <v>97</v>
      </c>
      <c r="B158" s="295" t="s">
        <v>923</v>
      </c>
      <c r="C158" s="229" t="s">
        <v>986</v>
      </c>
      <c r="D158" s="229" t="s">
        <v>1072</v>
      </c>
      <c r="E158" s="716">
        <v>1104</v>
      </c>
      <c r="F158" s="76">
        <v>0.14000000000000001</v>
      </c>
      <c r="G158" s="76">
        <v>0.26</v>
      </c>
      <c r="H158" s="76">
        <v>0.15</v>
      </c>
      <c r="I158" s="76">
        <v>0.55000000000000004</v>
      </c>
      <c r="J158" s="76">
        <v>0.4</v>
      </c>
      <c r="K158" s="76">
        <v>0.04</v>
      </c>
      <c r="L158" s="76">
        <v>0.51</v>
      </c>
      <c r="M158" s="76">
        <v>0.5</v>
      </c>
      <c r="N158" s="76">
        <v>0.56999999999999995</v>
      </c>
      <c r="O158" s="76">
        <v>0.13</v>
      </c>
      <c r="P158" s="76">
        <v>0.49</v>
      </c>
      <c r="Q158" s="76">
        <v>0.26</v>
      </c>
      <c r="R158" s="76" t="s">
        <v>239</v>
      </c>
      <c r="S158" s="76">
        <v>0.5</v>
      </c>
      <c r="T158" s="721">
        <v>1</v>
      </c>
      <c r="U158" s="721">
        <v>1</v>
      </c>
      <c r="V158" s="55">
        <v>0</v>
      </c>
      <c r="W158" s="55">
        <v>0</v>
      </c>
      <c r="X158" s="237">
        <v>0</v>
      </c>
      <c r="Y158" s="238">
        <v>0</v>
      </c>
      <c r="Z158" s="238">
        <v>0</v>
      </c>
      <c r="AA158" s="238">
        <v>0</v>
      </c>
      <c r="AB158" s="238">
        <v>0</v>
      </c>
      <c r="AC158" s="238">
        <v>0</v>
      </c>
      <c r="AD158" s="238">
        <v>0</v>
      </c>
      <c r="AE158" s="238">
        <v>0</v>
      </c>
      <c r="AF158" s="238">
        <v>0</v>
      </c>
      <c r="AG158" s="238">
        <v>0</v>
      </c>
      <c r="AH158" s="238">
        <v>0</v>
      </c>
      <c r="AI158" s="238">
        <v>0</v>
      </c>
      <c r="AJ158" s="238">
        <v>0</v>
      </c>
      <c r="AK158" s="238">
        <v>0</v>
      </c>
    </row>
    <row r="159" spans="1:38" x14ac:dyDescent="0.3">
      <c r="A159" s="2" t="s">
        <v>97</v>
      </c>
      <c r="B159" s="295" t="s">
        <v>923</v>
      </c>
      <c r="C159" s="229" t="s">
        <v>670</v>
      </c>
      <c r="D159" s="229" t="s">
        <v>1073</v>
      </c>
      <c r="E159" s="716">
        <v>636</v>
      </c>
      <c r="F159" s="76">
        <v>0.16</v>
      </c>
      <c r="G159" s="76">
        <v>0.3</v>
      </c>
      <c r="H159" s="76">
        <v>0.2</v>
      </c>
      <c r="I159" s="76">
        <v>0.66</v>
      </c>
      <c r="J159" s="76">
        <v>0.3</v>
      </c>
      <c r="K159" s="76">
        <v>0.04</v>
      </c>
      <c r="L159" s="76">
        <v>0.52</v>
      </c>
      <c r="M159" s="76">
        <v>0.51</v>
      </c>
      <c r="N159" s="76">
        <v>0.49</v>
      </c>
      <c r="O159" s="76">
        <v>0.13</v>
      </c>
      <c r="P159" s="76">
        <v>0.59</v>
      </c>
      <c r="Q159" s="76">
        <v>0.42</v>
      </c>
      <c r="R159" s="76" t="s">
        <v>239</v>
      </c>
      <c r="S159" s="76">
        <v>0.53</v>
      </c>
      <c r="T159" s="721">
        <v>1</v>
      </c>
      <c r="U159" s="721">
        <v>1</v>
      </c>
      <c r="V159" s="55">
        <v>0</v>
      </c>
      <c r="W159" s="55">
        <v>0</v>
      </c>
      <c r="X159" s="237">
        <v>0</v>
      </c>
      <c r="Y159" s="238">
        <v>0</v>
      </c>
      <c r="Z159" s="238">
        <v>0</v>
      </c>
      <c r="AA159" s="238">
        <v>0</v>
      </c>
      <c r="AB159" s="238">
        <v>0</v>
      </c>
      <c r="AC159" s="238">
        <v>0</v>
      </c>
      <c r="AD159" s="238">
        <v>0</v>
      </c>
      <c r="AE159" s="238">
        <v>0</v>
      </c>
      <c r="AF159" s="238">
        <v>0</v>
      </c>
      <c r="AG159" s="238">
        <v>0</v>
      </c>
      <c r="AH159" s="238">
        <v>0</v>
      </c>
      <c r="AI159" s="238">
        <v>0</v>
      </c>
      <c r="AJ159" s="238">
        <v>0</v>
      </c>
      <c r="AK159" s="238">
        <v>0</v>
      </c>
    </row>
    <row r="160" spans="1:38" x14ac:dyDescent="0.3">
      <c r="A160" s="2" t="s">
        <v>97</v>
      </c>
      <c r="B160" s="295" t="s">
        <v>923</v>
      </c>
      <c r="C160" s="229" t="s">
        <v>670</v>
      </c>
      <c r="D160" s="3" t="s">
        <v>1074</v>
      </c>
      <c r="E160" s="716">
        <v>757</v>
      </c>
      <c r="F160" s="76">
        <v>0.14000000000000001</v>
      </c>
      <c r="G160" s="76">
        <v>0.34</v>
      </c>
      <c r="H160" s="76">
        <v>0.16</v>
      </c>
      <c r="I160" s="76">
        <v>0.64</v>
      </c>
      <c r="J160" s="76">
        <v>0.34</v>
      </c>
      <c r="K160" s="76">
        <v>0.02</v>
      </c>
      <c r="L160" s="76">
        <v>0.48</v>
      </c>
      <c r="M160" s="76">
        <v>0.5</v>
      </c>
      <c r="N160" s="76">
        <v>0.5</v>
      </c>
      <c r="O160" s="76">
        <v>0.1</v>
      </c>
      <c r="P160" s="76">
        <v>0.61</v>
      </c>
      <c r="Q160" s="76">
        <v>0.44</v>
      </c>
      <c r="R160" s="76" t="s">
        <v>239</v>
      </c>
      <c r="S160" s="76">
        <v>0.53</v>
      </c>
      <c r="T160" s="721">
        <v>1</v>
      </c>
      <c r="U160" s="721">
        <v>1</v>
      </c>
      <c r="V160" s="55">
        <v>0</v>
      </c>
      <c r="W160" s="55">
        <v>0</v>
      </c>
      <c r="X160" s="237">
        <v>0</v>
      </c>
      <c r="Y160" s="238">
        <v>0</v>
      </c>
      <c r="Z160" s="238">
        <v>0</v>
      </c>
      <c r="AA160" s="238">
        <v>0</v>
      </c>
      <c r="AB160" s="238">
        <v>0</v>
      </c>
      <c r="AC160" s="238">
        <v>0</v>
      </c>
      <c r="AD160" s="238">
        <v>0</v>
      </c>
      <c r="AE160" s="238">
        <v>0</v>
      </c>
      <c r="AF160" s="238">
        <v>0</v>
      </c>
      <c r="AG160" s="238">
        <v>0</v>
      </c>
      <c r="AH160" s="238">
        <v>0</v>
      </c>
      <c r="AI160" s="238">
        <v>0</v>
      </c>
      <c r="AJ160" s="238">
        <v>0</v>
      </c>
      <c r="AK160" s="238">
        <v>0</v>
      </c>
    </row>
    <row r="161" spans="1:37" x14ac:dyDescent="0.3">
      <c r="A161" s="2" t="s">
        <v>97</v>
      </c>
      <c r="B161" s="295" t="s">
        <v>923</v>
      </c>
      <c r="C161" s="229" t="s">
        <v>670</v>
      </c>
      <c r="D161" s="229" t="s">
        <v>1075</v>
      </c>
      <c r="E161" s="716">
        <v>947</v>
      </c>
      <c r="F161" s="76">
        <v>0.11</v>
      </c>
      <c r="G161" s="76">
        <v>0.25</v>
      </c>
      <c r="H161" s="76">
        <v>0.17</v>
      </c>
      <c r="I161" s="76">
        <v>0.54</v>
      </c>
      <c r="J161" s="76">
        <v>0.43</v>
      </c>
      <c r="K161" s="76">
        <v>0.04</v>
      </c>
      <c r="L161" s="76">
        <v>0.51</v>
      </c>
      <c r="M161" s="76">
        <v>0.51</v>
      </c>
      <c r="N161" s="76">
        <v>0.59</v>
      </c>
      <c r="O161" s="76">
        <v>0.1</v>
      </c>
      <c r="P161" s="76">
        <v>0.53</v>
      </c>
      <c r="Q161" s="76">
        <v>0.37</v>
      </c>
      <c r="R161" s="76" t="s">
        <v>239</v>
      </c>
      <c r="S161" s="76">
        <v>0.53</v>
      </c>
      <c r="T161" s="721">
        <v>1</v>
      </c>
      <c r="U161" s="721">
        <v>1</v>
      </c>
      <c r="V161" s="55">
        <v>0</v>
      </c>
      <c r="W161" s="55">
        <v>0</v>
      </c>
      <c r="X161" s="237">
        <v>0</v>
      </c>
      <c r="Y161" s="238">
        <v>0</v>
      </c>
      <c r="Z161" s="238">
        <v>0</v>
      </c>
      <c r="AA161" s="238">
        <v>0</v>
      </c>
      <c r="AB161" s="238">
        <v>0</v>
      </c>
      <c r="AC161" s="238">
        <v>0</v>
      </c>
      <c r="AD161" s="238">
        <v>0</v>
      </c>
      <c r="AE161" s="238">
        <v>0</v>
      </c>
      <c r="AF161" s="238">
        <v>0</v>
      </c>
      <c r="AG161" s="238">
        <v>0</v>
      </c>
      <c r="AH161" s="238">
        <v>0</v>
      </c>
      <c r="AI161" s="238">
        <v>0</v>
      </c>
      <c r="AJ161" s="238">
        <v>0</v>
      </c>
      <c r="AK161" s="238">
        <v>0</v>
      </c>
    </row>
    <row r="162" spans="1:37" x14ac:dyDescent="0.3">
      <c r="A162" s="2" t="s">
        <v>97</v>
      </c>
      <c r="B162" s="295" t="s">
        <v>923</v>
      </c>
      <c r="C162" s="229" t="s">
        <v>670</v>
      </c>
      <c r="D162" s="229" t="s">
        <v>1076</v>
      </c>
      <c r="E162" s="716">
        <v>684</v>
      </c>
      <c r="F162" s="76">
        <v>0.04</v>
      </c>
      <c r="G162" s="76">
        <v>0.27</v>
      </c>
      <c r="H162" s="76">
        <v>0.24</v>
      </c>
      <c r="I162" s="76">
        <v>0.55000000000000004</v>
      </c>
      <c r="J162" s="76">
        <v>0.41</v>
      </c>
      <c r="K162" s="76">
        <v>0.04</v>
      </c>
      <c r="L162" s="76">
        <v>0.59</v>
      </c>
      <c r="M162" s="76">
        <v>0.51</v>
      </c>
      <c r="N162" s="76">
        <v>0.46</v>
      </c>
      <c r="O162" s="76">
        <v>0.05</v>
      </c>
      <c r="P162" s="76">
        <v>0.57999999999999996</v>
      </c>
      <c r="Q162" s="76">
        <v>0.28000000000000003</v>
      </c>
      <c r="R162" s="76" t="s">
        <v>239</v>
      </c>
      <c r="S162" s="76">
        <v>0.52</v>
      </c>
      <c r="T162" s="721">
        <v>1</v>
      </c>
      <c r="U162" s="721">
        <v>1</v>
      </c>
      <c r="V162" s="55">
        <v>0</v>
      </c>
      <c r="W162" s="55">
        <v>0</v>
      </c>
      <c r="X162" s="237">
        <v>0</v>
      </c>
      <c r="Y162" s="238">
        <v>0</v>
      </c>
      <c r="Z162" s="238">
        <v>0</v>
      </c>
      <c r="AA162" s="238">
        <v>0</v>
      </c>
      <c r="AB162" s="238">
        <v>0</v>
      </c>
      <c r="AC162" s="238">
        <v>0</v>
      </c>
      <c r="AD162" s="238">
        <v>0</v>
      </c>
      <c r="AE162" s="238">
        <v>0</v>
      </c>
      <c r="AF162" s="238">
        <v>0</v>
      </c>
      <c r="AG162" s="238">
        <v>0</v>
      </c>
      <c r="AH162" s="238">
        <v>0</v>
      </c>
      <c r="AI162" s="238">
        <v>0</v>
      </c>
      <c r="AJ162" s="238">
        <v>0</v>
      </c>
      <c r="AK162" s="238">
        <v>0</v>
      </c>
    </row>
    <row r="163" spans="1:37" x14ac:dyDescent="0.3">
      <c r="A163" s="2" t="s">
        <v>97</v>
      </c>
      <c r="B163" s="295" t="s">
        <v>923</v>
      </c>
      <c r="C163" s="229" t="s">
        <v>670</v>
      </c>
      <c r="D163" s="229" t="s">
        <v>1077</v>
      </c>
      <c r="E163" s="716">
        <v>933</v>
      </c>
      <c r="F163" s="76">
        <v>0.11</v>
      </c>
      <c r="G163" s="76">
        <v>0.28999999999999998</v>
      </c>
      <c r="H163" s="76">
        <v>0.23</v>
      </c>
      <c r="I163" s="76">
        <v>0.63</v>
      </c>
      <c r="J163" s="76">
        <v>0.34</v>
      </c>
      <c r="K163" s="76">
        <v>0.03</v>
      </c>
      <c r="L163" s="76">
        <v>0.54</v>
      </c>
      <c r="M163" s="76">
        <v>0.55000000000000004</v>
      </c>
      <c r="N163" s="76">
        <v>0.54</v>
      </c>
      <c r="O163" s="76">
        <v>0.1</v>
      </c>
      <c r="P163" s="76">
        <v>0.6</v>
      </c>
      <c r="Q163" s="76">
        <v>0.46</v>
      </c>
      <c r="R163" s="76" t="s">
        <v>239</v>
      </c>
      <c r="S163" s="76">
        <v>0.56000000000000005</v>
      </c>
      <c r="T163" s="721">
        <v>1</v>
      </c>
      <c r="U163" s="721">
        <v>1</v>
      </c>
      <c r="V163" s="55">
        <v>0</v>
      </c>
      <c r="W163" s="55">
        <v>0</v>
      </c>
      <c r="X163" s="237">
        <v>0</v>
      </c>
      <c r="Y163" s="238">
        <v>0</v>
      </c>
      <c r="Z163" s="238">
        <v>0</v>
      </c>
      <c r="AA163" s="238">
        <v>0</v>
      </c>
      <c r="AB163" s="238">
        <v>0</v>
      </c>
      <c r="AC163" s="238">
        <v>0</v>
      </c>
      <c r="AD163" s="238">
        <v>0</v>
      </c>
      <c r="AE163" s="238">
        <v>0</v>
      </c>
      <c r="AF163" s="238">
        <v>0</v>
      </c>
      <c r="AG163" s="238">
        <v>0</v>
      </c>
      <c r="AH163" s="238">
        <v>0</v>
      </c>
      <c r="AI163" s="238">
        <v>0</v>
      </c>
      <c r="AJ163" s="238">
        <v>0</v>
      </c>
      <c r="AK163" s="238">
        <v>0</v>
      </c>
    </row>
    <row r="164" spans="1:37" x14ac:dyDescent="0.3">
      <c r="A164" s="2" t="s">
        <v>97</v>
      </c>
      <c r="B164" s="295" t="s">
        <v>923</v>
      </c>
      <c r="C164" s="229" t="s">
        <v>670</v>
      </c>
      <c r="D164" s="229" t="s">
        <v>1078</v>
      </c>
      <c r="E164" s="716">
        <v>980</v>
      </c>
      <c r="F164" s="76">
        <v>0.09</v>
      </c>
      <c r="G164" s="76">
        <v>0.25</v>
      </c>
      <c r="H164" s="76">
        <v>0.18</v>
      </c>
      <c r="I164" s="76">
        <v>0.52</v>
      </c>
      <c r="J164" s="76">
        <v>0.45</v>
      </c>
      <c r="K164" s="76">
        <v>0.03</v>
      </c>
      <c r="L164" s="76">
        <v>0.54</v>
      </c>
      <c r="M164" s="76">
        <v>0.51</v>
      </c>
      <c r="N164" s="76">
        <v>0.59</v>
      </c>
      <c r="O164" s="76">
        <v>0.09</v>
      </c>
      <c r="P164" s="76">
        <v>0.59</v>
      </c>
      <c r="Q164" s="76">
        <v>0.43</v>
      </c>
      <c r="R164" s="76" t="s">
        <v>239</v>
      </c>
      <c r="S164" s="76">
        <v>0.56000000000000005</v>
      </c>
      <c r="T164" s="721">
        <v>1</v>
      </c>
      <c r="U164" s="721">
        <v>1</v>
      </c>
      <c r="V164" s="55">
        <v>0</v>
      </c>
      <c r="W164" s="55">
        <v>0</v>
      </c>
      <c r="X164" s="237">
        <v>0</v>
      </c>
      <c r="Y164" s="238">
        <v>0</v>
      </c>
      <c r="Z164" s="238">
        <v>0</v>
      </c>
      <c r="AA164" s="238">
        <v>0</v>
      </c>
      <c r="AB164" s="238">
        <v>0</v>
      </c>
      <c r="AC164" s="238">
        <v>0</v>
      </c>
      <c r="AD164" s="238">
        <v>0</v>
      </c>
      <c r="AE164" s="238">
        <v>0</v>
      </c>
      <c r="AF164" s="238">
        <v>0</v>
      </c>
      <c r="AG164" s="238">
        <v>0</v>
      </c>
      <c r="AH164" s="238">
        <v>0</v>
      </c>
      <c r="AI164" s="238">
        <v>0</v>
      </c>
      <c r="AJ164" s="238">
        <v>0</v>
      </c>
      <c r="AK164" s="238">
        <v>0</v>
      </c>
    </row>
    <row r="165" spans="1:37" x14ac:dyDescent="0.3">
      <c r="A165" s="2" t="s">
        <v>97</v>
      </c>
      <c r="B165" s="295" t="s">
        <v>923</v>
      </c>
      <c r="C165" s="229" t="s">
        <v>670</v>
      </c>
      <c r="D165" s="229" t="s">
        <v>1079</v>
      </c>
      <c r="E165" s="716">
        <v>1459</v>
      </c>
      <c r="F165" s="76">
        <v>0.21</v>
      </c>
      <c r="G165" s="76">
        <v>0.2</v>
      </c>
      <c r="H165" s="76">
        <v>0.11</v>
      </c>
      <c r="I165" s="76">
        <v>0.52</v>
      </c>
      <c r="J165" s="76">
        <v>0.47</v>
      </c>
      <c r="K165" s="76">
        <v>0.01</v>
      </c>
      <c r="L165" s="76">
        <v>0.48</v>
      </c>
      <c r="M165" s="76">
        <v>0.5</v>
      </c>
      <c r="N165" s="76">
        <v>0.51</v>
      </c>
      <c r="O165" s="76">
        <v>0.19</v>
      </c>
      <c r="P165" s="76">
        <v>0.56000000000000005</v>
      </c>
      <c r="Q165" s="76">
        <v>0.56999999999999995</v>
      </c>
      <c r="R165" s="76" t="s">
        <v>239</v>
      </c>
      <c r="S165" s="76">
        <v>0.52</v>
      </c>
      <c r="T165" s="721">
        <v>1</v>
      </c>
      <c r="U165" s="721">
        <v>1</v>
      </c>
      <c r="V165" s="55">
        <v>0</v>
      </c>
      <c r="W165" s="55">
        <v>0</v>
      </c>
      <c r="X165" s="237">
        <v>0</v>
      </c>
      <c r="Y165" s="238">
        <v>0</v>
      </c>
      <c r="Z165" s="238">
        <v>0</v>
      </c>
      <c r="AA165" s="238">
        <v>0</v>
      </c>
      <c r="AB165" s="238">
        <v>0</v>
      </c>
      <c r="AC165" s="238">
        <v>0</v>
      </c>
      <c r="AD165" s="238">
        <v>0</v>
      </c>
      <c r="AE165" s="238">
        <v>0</v>
      </c>
      <c r="AF165" s="238">
        <v>0</v>
      </c>
      <c r="AG165" s="238">
        <v>0</v>
      </c>
      <c r="AH165" s="238">
        <v>0</v>
      </c>
      <c r="AI165" s="238">
        <v>0</v>
      </c>
      <c r="AJ165" s="238">
        <v>0</v>
      </c>
      <c r="AK165" s="238">
        <v>0</v>
      </c>
    </row>
    <row r="166" spans="1:37" x14ac:dyDescent="0.3">
      <c r="A166" s="2" t="s">
        <v>97</v>
      </c>
      <c r="B166" s="295" t="s">
        <v>923</v>
      </c>
      <c r="C166" s="229" t="s">
        <v>670</v>
      </c>
      <c r="D166" s="229" t="s">
        <v>1080</v>
      </c>
      <c r="E166" s="716">
        <v>677</v>
      </c>
      <c r="F166" s="76">
        <v>0.13</v>
      </c>
      <c r="G166" s="76">
        <v>0.33</v>
      </c>
      <c r="H166" s="76">
        <v>0.22</v>
      </c>
      <c r="I166" s="76">
        <v>0.68</v>
      </c>
      <c r="J166" s="76">
        <v>0.3</v>
      </c>
      <c r="K166" s="76">
        <v>0.03</v>
      </c>
      <c r="L166" s="76">
        <v>0.51</v>
      </c>
      <c r="M166" s="76">
        <v>0.42</v>
      </c>
      <c r="N166" s="76">
        <v>0.51</v>
      </c>
      <c r="O166" s="76">
        <v>0.1</v>
      </c>
      <c r="P166" s="76">
        <v>0.65</v>
      </c>
      <c r="Q166" s="76">
        <v>0.41</v>
      </c>
      <c r="R166" s="76" t="s">
        <v>239</v>
      </c>
      <c r="S166" s="76">
        <v>0.52</v>
      </c>
      <c r="T166" s="721">
        <v>1</v>
      </c>
      <c r="U166" s="721">
        <v>1</v>
      </c>
      <c r="V166" s="55">
        <v>0</v>
      </c>
      <c r="W166" s="55">
        <v>0</v>
      </c>
      <c r="X166" s="237">
        <v>0</v>
      </c>
      <c r="Y166" s="238">
        <v>0</v>
      </c>
      <c r="Z166" s="238">
        <v>0</v>
      </c>
      <c r="AA166" s="238">
        <v>0</v>
      </c>
      <c r="AB166" s="238">
        <v>0</v>
      </c>
      <c r="AC166" s="238">
        <v>0</v>
      </c>
      <c r="AD166" s="238">
        <v>0</v>
      </c>
      <c r="AE166" s="238">
        <v>0</v>
      </c>
      <c r="AF166" s="238">
        <v>0</v>
      </c>
      <c r="AG166" s="238">
        <v>0</v>
      </c>
      <c r="AH166" s="238">
        <v>0</v>
      </c>
      <c r="AI166" s="238">
        <v>0</v>
      </c>
      <c r="AJ166" s="238">
        <v>0</v>
      </c>
      <c r="AK166" s="238">
        <v>0</v>
      </c>
    </row>
    <row r="167" spans="1:37" x14ac:dyDescent="0.3">
      <c r="A167" s="2" t="s">
        <v>97</v>
      </c>
      <c r="B167" s="295" t="s">
        <v>923</v>
      </c>
      <c r="C167" s="229" t="s">
        <v>670</v>
      </c>
      <c r="D167" s="229" t="s">
        <v>1081</v>
      </c>
      <c r="E167" s="716">
        <v>785</v>
      </c>
      <c r="F167" s="76">
        <v>0.11</v>
      </c>
      <c r="G167" s="76">
        <v>0.27</v>
      </c>
      <c r="H167" s="76">
        <v>0.18</v>
      </c>
      <c r="I167" s="76">
        <v>0.56999999999999995</v>
      </c>
      <c r="J167" s="76">
        <v>0.41</v>
      </c>
      <c r="K167" s="76">
        <v>0.03</v>
      </c>
      <c r="L167" s="76">
        <v>0.48</v>
      </c>
      <c r="M167" s="76">
        <v>0.5</v>
      </c>
      <c r="N167" s="76">
        <v>0.46</v>
      </c>
      <c r="O167" s="76">
        <v>0.1</v>
      </c>
      <c r="P167" s="76">
        <v>0.54</v>
      </c>
      <c r="Q167" s="76">
        <v>0.39</v>
      </c>
      <c r="R167" s="76" t="s">
        <v>239</v>
      </c>
      <c r="S167" s="76">
        <v>0.5</v>
      </c>
      <c r="T167" s="721">
        <v>1</v>
      </c>
      <c r="U167" s="721">
        <v>1</v>
      </c>
      <c r="V167" s="55">
        <v>0</v>
      </c>
      <c r="W167" s="55">
        <v>0</v>
      </c>
      <c r="X167" s="237">
        <v>0</v>
      </c>
      <c r="Y167" s="238">
        <v>0</v>
      </c>
      <c r="Z167" s="238">
        <v>0</v>
      </c>
      <c r="AA167" s="238">
        <v>0</v>
      </c>
      <c r="AB167" s="238">
        <v>0</v>
      </c>
      <c r="AC167" s="238">
        <v>0</v>
      </c>
      <c r="AD167" s="238">
        <v>0</v>
      </c>
      <c r="AE167" s="238">
        <v>0</v>
      </c>
      <c r="AF167" s="238">
        <v>0</v>
      </c>
      <c r="AG167" s="238">
        <v>0</v>
      </c>
      <c r="AH167" s="238">
        <v>0</v>
      </c>
      <c r="AI167" s="238">
        <v>0</v>
      </c>
      <c r="AJ167" s="238">
        <v>0</v>
      </c>
      <c r="AK167" s="238">
        <v>0</v>
      </c>
    </row>
    <row r="168" spans="1:37" x14ac:dyDescent="0.3">
      <c r="A168" s="2" t="s">
        <v>97</v>
      </c>
      <c r="B168" s="295" t="s">
        <v>923</v>
      </c>
      <c r="C168" s="229" t="s">
        <v>670</v>
      </c>
      <c r="D168" s="229" t="s">
        <v>1082</v>
      </c>
      <c r="E168" s="716">
        <v>13075</v>
      </c>
      <c r="F168" s="76">
        <v>0.22</v>
      </c>
      <c r="G168" s="76">
        <v>0.28000000000000003</v>
      </c>
      <c r="H168" s="76">
        <v>0.13</v>
      </c>
      <c r="I168" s="76">
        <v>0.63</v>
      </c>
      <c r="J168" s="76">
        <v>0.33</v>
      </c>
      <c r="K168" s="76">
        <v>0.03</v>
      </c>
      <c r="L168" s="76">
        <v>0.49</v>
      </c>
      <c r="M168" s="76">
        <v>0.51</v>
      </c>
      <c r="N168" s="76">
        <v>0.56000000000000005</v>
      </c>
      <c r="O168" s="76">
        <v>0.17</v>
      </c>
      <c r="P168" s="76">
        <v>0.59</v>
      </c>
      <c r="Q168" s="76">
        <v>0.49</v>
      </c>
      <c r="R168" s="76" t="s">
        <v>239</v>
      </c>
      <c r="S168" s="76">
        <v>0.54</v>
      </c>
      <c r="T168" s="721">
        <v>1</v>
      </c>
      <c r="U168" s="721">
        <v>1</v>
      </c>
      <c r="V168" s="55">
        <v>0</v>
      </c>
      <c r="W168" s="55">
        <v>0</v>
      </c>
      <c r="X168" s="237">
        <v>0</v>
      </c>
      <c r="Y168" s="238">
        <v>0</v>
      </c>
      <c r="Z168" s="238">
        <v>0</v>
      </c>
      <c r="AA168" s="238">
        <v>0</v>
      </c>
      <c r="AB168" s="238">
        <v>0</v>
      </c>
      <c r="AC168" s="238">
        <v>0</v>
      </c>
      <c r="AD168" s="238">
        <v>0</v>
      </c>
      <c r="AE168" s="238">
        <v>0</v>
      </c>
      <c r="AF168" s="238">
        <v>0</v>
      </c>
      <c r="AG168" s="238">
        <v>0</v>
      </c>
      <c r="AH168" s="238">
        <v>0</v>
      </c>
      <c r="AI168" s="238">
        <v>0</v>
      </c>
      <c r="AJ168" s="238">
        <v>0</v>
      </c>
      <c r="AK168" s="238">
        <v>0</v>
      </c>
    </row>
    <row r="169" spans="1:37" x14ac:dyDescent="0.3">
      <c r="A169" s="2" t="s">
        <v>97</v>
      </c>
      <c r="B169" s="295" t="s">
        <v>923</v>
      </c>
      <c r="C169" s="229" t="s">
        <v>670</v>
      </c>
      <c r="D169" s="229" t="s">
        <v>1083</v>
      </c>
      <c r="E169" s="716">
        <v>1219</v>
      </c>
      <c r="F169" s="76">
        <v>7.0000000000000007E-2</v>
      </c>
      <c r="G169" s="76">
        <v>0.23</v>
      </c>
      <c r="H169" s="76">
        <v>0.2</v>
      </c>
      <c r="I169" s="76">
        <v>0.5</v>
      </c>
      <c r="J169" s="76">
        <v>0.45</v>
      </c>
      <c r="K169" s="76">
        <v>0.05</v>
      </c>
      <c r="L169" s="76">
        <v>0.55000000000000004</v>
      </c>
      <c r="M169" s="76">
        <v>0.52</v>
      </c>
      <c r="N169" s="76">
        <v>0.51</v>
      </c>
      <c r="O169" s="76">
        <v>0.08</v>
      </c>
      <c r="P169" s="76">
        <v>0.56000000000000005</v>
      </c>
      <c r="Q169" s="76">
        <v>0.45</v>
      </c>
      <c r="R169" s="76" t="s">
        <v>239</v>
      </c>
      <c r="S169" s="76">
        <v>0.54</v>
      </c>
      <c r="T169" s="721">
        <v>1</v>
      </c>
      <c r="U169" s="721">
        <v>1</v>
      </c>
      <c r="V169" s="55">
        <v>0</v>
      </c>
      <c r="W169" s="55">
        <v>0</v>
      </c>
      <c r="X169" s="237">
        <v>0</v>
      </c>
      <c r="Y169" s="238">
        <v>0</v>
      </c>
      <c r="Z169" s="238">
        <v>0</v>
      </c>
      <c r="AA169" s="238">
        <v>0</v>
      </c>
      <c r="AB169" s="238">
        <v>0</v>
      </c>
      <c r="AC169" s="238">
        <v>0</v>
      </c>
      <c r="AD169" s="238">
        <v>0</v>
      </c>
      <c r="AE169" s="238">
        <v>0</v>
      </c>
      <c r="AF169" s="238">
        <v>0</v>
      </c>
      <c r="AG169" s="238">
        <v>0</v>
      </c>
      <c r="AH169" s="238">
        <v>0</v>
      </c>
      <c r="AI169" s="238">
        <v>0</v>
      </c>
      <c r="AJ169" s="238">
        <v>0</v>
      </c>
      <c r="AK169" s="238">
        <v>0</v>
      </c>
    </row>
    <row r="170" spans="1:37" x14ac:dyDescent="0.3">
      <c r="A170" s="2" t="s">
        <v>97</v>
      </c>
      <c r="B170" s="295" t="s">
        <v>923</v>
      </c>
      <c r="C170" s="229" t="s">
        <v>670</v>
      </c>
      <c r="D170" s="229" t="s">
        <v>1084</v>
      </c>
      <c r="E170" s="716">
        <v>1174</v>
      </c>
      <c r="F170" s="76">
        <v>0.12</v>
      </c>
      <c r="G170" s="76">
        <v>0.33</v>
      </c>
      <c r="H170" s="76">
        <v>0.26</v>
      </c>
      <c r="I170" s="76">
        <v>0.71</v>
      </c>
      <c r="J170" s="76">
        <v>0.27</v>
      </c>
      <c r="K170" s="76">
        <v>0.02</v>
      </c>
      <c r="L170" s="76">
        <v>0.46</v>
      </c>
      <c r="M170" s="76">
        <v>0.51</v>
      </c>
      <c r="N170" s="76">
        <v>0.56000000000000005</v>
      </c>
      <c r="O170" s="76">
        <v>0.08</v>
      </c>
      <c r="P170" s="76">
        <v>0.56999999999999995</v>
      </c>
      <c r="Q170" s="76">
        <v>0.46</v>
      </c>
      <c r="R170" s="76" t="s">
        <v>239</v>
      </c>
      <c r="S170" s="76">
        <v>0.53</v>
      </c>
      <c r="T170" s="721">
        <v>1</v>
      </c>
      <c r="U170" s="721">
        <v>1</v>
      </c>
      <c r="V170" s="55">
        <v>0</v>
      </c>
      <c r="W170" s="55">
        <v>0</v>
      </c>
      <c r="X170" s="237">
        <v>0</v>
      </c>
      <c r="Y170" s="238">
        <v>0</v>
      </c>
      <c r="Z170" s="238">
        <v>0</v>
      </c>
      <c r="AA170" s="238">
        <v>0</v>
      </c>
      <c r="AB170" s="238">
        <v>0</v>
      </c>
      <c r="AC170" s="238">
        <v>0</v>
      </c>
      <c r="AD170" s="238">
        <v>0</v>
      </c>
      <c r="AE170" s="238">
        <v>0</v>
      </c>
      <c r="AF170" s="238">
        <v>0</v>
      </c>
      <c r="AG170" s="238">
        <v>0</v>
      </c>
      <c r="AH170" s="238">
        <v>0</v>
      </c>
      <c r="AI170" s="238">
        <v>0</v>
      </c>
      <c r="AJ170" s="238">
        <v>0</v>
      </c>
      <c r="AK170" s="238">
        <v>0</v>
      </c>
    </row>
    <row r="171" spans="1:37" x14ac:dyDescent="0.3">
      <c r="A171" s="2" t="s">
        <v>97</v>
      </c>
      <c r="B171" s="295" t="s">
        <v>923</v>
      </c>
      <c r="C171" s="229" t="s">
        <v>670</v>
      </c>
      <c r="D171" s="229" t="s">
        <v>1085</v>
      </c>
      <c r="E171" s="716">
        <v>737</v>
      </c>
      <c r="F171" s="76">
        <v>0.1</v>
      </c>
      <c r="G171" s="76">
        <v>0.26</v>
      </c>
      <c r="H171" s="76">
        <v>0.19</v>
      </c>
      <c r="I171" s="76">
        <v>0.55000000000000004</v>
      </c>
      <c r="J171" s="76">
        <v>0.42</v>
      </c>
      <c r="K171" s="76">
        <v>0.03</v>
      </c>
      <c r="L171" s="76">
        <v>0.52</v>
      </c>
      <c r="M171" s="76">
        <v>0.52</v>
      </c>
      <c r="N171" s="76">
        <v>0.55000000000000004</v>
      </c>
      <c r="O171" s="76">
        <v>0.09</v>
      </c>
      <c r="P171" s="76">
        <v>0.57999999999999996</v>
      </c>
      <c r="Q171" s="76">
        <v>0.54</v>
      </c>
      <c r="R171" s="76" t="s">
        <v>239</v>
      </c>
      <c r="S171" s="76">
        <v>0.55000000000000004</v>
      </c>
      <c r="T171" s="721">
        <v>1</v>
      </c>
      <c r="U171" s="721">
        <v>1</v>
      </c>
      <c r="V171" s="55">
        <v>0</v>
      </c>
      <c r="W171" s="55">
        <v>0</v>
      </c>
      <c r="X171" s="237">
        <v>0</v>
      </c>
      <c r="Y171" s="238">
        <v>0</v>
      </c>
      <c r="Z171" s="238">
        <v>0</v>
      </c>
      <c r="AA171" s="238">
        <v>0</v>
      </c>
      <c r="AB171" s="238">
        <v>0</v>
      </c>
      <c r="AC171" s="238">
        <v>0</v>
      </c>
      <c r="AD171" s="238">
        <v>0</v>
      </c>
      <c r="AE171" s="238">
        <v>0</v>
      </c>
      <c r="AF171" s="238">
        <v>0</v>
      </c>
      <c r="AG171" s="238">
        <v>0</v>
      </c>
      <c r="AH171" s="238">
        <v>0</v>
      </c>
      <c r="AI171" s="238">
        <v>0</v>
      </c>
      <c r="AJ171" s="238">
        <v>0</v>
      </c>
      <c r="AK171" s="238">
        <v>0</v>
      </c>
    </row>
    <row r="172" spans="1:37" x14ac:dyDescent="0.3">
      <c r="A172" s="2" t="s">
        <v>97</v>
      </c>
      <c r="B172" s="295" t="s">
        <v>923</v>
      </c>
      <c r="C172" s="229" t="s">
        <v>670</v>
      </c>
      <c r="D172" s="229" t="s">
        <v>1086</v>
      </c>
      <c r="E172" s="716">
        <v>771</v>
      </c>
      <c r="F172" s="76">
        <v>0.17</v>
      </c>
      <c r="G172" s="76">
        <v>0.35</v>
      </c>
      <c r="H172" s="76">
        <v>0.28999999999999998</v>
      </c>
      <c r="I172" s="76">
        <v>0.81</v>
      </c>
      <c r="J172" s="76">
        <v>0.18</v>
      </c>
      <c r="K172" s="76">
        <v>0.01</v>
      </c>
      <c r="L172" s="76">
        <v>0.5</v>
      </c>
      <c r="M172" s="76">
        <v>0.5</v>
      </c>
      <c r="N172" s="76">
        <v>0.57999999999999996</v>
      </c>
      <c r="O172" s="76">
        <v>0.11</v>
      </c>
      <c r="P172" s="76">
        <v>0.51</v>
      </c>
      <c r="Q172" s="76">
        <v>0.5</v>
      </c>
      <c r="R172" s="76" t="s">
        <v>239</v>
      </c>
      <c r="S172" s="76">
        <v>0.53</v>
      </c>
      <c r="T172" s="721">
        <v>1</v>
      </c>
      <c r="U172" s="721">
        <v>1</v>
      </c>
      <c r="V172" s="55">
        <v>0</v>
      </c>
      <c r="W172" s="55">
        <v>0</v>
      </c>
      <c r="X172" s="237">
        <v>0</v>
      </c>
      <c r="Y172" s="238">
        <v>0</v>
      </c>
      <c r="Z172" s="238">
        <v>0</v>
      </c>
      <c r="AA172" s="238">
        <v>0</v>
      </c>
      <c r="AB172" s="238">
        <v>0</v>
      </c>
      <c r="AC172" s="238">
        <v>0</v>
      </c>
      <c r="AD172" s="238">
        <v>0</v>
      </c>
      <c r="AE172" s="238">
        <v>0</v>
      </c>
      <c r="AF172" s="238">
        <v>0</v>
      </c>
      <c r="AG172" s="238">
        <v>0</v>
      </c>
      <c r="AH172" s="238">
        <v>0</v>
      </c>
      <c r="AI172" s="238">
        <v>0</v>
      </c>
      <c r="AJ172" s="238">
        <v>0</v>
      </c>
      <c r="AK172" s="238">
        <v>0</v>
      </c>
    </row>
    <row r="173" spans="1:37" x14ac:dyDescent="0.3">
      <c r="A173" s="2" t="s">
        <v>97</v>
      </c>
      <c r="B173" s="295" t="s">
        <v>923</v>
      </c>
      <c r="C173" s="229" t="s">
        <v>670</v>
      </c>
      <c r="D173" s="229" t="s">
        <v>1087</v>
      </c>
      <c r="E173" s="716">
        <v>776</v>
      </c>
      <c r="F173" s="76">
        <v>0.16</v>
      </c>
      <c r="G173" s="76">
        <v>0.3</v>
      </c>
      <c r="H173" s="76">
        <v>0.19</v>
      </c>
      <c r="I173" s="76">
        <v>0.65</v>
      </c>
      <c r="J173" s="76">
        <v>0.32</v>
      </c>
      <c r="K173" s="76">
        <v>0.03</v>
      </c>
      <c r="L173" s="76">
        <v>0.56999999999999995</v>
      </c>
      <c r="M173" s="76">
        <v>0.52</v>
      </c>
      <c r="N173" s="76">
        <v>0.52</v>
      </c>
      <c r="O173" s="76">
        <v>0.14000000000000001</v>
      </c>
      <c r="P173" s="76">
        <v>0.6</v>
      </c>
      <c r="Q173" s="76">
        <v>0.48</v>
      </c>
      <c r="R173" s="76" t="s">
        <v>239</v>
      </c>
      <c r="S173" s="76">
        <v>0.55000000000000004</v>
      </c>
      <c r="T173" s="721">
        <v>1</v>
      </c>
      <c r="U173" s="721">
        <v>1</v>
      </c>
      <c r="V173" s="55">
        <v>0</v>
      </c>
      <c r="W173" s="55">
        <v>0</v>
      </c>
      <c r="X173" s="237">
        <v>0</v>
      </c>
      <c r="Y173" s="238">
        <v>0</v>
      </c>
      <c r="Z173" s="238">
        <v>0</v>
      </c>
      <c r="AA173" s="238">
        <v>0</v>
      </c>
      <c r="AB173" s="238">
        <v>0</v>
      </c>
      <c r="AC173" s="238">
        <v>0</v>
      </c>
      <c r="AD173" s="238">
        <v>0</v>
      </c>
      <c r="AE173" s="238">
        <v>0</v>
      </c>
      <c r="AF173" s="238">
        <v>0</v>
      </c>
      <c r="AG173" s="238">
        <v>0</v>
      </c>
      <c r="AH173" s="238">
        <v>0</v>
      </c>
      <c r="AI173" s="238">
        <v>0</v>
      </c>
      <c r="AJ173" s="238">
        <v>0</v>
      </c>
      <c r="AK173" s="238">
        <v>0</v>
      </c>
    </row>
    <row r="174" spans="1:37" x14ac:dyDescent="0.3">
      <c r="A174" s="2" t="s">
        <v>97</v>
      </c>
      <c r="B174" s="295" t="s">
        <v>923</v>
      </c>
      <c r="C174" s="229" t="s">
        <v>670</v>
      </c>
      <c r="D174" s="229" t="s">
        <v>1088</v>
      </c>
      <c r="E174" s="716">
        <v>778</v>
      </c>
      <c r="F174" s="76">
        <v>0.13</v>
      </c>
      <c r="G174" s="76">
        <v>0.3</v>
      </c>
      <c r="H174" s="76">
        <v>0.15</v>
      </c>
      <c r="I174" s="76">
        <v>0.57999999999999996</v>
      </c>
      <c r="J174" s="76">
        <v>0.39</v>
      </c>
      <c r="K174" s="76">
        <v>0.03</v>
      </c>
      <c r="L174" s="76">
        <v>0.45</v>
      </c>
      <c r="M174" s="76">
        <v>0.5</v>
      </c>
      <c r="N174" s="76">
        <v>0.45</v>
      </c>
      <c r="O174" s="76">
        <v>0.1</v>
      </c>
      <c r="P174" s="76">
        <v>0.56000000000000005</v>
      </c>
      <c r="Q174" s="76">
        <v>0.39</v>
      </c>
      <c r="R174" s="76" t="s">
        <v>239</v>
      </c>
      <c r="S174" s="76">
        <v>0.51</v>
      </c>
      <c r="T174" s="721">
        <v>1</v>
      </c>
      <c r="U174" s="721">
        <v>1</v>
      </c>
      <c r="V174" s="55">
        <v>0</v>
      </c>
      <c r="W174" s="55">
        <v>0</v>
      </c>
      <c r="X174" s="237">
        <v>0</v>
      </c>
      <c r="Y174" s="238">
        <v>0</v>
      </c>
      <c r="Z174" s="238">
        <v>0</v>
      </c>
      <c r="AA174" s="238">
        <v>0</v>
      </c>
      <c r="AB174" s="238">
        <v>0</v>
      </c>
      <c r="AC174" s="238">
        <v>0</v>
      </c>
      <c r="AD174" s="238">
        <v>0</v>
      </c>
      <c r="AE174" s="238">
        <v>0</v>
      </c>
      <c r="AF174" s="238">
        <v>0</v>
      </c>
      <c r="AG174" s="238">
        <v>0</v>
      </c>
      <c r="AH174" s="238">
        <v>0</v>
      </c>
      <c r="AI174" s="238">
        <v>0</v>
      </c>
      <c r="AJ174" s="238">
        <v>0</v>
      </c>
      <c r="AK174" s="238">
        <v>0</v>
      </c>
    </row>
    <row r="175" spans="1:37" x14ac:dyDescent="0.3">
      <c r="A175" s="2" t="s">
        <v>97</v>
      </c>
      <c r="B175" s="295" t="s">
        <v>923</v>
      </c>
      <c r="C175" s="229" t="s">
        <v>670</v>
      </c>
      <c r="D175" s="229" t="s">
        <v>1089</v>
      </c>
      <c r="E175" s="716">
        <v>675</v>
      </c>
      <c r="F175" s="76">
        <v>0.1</v>
      </c>
      <c r="G175" s="76">
        <v>0.25</v>
      </c>
      <c r="H175" s="76">
        <v>0.2</v>
      </c>
      <c r="I175" s="76">
        <v>0.55000000000000004</v>
      </c>
      <c r="J175" s="76">
        <v>0.42</v>
      </c>
      <c r="K175" s="76">
        <v>0.03</v>
      </c>
      <c r="L175" s="76">
        <v>0.59</v>
      </c>
      <c r="M175" s="76">
        <v>0.52</v>
      </c>
      <c r="N175" s="76">
        <v>0.5</v>
      </c>
      <c r="O175" s="76">
        <v>0.11</v>
      </c>
      <c r="P175" s="76">
        <v>0.61</v>
      </c>
      <c r="Q175" s="76">
        <v>0.47</v>
      </c>
      <c r="R175" s="76" t="s">
        <v>239</v>
      </c>
      <c r="S175" s="76">
        <v>0.56000000000000005</v>
      </c>
      <c r="T175" s="721">
        <v>1</v>
      </c>
      <c r="U175" s="721">
        <v>1</v>
      </c>
      <c r="V175" s="55">
        <v>0</v>
      </c>
      <c r="W175" s="55">
        <v>0</v>
      </c>
      <c r="X175" s="237">
        <v>0</v>
      </c>
      <c r="Y175" s="238">
        <v>0</v>
      </c>
      <c r="Z175" s="238">
        <v>0</v>
      </c>
      <c r="AA175" s="238">
        <v>0</v>
      </c>
      <c r="AB175" s="238">
        <v>0</v>
      </c>
      <c r="AC175" s="238">
        <v>0</v>
      </c>
      <c r="AD175" s="238">
        <v>0</v>
      </c>
      <c r="AE175" s="238">
        <v>0</v>
      </c>
      <c r="AF175" s="238">
        <v>0</v>
      </c>
      <c r="AG175" s="238">
        <v>0</v>
      </c>
      <c r="AH175" s="238">
        <v>0</v>
      </c>
      <c r="AI175" s="238">
        <v>0</v>
      </c>
      <c r="AJ175" s="238">
        <v>0</v>
      </c>
      <c r="AK175" s="238">
        <v>0</v>
      </c>
    </row>
    <row r="176" spans="1:37" x14ac:dyDescent="0.3">
      <c r="A176" s="2" t="s">
        <v>97</v>
      </c>
      <c r="B176" s="295" t="s">
        <v>923</v>
      </c>
      <c r="C176" s="229" t="s">
        <v>670</v>
      </c>
      <c r="D176" s="229" t="s">
        <v>1090</v>
      </c>
      <c r="E176" s="716">
        <v>552</v>
      </c>
      <c r="F176" s="76">
        <v>0.12</v>
      </c>
      <c r="G176" s="76">
        <v>0.34</v>
      </c>
      <c r="H176" s="76">
        <v>0.19</v>
      </c>
      <c r="I176" s="76">
        <v>0.64</v>
      </c>
      <c r="J176" s="76">
        <v>0.33</v>
      </c>
      <c r="K176" s="76">
        <v>0.03</v>
      </c>
      <c r="L176" s="76">
        <v>0.62</v>
      </c>
      <c r="M176" s="76">
        <v>0.48</v>
      </c>
      <c r="N176" s="76">
        <v>0.59</v>
      </c>
      <c r="O176" s="76">
        <v>0.11</v>
      </c>
      <c r="P176" s="76">
        <v>0.65</v>
      </c>
      <c r="Q176" s="76">
        <v>0.6</v>
      </c>
      <c r="R176" s="76" t="s">
        <v>239</v>
      </c>
      <c r="S176" s="76">
        <v>0.57999999999999996</v>
      </c>
      <c r="T176" s="721">
        <v>1</v>
      </c>
      <c r="U176" s="721">
        <v>1</v>
      </c>
      <c r="V176" s="55">
        <v>0</v>
      </c>
      <c r="W176" s="55">
        <v>0</v>
      </c>
      <c r="X176" s="237">
        <v>0</v>
      </c>
      <c r="Y176" s="238">
        <v>0</v>
      </c>
      <c r="Z176" s="238">
        <v>0</v>
      </c>
      <c r="AA176" s="238">
        <v>0</v>
      </c>
      <c r="AB176" s="238">
        <v>0</v>
      </c>
      <c r="AC176" s="238">
        <v>0</v>
      </c>
      <c r="AD176" s="238">
        <v>0</v>
      </c>
      <c r="AE176" s="238">
        <v>0</v>
      </c>
      <c r="AF176" s="238">
        <v>0</v>
      </c>
      <c r="AG176" s="238">
        <v>0</v>
      </c>
      <c r="AH176" s="238">
        <v>0</v>
      </c>
      <c r="AI176" s="238">
        <v>0</v>
      </c>
      <c r="AJ176" s="238">
        <v>0</v>
      </c>
      <c r="AK176" s="238">
        <v>0</v>
      </c>
    </row>
    <row r="177" spans="1:37" x14ac:dyDescent="0.3">
      <c r="A177" s="2" t="s">
        <v>97</v>
      </c>
      <c r="B177" s="295" t="s">
        <v>923</v>
      </c>
      <c r="C177" s="229" t="s">
        <v>670</v>
      </c>
      <c r="D177" s="229" t="s">
        <v>1091</v>
      </c>
      <c r="E177" s="716">
        <v>585</v>
      </c>
      <c r="F177" s="76">
        <v>0.12</v>
      </c>
      <c r="G177" s="76">
        <v>0.28000000000000003</v>
      </c>
      <c r="H177" s="76">
        <v>0.2</v>
      </c>
      <c r="I177" s="76">
        <v>0.6</v>
      </c>
      <c r="J177" s="76">
        <v>0.37</v>
      </c>
      <c r="K177" s="76">
        <v>0.03</v>
      </c>
      <c r="L177" s="76">
        <v>0.45</v>
      </c>
      <c r="M177" s="76">
        <v>0.44</v>
      </c>
      <c r="N177" s="76">
        <v>0.57999999999999996</v>
      </c>
      <c r="O177" s="76">
        <v>0.09</v>
      </c>
      <c r="P177" s="76">
        <v>0.56999999999999995</v>
      </c>
      <c r="Q177" s="76">
        <v>0.22</v>
      </c>
      <c r="R177" s="76" t="s">
        <v>239</v>
      </c>
      <c r="S177" s="76">
        <v>0.51</v>
      </c>
      <c r="T177" s="721">
        <v>1</v>
      </c>
      <c r="U177" s="721">
        <v>1</v>
      </c>
      <c r="V177" s="55">
        <v>0</v>
      </c>
      <c r="W177" s="55">
        <v>0</v>
      </c>
      <c r="X177" s="237">
        <v>0</v>
      </c>
      <c r="Y177" s="238">
        <v>0</v>
      </c>
      <c r="Z177" s="238">
        <v>0</v>
      </c>
      <c r="AA177" s="238">
        <v>0</v>
      </c>
      <c r="AB177" s="238">
        <v>0</v>
      </c>
      <c r="AC177" s="238">
        <v>0</v>
      </c>
      <c r="AD177" s="238">
        <v>0</v>
      </c>
      <c r="AE177" s="238">
        <v>0</v>
      </c>
      <c r="AF177" s="238">
        <v>0</v>
      </c>
      <c r="AG177" s="238">
        <v>0</v>
      </c>
      <c r="AH177" s="238">
        <v>0</v>
      </c>
      <c r="AI177" s="238">
        <v>0</v>
      </c>
      <c r="AJ177" s="238">
        <v>0</v>
      </c>
      <c r="AK177" s="238">
        <v>0</v>
      </c>
    </row>
    <row r="178" spans="1:37" x14ac:dyDescent="0.3">
      <c r="A178" s="2" t="s">
        <v>97</v>
      </c>
      <c r="B178" s="295" t="s">
        <v>923</v>
      </c>
      <c r="C178" s="229" t="s">
        <v>670</v>
      </c>
      <c r="D178" s="229" t="s">
        <v>1092</v>
      </c>
      <c r="E178" s="716">
        <v>24411</v>
      </c>
      <c r="F178" s="76">
        <v>0.2</v>
      </c>
      <c r="G178" s="76">
        <v>0.28000000000000003</v>
      </c>
      <c r="H178" s="76">
        <v>0.12</v>
      </c>
      <c r="I178" s="76">
        <v>0.6</v>
      </c>
      <c r="J178" s="76">
        <v>0.37</v>
      </c>
      <c r="K178" s="76">
        <v>0.03</v>
      </c>
      <c r="L178" s="76">
        <v>0.49</v>
      </c>
      <c r="M178" s="76">
        <v>0.51</v>
      </c>
      <c r="N178" s="76">
        <v>0.54</v>
      </c>
      <c r="O178" s="76">
        <v>0.17</v>
      </c>
      <c r="P178" s="76">
        <v>0.59</v>
      </c>
      <c r="Q178" s="76">
        <v>0.44</v>
      </c>
      <c r="R178" s="76" t="s">
        <v>239</v>
      </c>
      <c r="S178" s="76">
        <v>0.54</v>
      </c>
      <c r="T178" s="721">
        <v>1</v>
      </c>
      <c r="U178" s="721">
        <v>1</v>
      </c>
      <c r="V178" s="55">
        <v>0</v>
      </c>
      <c r="W178" s="55">
        <v>0</v>
      </c>
      <c r="X178" s="237">
        <v>0</v>
      </c>
      <c r="Y178" s="238">
        <v>0</v>
      </c>
      <c r="Z178" s="238">
        <v>0</v>
      </c>
      <c r="AA178" s="238">
        <v>0</v>
      </c>
      <c r="AB178" s="238">
        <v>0</v>
      </c>
      <c r="AC178" s="238">
        <v>0</v>
      </c>
      <c r="AD178" s="238">
        <v>0</v>
      </c>
      <c r="AE178" s="238">
        <v>0</v>
      </c>
      <c r="AF178" s="238">
        <v>0</v>
      </c>
      <c r="AG178" s="238">
        <v>0</v>
      </c>
      <c r="AH178" s="238">
        <v>0</v>
      </c>
      <c r="AI178" s="238">
        <v>0</v>
      </c>
      <c r="AJ178" s="238">
        <v>0</v>
      </c>
      <c r="AK178" s="238">
        <v>0</v>
      </c>
    </row>
    <row r="179" spans="1:37" x14ac:dyDescent="0.3">
      <c r="A179" s="2" t="s">
        <v>97</v>
      </c>
      <c r="B179" s="295" t="s">
        <v>923</v>
      </c>
      <c r="C179" s="229" t="s">
        <v>670</v>
      </c>
      <c r="D179" s="229" t="s">
        <v>1093</v>
      </c>
      <c r="E179" s="716">
        <v>1718</v>
      </c>
      <c r="F179" s="76">
        <v>0.14000000000000001</v>
      </c>
      <c r="G179" s="76">
        <v>0.3</v>
      </c>
      <c r="H179" s="76">
        <v>0.22</v>
      </c>
      <c r="I179" s="76">
        <v>0.66</v>
      </c>
      <c r="J179" s="76">
        <v>0.31</v>
      </c>
      <c r="K179" s="76">
        <v>0.03</v>
      </c>
      <c r="L179" s="76">
        <v>0.53</v>
      </c>
      <c r="M179" s="76">
        <v>0.48</v>
      </c>
      <c r="N179" s="76">
        <v>0.51</v>
      </c>
      <c r="O179" s="76">
        <v>0.11</v>
      </c>
      <c r="P179" s="76">
        <v>0.61</v>
      </c>
      <c r="Q179" s="76">
        <v>0.49</v>
      </c>
      <c r="R179" s="76" t="s">
        <v>239</v>
      </c>
      <c r="S179" s="76">
        <v>0.53</v>
      </c>
      <c r="T179" s="721">
        <v>1</v>
      </c>
      <c r="U179" s="721">
        <v>1</v>
      </c>
      <c r="V179" s="55">
        <v>0</v>
      </c>
      <c r="W179" s="55">
        <v>0</v>
      </c>
      <c r="X179" s="237">
        <v>0</v>
      </c>
      <c r="Y179" s="238">
        <v>0</v>
      </c>
      <c r="Z179" s="238">
        <v>0</v>
      </c>
      <c r="AA179" s="238">
        <v>0</v>
      </c>
      <c r="AB179" s="238">
        <v>0</v>
      </c>
      <c r="AC179" s="238">
        <v>0</v>
      </c>
      <c r="AD179" s="238">
        <v>0</v>
      </c>
      <c r="AE179" s="238">
        <v>0</v>
      </c>
      <c r="AF179" s="238">
        <v>0</v>
      </c>
      <c r="AG179" s="238">
        <v>0</v>
      </c>
      <c r="AH179" s="238">
        <v>0</v>
      </c>
      <c r="AI179" s="238">
        <v>0</v>
      </c>
      <c r="AJ179" s="238">
        <v>0</v>
      </c>
      <c r="AK179" s="238">
        <v>0</v>
      </c>
    </row>
    <row r="180" spans="1:37" x14ac:dyDescent="0.3">
      <c r="A180" s="2" t="s">
        <v>97</v>
      </c>
      <c r="B180" s="295" t="s">
        <v>923</v>
      </c>
      <c r="C180" s="229" t="s">
        <v>670</v>
      </c>
      <c r="D180" s="229" t="s">
        <v>1094</v>
      </c>
      <c r="E180" s="716">
        <v>1404</v>
      </c>
      <c r="F180" s="76">
        <v>0.16</v>
      </c>
      <c r="G180" s="76">
        <v>0.28000000000000003</v>
      </c>
      <c r="H180" s="76">
        <v>0.2</v>
      </c>
      <c r="I180" s="76">
        <v>0.64</v>
      </c>
      <c r="J180" s="76">
        <v>0.33</v>
      </c>
      <c r="K180" s="76">
        <v>0.03</v>
      </c>
      <c r="L180" s="76">
        <v>0.53</v>
      </c>
      <c r="M180" s="76">
        <v>0.45</v>
      </c>
      <c r="N180" s="76">
        <v>0.53</v>
      </c>
      <c r="O180" s="76">
        <v>0.13</v>
      </c>
      <c r="P180" s="76">
        <v>0.55000000000000004</v>
      </c>
      <c r="Q180" s="76">
        <v>0.46</v>
      </c>
      <c r="R180" s="76" t="s">
        <v>239</v>
      </c>
      <c r="S180" s="76">
        <v>0.51</v>
      </c>
      <c r="T180" s="721">
        <v>1</v>
      </c>
      <c r="U180" s="721">
        <v>1</v>
      </c>
      <c r="V180" s="55">
        <v>0</v>
      </c>
      <c r="W180" s="55">
        <v>0</v>
      </c>
      <c r="X180" s="237">
        <v>0</v>
      </c>
      <c r="Y180" s="238">
        <v>0</v>
      </c>
      <c r="Z180" s="238">
        <v>0</v>
      </c>
      <c r="AA180" s="238">
        <v>0</v>
      </c>
      <c r="AB180" s="238">
        <v>0</v>
      </c>
      <c r="AC180" s="238">
        <v>0</v>
      </c>
      <c r="AD180" s="238">
        <v>0</v>
      </c>
      <c r="AE180" s="238">
        <v>0</v>
      </c>
      <c r="AF180" s="238">
        <v>0</v>
      </c>
      <c r="AG180" s="238">
        <v>0</v>
      </c>
      <c r="AH180" s="238">
        <v>0</v>
      </c>
      <c r="AI180" s="238">
        <v>0</v>
      </c>
      <c r="AJ180" s="238">
        <v>0</v>
      </c>
      <c r="AK180" s="238">
        <v>0</v>
      </c>
    </row>
    <row r="181" spans="1:37" x14ac:dyDescent="0.3">
      <c r="A181" s="2" t="s">
        <v>97</v>
      </c>
      <c r="B181" s="295" t="s">
        <v>923</v>
      </c>
      <c r="C181" s="229" t="s">
        <v>670</v>
      </c>
      <c r="D181" s="229" t="s">
        <v>1095</v>
      </c>
      <c r="E181" s="716">
        <v>1099</v>
      </c>
      <c r="F181" s="76">
        <v>0.12</v>
      </c>
      <c r="G181" s="76">
        <v>0.28999999999999998</v>
      </c>
      <c r="H181" s="76">
        <v>0.21</v>
      </c>
      <c r="I181" s="76">
        <v>0.62</v>
      </c>
      <c r="J181" s="76">
        <v>0.34</v>
      </c>
      <c r="K181" s="76">
        <v>0.04</v>
      </c>
      <c r="L181" s="76">
        <v>0.42</v>
      </c>
      <c r="M181" s="76">
        <v>0.5</v>
      </c>
      <c r="N181" s="76">
        <v>0.53</v>
      </c>
      <c r="O181" s="76">
        <v>0.08</v>
      </c>
      <c r="P181" s="76">
        <v>0.63</v>
      </c>
      <c r="Q181" s="76">
        <v>0.55000000000000004</v>
      </c>
      <c r="R181" s="76" t="s">
        <v>239</v>
      </c>
      <c r="S181" s="76">
        <v>0.54</v>
      </c>
      <c r="T181" s="721">
        <v>1</v>
      </c>
      <c r="U181" s="721">
        <v>1</v>
      </c>
      <c r="V181" s="55">
        <v>0</v>
      </c>
      <c r="W181" s="55">
        <v>0</v>
      </c>
      <c r="X181" s="237">
        <v>0</v>
      </c>
      <c r="Y181" s="238">
        <v>0</v>
      </c>
      <c r="Z181" s="238">
        <v>0</v>
      </c>
      <c r="AA181" s="238">
        <v>0</v>
      </c>
      <c r="AB181" s="238">
        <v>0</v>
      </c>
      <c r="AC181" s="238">
        <v>0</v>
      </c>
      <c r="AD181" s="238">
        <v>0</v>
      </c>
      <c r="AE181" s="238">
        <v>0</v>
      </c>
      <c r="AF181" s="238">
        <v>0</v>
      </c>
      <c r="AG181" s="238">
        <v>0</v>
      </c>
      <c r="AH181" s="238">
        <v>0</v>
      </c>
      <c r="AI181" s="238">
        <v>0</v>
      </c>
      <c r="AJ181" s="238">
        <v>0</v>
      </c>
      <c r="AK181" s="238">
        <v>0</v>
      </c>
    </row>
    <row r="182" spans="1:37" x14ac:dyDescent="0.3">
      <c r="A182" s="2" t="s">
        <v>97</v>
      </c>
      <c r="B182" s="295" t="s">
        <v>923</v>
      </c>
      <c r="C182" s="229" t="s">
        <v>670</v>
      </c>
      <c r="D182" s="229" t="s">
        <v>1096</v>
      </c>
      <c r="E182" s="716">
        <v>14642</v>
      </c>
      <c r="F182" s="76">
        <v>0.11</v>
      </c>
      <c r="G182" s="76">
        <v>0.26</v>
      </c>
      <c r="H182" s="76">
        <v>0.17</v>
      </c>
      <c r="I182" s="76">
        <v>0.54</v>
      </c>
      <c r="J182" s="76">
        <v>0.43</v>
      </c>
      <c r="K182" s="76">
        <v>0.03</v>
      </c>
      <c r="L182" s="76">
        <v>0.51</v>
      </c>
      <c r="M182" s="76">
        <v>0.51</v>
      </c>
      <c r="N182" s="76">
        <v>0.52</v>
      </c>
      <c r="O182" s="76">
        <v>0.11</v>
      </c>
      <c r="P182" s="76">
        <v>0.56000000000000005</v>
      </c>
      <c r="Q182" s="76">
        <v>0.36</v>
      </c>
      <c r="R182" s="76" t="s">
        <v>239</v>
      </c>
      <c r="S182" s="76">
        <v>0.53</v>
      </c>
      <c r="T182" s="721">
        <v>1</v>
      </c>
      <c r="U182" s="721">
        <v>1</v>
      </c>
      <c r="V182" s="55">
        <v>0</v>
      </c>
      <c r="W182" s="55">
        <v>0</v>
      </c>
      <c r="X182" s="237">
        <v>0</v>
      </c>
      <c r="Y182" s="238">
        <v>0</v>
      </c>
      <c r="Z182" s="238">
        <v>0</v>
      </c>
      <c r="AA182" s="238">
        <v>0</v>
      </c>
      <c r="AB182" s="238">
        <v>0</v>
      </c>
      <c r="AC182" s="238">
        <v>0</v>
      </c>
      <c r="AD182" s="238">
        <v>0</v>
      </c>
      <c r="AE182" s="238">
        <v>0</v>
      </c>
      <c r="AF182" s="238">
        <v>0</v>
      </c>
      <c r="AG182" s="238">
        <v>0</v>
      </c>
      <c r="AH182" s="238">
        <v>0</v>
      </c>
      <c r="AI182" s="238">
        <v>0</v>
      </c>
      <c r="AJ182" s="238">
        <v>0</v>
      </c>
      <c r="AK182" s="238">
        <v>0</v>
      </c>
    </row>
    <row r="183" spans="1:37" x14ac:dyDescent="0.3">
      <c r="A183" s="2" t="s">
        <v>97</v>
      </c>
      <c r="B183" s="295" t="s">
        <v>923</v>
      </c>
      <c r="C183" s="229" t="s">
        <v>670</v>
      </c>
      <c r="D183" s="229" t="s">
        <v>1097</v>
      </c>
      <c r="E183" s="716">
        <v>829</v>
      </c>
      <c r="F183" s="76">
        <v>0.11</v>
      </c>
      <c r="G183" s="76">
        <v>0.31</v>
      </c>
      <c r="H183" s="76">
        <v>0.21</v>
      </c>
      <c r="I183" s="76">
        <v>0.63</v>
      </c>
      <c r="J183" s="76">
        <v>0.33</v>
      </c>
      <c r="K183" s="76">
        <v>0.04</v>
      </c>
      <c r="L183" s="76">
        <v>0.53</v>
      </c>
      <c r="M183" s="76">
        <v>0.52</v>
      </c>
      <c r="N183" s="76">
        <v>0.57999999999999996</v>
      </c>
      <c r="O183" s="76">
        <v>0.1</v>
      </c>
      <c r="P183" s="76">
        <v>0.57999999999999996</v>
      </c>
      <c r="Q183" s="76">
        <v>0.39</v>
      </c>
      <c r="R183" s="76" t="s">
        <v>239</v>
      </c>
      <c r="S183" s="76">
        <v>0.55000000000000004</v>
      </c>
      <c r="T183" s="721">
        <v>1</v>
      </c>
      <c r="U183" s="721">
        <v>1</v>
      </c>
      <c r="V183" s="55">
        <v>0</v>
      </c>
      <c r="W183" s="55">
        <v>0</v>
      </c>
      <c r="X183" s="237">
        <v>0</v>
      </c>
      <c r="Y183" s="238">
        <v>0</v>
      </c>
      <c r="Z183" s="238">
        <v>0</v>
      </c>
      <c r="AA183" s="238">
        <v>0</v>
      </c>
      <c r="AB183" s="238">
        <v>0</v>
      </c>
      <c r="AC183" s="238">
        <v>0</v>
      </c>
      <c r="AD183" s="238">
        <v>0</v>
      </c>
      <c r="AE183" s="238">
        <v>0</v>
      </c>
      <c r="AF183" s="238">
        <v>0</v>
      </c>
      <c r="AG183" s="238">
        <v>0</v>
      </c>
      <c r="AH183" s="238">
        <v>0</v>
      </c>
      <c r="AI183" s="238">
        <v>0</v>
      </c>
      <c r="AJ183" s="238">
        <v>0</v>
      </c>
      <c r="AK183" s="238">
        <v>0</v>
      </c>
    </row>
    <row r="184" spans="1:37" x14ac:dyDescent="0.3">
      <c r="A184" s="2" t="s">
        <v>97</v>
      </c>
      <c r="B184" s="295" t="s">
        <v>923</v>
      </c>
      <c r="C184" s="229" t="s">
        <v>670</v>
      </c>
      <c r="D184" s="229" t="s">
        <v>1098</v>
      </c>
      <c r="E184" s="716">
        <v>1510</v>
      </c>
      <c r="F184" s="76">
        <v>0.14000000000000001</v>
      </c>
      <c r="G184" s="76">
        <v>0.34</v>
      </c>
      <c r="H184" s="76">
        <v>0.28000000000000003</v>
      </c>
      <c r="I184" s="76">
        <v>0.75</v>
      </c>
      <c r="J184" s="76">
        <v>0.23</v>
      </c>
      <c r="K184" s="76">
        <v>0.03</v>
      </c>
      <c r="L184" s="76">
        <v>0.47</v>
      </c>
      <c r="M184" s="76">
        <v>0.48</v>
      </c>
      <c r="N184" s="76">
        <v>0.48</v>
      </c>
      <c r="O184" s="76">
        <v>0.08</v>
      </c>
      <c r="P184" s="76">
        <v>0.6</v>
      </c>
      <c r="Q184" s="76">
        <v>0.42</v>
      </c>
      <c r="R184" s="76" t="s">
        <v>239</v>
      </c>
      <c r="S184" s="76">
        <v>0.5</v>
      </c>
      <c r="T184" s="721">
        <v>1</v>
      </c>
      <c r="U184" s="721">
        <v>1</v>
      </c>
      <c r="V184" s="55">
        <v>0</v>
      </c>
      <c r="W184" s="55">
        <v>0</v>
      </c>
      <c r="X184" s="237">
        <v>0</v>
      </c>
      <c r="Y184" s="238">
        <v>0</v>
      </c>
      <c r="Z184" s="238">
        <v>0</v>
      </c>
      <c r="AA184" s="238">
        <v>0</v>
      </c>
      <c r="AB184" s="238">
        <v>0</v>
      </c>
      <c r="AC184" s="238">
        <v>0</v>
      </c>
      <c r="AD184" s="238">
        <v>0</v>
      </c>
      <c r="AE184" s="238">
        <v>0</v>
      </c>
      <c r="AF184" s="238">
        <v>0</v>
      </c>
      <c r="AG184" s="238">
        <v>0</v>
      </c>
      <c r="AH184" s="238">
        <v>0</v>
      </c>
      <c r="AI184" s="238">
        <v>0</v>
      </c>
      <c r="AJ184" s="238">
        <v>0</v>
      </c>
      <c r="AK184" s="238">
        <v>0</v>
      </c>
    </row>
    <row r="185" spans="1:37" x14ac:dyDescent="0.3">
      <c r="A185" s="2" t="s">
        <v>97</v>
      </c>
      <c r="B185" s="295" t="s">
        <v>923</v>
      </c>
      <c r="C185" s="229" t="s">
        <v>670</v>
      </c>
      <c r="D185" s="229" t="s">
        <v>1099</v>
      </c>
      <c r="E185" s="716">
        <v>11609</v>
      </c>
      <c r="F185" s="76">
        <v>0.12</v>
      </c>
      <c r="G185" s="76">
        <v>0.25</v>
      </c>
      <c r="H185" s="76">
        <v>0.17</v>
      </c>
      <c r="I185" s="76">
        <v>0.54</v>
      </c>
      <c r="J185" s="76">
        <v>0.43</v>
      </c>
      <c r="K185" s="76">
        <v>0.03</v>
      </c>
      <c r="L185" s="76">
        <v>0.51</v>
      </c>
      <c r="M185" s="76">
        <v>0.5</v>
      </c>
      <c r="N185" s="76">
        <v>0.51</v>
      </c>
      <c r="O185" s="76">
        <v>0.12</v>
      </c>
      <c r="P185" s="76">
        <v>0.56000000000000005</v>
      </c>
      <c r="Q185" s="76">
        <v>0.4</v>
      </c>
      <c r="R185" s="76" t="s">
        <v>239</v>
      </c>
      <c r="S185" s="76">
        <v>0.52</v>
      </c>
      <c r="T185" s="721">
        <v>1</v>
      </c>
      <c r="U185" s="721">
        <v>1</v>
      </c>
      <c r="V185" s="55">
        <v>0</v>
      </c>
      <c r="W185" s="55">
        <v>0</v>
      </c>
      <c r="X185" s="237">
        <v>0</v>
      </c>
      <c r="Y185" s="238">
        <v>0</v>
      </c>
      <c r="Z185" s="238">
        <v>0</v>
      </c>
      <c r="AA185" s="238">
        <v>0</v>
      </c>
      <c r="AB185" s="238">
        <v>0</v>
      </c>
      <c r="AC185" s="238">
        <v>0</v>
      </c>
      <c r="AD185" s="238">
        <v>0</v>
      </c>
      <c r="AE185" s="238">
        <v>0</v>
      </c>
      <c r="AF185" s="238">
        <v>0</v>
      </c>
      <c r="AG185" s="238">
        <v>0</v>
      </c>
      <c r="AH185" s="238">
        <v>0</v>
      </c>
      <c r="AI185" s="238">
        <v>0</v>
      </c>
      <c r="AJ185" s="238">
        <v>0</v>
      </c>
      <c r="AK185" s="238">
        <v>0</v>
      </c>
    </row>
    <row r="186" spans="1:37" x14ac:dyDescent="0.3">
      <c r="A186" s="2" t="s">
        <v>97</v>
      </c>
      <c r="B186" s="295" t="s">
        <v>923</v>
      </c>
      <c r="C186" s="229" t="s">
        <v>670</v>
      </c>
      <c r="D186" s="229" t="s">
        <v>1100</v>
      </c>
      <c r="E186" s="716">
        <v>4410</v>
      </c>
      <c r="F186" s="76">
        <v>0.11</v>
      </c>
      <c r="G186" s="76">
        <v>0.27</v>
      </c>
      <c r="H186" s="76">
        <v>0.19</v>
      </c>
      <c r="I186" s="76">
        <v>0.56000000000000005</v>
      </c>
      <c r="J186" s="76">
        <v>0.41</v>
      </c>
      <c r="K186" s="76">
        <v>0.03</v>
      </c>
      <c r="L186" s="76">
        <v>0.52</v>
      </c>
      <c r="M186" s="76">
        <v>0.45</v>
      </c>
      <c r="N186" s="76">
        <v>0.56000000000000005</v>
      </c>
      <c r="O186" s="76">
        <v>0.1</v>
      </c>
      <c r="P186" s="76">
        <v>0.6</v>
      </c>
      <c r="Q186" s="76">
        <v>0.34</v>
      </c>
      <c r="R186" s="76" t="s">
        <v>239</v>
      </c>
      <c r="S186" s="76">
        <v>0.54</v>
      </c>
      <c r="T186" s="721">
        <v>1</v>
      </c>
      <c r="U186" s="721">
        <v>1</v>
      </c>
      <c r="V186" s="55">
        <v>0</v>
      </c>
      <c r="W186" s="55">
        <v>0</v>
      </c>
      <c r="X186" s="237">
        <v>0</v>
      </c>
      <c r="Y186" s="238">
        <v>0</v>
      </c>
      <c r="Z186" s="238">
        <v>0</v>
      </c>
      <c r="AA186" s="238">
        <v>0</v>
      </c>
      <c r="AB186" s="238">
        <v>0</v>
      </c>
      <c r="AC186" s="238">
        <v>0</v>
      </c>
      <c r="AD186" s="238">
        <v>0</v>
      </c>
      <c r="AE186" s="238">
        <v>0</v>
      </c>
      <c r="AF186" s="238">
        <v>0</v>
      </c>
      <c r="AG186" s="238">
        <v>0</v>
      </c>
      <c r="AH186" s="238">
        <v>0</v>
      </c>
      <c r="AI186" s="238">
        <v>0</v>
      </c>
      <c r="AJ186" s="238">
        <v>0</v>
      </c>
      <c r="AK186" s="238">
        <v>0</v>
      </c>
    </row>
    <row r="187" spans="1:37" x14ac:dyDescent="0.3">
      <c r="A187" s="2" t="s">
        <v>97</v>
      </c>
      <c r="B187" s="295" t="s">
        <v>923</v>
      </c>
      <c r="C187" s="229" t="s">
        <v>670</v>
      </c>
      <c r="D187" s="229" t="s">
        <v>1101</v>
      </c>
      <c r="E187" s="716">
        <v>1187</v>
      </c>
      <c r="F187" s="76">
        <v>0.08</v>
      </c>
      <c r="G187" s="76">
        <v>0.28999999999999998</v>
      </c>
      <c r="H187" s="76">
        <v>0.17</v>
      </c>
      <c r="I187" s="76">
        <v>0.54</v>
      </c>
      <c r="J187" s="76">
        <v>0.42</v>
      </c>
      <c r="K187" s="76">
        <v>0.04</v>
      </c>
      <c r="L187" s="76">
        <v>0.48</v>
      </c>
      <c r="M187" s="76">
        <v>0.45</v>
      </c>
      <c r="N187" s="76">
        <v>0.54</v>
      </c>
      <c r="O187" s="76">
        <v>7.0000000000000007E-2</v>
      </c>
      <c r="P187" s="76">
        <v>0.54</v>
      </c>
      <c r="Q187" s="76">
        <v>0.38</v>
      </c>
      <c r="R187" s="76" t="s">
        <v>239</v>
      </c>
      <c r="S187" s="76">
        <v>0.5</v>
      </c>
      <c r="T187" s="721">
        <v>1</v>
      </c>
      <c r="U187" s="721">
        <v>1</v>
      </c>
      <c r="V187" s="55">
        <v>0</v>
      </c>
      <c r="W187" s="55">
        <v>0</v>
      </c>
      <c r="X187" s="237">
        <v>0</v>
      </c>
      <c r="Y187" s="238">
        <v>0</v>
      </c>
      <c r="Z187" s="238">
        <v>0</v>
      </c>
      <c r="AA187" s="238">
        <v>0</v>
      </c>
      <c r="AB187" s="238">
        <v>0</v>
      </c>
      <c r="AC187" s="238">
        <v>0</v>
      </c>
      <c r="AD187" s="238">
        <v>0</v>
      </c>
      <c r="AE187" s="238">
        <v>0</v>
      </c>
      <c r="AF187" s="238">
        <v>0</v>
      </c>
      <c r="AG187" s="238">
        <v>0</v>
      </c>
      <c r="AH187" s="238">
        <v>0</v>
      </c>
      <c r="AI187" s="238">
        <v>0</v>
      </c>
      <c r="AJ187" s="238">
        <v>0</v>
      </c>
      <c r="AK187" s="238">
        <v>0</v>
      </c>
    </row>
    <row r="188" spans="1:37" x14ac:dyDescent="0.3">
      <c r="A188" s="2" t="s">
        <v>97</v>
      </c>
      <c r="B188" s="295" t="s">
        <v>923</v>
      </c>
      <c r="C188" s="229" t="s">
        <v>670</v>
      </c>
      <c r="D188" s="229" t="s">
        <v>1102</v>
      </c>
      <c r="E188" s="716">
        <v>1354</v>
      </c>
      <c r="F188" s="76">
        <v>0.13</v>
      </c>
      <c r="G188" s="76">
        <v>0.27</v>
      </c>
      <c r="H188" s="76">
        <v>0.2</v>
      </c>
      <c r="I188" s="76">
        <v>0.6</v>
      </c>
      <c r="J188" s="76">
        <v>0.37</v>
      </c>
      <c r="K188" s="76">
        <v>0.03</v>
      </c>
      <c r="L188" s="76">
        <v>0.52</v>
      </c>
      <c r="M188" s="76">
        <v>0.53</v>
      </c>
      <c r="N188" s="76">
        <v>0.49</v>
      </c>
      <c r="O188" s="76">
        <v>0.12</v>
      </c>
      <c r="P188" s="76">
        <v>0.56000000000000005</v>
      </c>
      <c r="Q188" s="76">
        <v>0.42</v>
      </c>
      <c r="R188" s="76" t="s">
        <v>239</v>
      </c>
      <c r="S188" s="76">
        <v>0.53</v>
      </c>
      <c r="T188" s="721">
        <v>1</v>
      </c>
      <c r="U188" s="721">
        <v>1</v>
      </c>
      <c r="V188" s="55">
        <v>0</v>
      </c>
      <c r="W188" s="55">
        <v>0</v>
      </c>
      <c r="X188" s="237">
        <v>0</v>
      </c>
      <c r="Y188" s="238">
        <v>0</v>
      </c>
      <c r="Z188" s="238">
        <v>0</v>
      </c>
      <c r="AA188" s="238">
        <v>0</v>
      </c>
      <c r="AB188" s="238">
        <v>0</v>
      </c>
      <c r="AC188" s="238">
        <v>0</v>
      </c>
      <c r="AD188" s="238">
        <v>0</v>
      </c>
      <c r="AE188" s="238">
        <v>0</v>
      </c>
      <c r="AF188" s="238">
        <v>0</v>
      </c>
      <c r="AG188" s="238">
        <v>0</v>
      </c>
      <c r="AH188" s="238">
        <v>0</v>
      </c>
      <c r="AI188" s="238">
        <v>0</v>
      </c>
      <c r="AJ188" s="238">
        <v>0</v>
      </c>
      <c r="AK188" s="238">
        <v>0</v>
      </c>
    </row>
    <row r="189" spans="1:37" x14ac:dyDescent="0.3">
      <c r="A189" s="2" t="s">
        <v>97</v>
      </c>
      <c r="B189" s="295" t="s">
        <v>923</v>
      </c>
      <c r="C189" s="229" t="s">
        <v>670</v>
      </c>
      <c r="D189" s="229" t="s">
        <v>1103</v>
      </c>
      <c r="E189" s="716">
        <v>8809</v>
      </c>
      <c r="F189" s="76">
        <v>0.15</v>
      </c>
      <c r="G189" s="76">
        <v>0.31</v>
      </c>
      <c r="H189" s="76">
        <v>0.25</v>
      </c>
      <c r="I189" s="76">
        <v>0.71</v>
      </c>
      <c r="J189" s="76">
        <v>0.26</v>
      </c>
      <c r="K189" s="76">
        <v>0.02</v>
      </c>
      <c r="L189" s="76">
        <v>0.49</v>
      </c>
      <c r="M189" s="76">
        <v>0.51</v>
      </c>
      <c r="N189" s="76">
        <v>0.54</v>
      </c>
      <c r="O189" s="76">
        <v>0.1</v>
      </c>
      <c r="P189" s="76">
        <v>0.6</v>
      </c>
      <c r="Q189" s="76">
        <v>0.51</v>
      </c>
      <c r="R189" s="76" t="s">
        <v>239</v>
      </c>
      <c r="S189" s="76">
        <v>0.54</v>
      </c>
      <c r="T189" s="721">
        <v>1</v>
      </c>
      <c r="U189" s="721">
        <v>1</v>
      </c>
      <c r="V189" s="55">
        <v>0</v>
      </c>
      <c r="W189" s="55">
        <v>0</v>
      </c>
      <c r="X189" s="237">
        <v>0</v>
      </c>
      <c r="Y189" s="238">
        <v>0</v>
      </c>
      <c r="Z189" s="238">
        <v>0</v>
      </c>
      <c r="AA189" s="238">
        <v>0</v>
      </c>
      <c r="AB189" s="238">
        <v>0</v>
      </c>
      <c r="AC189" s="238">
        <v>0</v>
      </c>
      <c r="AD189" s="238">
        <v>0</v>
      </c>
      <c r="AE189" s="238">
        <v>0</v>
      </c>
      <c r="AF189" s="238">
        <v>0</v>
      </c>
      <c r="AG189" s="238">
        <v>0</v>
      </c>
      <c r="AH189" s="238">
        <v>0</v>
      </c>
      <c r="AI189" s="238">
        <v>0</v>
      </c>
      <c r="AJ189" s="238">
        <v>0</v>
      </c>
      <c r="AK189" s="238">
        <v>0</v>
      </c>
    </row>
    <row r="190" spans="1:37" x14ac:dyDescent="0.3">
      <c r="A190" s="2" t="s">
        <v>97</v>
      </c>
      <c r="B190" s="295" t="s">
        <v>923</v>
      </c>
      <c r="C190" s="229" t="s">
        <v>670</v>
      </c>
      <c r="D190" s="229" t="s">
        <v>1104</v>
      </c>
      <c r="E190" s="716">
        <v>938</v>
      </c>
      <c r="F190" s="76">
        <v>0.14000000000000001</v>
      </c>
      <c r="G190" s="76">
        <v>0.3</v>
      </c>
      <c r="H190" s="76">
        <v>0.22</v>
      </c>
      <c r="I190" s="76">
        <v>0.66</v>
      </c>
      <c r="J190" s="76">
        <v>0.31</v>
      </c>
      <c r="K190" s="76">
        <v>0.04</v>
      </c>
      <c r="L190" s="76">
        <v>0.47</v>
      </c>
      <c r="M190" s="76">
        <v>0.48</v>
      </c>
      <c r="N190" s="76">
        <v>0.6</v>
      </c>
      <c r="O190" s="76">
        <v>0.1</v>
      </c>
      <c r="P190" s="76">
        <v>0.59</v>
      </c>
      <c r="Q190" s="76">
        <v>0.48</v>
      </c>
      <c r="R190" s="76" t="s">
        <v>239</v>
      </c>
      <c r="S190" s="76">
        <v>0.54</v>
      </c>
      <c r="T190" s="721">
        <v>1</v>
      </c>
      <c r="U190" s="721">
        <v>1</v>
      </c>
      <c r="V190" s="55">
        <v>13176</v>
      </c>
      <c r="W190" s="55">
        <v>13176</v>
      </c>
      <c r="X190" s="237">
        <v>811</v>
      </c>
      <c r="Y190" s="238">
        <v>1528</v>
      </c>
      <c r="Z190" s="238">
        <v>1061</v>
      </c>
      <c r="AA190" s="238">
        <v>3247</v>
      </c>
      <c r="AB190" s="238">
        <v>161</v>
      </c>
      <c r="AC190" s="238">
        <v>0</v>
      </c>
      <c r="AD190" s="238">
        <v>6808</v>
      </c>
      <c r="AE190" s="238">
        <v>866</v>
      </c>
      <c r="AF190" s="238">
        <v>1578</v>
      </c>
      <c r="AG190" s="238">
        <v>1070</v>
      </c>
      <c r="AH190" s="238">
        <v>2676</v>
      </c>
      <c r="AI190" s="238">
        <v>178</v>
      </c>
      <c r="AJ190" s="238">
        <v>0</v>
      </c>
      <c r="AK190" s="238">
        <v>6368</v>
      </c>
    </row>
    <row r="191" spans="1:37" x14ac:dyDescent="0.3">
      <c r="A191" s="2" t="s">
        <v>97</v>
      </c>
      <c r="B191" s="295" t="s">
        <v>923</v>
      </c>
      <c r="C191" s="229" t="s">
        <v>670</v>
      </c>
      <c r="D191" s="229" t="s">
        <v>1105</v>
      </c>
      <c r="E191" s="716">
        <v>11962</v>
      </c>
      <c r="F191" s="76">
        <v>0.14000000000000001</v>
      </c>
      <c r="G191" s="76">
        <v>0.25</v>
      </c>
      <c r="H191" s="76">
        <v>0.15</v>
      </c>
      <c r="I191" s="76">
        <v>0.54</v>
      </c>
      <c r="J191" s="76">
        <v>0.43</v>
      </c>
      <c r="K191" s="76">
        <v>0.03</v>
      </c>
      <c r="L191" s="76">
        <v>0.48</v>
      </c>
      <c r="M191" s="76">
        <v>0.51</v>
      </c>
      <c r="N191" s="76">
        <v>0.5</v>
      </c>
      <c r="O191" s="76">
        <v>0.13</v>
      </c>
      <c r="P191" s="76">
        <v>0.53</v>
      </c>
      <c r="Q191" s="76">
        <v>0.41</v>
      </c>
      <c r="R191" s="76" t="s">
        <v>239</v>
      </c>
      <c r="S191" s="76">
        <v>0.51</v>
      </c>
      <c r="T191" s="721">
        <v>1</v>
      </c>
      <c r="U191" s="721">
        <v>1</v>
      </c>
      <c r="V191" s="55">
        <v>19179</v>
      </c>
      <c r="W191" s="55">
        <v>19179</v>
      </c>
      <c r="X191" s="237">
        <v>1171</v>
      </c>
      <c r="Y191" s="238">
        <v>2181</v>
      </c>
      <c r="Z191" s="238">
        <v>1634</v>
      </c>
      <c r="AA191" s="238">
        <v>4924</v>
      </c>
      <c r="AB191" s="238">
        <v>256</v>
      </c>
      <c r="AC191" s="238">
        <v>0</v>
      </c>
      <c r="AD191" s="238">
        <v>10166</v>
      </c>
      <c r="AE191" s="238">
        <v>1244</v>
      </c>
      <c r="AF191" s="238">
        <v>2241</v>
      </c>
      <c r="AG191" s="238">
        <v>1616</v>
      </c>
      <c r="AH191" s="238">
        <v>3641</v>
      </c>
      <c r="AI191" s="238">
        <v>271</v>
      </c>
      <c r="AJ191" s="238">
        <v>0</v>
      </c>
      <c r="AK191" s="238">
        <v>9013</v>
      </c>
    </row>
    <row r="192" spans="1:37" x14ac:dyDescent="0.3">
      <c r="A192" s="2" t="s">
        <v>97</v>
      </c>
      <c r="B192" s="295" t="s">
        <v>923</v>
      </c>
      <c r="C192" s="229" t="s">
        <v>670</v>
      </c>
      <c r="D192" s="229" t="s">
        <v>1106</v>
      </c>
      <c r="E192" s="716">
        <v>635</v>
      </c>
      <c r="F192" s="76">
        <v>7.0000000000000007E-2</v>
      </c>
      <c r="G192" s="76">
        <v>0.28999999999999998</v>
      </c>
      <c r="H192" s="76">
        <v>0.2</v>
      </c>
      <c r="I192" s="76">
        <v>0.56000000000000005</v>
      </c>
      <c r="J192" s="76">
        <v>0.4</v>
      </c>
      <c r="K192" s="76">
        <v>0.04</v>
      </c>
      <c r="L192" s="76">
        <v>0.44</v>
      </c>
      <c r="M192" s="76">
        <v>0.51</v>
      </c>
      <c r="N192" s="76">
        <v>0.53</v>
      </c>
      <c r="O192" s="76">
        <v>0.05</v>
      </c>
      <c r="P192" s="76">
        <v>0.54</v>
      </c>
      <c r="Q192" s="76">
        <v>0.44</v>
      </c>
      <c r="R192" s="76" t="s">
        <v>239</v>
      </c>
      <c r="S192" s="76">
        <v>0.52</v>
      </c>
      <c r="T192" s="721">
        <v>1</v>
      </c>
      <c r="U192" s="721">
        <v>1</v>
      </c>
      <c r="V192" s="55">
        <v>0</v>
      </c>
      <c r="W192" s="55">
        <v>0</v>
      </c>
      <c r="X192" s="237">
        <v>0</v>
      </c>
      <c r="Y192" s="238">
        <v>0</v>
      </c>
      <c r="Z192" s="238">
        <v>0</v>
      </c>
      <c r="AA192" s="238">
        <v>0</v>
      </c>
      <c r="AB192" s="238">
        <v>0</v>
      </c>
      <c r="AC192" s="238">
        <v>0</v>
      </c>
      <c r="AD192" s="238">
        <v>0</v>
      </c>
      <c r="AE192" s="238">
        <v>0</v>
      </c>
      <c r="AF192" s="238">
        <v>0</v>
      </c>
      <c r="AG192" s="238">
        <v>0</v>
      </c>
      <c r="AH192" s="238">
        <v>0</v>
      </c>
      <c r="AI192" s="238">
        <v>0</v>
      </c>
      <c r="AJ192" s="238">
        <v>0</v>
      </c>
      <c r="AK192" s="238">
        <v>0</v>
      </c>
    </row>
    <row r="193" spans="1:37" x14ac:dyDescent="0.3">
      <c r="A193" s="2" t="s">
        <v>97</v>
      </c>
      <c r="B193" s="295" t="s">
        <v>923</v>
      </c>
      <c r="C193" s="229" t="s">
        <v>670</v>
      </c>
      <c r="D193" s="229" t="s">
        <v>1107</v>
      </c>
      <c r="E193" s="716">
        <v>589</v>
      </c>
      <c r="F193" s="76">
        <v>0.1</v>
      </c>
      <c r="G193" s="76">
        <v>0.28000000000000003</v>
      </c>
      <c r="H193" s="76">
        <v>0.21</v>
      </c>
      <c r="I193" s="76">
        <v>0.57999999999999996</v>
      </c>
      <c r="J193" s="76">
        <v>0.38</v>
      </c>
      <c r="K193" s="76">
        <v>0.03</v>
      </c>
      <c r="L193" s="76">
        <v>0.53</v>
      </c>
      <c r="M193" s="76">
        <v>0.46</v>
      </c>
      <c r="N193" s="76">
        <v>0.46</v>
      </c>
      <c r="O193" s="76">
        <v>0.09</v>
      </c>
      <c r="P193" s="76">
        <v>0.56999999999999995</v>
      </c>
      <c r="Q193" s="76">
        <v>0.21</v>
      </c>
      <c r="R193" s="76" t="s">
        <v>239</v>
      </c>
      <c r="S193" s="76">
        <v>0.5</v>
      </c>
      <c r="T193" s="721">
        <v>1</v>
      </c>
      <c r="U193" s="721">
        <v>1</v>
      </c>
      <c r="V193" s="55">
        <v>529</v>
      </c>
      <c r="W193" s="55">
        <v>529</v>
      </c>
      <c r="X193" s="237">
        <v>14</v>
      </c>
      <c r="Y193" s="238">
        <v>36</v>
      </c>
      <c r="Z193" s="238">
        <v>36</v>
      </c>
      <c r="AA193" s="238">
        <v>107</v>
      </c>
      <c r="AB193" s="238">
        <v>19</v>
      </c>
      <c r="AC193" s="238">
        <v>0</v>
      </c>
      <c r="AD193" s="238">
        <v>212</v>
      </c>
      <c r="AE193" s="238">
        <v>22</v>
      </c>
      <c r="AF193" s="238">
        <v>32</v>
      </c>
      <c r="AG193" s="238">
        <v>27</v>
      </c>
      <c r="AH193" s="238">
        <v>228</v>
      </c>
      <c r="AI193" s="238">
        <v>8</v>
      </c>
      <c r="AJ193" s="238">
        <v>0</v>
      </c>
      <c r="AK193" s="238">
        <v>317</v>
      </c>
    </row>
    <row r="194" spans="1:37" x14ac:dyDescent="0.3">
      <c r="A194" s="2" t="s">
        <v>97</v>
      </c>
      <c r="B194" s="295" t="s">
        <v>923</v>
      </c>
      <c r="C194" s="229" t="s">
        <v>670</v>
      </c>
      <c r="D194" s="229" t="s">
        <v>1108</v>
      </c>
      <c r="E194" s="716">
        <v>653</v>
      </c>
      <c r="F194" s="76">
        <v>0.06</v>
      </c>
      <c r="G194" s="76">
        <v>0.25</v>
      </c>
      <c r="H194" s="76">
        <v>0.23</v>
      </c>
      <c r="I194" s="76">
        <v>0.54</v>
      </c>
      <c r="J194" s="76">
        <v>0.43</v>
      </c>
      <c r="K194" s="76">
        <v>0.03</v>
      </c>
      <c r="L194" s="76">
        <v>0.48</v>
      </c>
      <c r="M194" s="76">
        <v>0.49</v>
      </c>
      <c r="N194" s="76">
        <v>0.48</v>
      </c>
      <c r="O194" s="76">
        <v>0.06</v>
      </c>
      <c r="P194" s="76">
        <v>0.51</v>
      </c>
      <c r="Q194" s="76">
        <v>0.39</v>
      </c>
      <c r="R194" s="76" t="s">
        <v>239</v>
      </c>
      <c r="S194" s="76">
        <v>0.49</v>
      </c>
      <c r="T194" s="721">
        <v>1</v>
      </c>
      <c r="U194" s="721">
        <v>1</v>
      </c>
      <c r="V194" s="55">
        <v>597</v>
      </c>
      <c r="W194" s="55">
        <v>597</v>
      </c>
      <c r="X194" s="237">
        <v>0</v>
      </c>
      <c r="Y194" s="238">
        <v>8</v>
      </c>
      <c r="Z194" s="238">
        <v>32</v>
      </c>
      <c r="AA194" s="238">
        <v>202</v>
      </c>
      <c r="AB194" s="238">
        <v>7</v>
      </c>
      <c r="AC194" s="238">
        <v>0</v>
      </c>
      <c r="AD194" s="238">
        <v>249</v>
      </c>
      <c r="AE194" s="238">
        <v>5</v>
      </c>
      <c r="AF194" s="238">
        <v>15</v>
      </c>
      <c r="AG194" s="238">
        <v>29</v>
      </c>
      <c r="AH194" s="238">
        <v>290</v>
      </c>
      <c r="AI194" s="238">
        <v>9</v>
      </c>
      <c r="AJ194" s="238">
        <v>0</v>
      </c>
      <c r="AK194" s="238">
        <v>348</v>
      </c>
    </row>
    <row r="195" spans="1:37" x14ac:dyDescent="0.3">
      <c r="A195" s="2" t="s">
        <v>97</v>
      </c>
      <c r="B195" s="295" t="s">
        <v>923</v>
      </c>
      <c r="C195" s="229" t="s">
        <v>670</v>
      </c>
      <c r="D195" s="229" t="s">
        <v>1109</v>
      </c>
      <c r="E195" s="716">
        <v>554</v>
      </c>
      <c r="F195" s="76">
        <v>0.05</v>
      </c>
      <c r="G195" s="76">
        <v>0.28999999999999998</v>
      </c>
      <c r="H195" s="76">
        <v>0.2</v>
      </c>
      <c r="I195" s="76">
        <v>0.54</v>
      </c>
      <c r="J195" s="76">
        <v>0.41</v>
      </c>
      <c r="K195" s="76">
        <v>0.05</v>
      </c>
      <c r="L195" s="76">
        <v>0.5</v>
      </c>
      <c r="M195" s="76">
        <v>0.43</v>
      </c>
      <c r="N195" s="76">
        <v>0.57999999999999996</v>
      </c>
      <c r="O195" s="76">
        <v>0.05</v>
      </c>
      <c r="P195" s="76">
        <v>0.57999999999999996</v>
      </c>
      <c r="Q195" s="76">
        <v>0.3</v>
      </c>
      <c r="R195" s="76" t="s">
        <v>239</v>
      </c>
      <c r="S195" s="76">
        <v>0.52</v>
      </c>
      <c r="T195" s="721">
        <v>1</v>
      </c>
      <c r="U195" s="721">
        <v>1</v>
      </c>
      <c r="V195" s="55">
        <v>0</v>
      </c>
      <c r="W195" s="55">
        <v>44500</v>
      </c>
      <c r="X195" s="237">
        <v>0</v>
      </c>
      <c r="Y195" s="238">
        <v>0</v>
      </c>
      <c r="Z195" s="238">
        <v>0</v>
      </c>
      <c r="AA195" s="238">
        <v>0</v>
      </c>
      <c r="AB195" s="238">
        <v>0</v>
      </c>
      <c r="AC195" s="238">
        <v>21805</v>
      </c>
      <c r="AD195" s="238">
        <v>21805</v>
      </c>
      <c r="AE195" s="238">
        <v>0</v>
      </c>
      <c r="AF195" s="238">
        <v>0</v>
      </c>
      <c r="AG195" s="238">
        <v>0</v>
      </c>
      <c r="AH195" s="238">
        <v>0</v>
      </c>
      <c r="AI195" s="238">
        <v>0</v>
      </c>
      <c r="AJ195" s="238">
        <v>22695</v>
      </c>
      <c r="AK195" s="238">
        <v>22695</v>
      </c>
    </row>
    <row r="196" spans="1:37" x14ac:dyDescent="0.3">
      <c r="A196" s="2" t="s">
        <v>97</v>
      </c>
      <c r="B196" s="295" t="s">
        <v>923</v>
      </c>
      <c r="C196" s="229" t="s">
        <v>670</v>
      </c>
      <c r="D196" s="229" t="s">
        <v>1110</v>
      </c>
      <c r="E196" s="716">
        <v>1573</v>
      </c>
      <c r="F196" s="76">
        <v>0.09</v>
      </c>
      <c r="G196" s="76">
        <v>0.28000000000000003</v>
      </c>
      <c r="H196" s="76">
        <v>0.17</v>
      </c>
      <c r="I196" s="76">
        <v>0.54</v>
      </c>
      <c r="J196" s="76">
        <v>0.42</v>
      </c>
      <c r="K196" s="76">
        <v>0.03</v>
      </c>
      <c r="L196" s="76">
        <v>0.53</v>
      </c>
      <c r="M196" s="76">
        <v>0.49</v>
      </c>
      <c r="N196" s="76">
        <v>0.51</v>
      </c>
      <c r="O196" s="76">
        <v>0.09</v>
      </c>
      <c r="P196" s="76">
        <v>0.59</v>
      </c>
      <c r="Q196" s="76">
        <v>0.33</v>
      </c>
      <c r="R196" s="76" t="s">
        <v>239</v>
      </c>
      <c r="S196" s="76">
        <v>0.53</v>
      </c>
      <c r="T196" s="721">
        <v>1</v>
      </c>
      <c r="U196" s="721">
        <v>1</v>
      </c>
      <c r="V196" s="55">
        <v>1</v>
      </c>
      <c r="W196" s="55">
        <v>52539</v>
      </c>
      <c r="X196" s="237">
        <v>0</v>
      </c>
      <c r="Y196" s="238">
        <v>0</v>
      </c>
      <c r="Z196" s="238">
        <v>0</v>
      </c>
      <c r="AA196" s="238">
        <v>0</v>
      </c>
      <c r="AB196" s="238">
        <v>0</v>
      </c>
      <c r="AC196" s="238">
        <v>25744</v>
      </c>
      <c r="AD196" s="238">
        <v>25744</v>
      </c>
      <c r="AE196" s="238">
        <v>0</v>
      </c>
      <c r="AF196" s="238">
        <v>0</v>
      </c>
      <c r="AG196" s="238">
        <v>0</v>
      </c>
      <c r="AH196" s="238">
        <v>1</v>
      </c>
      <c r="AI196" s="238">
        <v>0</v>
      </c>
      <c r="AJ196" s="238">
        <v>26794</v>
      </c>
      <c r="AK196" s="238">
        <v>26795</v>
      </c>
    </row>
    <row r="197" spans="1:37" x14ac:dyDescent="0.3">
      <c r="A197" s="2" t="s">
        <v>97</v>
      </c>
      <c r="B197" s="295" t="s">
        <v>923</v>
      </c>
      <c r="C197" s="229" t="s">
        <v>670</v>
      </c>
      <c r="D197" s="229" t="s">
        <v>1111</v>
      </c>
      <c r="E197" s="716">
        <v>4587</v>
      </c>
      <c r="F197" s="76">
        <v>0.12</v>
      </c>
      <c r="G197" s="76">
        <v>0.28000000000000003</v>
      </c>
      <c r="H197" s="76">
        <v>0.21</v>
      </c>
      <c r="I197" s="76">
        <v>0.61</v>
      </c>
      <c r="J197" s="76">
        <v>0.36</v>
      </c>
      <c r="K197" s="76">
        <v>0.03</v>
      </c>
      <c r="L197" s="76">
        <v>0.51</v>
      </c>
      <c r="M197" s="76">
        <v>0.48</v>
      </c>
      <c r="N197" s="76">
        <v>0.5</v>
      </c>
      <c r="O197" s="76">
        <v>0.1</v>
      </c>
      <c r="P197" s="76">
        <v>0.61</v>
      </c>
      <c r="Q197" s="76">
        <v>0.46</v>
      </c>
      <c r="R197" s="76" t="s">
        <v>239</v>
      </c>
      <c r="S197" s="76">
        <v>0.53</v>
      </c>
      <c r="T197" s="721">
        <v>1</v>
      </c>
      <c r="U197" s="721">
        <v>1</v>
      </c>
      <c r="V197" s="55">
        <v>0</v>
      </c>
      <c r="W197" s="55">
        <v>531</v>
      </c>
      <c r="X197" s="237">
        <v>0</v>
      </c>
      <c r="Y197" s="238">
        <v>0</v>
      </c>
      <c r="Z197" s="238">
        <v>0</v>
      </c>
      <c r="AA197" s="238">
        <v>0</v>
      </c>
      <c r="AB197" s="238">
        <v>0</v>
      </c>
      <c r="AC197" s="238">
        <v>260</v>
      </c>
      <c r="AD197" s="238">
        <v>260</v>
      </c>
      <c r="AE197" s="238">
        <v>0</v>
      </c>
      <c r="AF197" s="238">
        <v>0</v>
      </c>
      <c r="AG197" s="238">
        <v>0</v>
      </c>
      <c r="AH197" s="238">
        <v>0</v>
      </c>
      <c r="AI197" s="238">
        <v>0</v>
      </c>
      <c r="AJ197" s="238">
        <v>271</v>
      </c>
      <c r="AK197" s="238">
        <v>271</v>
      </c>
    </row>
    <row r="198" spans="1:37" x14ac:dyDescent="0.3">
      <c r="A198" s="2" t="s">
        <v>97</v>
      </c>
      <c r="B198" s="295" t="s">
        <v>923</v>
      </c>
      <c r="C198" s="229" t="s">
        <v>670</v>
      </c>
      <c r="D198" s="229" t="s">
        <v>1112</v>
      </c>
      <c r="E198" s="716">
        <v>5701</v>
      </c>
      <c r="F198" s="76">
        <v>0.14000000000000001</v>
      </c>
      <c r="G198" s="76">
        <v>0.3</v>
      </c>
      <c r="H198" s="76">
        <v>0.23</v>
      </c>
      <c r="I198" s="76">
        <v>0.68</v>
      </c>
      <c r="J198" s="76">
        <v>0.3</v>
      </c>
      <c r="K198" s="76">
        <v>0.03</v>
      </c>
      <c r="L198" s="76">
        <v>0.49</v>
      </c>
      <c r="M198" s="76">
        <v>0.51</v>
      </c>
      <c r="N198" s="76">
        <v>0.55000000000000004</v>
      </c>
      <c r="O198" s="76">
        <v>0.11</v>
      </c>
      <c r="P198" s="76">
        <v>0.61</v>
      </c>
      <c r="Q198" s="76">
        <v>0.43</v>
      </c>
      <c r="R198" s="76" t="s">
        <v>239</v>
      </c>
      <c r="S198" s="76">
        <v>0.54</v>
      </c>
      <c r="T198" s="721">
        <v>1</v>
      </c>
      <c r="U198" s="721">
        <v>1</v>
      </c>
      <c r="V198" s="55">
        <v>50</v>
      </c>
      <c r="W198" s="55">
        <v>39550</v>
      </c>
      <c r="X198" s="237">
        <v>0</v>
      </c>
      <c r="Y198" s="238">
        <v>0</v>
      </c>
      <c r="Z198" s="238">
        <v>3</v>
      </c>
      <c r="AA198" s="238">
        <v>11</v>
      </c>
      <c r="AB198" s="238">
        <v>1</v>
      </c>
      <c r="AC198" s="238">
        <v>19355</v>
      </c>
      <c r="AD198" s="238">
        <v>19370</v>
      </c>
      <c r="AE198" s="238">
        <v>0</v>
      </c>
      <c r="AF198" s="238">
        <v>2</v>
      </c>
      <c r="AG198" s="238">
        <v>5</v>
      </c>
      <c r="AH198" s="238">
        <v>27</v>
      </c>
      <c r="AI198" s="238">
        <v>1</v>
      </c>
      <c r="AJ198" s="238">
        <v>20145</v>
      </c>
      <c r="AK198" s="238">
        <v>20180</v>
      </c>
    </row>
    <row r="199" spans="1:37" x14ac:dyDescent="0.3">
      <c r="A199" s="2" t="s">
        <v>97</v>
      </c>
      <c r="B199" s="295" t="s">
        <v>923</v>
      </c>
      <c r="C199" s="229" t="s">
        <v>670</v>
      </c>
      <c r="D199" s="229" t="s">
        <v>1113</v>
      </c>
      <c r="E199" s="716">
        <v>831</v>
      </c>
      <c r="F199" s="76">
        <v>0.14000000000000001</v>
      </c>
      <c r="G199" s="76">
        <v>0.31</v>
      </c>
      <c r="H199" s="76">
        <v>0.2</v>
      </c>
      <c r="I199" s="76">
        <v>0.64</v>
      </c>
      <c r="J199" s="76">
        <v>0.33</v>
      </c>
      <c r="K199" s="76">
        <v>0.02</v>
      </c>
      <c r="L199" s="76">
        <v>0.42</v>
      </c>
      <c r="M199" s="76">
        <v>0.5</v>
      </c>
      <c r="N199" s="76">
        <v>0.57999999999999996</v>
      </c>
      <c r="O199" s="76">
        <v>0.09</v>
      </c>
      <c r="P199" s="76">
        <v>0.59</v>
      </c>
      <c r="Q199" s="76">
        <v>0.4</v>
      </c>
      <c r="R199" s="76" t="s">
        <v>239</v>
      </c>
      <c r="S199" s="76">
        <v>0.53</v>
      </c>
      <c r="T199" s="721">
        <v>1</v>
      </c>
      <c r="U199" s="721">
        <v>1</v>
      </c>
      <c r="V199" s="55">
        <v>6672</v>
      </c>
      <c r="W199" s="55">
        <v>6672</v>
      </c>
      <c r="X199" s="237">
        <v>0</v>
      </c>
      <c r="Y199" s="238">
        <v>121</v>
      </c>
      <c r="Z199" s="238">
        <v>256</v>
      </c>
      <c r="AA199" s="238">
        <v>2369</v>
      </c>
      <c r="AB199" s="238">
        <v>580</v>
      </c>
      <c r="AC199" s="238">
        <v>0</v>
      </c>
      <c r="AD199" s="238">
        <v>3326</v>
      </c>
      <c r="AE199" s="238">
        <v>0</v>
      </c>
      <c r="AF199" s="238">
        <v>153</v>
      </c>
      <c r="AG199" s="238">
        <v>222</v>
      </c>
      <c r="AH199" s="238">
        <v>2351</v>
      </c>
      <c r="AI199" s="238">
        <v>620</v>
      </c>
      <c r="AJ199" s="238">
        <v>0</v>
      </c>
      <c r="AK199" s="238">
        <v>3346</v>
      </c>
    </row>
    <row r="200" spans="1:37" x14ac:dyDescent="0.3">
      <c r="A200" s="2" t="s">
        <v>97</v>
      </c>
      <c r="B200" s="295" t="s">
        <v>923</v>
      </c>
      <c r="C200" s="229" t="s">
        <v>670</v>
      </c>
      <c r="D200" s="229" t="s">
        <v>1114</v>
      </c>
      <c r="E200" s="716">
        <v>619</v>
      </c>
      <c r="F200" s="76">
        <v>0.15</v>
      </c>
      <c r="G200" s="76">
        <v>0.32</v>
      </c>
      <c r="H200" s="76">
        <v>0.23</v>
      </c>
      <c r="I200" s="76">
        <v>0.7</v>
      </c>
      <c r="J200" s="76">
        <v>0.28000000000000003</v>
      </c>
      <c r="K200" s="76">
        <v>0.02</v>
      </c>
      <c r="L200" s="76">
        <v>0.47</v>
      </c>
      <c r="M200" s="76">
        <v>0.49</v>
      </c>
      <c r="N200" s="76">
        <v>0.56999999999999995</v>
      </c>
      <c r="O200" s="76">
        <v>0.1</v>
      </c>
      <c r="P200" s="76">
        <v>0.57999999999999996</v>
      </c>
      <c r="Q200" s="76">
        <v>0.36</v>
      </c>
      <c r="R200" s="76" t="s">
        <v>239</v>
      </c>
      <c r="S200" s="76">
        <v>0.53</v>
      </c>
      <c r="T200" s="721">
        <v>1</v>
      </c>
      <c r="U200" s="721">
        <v>1</v>
      </c>
      <c r="V200" s="55">
        <v>2847</v>
      </c>
      <c r="W200" s="55">
        <v>2847</v>
      </c>
      <c r="X200" s="237">
        <v>164</v>
      </c>
      <c r="Y200" s="238">
        <v>214</v>
      </c>
      <c r="Z200" s="238">
        <v>145</v>
      </c>
      <c r="AA200" s="238">
        <v>474</v>
      </c>
      <c r="AB200" s="238">
        <v>13</v>
      </c>
      <c r="AC200" s="238">
        <v>0</v>
      </c>
      <c r="AD200" s="238">
        <v>1010</v>
      </c>
      <c r="AE200" s="238">
        <v>176</v>
      </c>
      <c r="AF200" s="238">
        <v>212</v>
      </c>
      <c r="AG200" s="238">
        <v>117</v>
      </c>
      <c r="AH200" s="238">
        <v>1286</v>
      </c>
      <c r="AI200" s="238">
        <v>46</v>
      </c>
      <c r="AJ200" s="238">
        <v>0</v>
      </c>
      <c r="AK200" s="238">
        <v>1837</v>
      </c>
    </row>
    <row r="201" spans="1:37" x14ac:dyDescent="0.3">
      <c r="A201" s="2" t="s">
        <v>97</v>
      </c>
      <c r="B201" s="295" t="s">
        <v>923</v>
      </c>
      <c r="C201" s="229" t="s">
        <v>670</v>
      </c>
      <c r="D201" s="229" t="s">
        <v>1115</v>
      </c>
      <c r="E201" s="716">
        <v>889</v>
      </c>
      <c r="F201" s="76">
        <v>0.11</v>
      </c>
      <c r="G201" s="76">
        <v>0.26</v>
      </c>
      <c r="H201" s="76">
        <v>0.21</v>
      </c>
      <c r="I201" s="76">
        <v>0.57999999999999996</v>
      </c>
      <c r="J201" s="76">
        <v>0.39</v>
      </c>
      <c r="K201" s="76">
        <v>0.03</v>
      </c>
      <c r="L201" s="76">
        <v>0.41</v>
      </c>
      <c r="M201" s="76">
        <v>0.44</v>
      </c>
      <c r="N201" s="76">
        <v>0.47</v>
      </c>
      <c r="O201" s="76">
        <v>0.08</v>
      </c>
      <c r="P201" s="76">
        <v>0.57999999999999996</v>
      </c>
      <c r="Q201" s="76">
        <v>0.37</v>
      </c>
      <c r="R201" s="76" t="s">
        <v>239</v>
      </c>
      <c r="S201" s="76">
        <v>0.5</v>
      </c>
      <c r="T201" s="721">
        <v>1</v>
      </c>
      <c r="U201" s="721">
        <v>1</v>
      </c>
      <c r="V201" s="55">
        <v>1515</v>
      </c>
      <c r="W201" s="55">
        <v>1515</v>
      </c>
      <c r="X201" s="237">
        <v>2</v>
      </c>
      <c r="Y201" s="238">
        <v>10</v>
      </c>
      <c r="Z201" s="238">
        <v>17</v>
      </c>
      <c r="AA201" s="238">
        <v>198</v>
      </c>
      <c r="AB201" s="238">
        <v>4</v>
      </c>
      <c r="AC201" s="238">
        <v>0</v>
      </c>
      <c r="AD201" s="238">
        <v>231</v>
      </c>
      <c r="AE201" s="238">
        <v>7</v>
      </c>
      <c r="AF201" s="238">
        <v>16</v>
      </c>
      <c r="AG201" s="238">
        <v>11</v>
      </c>
      <c r="AH201" s="238">
        <v>1234</v>
      </c>
      <c r="AI201" s="238">
        <v>16</v>
      </c>
      <c r="AJ201" s="238">
        <v>0</v>
      </c>
      <c r="AK201" s="238">
        <v>1284</v>
      </c>
    </row>
    <row r="202" spans="1:37" x14ac:dyDescent="0.3">
      <c r="A202" s="2" t="s">
        <v>97</v>
      </c>
      <c r="B202" s="295" t="s">
        <v>923</v>
      </c>
      <c r="C202" s="229" t="s">
        <v>670</v>
      </c>
      <c r="D202" s="229" t="s">
        <v>1116</v>
      </c>
      <c r="E202" s="716">
        <v>1436</v>
      </c>
      <c r="F202" s="76">
        <v>0.13</v>
      </c>
      <c r="G202" s="76">
        <v>0.27</v>
      </c>
      <c r="H202" s="76">
        <v>0.22</v>
      </c>
      <c r="I202" s="76">
        <v>0.61</v>
      </c>
      <c r="J202" s="76">
        <v>0.34</v>
      </c>
      <c r="K202" s="76">
        <v>0.04</v>
      </c>
      <c r="L202" s="76">
        <v>0.47</v>
      </c>
      <c r="M202" s="76">
        <v>0.52</v>
      </c>
      <c r="N202" s="76">
        <v>0.52</v>
      </c>
      <c r="O202" s="76">
        <v>0.1</v>
      </c>
      <c r="P202" s="76">
        <v>0.59</v>
      </c>
      <c r="Q202" s="76">
        <v>0.49</v>
      </c>
      <c r="R202" s="76" t="s">
        <v>239</v>
      </c>
      <c r="S202" s="76">
        <v>0.54</v>
      </c>
      <c r="T202" s="721">
        <v>1</v>
      </c>
      <c r="U202" s="721">
        <v>1</v>
      </c>
      <c r="V202" s="55">
        <v>658</v>
      </c>
      <c r="W202" s="55">
        <v>658</v>
      </c>
      <c r="X202" s="237">
        <v>4</v>
      </c>
      <c r="Y202" s="238">
        <v>15</v>
      </c>
      <c r="Z202" s="238">
        <v>10</v>
      </c>
      <c r="AA202" s="238">
        <v>135</v>
      </c>
      <c r="AB202" s="238">
        <v>11</v>
      </c>
      <c r="AC202" s="238">
        <v>0</v>
      </c>
      <c r="AD202" s="238">
        <v>175</v>
      </c>
      <c r="AE202" s="238">
        <v>9</v>
      </c>
      <c r="AF202" s="238">
        <v>13</v>
      </c>
      <c r="AG202" s="238">
        <v>18</v>
      </c>
      <c r="AH202" s="238">
        <v>434</v>
      </c>
      <c r="AI202" s="238">
        <v>9</v>
      </c>
      <c r="AJ202" s="238">
        <v>0</v>
      </c>
      <c r="AK202" s="238">
        <v>483</v>
      </c>
    </row>
    <row r="203" spans="1:37" ht="10.5" customHeight="1" x14ac:dyDescent="0.3">
      <c r="A203" s="2" t="s">
        <v>97</v>
      </c>
      <c r="B203" s="295" t="s">
        <v>923</v>
      </c>
      <c r="C203" s="229" t="s">
        <v>670</v>
      </c>
      <c r="D203" s="229" t="s">
        <v>1117</v>
      </c>
      <c r="E203" s="716">
        <v>1376</v>
      </c>
      <c r="F203" s="76">
        <v>0.15</v>
      </c>
      <c r="G203" s="76">
        <v>0.3</v>
      </c>
      <c r="H203" s="76">
        <v>0.22</v>
      </c>
      <c r="I203" s="76">
        <v>0.66</v>
      </c>
      <c r="J203" s="76">
        <v>0.3</v>
      </c>
      <c r="K203" s="76">
        <v>0.03</v>
      </c>
      <c r="L203" s="76">
        <v>0.51</v>
      </c>
      <c r="M203" s="76">
        <v>0.55000000000000004</v>
      </c>
      <c r="N203" s="76">
        <v>0.51</v>
      </c>
      <c r="O203" s="76">
        <v>0.12</v>
      </c>
      <c r="P203" s="76">
        <v>0.59</v>
      </c>
      <c r="Q203" s="76">
        <v>0.38</v>
      </c>
      <c r="R203" s="76" t="s">
        <v>239</v>
      </c>
      <c r="S203" s="76">
        <v>0.54</v>
      </c>
      <c r="T203" s="721">
        <v>1</v>
      </c>
      <c r="U203" s="721">
        <v>1</v>
      </c>
      <c r="V203" s="55">
        <v>31129</v>
      </c>
      <c r="W203" s="55">
        <v>31129</v>
      </c>
      <c r="X203" s="237">
        <v>61</v>
      </c>
      <c r="Y203" s="238">
        <v>110</v>
      </c>
      <c r="Z203" s="238">
        <v>105</v>
      </c>
      <c r="AA203" s="238">
        <v>8313</v>
      </c>
      <c r="AB203" s="238">
        <v>28</v>
      </c>
      <c r="AC203" s="238">
        <v>0</v>
      </c>
      <c r="AD203" s="238">
        <v>8617</v>
      </c>
      <c r="AE203" s="238">
        <v>92</v>
      </c>
      <c r="AF203" s="238">
        <v>312</v>
      </c>
      <c r="AG203" s="238">
        <v>114</v>
      </c>
      <c r="AH203" s="238">
        <v>21932</v>
      </c>
      <c r="AI203" s="238">
        <v>62</v>
      </c>
      <c r="AJ203" s="238">
        <v>0</v>
      </c>
      <c r="AK203" s="238">
        <v>22512</v>
      </c>
    </row>
    <row r="204" spans="1:37" x14ac:dyDescent="0.3">
      <c r="A204" s="2" t="s">
        <v>97</v>
      </c>
      <c r="B204" s="295" t="s">
        <v>923</v>
      </c>
      <c r="C204" s="229" t="s">
        <v>670</v>
      </c>
      <c r="D204" s="229" t="s">
        <v>1118</v>
      </c>
      <c r="E204" s="716">
        <v>8757</v>
      </c>
      <c r="F204" s="76">
        <v>0.16</v>
      </c>
      <c r="G204" s="76">
        <v>0.28999999999999998</v>
      </c>
      <c r="H204" s="76">
        <v>0.17</v>
      </c>
      <c r="I204" s="76">
        <v>0.63</v>
      </c>
      <c r="J204" s="76">
        <v>0.34</v>
      </c>
      <c r="K204" s="76">
        <v>0.03</v>
      </c>
      <c r="L204" s="76">
        <v>0.52</v>
      </c>
      <c r="M204" s="76">
        <v>0.51</v>
      </c>
      <c r="N204" s="76">
        <v>0.53</v>
      </c>
      <c r="O204" s="76">
        <v>0.13</v>
      </c>
      <c r="P204" s="76">
        <v>0.59</v>
      </c>
      <c r="Q204" s="76">
        <v>0.47</v>
      </c>
      <c r="R204" s="76" t="s">
        <v>239</v>
      </c>
      <c r="S204" s="76">
        <v>0.54</v>
      </c>
      <c r="T204" s="721">
        <v>1</v>
      </c>
      <c r="U204" s="721">
        <v>1</v>
      </c>
      <c r="V204" s="55">
        <v>1203</v>
      </c>
      <c r="W204" s="55">
        <v>1203</v>
      </c>
      <c r="X204" s="237">
        <v>4</v>
      </c>
      <c r="Y204" s="238">
        <v>7</v>
      </c>
      <c r="Z204" s="238">
        <v>10</v>
      </c>
      <c r="AA204" s="238">
        <v>178</v>
      </c>
      <c r="AB204" s="238">
        <v>2</v>
      </c>
      <c r="AC204" s="238">
        <v>0</v>
      </c>
      <c r="AD204" s="238">
        <v>201</v>
      </c>
      <c r="AE204" s="238">
        <v>16</v>
      </c>
      <c r="AF204" s="238">
        <v>16</v>
      </c>
      <c r="AG204" s="238">
        <v>11</v>
      </c>
      <c r="AH204" s="238">
        <v>951</v>
      </c>
      <c r="AI204" s="238">
        <v>8</v>
      </c>
      <c r="AJ204" s="238">
        <v>0</v>
      </c>
      <c r="AK204" s="238">
        <v>1002</v>
      </c>
    </row>
    <row r="205" spans="1:37" x14ac:dyDescent="0.3">
      <c r="A205" s="2" t="s">
        <v>97</v>
      </c>
      <c r="B205" s="295" t="s">
        <v>923</v>
      </c>
      <c r="C205" s="229" t="s">
        <v>670</v>
      </c>
      <c r="D205" s="229" t="s">
        <v>1119</v>
      </c>
      <c r="E205" s="716">
        <v>10250</v>
      </c>
      <c r="F205" s="76">
        <v>0.09</v>
      </c>
      <c r="G205" s="76">
        <v>0.28000000000000003</v>
      </c>
      <c r="H205" s="76">
        <v>0.22</v>
      </c>
      <c r="I205" s="76">
        <v>0.59</v>
      </c>
      <c r="J205" s="76">
        <v>0.37</v>
      </c>
      <c r="K205" s="76">
        <v>0.04</v>
      </c>
      <c r="L205" s="76">
        <v>0.48</v>
      </c>
      <c r="M205" s="76">
        <v>0.48</v>
      </c>
      <c r="N205" s="76">
        <v>0.51</v>
      </c>
      <c r="O205" s="76">
        <v>7.0000000000000007E-2</v>
      </c>
      <c r="P205" s="76">
        <v>0.62</v>
      </c>
      <c r="Q205" s="76">
        <v>0.46</v>
      </c>
      <c r="R205" s="76" t="s">
        <v>239</v>
      </c>
      <c r="S205" s="76">
        <v>0.54</v>
      </c>
      <c r="T205" s="721">
        <v>1</v>
      </c>
      <c r="U205" s="721">
        <v>1</v>
      </c>
      <c r="V205" s="55">
        <v>3001</v>
      </c>
      <c r="W205" s="55">
        <v>3001</v>
      </c>
      <c r="X205" s="237">
        <v>9</v>
      </c>
      <c r="Y205" s="238">
        <v>13</v>
      </c>
      <c r="Z205" s="238">
        <v>8</v>
      </c>
      <c r="AA205" s="238">
        <v>134</v>
      </c>
      <c r="AB205" s="238">
        <v>6</v>
      </c>
      <c r="AC205" s="238">
        <v>0</v>
      </c>
      <c r="AD205" s="238">
        <v>170</v>
      </c>
      <c r="AE205" s="238">
        <v>17</v>
      </c>
      <c r="AF205" s="238">
        <v>14</v>
      </c>
      <c r="AG205" s="238">
        <v>16</v>
      </c>
      <c r="AH205" s="238">
        <v>2782</v>
      </c>
      <c r="AI205" s="238">
        <v>2</v>
      </c>
      <c r="AJ205" s="238">
        <v>0</v>
      </c>
      <c r="AK205" s="238">
        <v>2831</v>
      </c>
    </row>
    <row r="206" spans="1:37" x14ac:dyDescent="0.3">
      <c r="A206" s="2" t="s">
        <v>97</v>
      </c>
      <c r="B206" s="295" t="s">
        <v>923</v>
      </c>
      <c r="C206" s="229" t="s">
        <v>670</v>
      </c>
      <c r="D206" s="229" t="s">
        <v>1120</v>
      </c>
      <c r="E206" s="716">
        <v>3263</v>
      </c>
      <c r="F206" s="76">
        <v>0.08</v>
      </c>
      <c r="G206" s="76">
        <v>0.23</v>
      </c>
      <c r="H206" s="76">
        <v>0.2</v>
      </c>
      <c r="I206" s="76">
        <v>0.51</v>
      </c>
      <c r="J206" s="76">
        <v>0.46</v>
      </c>
      <c r="K206" s="76">
        <v>0.04</v>
      </c>
      <c r="L206" s="76">
        <v>0.48</v>
      </c>
      <c r="M206" s="76">
        <v>0.53</v>
      </c>
      <c r="N206" s="76">
        <v>0.53</v>
      </c>
      <c r="O206" s="76">
        <v>0.08</v>
      </c>
      <c r="P206" s="76">
        <v>0.61</v>
      </c>
      <c r="Q206" s="76">
        <v>0.42</v>
      </c>
      <c r="R206" s="76" t="s">
        <v>239</v>
      </c>
      <c r="S206" s="76">
        <v>0.55000000000000004</v>
      </c>
      <c r="T206" s="721">
        <v>1</v>
      </c>
      <c r="U206" s="721">
        <v>1</v>
      </c>
      <c r="V206" s="55">
        <v>1795</v>
      </c>
      <c r="W206" s="55">
        <v>1795</v>
      </c>
      <c r="X206" s="237">
        <v>13</v>
      </c>
      <c r="Y206" s="238">
        <v>29</v>
      </c>
      <c r="Z206" s="238">
        <v>17</v>
      </c>
      <c r="AA206" s="238">
        <v>466</v>
      </c>
      <c r="AB206" s="238">
        <v>8</v>
      </c>
      <c r="AC206" s="238">
        <v>0</v>
      </c>
      <c r="AD206" s="238">
        <v>533</v>
      </c>
      <c r="AE206" s="238">
        <v>16</v>
      </c>
      <c r="AF206" s="238">
        <v>44</v>
      </c>
      <c r="AG206" s="238">
        <v>26</v>
      </c>
      <c r="AH206" s="238">
        <v>1170</v>
      </c>
      <c r="AI206" s="238">
        <v>6</v>
      </c>
      <c r="AJ206" s="238">
        <v>0</v>
      </c>
      <c r="AK206" s="238">
        <v>1262</v>
      </c>
    </row>
    <row r="207" spans="1:37" x14ac:dyDescent="0.3">
      <c r="A207" s="2" t="s">
        <v>97</v>
      </c>
      <c r="B207" s="295" t="s">
        <v>923</v>
      </c>
      <c r="C207" s="229" t="s">
        <v>670</v>
      </c>
      <c r="D207" s="229" t="s">
        <v>1121</v>
      </c>
      <c r="E207" s="716">
        <v>1418</v>
      </c>
      <c r="F207" s="76">
        <v>0.1</v>
      </c>
      <c r="G207" s="76">
        <v>0.3</v>
      </c>
      <c r="H207" s="76">
        <v>0.21</v>
      </c>
      <c r="I207" s="76">
        <v>0.61</v>
      </c>
      <c r="J207" s="76">
        <v>0.36</v>
      </c>
      <c r="K207" s="76">
        <v>0.03</v>
      </c>
      <c r="L207" s="76">
        <v>0.48</v>
      </c>
      <c r="M207" s="76">
        <v>0.48</v>
      </c>
      <c r="N207" s="76">
        <v>0.5</v>
      </c>
      <c r="O207" s="76">
        <v>0.08</v>
      </c>
      <c r="P207" s="76">
        <v>0.6</v>
      </c>
      <c r="Q207" s="76">
        <v>0.56999999999999995</v>
      </c>
      <c r="R207" s="76" t="s">
        <v>239</v>
      </c>
      <c r="S207" s="76">
        <v>0.53</v>
      </c>
      <c r="T207" s="721">
        <v>1</v>
      </c>
      <c r="U207" s="721">
        <v>1</v>
      </c>
      <c r="V207" s="55">
        <v>765</v>
      </c>
      <c r="W207" s="55">
        <v>765</v>
      </c>
      <c r="X207" s="237">
        <v>3</v>
      </c>
      <c r="Y207" s="238">
        <v>2</v>
      </c>
      <c r="Z207" s="238">
        <v>2</v>
      </c>
      <c r="AA207" s="238">
        <v>97</v>
      </c>
      <c r="AB207" s="238">
        <v>3</v>
      </c>
      <c r="AC207" s="238">
        <v>0</v>
      </c>
      <c r="AD207" s="238">
        <v>107</v>
      </c>
      <c r="AE207" s="238">
        <v>15</v>
      </c>
      <c r="AF207" s="238">
        <v>5</v>
      </c>
      <c r="AG207" s="238">
        <v>6</v>
      </c>
      <c r="AH207" s="238">
        <v>629</v>
      </c>
      <c r="AI207" s="238">
        <v>3</v>
      </c>
      <c r="AJ207" s="238">
        <v>0</v>
      </c>
      <c r="AK207" s="238">
        <v>658</v>
      </c>
    </row>
    <row r="208" spans="1:37" x14ac:dyDescent="0.3">
      <c r="A208" s="2" t="s">
        <v>97</v>
      </c>
      <c r="B208" s="295" t="s">
        <v>923</v>
      </c>
      <c r="C208" s="229" t="s">
        <v>670</v>
      </c>
      <c r="D208" s="229" t="s">
        <v>1122</v>
      </c>
      <c r="E208" s="716">
        <v>508</v>
      </c>
      <c r="F208" s="76">
        <v>7.0000000000000007E-2</v>
      </c>
      <c r="G208" s="76">
        <v>0.21</v>
      </c>
      <c r="H208" s="76">
        <v>0.27</v>
      </c>
      <c r="I208" s="76">
        <v>0.55000000000000004</v>
      </c>
      <c r="J208" s="76">
        <v>0.41</v>
      </c>
      <c r="K208" s="76">
        <v>0.04</v>
      </c>
      <c r="L208" s="76">
        <v>0.43</v>
      </c>
      <c r="M208" s="76">
        <v>0.54</v>
      </c>
      <c r="N208" s="76">
        <v>0.54</v>
      </c>
      <c r="O208" s="76">
        <v>0.05</v>
      </c>
      <c r="P208" s="76">
        <v>0.62</v>
      </c>
      <c r="Q208" s="76">
        <v>0.36</v>
      </c>
      <c r="R208" s="76" t="s">
        <v>239</v>
      </c>
      <c r="S208" s="76">
        <v>0.56000000000000005</v>
      </c>
      <c r="T208" s="721">
        <v>1</v>
      </c>
      <c r="U208" s="721">
        <v>1</v>
      </c>
      <c r="V208" s="55">
        <v>1089</v>
      </c>
      <c r="W208" s="55">
        <v>1089</v>
      </c>
      <c r="X208" s="237">
        <v>5</v>
      </c>
      <c r="Y208" s="238">
        <v>3</v>
      </c>
      <c r="Z208" s="238">
        <v>6</v>
      </c>
      <c r="AA208" s="238">
        <v>125</v>
      </c>
      <c r="AB208" s="238">
        <v>0</v>
      </c>
      <c r="AC208" s="238">
        <v>0</v>
      </c>
      <c r="AD208" s="238">
        <v>139</v>
      </c>
      <c r="AE208" s="238">
        <v>5</v>
      </c>
      <c r="AF208" s="238">
        <v>5</v>
      </c>
      <c r="AG208" s="238">
        <v>6</v>
      </c>
      <c r="AH208" s="238">
        <v>933</v>
      </c>
      <c r="AI208" s="238">
        <v>1</v>
      </c>
      <c r="AJ208" s="238">
        <v>0</v>
      </c>
      <c r="AK208" s="238">
        <v>950</v>
      </c>
    </row>
    <row r="209" spans="1:37" x14ac:dyDescent="0.3">
      <c r="A209" s="2" t="s">
        <v>97</v>
      </c>
      <c r="B209" s="295" t="s">
        <v>923</v>
      </c>
      <c r="C209" s="229" t="s">
        <v>670</v>
      </c>
      <c r="D209" s="229" t="s">
        <v>1123</v>
      </c>
      <c r="E209" s="716">
        <v>8253</v>
      </c>
      <c r="F209" s="76">
        <v>0.14000000000000001</v>
      </c>
      <c r="G209" s="76">
        <v>0.26</v>
      </c>
      <c r="H209" s="76">
        <v>0.16</v>
      </c>
      <c r="I209" s="76">
        <v>0.56000000000000005</v>
      </c>
      <c r="J209" s="76">
        <v>0.41</v>
      </c>
      <c r="K209" s="76">
        <v>0.03</v>
      </c>
      <c r="L209" s="76">
        <v>0.5</v>
      </c>
      <c r="M209" s="76">
        <v>0.5</v>
      </c>
      <c r="N209" s="76">
        <v>0.52</v>
      </c>
      <c r="O209" s="76">
        <v>0.13</v>
      </c>
      <c r="P209" s="76">
        <v>0.54</v>
      </c>
      <c r="Q209" s="76">
        <v>0.4</v>
      </c>
      <c r="R209" s="76" t="s">
        <v>239</v>
      </c>
      <c r="S209" s="76">
        <v>0.51</v>
      </c>
      <c r="T209" s="721">
        <v>1</v>
      </c>
      <c r="U209" s="721">
        <v>1</v>
      </c>
      <c r="V209" s="55">
        <v>5527</v>
      </c>
      <c r="W209" s="55">
        <v>5527</v>
      </c>
      <c r="X209" s="237">
        <v>38</v>
      </c>
      <c r="Y209" s="238">
        <v>64</v>
      </c>
      <c r="Z209" s="238">
        <v>45</v>
      </c>
      <c r="AA209" s="238">
        <v>810</v>
      </c>
      <c r="AB209" s="238">
        <v>25</v>
      </c>
      <c r="AC209" s="238">
        <v>0</v>
      </c>
      <c r="AD209" s="238">
        <v>982</v>
      </c>
      <c r="AE209" s="238">
        <v>56</v>
      </c>
      <c r="AF209" s="238">
        <v>87</v>
      </c>
      <c r="AG209" s="238">
        <v>73</v>
      </c>
      <c r="AH209" s="238">
        <v>4287</v>
      </c>
      <c r="AI209" s="238">
        <v>42</v>
      </c>
      <c r="AJ209" s="238">
        <v>0</v>
      </c>
      <c r="AK209" s="238">
        <v>4545</v>
      </c>
    </row>
    <row r="210" spans="1:37" x14ac:dyDescent="0.3">
      <c r="A210" s="2" t="s">
        <v>97</v>
      </c>
      <c r="B210" s="295" t="s">
        <v>923</v>
      </c>
      <c r="C210" s="229" t="s">
        <v>670</v>
      </c>
      <c r="D210" s="229" t="s">
        <v>1124</v>
      </c>
      <c r="E210" s="716">
        <v>3258</v>
      </c>
      <c r="F210" s="76">
        <v>0.1</v>
      </c>
      <c r="G210" s="76">
        <v>0.28000000000000003</v>
      </c>
      <c r="H210" s="76">
        <v>0.18</v>
      </c>
      <c r="I210" s="76">
        <v>0.56000000000000005</v>
      </c>
      <c r="J210" s="76">
        <v>0.4</v>
      </c>
      <c r="K210" s="76">
        <v>0.04</v>
      </c>
      <c r="L210" s="76">
        <v>0.5</v>
      </c>
      <c r="M210" s="76">
        <v>0.49</v>
      </c>
      <c r="N210" s="76">
        <v>0.48</v>
      </c>
      <c r="O210" s="76">
        <v>0.09</v>
      </c>
      <c r="P210" s="76">
        <v>0.6</v>
      </c>
      <c r="Q210" s="76">
        <v>0.34</v>
      </c>
      <c r="R210" s="76" t="s">
        <v>239</v>
      </c>
      <c r="S210" s="76">
        <v>0.53</v>
      </c>
      <c r="T210" s="721">
        <v>1</v>
      </c>
      <c r="U210" s="721">
        <v>1</v>
      </c>
      <c r="V210" s="55">
        <v>0</v>
      </c>
      <c r="W210" s="55">
        <v>6751</v>
      </c>
      <c r="X210" s="237">
        <v>0</v>
      </c>
      <c r="Y210" s="238">
        <v>0</v>
      </c>
      <c r="Z210" s="238">
        <v>0</v>
      </c>
      <c r="AA210" s="238">
        <v>0</v>
      </c>
      <c r="AB210" s="238">
        <v>0</v>
      </c>
      <c r="AC210" s="238">
        <v>1210</v>
      </c>
      <c r="AD210" s="238">
        <v>1214</v>
      </c>
      <c r="AE210" s="238">
        <v>0</v>
      </c>
      <c r="AF210" s="238">
        <v>0</v>
      </c>
      <c r="AG210" s="238">
        <v>0</v>
      </c>
      <c r="AH210" s="238">
        <v>0</v>
      </c>
      <c r="AI210" s="238">
        <v>0</v>
      </c>
      <c r="AJ210" s="238">
        <v>5537</v>
      </c>
      <c r="AK210" s="238">
        <v>5537</v>
      </c>
    </row>
    <row r="211" spans="1:37" x14ac:dyDescent="0.3">
      <c r="A211" s="2" t="s">
        <v>97</v>
      </c>
      <c r="B211" s="295" t="s">
        <v>923</v>
      </c>
      <c r="C211" s="229" t="s">
        <v>670</v>
      </c>
      <c r="D211" s="229" t="s">
        <v>1125</v>
      </c>
      <c r="E211" s="716">
        <v>2951</v>
      </c>
      <c r="F211" s="76">
        <v>0.14000000000000001</v>
      </c>
      <c r="G211" s="76">
        <v>0.32</v>
      </c>
      <c r="H211" s="76">
        <v>0.2</v>
      </c>
      <c r="I211" s="76">
        <v>0.65</v>
      </c>
      <c r="J211" s="76">
        <v>0.31</v>
      </c>
      <c r="K211" s="76">
        <v>0.04</v>
      </c>
      <c r="L211" s="76">
        <v>0.46</v>
      </c>
      <c r="M211" s="76">
        <v>0.48</v>
      </c>
      <c r="N211" s="76">
        <v>0.54</v>
      </c>
      <c r="O211" s="76">
        <v>0.1</v>
      </c>
      <c r="P211" s="76">
        <v>0.6</v>
      </c>
      <c r="Q211" s="76">
        <v>0.39</v>
      </c>
      <c r="R211" s="76" t="s">
        <v>239</v>
      </c>
      <c r="S211" s="76">
        <v>0.52</v>
      </c>
      <c r="T211" s="721">
        <v>1</v>
      </c>
      <c r="U211" s="721">
        <v>1</v>
      </c>
      <c r="V211" s="55">
        <v>1081</v>
      </c>
      <c r="W211" s="55">
        <v>1081</v>
      </c>
      <c r="X211" s="237">
        <v>79</v>
      </c>
      <c r="Y211" s="238">
        <v>160</v>
      </c>
      <c r="Z211" s="238">
        <v>89</v>
      </c>
      <c r="AA211" s="238">
        <v>278</v>
      </c>
      <c r="AB211" s="238">
        <v>23</v>
      </c>
      <c r="AC211" s="238">
        <v>0</v>
      </c>
      <c r="AD211" s="238">
        <v>629</v>
      </c>
      <c r="AE211" s="238">
        <v>82</v>
      </c>
      <c r="AF211" s="238">
        <v>113</v>
      </c>
      <c r="AG211" s="238">
        <v>57</v>
      </c>
      <c r="AH211" s="238">
        <v>182</v>
      </c>
      <c r="AI211" s="238">
        <v>18</v>
      </c>
      <c r="AJ211" s="238">
        <v>0</v>
      </c>
      <c r="AK211" s="238">
        <v>452</v>
      </c>
    </row>
    <row r="212" spans="1:37" x14ac:dyDescent="0.3">
      <c r="A212" s="2" t="s">
        <v>97</v>
      </c>
      <c r="B212" s="295" t="s">
        <v>923</v>
      </c>
      <c r="C212" s="229" t="s">
        <v>670</v>
      </c>
      <c r="D212" s="229" t="s">
        <v>1126</v>
      </c>
      <c r="E212" s="716">
        <v>1502</v>
      </c>
      <c r="F212" s="76">
        <v>0.15</v>
      </c>
      <c r="G212" s="76">
        <v>0.32</v>
      </c>
      <c r="H212" s="76">
        <v>0.2</v>
      </c>
      <c r="I212" s="76">
        <v>0.67</v>
      </c>
      <c r="J212" s="76">
        <v>0.31</v>
      </c>
      <c r="K212" s="76">
        <v>0.02</v>
      </c>
      <c r="L212" s="76">
        <v>0.47</v>
      </c>
      <c r="M212" s="76">
        <v>0.55000000000000004</v>
      </c>
      <c r="N212" s="76">
        <v>0.52</v>
      </c>
      <c r="O212" s="76">
        <v>0.11</v>
      </c>
      <c r="P212" s="76">
        <v>0.6</v>
      </c>
      <c r="Q212" s="76">
        <v>0.45</v>
      </c>
      <c r="R212" s="76" t="s">
        <v>239</v>
      </c>
      <c r="S212" s="76">
        <v>0.54</v>
      </c>
      <c r="T212" s="721">
        <v>1</v>
      </c>
      <c r="U212" s="721">
        <v>1</v>
      </c>
      <c r="V212" s="55">
        <v>756</v>
      </c>
      <c r="W212" s="55">
        <v>756</v>
      </c>
      <c r="X212" s="237">
        <v>40</v>
      </c>
      <c r="Y212" s="238">
        <v>67</v>
      </c>
      <c r="Z212" s="238">
        <v>40</v>
      </c>
      <c r="AA212" s="238">
        <v>187</v>
      </c>
      <c r="AB212" s="238">
        <v>4</v>
      </c>
      <c r="AC212" s="238">
        <v>0</v>
      </c>
      <c r="AD212" s="238">
        <v>338</v>
      </c>
      <c r="AE212" s="238">
        <v>35</v>
      </c>
      <c r="AF212" s="238">
        <v>50</v>
      </c>
      <c r="AG212" s="238">
        <v>59</v>
      </c>
      <c r="AH212" s="238">
        <v>261</v>
      </c>
      <c r="AI212" s="238">
        <v>13</v>
      </c>
      <c r="AJ212" s="238">
        <v>0</v>
      </c>
      <c r="AK212" s="238">
        <v>418</v>
      </c>
    </row>
    <row r="213" spans="1:37" x14ac:dyDescent="0.3">
      <c r="A213" s="2" t="s">
        <v>97</v>
      </c>
      <c r="B213" s="295" t="s">
        <v>923</v>
      </c>
      <c r="C213" s="229" t="s">
        <v>670</v>
      </c>
      <c r="D213" s="229" t="s">
        <v>1127</v>
      </c>
      <c r="E213" s="716">
        <v>2629</v>
      </c>
      <c r="F213" s="76">
        <v>0.13</v>
      </c>
      <c r="G213" s="76">
        <v>0.3</v>
      </c>
      <c r="H213" s="76">
        <v>0.2</v>
      </c>
      <c r="I213" s="76">
        <v>0.63</v>
      </c>
      <c r="J213" s="76">
        <v>0.34</v>
      </c>
      <c r="K213" s="76">
        <v>0.03</v>
      </c>
      <c r="L213" s="76">
        <v>0.49</v>
      </c>
      <c r="M213" s="76">
        <v>0.52</v>
      </c>
      <c r="N213" s="76">
        <v>0.55000000000000004</v>
      </c>
      <c r="O213" s="76">
        <v>0.1</v>
      </c>
      <c r="P213" s="76">
        <v>0.56999999999999995</v>
      </c>
      <c r="Q213" s="76">
        <v>0.6</v>
      </c>
      <c r="R213" s="76" t="s">
        <v>239</v>
      </c>
      <c r="S213" s="76">
        <v>0.54</v>
      </c>
      <c r="T213" s="721">
        <v>1</v>
      </c>
      <c r="U213" s="721">
        <v>1</v>
      </c>
      <c r="V213" s="55">
        <v>9403</v>
      </c>
      <c r="W213" s="55">
        <v>9403</v>
      </c>
      <c r="X213" s="237">
        <v>668</v>
      </c>
      <c r="Y213" s="238">
        <v>1255</v>
      </c>
      <c r="Z213" s="238">
        <v>574</v>
      </c>
      <c r="AA213" s="238">
        <v>2159</v>
      </c>
      <c r="AB213" s="238">
        <v>180</v>
      </c>
      <c r="AC213" s="238">
        <v>0</v>
      </c>
      <c r="AD213" s="238">
        <v>4836</v>
      </c>
      <c r="AE213" s="238">
        <v>647</v>
      </c>
      <c r="AF213" s="238">
        <v>1279</v>
      </c>
      <c r="AG213" s="238">
        <v>593</v>
      </c>
      <c r="AH213" s="238">
        <v>1807</v>
      </c>
      <c r="AI213" s="238">
        <v>241</v>
      </c>
      <c r="AJ213" s="238">
        <v>0</v>
      </c>
      <c r="AK213" s="238">
        <v>4567</v>
      </c>
    </row>
    <row r="214" spans="1:37" x14ac:dyDescent="0.3">
      <c r="A214" s="2" t="s">
        <v>97</v>
      </c>
      <c r="B214" s="295" t="s">
        <v>923</v>
      </c>
      <c r="C214" s="229" t="s">
        <v>670</v>
      </c>
      <c r="D214" s="229" t="s">
        <v>1128</v>
      </c>
      <c r="E214" s="716">
        <v>1455</v>
      </c>
      <c r="F214" s="76">
        <v>0.12</v>
      </c>
      <c r="G214" s="76">
        <v>0.28999999999999998</v>
      </c>
      <c r="H214" s="76">
        <v>0.25</v>
      </c>
      <c r="I214" s="76">
        <v>0.66</v>
      </c>
      <c r="J214" s="76">
        <v>0.31</v>
      </c>
      <c r="K214" s="76">
        <v>0.03</v>
      </c>
      <c r="L214" s="76">
        <v>0.49</v>
      </c>
      <c r="M214" s="76">
        <v>0.51</v>
      </c>
      <c r="N214" s="76">
        <v>0.53</v>
      </c>
      <c r="O214" s="76">
        <v>0.09</v>
      </c>
      <c r="P214" s="76">
        <v>0.61</v>
      </c>
      <c r="Q214" s="76">
        <v>0.42</v>
      </c>
      <c r="R214" s="76" t="s">
        <v>239</v>
      </c>
      <c r="S214" s="76">
        <v>0.54</v>
      </c>
      <c r="T214" s="721">
        <v>1</v>
      </c>
      <c r="U214" s="721">
        <v>1</v>
      </c>
      <c r="V214" s="55">
        <v>10953</v>
      </c>
      <c r="W214" s="55">
        <v>10953</v>
      </c>
      <c r="X214" s="237">
        <v>984</v>
      </c>
      <c r="Y214" s="238">
        <v>1394</v>
      </c>
      <c r="Z214" s="238">
        <v>588</v>
      </c>
      <c r="AA214" s="238">
        <v>2480</v>
      </c>
      <c r="AB214" s="238">
        <v>245</v>
      </c>
      <c r="AC214" s="238">
        <v>0</v>
      </c>
      <c r="AD214" s="238">
        <v>5691</v>
      </c>
      <c r="AE214" s="238">
        <v>1009</v>
      </c>
      <c r="AF214" s="238">
        <v>1437</v>
      </c>
      <c r="AG214" s="238">
        <v>632</v>
      </c>
      <c r="AH214" s="238">
        <v>1933</v>
      </c>
      <c r="AI214" s="238">
        <v>251</v>
      </c>
      <c r="AJ214" s="238">
        <v>0</v>
      </c>
      <c r="AK214" s="238">
        <v>5262</v>
      </c>
    </row>
    <row r="215" spans="1:37" x14ac:dyDescent="0.3">
      <c r="A215" s="2" t="s">
        <v>97</v>
      </c>
      <c r="B215" s="295" t="s">
        <v>923</v>
      </c>
      <c r="C215" s="229" t="s">
        <v>670</v>
      </c>
      <c r="D215" s="229" t="s">
        <v>1129</v>
      </c>
      <c r="E215" s="716">
        <v>3129</v>
      </c>
      <c r="F215" s="76">
        <v>0.13</v>
      </c>
      <c r="G215" s="76">
        <v>0.31</v>
      </c>
      <c r="H215" s="76">
        <v>0.22</v>
      </c>
      <c r="I215" s="76">
        <v>0.65</v>
      </c>
      <c r="J215" s="76">
        <v>0.31</v>
      </c>
      <c r="K215" s="76">
        <v>0.03</v>
      </c>
      <c r="L215" s="76">
        <v>0.49</v>
      </c>
      <c r="M215" s="76">
        <v>0.49</v>
      </c>
      <c r="N215" s="76">
        <v>0.54</v>
      </c>
      <c r="O215" s="76">
        <v>0.1</v>
      </c>
      <c r="P215" s="76">
        <v>0.62</v>
      </c>
      <c r="Q215" s="76">
        <v>0.43</v>
      </c>
      <c r="R215" s="76" t="s">
        <v>239</v>
      </c>
      <c r="S215" s="76">
        <v>0.54</v>
      </c>
      <c r="T215" s="721">
        <v>1</v>
      </c>
      <c r="U215" s="721">
        <v>1</v>
      </c>
      <c r="V215" s="55">
        <v>1845</v>
      </c>
      <c r="W215" s="55">
        <v>1845</v>
      </c>
      <c r="X215" s="237">
        <v>139</v>
      </c>
      <c r="Y215" s="238">
        <v>207</v>
      </c>
      <c r="Z215" s="238">
        <v>107</v>
      </c>
      <c r="AA215" s="238">
        <v>426</v>
      </c>
      <c r="AB215" s="238">
        <v>34</v>
      </c>
      <c r="AC215" s="238">
        <v>0</v>
      </c>
      <c r="AD215" s="238">
        <v>913</v>
      </c>
      <c r="AE215" s="238">
        <v>135</v>
      </c>
      <c r="AF215" s="238">
        <v>245</v>
      </c>
      <c r="AG215" s="238">
        <v>153</v>
      </c>
      <c r="AH215" s="238">
        <v>356</v>
      </c>
      <c r="AI215" s="238">
        <v>43</v>
      </c>
      <c r="AJ215" s="238">
        <v>0</v>
      </c>
      <c r="AK215" s="238">
        <v>932</v>
      </c>
    </row>
    <row r="216" spans="1:37" x14ac:dyDescent="0.3">
      <c r="A216" s="2" t="s">
        <v>97</v>
      </c>
      <c r="B216" s="295" t="s">
        <v>918</v>
      </c>
      <c r="C216" s="229" t="s">
        <v>944</v>
      </c>
      <c r="D216" s="229" t="s">
        <v>1130</v>
      </c>
      <c r="E216" s="716">
        <v>9526</v>
      </c>
      <c r="F216" s="76">
        <v>0.14000000000000001</v>
      </c>
      <c r="G216" s="76">
        <v>0.19</v>
      </c>
      <c r="H216" s="76">
        <v>0.13</v>
      </c>
      <c r="I216" s="76">
        <v>0.46</v>
      </c>
      <c r="J216" s="76">
        <v>0.53</v>
      </c>
      <c r="K216" s="76">
        <v>0.01</v>
      </c>
      <c r="L216" s="76">
        <v>0.5</v>
      </c>
      <c r="M216" s="76">
        <v>0.51</v>
      </c>
      <c r="N216" s="76">
        <v>0.5</v>
      </c>
      <c r="O216" s="76">
        <v>0.15</v>
      </c>
      <c r="P216" s="76">
        <v>0.47</v>
      </c>
      <c r="Q216" s="76">
        <v>0.61</v>
      </c>
      <c r="R216" s="76" t="s">
        <v>239</v>
      </c>
      <c r="S216" s="76">
        <v>0.49</v>
      </c>
      <c r="T216" s="721">
        <v>1</v>
      </c>
      <c r="U216" s="721">
        <v>1</v>
      </c>
      <c r="V216" s="55">
        <v>8056</v>
      </c>
      <c r="W216" s="55">
        <v>8056</v>
      </c>
      <c r="X216" s="237">
        <v>723</v>
      </c>
      <c r="Y216" s="238">
        <v>1108</v>
      </c>
      <c r="Z216" s="238">
        <v>569</v>
      </c>
      <c r="AA216" s="238">
        <v>1622</v>
      </c>
      <c r="AB216" s="238">
        <v>92</v>
      </c>
      <c r="AC216" s="238">
        <v>0</v>
      </c>
      <c r="AD216" s="238">
        <v>4114</v>
      </c>
      <c r="AE216" s="238">
        <v>725</v>
      </c>
      <c r="AF216" s="238">
        <v>1266</v>
      </c>
      <c r="AG216" s="238">
        <v>606</v>
      </c>
      <c r="AH216" s="238">
        <v>1226</v>
      </c>
      <c r="AI216" s="238">
        <v>119</v>
      </c>
      <c r="AJ216" s="238">
        <v>0</v>
      </c>
      <c r="AK216" s="238">
        <v>3942</v>
      </c>
    </row>
    <row r="217" spans="1:37" x14ac:dyDescent="0.3">
      <c r="A217" s="2" t="s">
        <v>97</v>
      </c>
      <c r="B217" s="295" t="s">
        <v>918</v>
      </c>
      <c r="C217" s="229" t="s">
        <v>944</v>
      </c>
      <c r="D217" s="229" t="s">
        <v>1131</v>
      </c>
      <c r="E217" s="716">
        <v>21238</v>
      </c>
      <c r="F217" s="76">
        <v>0.15</v>
      </c>
      <c r="G217" s="76">
        <v>0.27</v>
      </c>
      <c r="H217" s="76">
        <v>0.19</v>
      </c>
      <c r="I217" s="76">
        <v>0.61</v>
      </c>
      <c r="J217" s="76">
        <v>0.36</v>
      </c>
      <c r="K217" s="76">
        <v>0.03</v>
      </c>
      <c r="L217" s="76">
        <v>0.51</v>
      </c>
      <c r="M217" s="76">
        <v>0.5</v>
      </c>
      <c r="N217" s="76">
        <v>0.53</v>
      </c>
      <c r="O217" s="76">
        <v>0.13</v>
      </c>
      <c r="P217" s="76">
        <v>0.62</v>
      </c>
      <c r="Q217" s="76">
        <v>0.47</v>
      </c>
      <c r="R217" s="76" t="s">
        <v>239</v>
      </c>
      <c r="S217" s="76">
        <v>0.55000000000000004</v>
      </c>
      <c r="T217" s="721">
        <v>1</v>
      </c>
      <c r="U217" s="721">
        <v>1</v>
      </c>
      <c r="V217" s="55">
        <v>22789</v>
      </c>
      <c r="W217" s="55">
        <v>22789</v>
      </c>
      <c r="X217" s="237">
        <v>1301</v>
      </c>
      <c r="Y217" s="238">
        <v>2359</v>
      </c>
      <c r="Z217" s="238">
        <v>1983</v>
      </c>
      <c r="AA217" s="238">
        <v>5732</v>
      </c>
      <c r="AB217" s="238">
        <v>326</v>
      </c>
      <c r="AC217" s="238">
        <v>0</v>
      </c>
      <c r="AD217" s="238">
        <v>11701</v>
      </c>
      <c r="AE217" s="238">
        <v>1293</v>
      </c>
      <c r="AF217" s="238">
        <v>2295</v>
      </c>
      <c r="AG217" s="238">
        <v>2003</v>
      </c>
      <c r="AH217" s="238">
        <v>5249</v>
      </c>
      <c r="AI217" s="238">
        <v>248</v>
      </c>
      <c r="AJ217" s="238">
        <v>0</v>
      </c>
      <c r="AK217" s="238">
        <v>11088</v>
      </c>
    </row>
    <row r="218" spans="1:37" x14ac:dyDescent="0.3">
      <c r="A218" s="2" t="s">
        <v>97</v>
      </c>
      <c r="B218" s="295" t="s">
        <v>918</v>
      </c>
      <c r="C218" s="229" t="s">
        <v>944</v>
      </c>
      <c r="D218" s="229" t="s">
        <v>1132</v>
      </c>
      <c r="E218" s="716">
        <v>13567</v>
      </c>
      <c r="F218" s="76">
        <v>0.13</v>
      </c>
      <c r="G218" s="76">
        <v>0.18</v>
      </c>
      <c r="H218" s="76">
        <v>0.15</v>
      </c>
      <c r="I218" s="76">
        <v>0.46</v>
      </c>
      <c r="J218" s="76">
        <v>0.53</v>
      </c>
      <c r="K218" s="76">
        <v>0.01</v>
      </c>
      <c r="L218" s="76">
        <v>0.5</v>
      </c>
      <c r="M218" s="76">
        <v>0.52</v>
      </c>
      <c r="N218" s="76">
        <v>0.53</v>
      </c>
      <c r="O218" s="76">
        <v>0.14000000000000001</v>
      </c>
      <c r="P218" s="76">
        <v>0.42</v>
      </c>
      <c r="Q218" s="76">
        <v>0.53</v>
      </c>
      <c r="R218" s="76" t="s">
        <v>239</v>
      </c>
      <c r="S218" s="76">
        <v>0.47</v>
      </c>
      <c r="T218" s="721">
        <v>1</v>
      </c>
      <c r="U218" s="721">
        <v>1</v>
      </c>
      <c r="V218" s="55">
        <v>9480</v>
      </c>
      <c r="W218" s="55">
        <v>9480</v>
      </c>
      <c r="X218" s="237">
        <v>853</v>
      </c>
      <c r="Y218" s="238">
        <v>1231</v>
      </c>
      <c r="Z218" s="238">
        <v>705</v>
      </c>
      <c r="AA218" s="238">
        <v>1982</v>
      </c>
      <c r="AB218" s="238">
        <v>99</v>
      </c>
      <c r="AC218" s="238">
        <v>0</v>
      </c>
      <c r="AD218" s="238">
        <v>4870</v>
      </c>
      <c r="AE218" s="238">
        <v>892</v>
      </c>
      <c r="AF218" s="238">
        <v>1310</v>
      </c>
      <c r="AG218" s="238">
        <v>720</v>
      </c>
      <c r="AH218" s="238">
        <v>1586</v>
      </c>
      <c r="AI218" s="238">
        <v>102</v>
      </c>
      <c r="AJ218" s="238">
        <v>0</v>
      </c>
      <c r="AK218" s="238">
        <v>4610</v>
      </c>
    </row>
    <row r="219" spans="1:37" x14ac:dyDescent="0.3">
      <c r="A219" s="2" t="s">
        <v>92</v>
      </c>
      <c r="B219" s="295" t="s">
        <v>918</v>
      </c>
      <c r="C219" s="229" t="s">
        <v>983</v>
      </c>
      <c r="D219" s="229" t="s">
        <v>1133</v>
      </c>
      <c r="E219" s="716">
        <v>155530</v>
      </c>
      <c r="F219" s="76">
        <v>0.1</v>
      </c>
      <c r="G219" s="76">
        <v>0.1</v>
      </c>
      <c r="H219" s="76">
        <v>7.0000000000000007E-2</v>
      </c>
      <c r="I219" s="76">
        <v>0.27</v>
      </c>
      <c r="J219" s="76">
        <v>0.7</v>
      </c>
      <c r="K219" s="76">
        <v>0.03</v>
      </c>
      <c r="L219" s="76">
        <v>0.48</v>
      </c>
      <c r="M219" s="76">
        <v>0.5</v>
      </c>
      <c r="N219" s="76">
        <v>0.48</v>
      </c>
      <c r="O219" s="76">
        <v>0.18</v>
      </c>
      <c r="P219" s="76">
        <v>0.41</v>
      </c>
      <c r="Q219" s="76">
        <v>0.57999999999999996</v>
      </c>
      <c r="R219" s="76" t="s">
        <v>239</v>
      </c>
      <c r="S219" s="76">
        <v>0.44</v>
      </c>
      <c r="T219" s="721">
        <v>0.12</v>
      </c>
      <c r="U219" s="721">
        <v>0.12</v>
      </c>
      <c r="V219" s="55">
        <v>6870</v>
      </c>
      <c r="W219" s="55">
        <v>6870</v>
      </c>
      <c r="X219" s="237">
        <v>786</v>
      </c>
      <c r="Y219" s="238">
        <v>958</v>
      </c>
      <c r="Z219" s="238">
        <v>487</v>
      </c>
      <c r="AA219" s="238">
        <v>1344</v>
      </c>
      <c r="AB219" s="238">
        <v>51</v>
      </c>
      <c r="AC219" s="238">
        <v>0</v>
      </c>
      <c r="AD219" s="238">
        <v>3626</v>
      </c>
      <c r="AE219" s="238">
        <v>810</v>
      </c>
      <c r="AF219" s="238">
        <v>963</v>
      </c>
      <c r="AG219" s="238">
        <v>454</v>
      </c>
      <c r="AH219" s="238">
        <v>978</v>
      </c>
      <c r="AI219" s="238">
        <v>39</v>
      </c>
      <c r="AJ219" s="238">
        <v>0</v>
      </c>
      <c r="AK219" s="238">
        <v>3244</v>
      </c>
    </row>
    <row r="220" spans="1:37" x14ac:dyDescent="0.3">
      <c r="A220" s="2" t="s">
        <v>93</v>
      </c>
      <c r="B220" s="295" t="s">
        <v>923</v>
      </c>
      <c r="C220" s="229" t="s">
        <v>986</v>
      </c>
      <c r="D220" s="229" t="s">
        <v>1134</v>
      </c>
      <c r="E220" s="716">
        <v>1933</v>
      </c>
      <c r="F220" s="76">
        <v>0.26</v>
      </c>
      <c r="G220" s="76">
        <v>0.28000000000000003</v>
      </c>
      <c r="H220" s="76">
        <v>0.12</v>
      </c>
      <c r="I220" s="76">
        <v>0.66</v>
      </c>
      <c r="J220" s="76">
        <v>0.31</v>
      </c>
      <c r="K220" s="76">
        <v>0.03</v>
      </c>
      <c r="L220" s="76">
        <v>0.43</v>
      </c>
      <c r="M220" s="76">
        <v>0.48</v>
      </c>
      <c r="N220" s="76">
        <v>0.47</v>
      </c>
      <c r="O220" s="76">
        <v>0.17</v>
      </c>
      <c r="P220" s="76">
        <v>0.66</v>
      </c>
      <c r="Q220" s="76">
        <v>0.59</v>
      </c>
      <c r="R220" s="76" t="s">
        <v>239</v>
      </c>
      <c r="S220" s="76">
        <v>0.53</v>
      </c>
      <c r="T220" s="721">
        <v>1</v>
      </c>
      <c r="U220" s="721">
        <v>1</v>
      </c>
      <c r="V220" s="55">
        <v>9796</v>
      </c>
      <c r="W220" s="55">
        <v>9796</v>
      </c>
      <c r="X220" s="237">
        <v>789</v>
      </c>
      <c r="Y220" s="238">
        <v>1297</v>
      </c>
      <c r="Z220" s="238">
        <v>832</v>
      </c>
      <c r="AA220" s="238">
        <v>2009</v>
      </c>
      <c r="AB220" s="238">
        <v>101</v>
      </c>
      <c r="AC220" s="238">
        <v>0</v>
      </c>
      <c r="AD220" s="238">
        <v>5028</v>
      </c>
      <c r="AE220" s="238">
        <v>758</v>
      </c>
      <c r="AF220" s="238">
        <v>1354</v>
      </c>
      <c r="AG220" s="238">
        <v>850</v>
      </c>
      <c r="AH220" s="238">
        <v>1747</v>
      </c>
      <c r="AI220" s="238">
        <v>59</v>
      </c>
      <c r="AJ220" s="238">
        <v>0</v>
      </c>
      <c r="AK220" s="238">
        <v>4768</v>
      </c>
    </row>
    <row r="221" spans="1:37" x14ac:dyDescent="0.3">
      <c r="A221" s="2" t="s">
        <v>93</v>
      </c>
      <c r="B221" s="295" t="s">
        <v>923</v>
      </c>
      <c r="C221" s="229" t="s">
        <v>986</v>
      </c>
      <c r="D221" s="229" t="s">
        <v>1135</v>
      </c>
      <c r="E221" s="716">
        <v>13303</v>
      </c>
      <c r="F221" s="76" t="s">
        <v>239</v>
      </c>
      <c r="G221" s="76" t="s">
        <v>239</v>
      </c>
      <c r="H221" s="76" t="s">
        <v>239</v>
      </c>
      <c r="I221" s="76" t="s">
        <v>239</v>
      </c>
      <c r="J221" s="76" t="s">
        <v>239</v>
      </c>
      <c r="K221" s="76" t="s">
        <v>239</v>
      </c>
      <c r="L221" s="76" t="s">
        <v>239</v>
      </c>
      <c r="M221" s="76" t="s">
        <v>239</v>
      </c>
      <c r="N221" s="76" t="s">
        <v>239</v>
      </c>
      <c r="O221" s="76" t="s">
        <v>239</v>
      </c>
      <c r="P221" s="76" t="s">
        <v>239</v>
      </c>
      <c r="Q221" s="76" t="s">
        <v>239</v>
      </c>
      <c r="R221" s="76">
        <v>0.57999999999999996</v>
      </c>
      <c r="S221" s="76">
        <v>0.57999999999999996</v>
      </c>
      <c r="T221" s="721">
        <v>0</v>
      </c>
      <c r="U221" s="721">
        <v>1</v>
      </c>
      <c r="V221" s="55">
        <v>7001</v>
      </c>
      <c r="W221" s="55">
        <v>7001</v>
      </c>
      <c r="X221" s="237">
        <v>564</v>
      </c>
      <c r="Y221" s="238">
        <v>1016</v>
      </c>
      <c r="Z221" s="238">
        <v>547</v>
      </c>
      <c r="AA221" s="238">
        <v>1405</v>
      </c>
      <c r="AB221" s="238">
        <v>69</v>
      </c>
      <c r="AC221" s="238">
        <v>0</v>
      </c>
      <c r="AD221" s="238">
        <v>3601</v>
      </c>
      <c r="AE221" s="238">
        <v>603</v>
      </c>
      <c r="AF221" s="238">
        <v>958</v>
      </c>
      <c r="AG221" s="238">
        <v>627</v>
      </c>
      <c r="AH221" s="238">
        <v>1177</v>
      </c>
      <c r="AI221" s="238">
        <v>35</v>
      </c>
      <c r="AJ221" s="238">
        <v>0</v>
      </c>
      <c r="AK221" s="238">
        <v>3400</v>
      </c>
    </row>
    <row r="222" spans="1:37" x14ac:dyDescent="0.3">
      <c r="A222" s="2" t="s">
        <v>93</v>
      </c>
      <c r="B222" s="295" t="s">
        <v>923</v>
      </c>
      <c r="C222" s="229" t="s">
        <v>986</v>
      </c>
      <c r="D222" s="229" t="s">
        <v>1136</v>
      </c>
      <c r="E222" s="716">
        <v>2945</v>
      </c>
      <c r="F222" s="76" t="s">
        <v>239</v>
      </c>
      <c r="G222" s="76" t="s">
        <v>239</v>
      </c>
      <c r="H222" s="76" t="s">
        <v>239</v>
      </c>
      <c r="I222" s="76" t="s">
        <v>239</v>
      </c>
      <c r="J222" s="76" t="s">
        <v>239</v>
      </c>
      <c r="K222" s="76" t="s">
        <v>239</v>
      </c>
      <c r="L222" s="76" t="s">
        <v>239</v>
      </c>
      <c r="M222" s="76" t="s">
        <v>239</v>
      </c>
      <c r="N222" s="76" t="s">
        <v>239</v>
      </c>
      <c r="O222" s="76" t="s">
        <v>239</v>
      </c>
      <c r="P222" s="76" t="s">
        <v>239</v>
      </c>
      <c r="Q222" s="76" t="s">
        <v>239</v>
      </c>
      <c r="R222" s="76">
        <v>0.6</v>
      </c>
      <c r="S222" s="76">
        <v>0.6</v>
      </c>
      <c r="T222" s="721">
        <v>0</v>
      </c>
      <c r="U222" s="721">
        <v>1</v>
      </c>
      <c r="V222" s="55">
        <v>82105</v>
      </c>
      <c r="W222" s="55">
        <v>82105</v>
      </c>
      <c r="X222" s="237">
        <v>5821</v>
      </c>
      <c r="Y222" s="238">
        <v>7561</v>
      </c>
      <c r="Z222" s="238">
        <v>6165</v>
      </c>
      <c r="AA222" s="238">
        <v>17815</v>
      </c>
      <c r="AB222" s="238">
        <v>1430</v>
      </c>
      <c r="AC222" s="238">
        <v>0</v>
      </c>
      <c r="AD222" s="238">
        <v>38792</v>
      </c>
      <c r="AE222" s="238">
        <v>5670</v>
      </c>
      <c r="AF222" s="238">
        <v>7345</v>
      </c>
      <c r="AG222" s="238">
        <v>6770</v>
      </c>
      <c r="AH222" s="238">
        <v>20488</v>
      </c>
      <c r="AI222" s="238">
        <v>3040</v>
      </c>
      <c r="AJ222" s="238">
        <v>0</v>
      </c>
      <c r="AK222" s="238">
        <v>43313</v>
      </c>
    </row>
    <row r="223" spans="1:37" x14ac:dyDescent="0.3">
      <c r="A223" s="2" t="s">
        <v>93</v>
      </c>
      <c r="B223" s="295" t="s">
        <v>923</v>
      </c>
      <c r="C223" s="229" t="s">
        <v>986</v>
      </c>
      <c r="D223" s="229" t="s">
        <v>1137</v>
      </c>
      <c r="E223" s="716">
        <v>2685</v>
      </c>
      <c r="F223" s="76">
        <v>0.19</v>
      </c>
      <c r="G223" s="76">
        <v>0.2</v>
      </c>
      <c r="H223" s="76">
        <v>0.1</v>
      </c>
      <c r="I223" s="76">
        <v>0.49</v>
      </c>
      <c r="J223" s="76">
        <v>0.46</v>
      </c>
      <c r="K223" s="76">
        <v>0.05</v>
      </c>
      <c r="L223" s="76">
        <v>0.44</v>
      </c>
      <c r="M223" s="76">
        <v>0.47</v>
      </c>
      <c r="N223" s="76">
        <v>0.51</v>
      </c>
      <c r="O223" s="76">
        <v>0.18</v>
      </c>
      <c r="P223" s="76">
        <v>0.55000000000000004</v>
      </c>
      <c r="Q223" s="76">
        <v>0.54</v>
      </c>
      <c r="R223" s="76" t="s">
        <v>239</v>
      </c>
      <c r="S223" s="76">
        <v>0.51</v>
      </c>
      <c r="T223" s="721">
        <v>1</v>
      </c>
      <c r="U223" s="721">
        <v>1</v>
      </c>
      <c r="V223" s="55">
        <v>30637</v>
      </c>
      <c r="W223" s="55">
        <v>30637</v>
      </c>
      <c r="X223" s="237">
        <v>2565</v>
      </c>
      <c r="Y223" s="238">
        <v>4266</v>
      </c>
      <c r="Z223" s="238">
        <v>1959</v>
      </c>
      <c r="AA223" s="238">
        <v>6751</v>
      </c>
      <c r="AB223" s="238">
        <v>425</v>
      </c>
      <c r="AC223" s="238">
        <v>0</v>
      </c>
      <c r="AD223" s="238">
        <v>15966</v>
      </c>
      <c r="AE223" s="238">
        <v>2611</v>
      </c>
      <c r="AF223" s="238">
        <v>4236</v>
      </c>
      <c r="AG223" s="238">
        <v>1749</v>
      </c>
      <c r="AH223" s="238">
        <v>5514</v>
      </c>
      <c r="AI223" s="238">
        <v>561</v>
      </c>
      <c r="AJ223" s="238">
        <v>0</v>
      </c>
      <c r="AK223" s="238">
        <v>14671</v>
      </c>
    </row>
    <row r="224" spans="1:37" x14ac:dyDescent="0.3">
      <c r="A224" s="2" t="s">
        <v>93</v>
      </c>
      <c r="B224" s="295" t="s">
        <v>923</v>
      </c>
      <c r="C224" s="229" t="s">
        <v>670</v>
      </c>
      <c r="D224" s="229" t="s">
        <v>1138</v>
      </c>
      <c r="E224" s="716">
        <v>3161</v>
      </c>
      <c r="F224" s="76" t="s">
        <v>239</v>
      </c>
      <c r="G224" s="76" t="s">
        <v>239</v>
      </c>
      <c r="H224" s="76" t="s">
        <v>239</v>
      </c>
      <c r="I224" s="76" t="s">
        <v>239</v>
      </c>
      <c r="J224" s="76" t="s">
        <v>239</v>
      </c>
      <c r="K224" s="76" t="s">
        <v>239</v>
      </c>
      <c r="L224" s="76" t="s">
        <v>239</v>
      </c>
      <c r="M224" s="76" t="s">
        <v>239</v>
      </c>
      <c r="N224" s="76" t="s">
        <v>239</v>
      </c>
      <c r="O224" s="76" t="s">
        <v>239</v>
      </c>
      <c r="P224" s="76" t="s">
        <v>239</v>
      </c>
      <c r="Q224" s="76" t="s">
        <v>239</v>
      </c>
      <c r="R224" s="76">
        <v>0.59</v>
      </c>
      <c r="S224" s="76">
        <v>0.59</v>
      </c>
      <c r="T224" s="721">
        <v>0</v>
      </c>
      <c r="U224" s="721">
        <v>1</v>
      </c>
      <c r="V224" s="55">
        <v>9788</v>
      </c>
      <c r="W224" s="55">
        <v>9788</v>
      </c>
      <c r="X224" s="237">
        <v>583</v>
      </c>
      <c r="Y224" s="238">
        <v>799</v>
      </c>
      <c r="Z224" s="238">
        <v>518</v>
      </c>
      <c r="AA224" s="238">
        <v>2439</v>
      </c>
      <c r="AB224" s="238">
        <v>67</v>
      </c>
      <c r="AC224" s="238">
        <v>0</v>
      </c>
      <c r="AD224" s="238">
        <v>4406</v>
      </c>
      <c r="AE224" s="238">
        <v>557</v>
      </c>
      <c r="AF224" s="238">
        <v>757</v>
      </c>
      <c r="AG224" s="238">
        <v>517</v>
      </c>
      <c r="AH224" s="238">
        <v>3503</v>
      </c>
      <c r="AI224" s="238">
        <v>48</v>
      </c>
      <c r="AJ224" s="238">
        <v>0</v>
      </c>
      <c r="AK224" s="238">
        <v>5382</v>
      </c>
    </row>
    <row r="225" spans="1:37" x14ac:dyDescent="0.3">
      <c r="A225" s="2" t="s">
        <v>93</v>
      </c>
      <c r="B225" s="295" t="s">
        <v>923</v>
      </c>
      <c r="C225" s="229" t="s">
        <v>670</v>
      </c>
      <c r="D225" s="229" t="s">
        <v>1139</v>
      </c>
      <c r="E225" s="716">
        <v>6422</v>
      </c>
      <c r="F225" s="76" t="s">
        <v>239</v>
      </c>
      <c r="G225" s="76" t="s">
        <v>239</v>
      </c>
      <c r="H225" s="76" t="s">
        <v>239</v>
      </c>
      <c r="I225" s="76" t="s">
        <v>239</v>
      </c>
      <c r="J225" s="76" t="s">
        <v>239</v>
      </c>
      <c r="K225" s="76" t="s">
        <v>239</v>
      </c>
      <c r="L225" s="76" t="s">
        <v>239</v>
      </c>
      <c r="M225" s="76" t="s">
        <v>239</v>
      </c>
      <c r="N225" s="76" t="s">
        <v>239</v>
      </c>
      <c r="O225" s="76" t="s">
        <v>239</v>
      </c>
      <c r="P225" s="76" t="s">
        <v>239</v>
      </c>
      <c r="Q225" s="76" t="s">
        <v>239</v>
      </c>
      <c r="R225" s="76">
        <v>0.6</v>
      </c>
      <c r="S225" s="76">
        <v>0.6</v>
      </c>
      <c r="T225" s="721">
        <v>0</v>
      </c>
      <c r="U225" s="721">
        <v>1</v>
      </c>
      <c r="V225" s="55">
        <v>14042</v>
      </c>
      <c r="W225" s="55">
        <v>14042</v>
      </c>
      <c r="X225" s="237">
        <v>819</v>
      </c>
      <c r="Y225" s="238">
        <v>1250</v>
      </c>
      <c r="Z225" s="238">
        <v>811</v>
      </c>
      <c r="AA225" s="238">
        <v>3233</v>
      </c>
      <c r="AB225" s="238">
        <v>96</v>
      </c>
      <c r="AC225" s="238">
        <v>0</v>
      </c>
      <c r="AD225" s="238">
        <v>6209</v>
      </c>
      <c r="AE225" s="238">
        <v>868</v>
      </c>
      <c r="AF225" s="238">
        <v>1134</v>
      </c>
      <c r="AG225" s="238">
        <v>823</v>
      </c>
      <c r="AH225" s="238">
        <v>4919</v>
      </c>
      <c r="AI225" s="238">
        <v>89</v>
      </c>
      <c r="AJ225" s="238">
        <v>0</v>
      </c>
      <c r="AK225" s="238">
        <v>7833</v>
      </c>
    </row>
    <row r="226" spans="1:37" x14ac:dyDescent="0.3">
      <c r="A226" s="2" t="s">
        <v>93</v>
      </c>
      <c r="B226" s="295" t="s">
        <v>923</v>
      </c>
      <c r="C226" s="229" t="s">
        <v>670</v>
      </c>
      <c r="D226" s="229" t="s">
        <v>1140</v>
      </c>
      <c r="E226" s="716">
        <v>15091</v>
      </c>
      <c r="F226" s="76" t="s">
        <v>239</v>
      </c>
      <c r="G226" s="76" t="s">
        <v>239</v>
      </c>
      <c r="H226" s="76" t="s">
        <v>239</v>
      </c>
      <c r="I226" s="76" t="s">
        <v>239</v>
      </c>
      <c r="J226" s="76" t="s">
        <v>239</v>
      </c>
      <c r="K226" s="76" t="s">
        <v>239</v>
      </c>
      <c r="L226" s="76" t="s">
        <v>239</v>
      </c>
      <c r="M226" s="76" t="s">
        <v>239</v>
      </c>
      <c r="N226" s="76" t="s">
        <v>239</v>
      </c>
      <c r="O226" s="76" t="s">
        <v>239</v>
      </c>
      <c r="P226" s="76" t="s">
        <v>239</v>
      </c>
      <c r="Q226" s="76" t="s">
        <v>239</v>
      </c>
      <c r="R226" s="76">
        <v>0.6</v>
      </c>
      <c r="S226" s="76">
        <v>0.6</v>
      </c>
      <c r="T226" s="721">
        <v>0</v>
      </c>
      <c r="U226" s="721">
        <v>1</v>
      </c>
      <c r="V226" s="55">
        <v>21289</v>
      </c>
      <c r="W226" s="55">
        <v>21289</v>
      </c>
      <c r="X226" s="237">
        <v>2213</v>
      </c>
      <c r="Y226" s="238">
        <v>2684</v>
      </c>
      <c r="Z226" s="238">
        <v>1647</v>
      </c>
      <c r="AA226" s="238">
        <v>4122</v>
      </c>
      <c r="AB226" s="238">
        <v>344</v>
      </c>
      <c r="AC226" s="238">
        <v>0</v>
      </c>
      <c r="AD226" s="238">
        <v>11010</v>
      </c>
      <c r="AE226" s="238">
        <v>2234</v>
      </c>
      <c r="AF226" s="238">
        <v>2789</v>
      </c>
      <c r="AG226" s="238">
        <v>1485</v>
      </c>
      <c r="AH226" s="238">
        <v>3397</v>
      </c>
      <c r="AI226" s="238">
        <v>374</v>
      </c>
      <c r="AJ226" s="238">
        <v>0</v>
      </c>
      <c r="AK226" s="238">
        <v>10279</v>
      </c>
    </row>
    <row r="227" spans="1:37" x14ac:dyDescent="0.3">
      <c r="A227" s="2" t="s">
        <v>93</v>
      </c>
      <c r="B227" s="295" t="s">
        <v>923</v>
      </c>
      <c r="C227" s="229" t="s">
        <v>670</v>
      </c>
      <c r="D227" s="229" t="s">
        <v>1141</v>
      </c>
      <c r="E227" s="716">
        <v>12453</v>
      </c>
      <c r="F227" s="76" t="s">
        <v>239</v>
      </c>
      <c r="G227" s="76" t="s">
        <v>239</v>
      </c>
      <c r="H227" s="76" t="s">
        <v>239</v>
      </c>
      <c r="I227" s="76" t="s">
        <v>239</v>
      </c>
      <c r="J227" s="76" t="s">
        <v>239</v>
      </c>
      <c r="K227" s="76" t="s">
        <v>239</v>
      </c>
      <c r="L227" s="76" t="s">
        <v>239</v>
      </c>
      <c r="M227" s="76" t="s">
        <v>239</v>
      </c>
      <c r="N227" s="76" t="s">
        <v>239</v>
      </c>
      <c r="O227" s="76" t="s">
        <v>239</v>
      </c>
      <c r="P227" s="76" t="s">
        <v>239</v>
      </c>
      <c r="Q227" s="76" t="s">
        <v>239</v>
      </c>
      <c r="R227" s="76">
        <v>0.6</v>
      </c>
      <c r="S227" s="76">
        <v>0.6</v>
      </c>
      <c r="T227" s="721">
        <v>0</v>
      </c>
      <c r="U227" s="721">
        <v>1</v>
      </c>
      <c r="V227" s="55">
        <v>532</v>
      </c>
      <c r="W227" s="55">
        <v>532</v>
      </c>
      <c r="X227" s="237">
        <v>33</v>
      </c>
      <c r="Y227" s="238">
        <v>70</v>
      </c>
      <c r="Z227" s="238">
        <v>49</v>
      </c>
      <c r="AA227" s="238">
        <v>112</v>
      </c>
      <c r="AB227" s="238">
        <v>11</v>
      </c>
      <c r="AC227" s="238">
        <v>0</v>
      </c>
      <c r="AD227" s="238">
        <v>275</v>
      </c>
      <c r="AE227" s="238">
        <v>30</v>
      </c>
      <c r="AF227" s="238">
        <v>75</v>
      </c>
      <c r="AG227" s="238">
        <v>60</v>
      </c>
      <c r="AH227" s="238">
        <v>79</v>
      </c>
      <c r="AI227" s="238">
        <v>13</v>
      </c>
      <c r="AJ227" s="238">
        <v>0</v>
      </c>
      <c r="AK227" s="238">
        <v>257</v>
      </c>
    </row>
    <row r="228" spans="1:37" ht="10.5" customHeight="1" x14ac:dyDescent="0.3">
      <c r="A228" s="2" t="s">
        <v>93</v>
      </c>
      <c r="B228" s="295" t="s">
        <v>923</v>
      </c>
      <c r="C228" s="229" t="s">
        <v>670</v>
      </c>
      <c r="D228" s="229" t="s">
        <v>1142</v>
      </c>
      <c r="E228" s="716">
        <v>12209</v>
      </c>
      <c r="F228" s="76" t="s">
        <v>239</v>
      </c>
      <c r="G228" s="76" t="s">
        <v>239</v>
      </c>
      <c r="H228" s="76" t="s">
        <v>239</v>
      </c>
      <c r="I228" s="76" t="s">
        <v>239</v>
      </c>
      <c r="J228" s="76" t="s">
        <v>239</v>
      </c>
      <c r="K228" s="76" t="s">
        <v>239</v>
      </c>
      <c r="L228" s="76" t="s">
        <v>239</v>
      </c>
      <c r="M228" s="76" t="s">
        <v>239</v>
      </c>
      <c r="N228" s="76" t="s">
        <v>239</v>
      </c>
      <c r="O228" s="76" t="s">
        <v>239</v>
      </c>
      <c r="P228" s="76" t="s">
        <v>239</v>
      </c>
      <c r="Q228" s="76" t="s">
        <v>239</v>
      </c>
      <c r="R228" s="76">
        <v>0.6</v>
      </c>
      <c r="S228" s="76">
        <v>0.6</v>
      </c>
      <c r="T228" s="721">
        <v>0</v>
      </c>
      <c r="U228" s="721">
        <v>1</v>
      </c>
      <c r="V228" s="55">
        <v>823</v>
      </c>
      <c r="W228" s="55">
        <v>823</v>
      </c>
      <c r="X228" s="237">
        <v>58</v>
      </c>
      <c r="Y228" s="238">
        <v>134</v>
      </c>
      <c r="Z228" s="238">
        <v>64</v>
      </c>
      <c r="AA228" s="238">
        <v>176</v>
      </c>
      <c r="AB228" s="238">
        <v>8</v>
      </c>
      <c r="AC228" s="238">
        <v>0</v>
      </c>
      <c r="AD228" s="238">
        <v>440</v>
      </c>
      <c r="AE228" s="238">
        <v>64</v>
      </c>
      <c r="AF228" s="238">
        <v>138</v>
      </c>
      <c r="AG228" s="238">
        <v>64</v>
      </c>
      <c r="AH228" s="238">
        <v>108</v>
      </c>
      <c r="AI228" s="238">
        <v>9</v>
      </c>
      <c r="AJ228" s="238">
        <v>0</v>
      </c>
      <c r="AK228" s="238">
        <v>383</v>
      </c>
    </row>
    <row r="229" spans="1:37" x14ac:dyDescent="0.3">
      <c r="A229" s="2" t="s">
        <v>93</v>
      </c>
      <c r="B229" s="295" t="s">
        <v>923</v>
      </c>
      <c r="C229" s="229" t="s">
        <v>670</v>
      </c>
      <c r="D229" s="229" t="s">
        <v>1143</v>
      </c>
      <c r="E229" s="716">
        <v>38014</v>
      </c>
      <c r="F229" s="76" t="s">
        <v>239</v>
      </c>
      <c r="G229" s="76" t="s">
        <v>239</v>
      </c>
      <c r="H229" s="76" t="s">
        <v>239</v>
      </c>
      <c r="I229" s="76" t="s">
        <v>239</v>
      </c>
      <c r="J229" s="76" t="s">
        <v>239</v>
      </c>
      <c r="K229" s="76" t="s">
        <v>239</v>
      </c>
      <c r="L229" s="76" t="s">
        <v>239</v>
      </c>
      <c r="M229" s="76" t="s">
        <v>239</v>
      </c>
      <c r="N229" s="76" t="s">
        <v>239</v>
      </c>
      <c r="O229" s="76" t="s">
        <v>239</v>
      </c>
      <c r="P229" s="76" t="s">
        <v>239</v>
      </c>
      <c r="Q229" s="76" t="s">
        <v>239</v>
      </c>
      <c r="R229" s="76">
        <v>0.6</v>
      </c>
      <c r="S229" s="76">
        <v>0.6</v>
      </c>
      <c r="T229" s="721">
        <v>0</v>
      </c>
      <c r="U229" s="721">
        <v>1</v>
      </c>
      <c r="V229" s="55">
        <v>963</v>
      </c>
      <c r="W229" s="55">
        <v>963</v>
      </c>
      <c r="X229" s="237">
        <v>56</v>
      </c>
      <c r="Y229" s="238">
        <v>126</v>
      </c>
      <c r="Z229" s="238">
        <v>98</v>
      </c>
      <c r="AA229" s="238">
        <v>219</v>
      </c>
      <c r="AB229" s="238">
        <v>14</v>
      </c>
      <c r="AC229" s="238">
        <v>0</v>
      </c>
      <c r="AD229" s="238">
        <v>513</v>
      </c>
      <c r="AE229" s="238">
        <v>56</v>
      </c>
      <c r="AF229" s="238">
        <v>114</v>
      </c>
      <c r="AG229" s="238">
        <v>69</v>
      </c>
      <c r="AH229" s="238">
        <v>188</v>
      </c>
      <c r="AI229" s="238">
        <v>23</v>
      </c>
      <c r="AJ229" s="238">
        <v>0</v>
      </c>
      <c r="AK229" s="238">
        <v>450</v>
      </c>
    </row>
    <row r="230" spans="1:37" x14ac:dyDescent="0.3">
      <c r="A230" s="2" t="s">
        <v>93</v>
      </c>
      <c r="B230" s="295" t="s">
        <v>923</v>
      </c>
      <c r="C230" s="229" t="s">
        <v>670</v>
      </c>
      <c r="D230" s="229" t="s">
        <v>1144</v>
      </c>
      <c r="E230" s="716">
        <v>16777</v>
      </c>
      <c r="F230" s="76" t="s">
        <v>239</v>
      </c>
      <c r="G230" s="76" t="s">
        <v>239</v>
      </c>
      <c r="H230" s="76" t="s">
        <v>239</v>
      </c>
      <c r="I230" s="76" t="s">
        <v>239</v>
      </c>
      <c r="J230" s="76" t="s">
        <v>239</v>
      </c>
      <c r="K230" s="76" t="s">
        <v>239</v>
      </c>
      <c r="L230" s="76" t="s">
        <v>239</v>
      </c>
      <c r="M230" s="76" t="s">
        <v>239</v>
      </c>
      <c r="N230" s="76" t="s">
        <v>239</v>
      </c>
      <c r="O230" s="76" t="s">
        <v>239</v>
      </c>
      <c r="P230" s="76" t="s">
        <v>239</v>
      </c>
      <c r="Q230" s="76" t="s">
        <v>239</v>
      </c>
      <c r="R230" s="76">
        <v>0.6</v>
      </c>
      <c r="S230" s="76">
        <v>0.6</v>
      </c>
      <c r="T230" s="721">
        <v>0</v>
      </c>
      <c r="U230" s="721">
        <v>1</v>
      </c>
      <c r="V230" s="55">
        <v>714</v>
      </c>
      <c r="W230" s="55">
        <v>714</v>
      </c>
      <c r="X230" s="237">
        <v>18</v>
      </c>
      <c r="Y230" s="238">
        <v>84</v>
      </c>
      <c r="Z230" s="238">
        <v>78</v>
      </c>
      <c r="AA230" s="238">
        <v>180</v>
      </c>
      <c r="AB230" s="238">
        <v>7</v>
      </c>
      <c r="AC230" s="238">
        <v>0</v>
      </c>
      <c r="AD230" s="238">
        <v>367</v>
      </c>
      <c r="AE230" s="238">
        <v>16</v>
      </c>
      <c r="AF230" s="238">
        <v>91</v>
      </c>
      <c r="AG230" s="238">
        <v>92</v>
      </c>
      <c r="AH230" s="238">
        <v>129</v>
      </c>
      <c r="AI230" s="238">
        <v>19</v>
      </c>
      <c r="AJ230" s="238">
        <v>0</v>
      </c>
      <c r="AK230" s="238">
        <v>347</v>
      </c>
    </row>
    <row r="231" spans="1:37" x14ac:dyDescent="0.3">
      <c r="A231" s="2" t="s">
        <v>93</v>
      </c>
      <c r="B231" s="295" t="s">
        <v>923</v>
      </c>
      <c r="C231" s="229" t="s">
        <v>670</v>
      </c>
      <c r="D231" s="229" t="s">
        <v>1145</v>
      </c>
      <c r="E231" s="716">
        <v>10758</v>
      </c>
      <c r="F231" s="76" t="s">
        <v>239</v>
      </c>
      <c r="G231" s="76" t="s">
        <v>239</v>
      </c>
      <c r="H231" s="76" t="s">
        <v>239</v>
      </c>
      <c r="I231" s="76" t="s">
        <v>239</v>
      </c>
      <c r="J231" s="76" t="s">
        <v>239</v>
      </c>
      <c r="K231" s="76" t="s">
        <v>239</v>
      </c>
      <c r="L231" s="76" t="s">
        <v>239</v>
      </c>
      <c r="M231" s="76" t="s">
        <v>239</v>
      </c>
      <c r="N231" s="76" t="s">
        <v>239</v>
      </c>
      <c r="O231" s="76" t="s">
        <v>239</v>
      </c>
      <c r="P231" s="76" t="s">
        <v>239</v>
      </c>
      <c r="Q231" s="76" t="s">
        <v>239</v>
      </c>
      <c r="R231" s="76">
        <v>0.6</v>
      </c>
      <c r="S231" s="76">
        <v>0.6</v>
      </c>
      <c r="T231" s="721">
        <v>0</v>
      </c>
      <c r="U231" s="721">
        <v>1</v>
      </c>
      <c r="V231" s="55">
        <v>3154</v>
      </c>
      <c r="W231" s="55">
        <v>3154</v>
      </c>
      <c r="X231" s="237">
        <v>178</v>
      </c>
      <c r="Y231" s="238">
        <v>414</v>
      </c>
      <c r="Z231" s="238">
        <v>347</v>
      </c>
      <c r="AA231" s="238">
        <v>727</v>
      </c>
      <c r="AB231" s="238">
        <v>55</v>
      </c>
      <c r="AC231" s="238">
        <v>0</v>
      </c>
      <c r="AD231" s="238">
        <v>1721</v>
      </c>
      <c r="AE231" s="238">
        <v>130</v>
      </c>
      <c r="AF231" s="238">
        <v>412</v>
      </c>
      <c r="AG231" s="238">
        <v>370</v>
      </c>
      <c r="AH231" s="238">
        <v>458</v>
      </c>
      <c r="AI231" s="238">
        <v>63</v>
      </c>
      <c r="AJ231" s="238">
        <v>0</v>
      </c>
      <c r="AK231" s="238">
        <v>1433</v>
      </c>
    </row>
    <row r="232" spans="1:37" x14ac:dyDescent="0.3">
      <c r="A232" s="2" t="s">
        <v>93</v>
      </c>
      <c r="B232" s="295" t="s">
        <v>923</v>
      </c>
      <c r="C232" s="229" t="s">
        <v>670</v>
      </c>
      <c r="D232" s="229" t="s">
        <v>1146</v>
      </c>
      <c r="E232" s="716">
        <v>50465</v>
      </c>
      <c r="F232" s="76" t="s">
        <v>239</v>
      </c>
      <c r="G232" s="76" t="s">
        <v>239</v>
      </c>
      <c r="H232" s="76" t="s">
        <v>239</v>
      </c>
      <c r="I232" s="76" t="s">
        <v>239</v>
      </c>
      <c r="J232" s="76" t="s">
        <v>239</v>
      </c>
      <c r="K232" s="76" t="s">
        <v>239</v>
      </c>
      <c r="L232" s="76" t="s">
        <v>239</v>
      </c>
      <c r="M232" s="76" t="s">
        <v>239</v>
      </c>
      <c r="N232" s="76" t="s">
        <v>239</v>
      </c>
      <c r="O232" s="76" t="s">
        <v>239</v>
      </c>
      <c r="P232" s="76" t="s">
        <v>239</v>
      </c>
      <c r="Q232" s="76" t="s">
        <v>239</v>
      </c>
      <c r="R232" s="76">
        <v>0.6</v>
      </c>
      <c r="S232" s="76">
        <v>0.6</v>
      </c>
      <c r="T232" s="721">
        <v>0</v>
      </c>
      <c r="U232" s="721">
        <v>1</v>
      </c>
      <c r="V232" s="55">
        <v>779</v>
      </c>
      <c r="W232" s="55">
        <v>779</v>
      </c>
      <c r="X232" s="237">
        <v>45</v>
      </c>
      <c r="Y232" s="238">
        <v>96</v>
      </c>
      <c r="Z232" s="238">
        <v>90</v>
      </c>
      <c r="AA232" s="238">
        <v>195</v>
      </c>
      <c r="AB232" s="238">
        <v>13</v>
      </c>
      <c r="AC232" s="238">
        <v>0</v>
      </c>
      <c r="AD232" s="238">
        <v>439</v>
      </c>
      <c r="AE232" s="238">
        <v>32</v>
      </c>
      <c r="AF232" s="238">
        <v>75</v>
      </c>
      <c r="AG232" s="238">
        <v>92</v>
      </c>
      <c r="AH232" s="238">
        <v>128</v>
      </c>
      <c r="AI232" s="238">
        <v>13</v>
      </c>
      <c r="AJ232" s="238">
        <v>0</v>
      </c>
      <c r="AK232" s="238">
        <v>340</v>
      </c>
    </row>
    <row r="233" spans="1:37" x14ac:dyDescent="0.3">
      <c r="A233" s="2" t="s">
        <v>93</v>
      </c>
      <c r="B233" s="295" t="s">
        <v>923</v>
      </c>
      <c r="C233" s="229" t="s">
        <v>670</v>
      </c>
      <c r="D233" s="229" t="s">
        <v>1147</v>
      </c>
      <c r="E233" s="716">
        <v>58368</v>
      </c>
      <c r="F233" s="76" t="s">
        <v>239</v>
      </c>
      <c r="G233" s="76" t="s">
        <v>239</v>
      </c>
      <c r="H233" s="76" t="s">
        <v>239</v>
      </c>
      <c r="I233" s="76" t="s">
        <v>239</v>
      </c>
      <c r="J233" s="76" t="s">
        <v>239</v>
      </c>
      <c r="K233" s="76" t="s">
        <v>239</v>
      </c>
      <c r="L233" s="76" t="s">
        <v>239</v>
      </c>
      <c r="M233" s="76" t="s">
        <v>239</v>
      </c>
      <c r="N233" s="76" t="s">
        <v>239</v>
      </c>
      <c r="O233" s="76" t="s">
        <v>239</v>
      </c>
      <c r="P233" s="76" t="s">
        <v>239</v>
      </c>
      <c r="Q233" s="76" t="s">
        <v>239</v>
      </c>
      <c r="R233" s="76">
        <v>0.6</v>
      </c>
      <c r="S233" s="76">
        <v>0.6</v>
      </c>
      <c r="T233" s="721">
        <v>0</v>
      </c>
      <c r="U233" s="721">
        <v>1</v>
      </c>
      <c r="V233" s="55">
        <v>1011</v>
      </c>
      <c r="W233" s="55">
        <v>1011</v>
      </c>
      <c r="X233" s="237">
        <v>54</v>
      </c>
      <c r="Y233" s="238">
        <v>130</v>
      </c>
      <c r="Z233" s="238">
        <v>104</v>
      </c>
      <c r="AA233" s="238">
        <v>267</v>
      </c>
      <c r="AB233" s="238">
        <v>14</v>
      </c>
      <c r="AC233" s="238">
        <v>0</v>
      </c>
      <c r="AD233" s="238">
        <v>569</v>
      </c>
      <c r="AE233" s="238">
        <v>49</v>
      </c>
      <c r="AF233" s="238">
        <v>112</v>
      </c>
      <c r="AG233" s="238">
        <v>80</v>
      </c>
      <c r="AH233" s="238">
        <v>184</v>
      </c>
      <c r="AI233" s="238">
        <v>17</v>
      </c>
      <c r="AJ233" s="238">
        <v>0</v>
      </c>
      <c r="AK233" s="238">
        <v>442</v>
      </c>
    </row>
    <row r="234" spans="1:37" x14ac:dyDescent="0.3">
      <c r="A234" s="2" t="s">
        <v>93</v>
      </c>
      <c r="B234" s="295" t="s">
        <v>923</v>
      </c>
      <c r="C234" s="229" t="s">
        <v>670</v>
      </c>
      <c r="D234" s="229" t="s">
        <v>1148</v>
      </c>
      <c r="E234" s="716">
        <v>76081</v>
      </c>
      <c r="F234" s="76" t="s">
        <v>239</v>
      </c>
      <c r="G234" s="76" t="s">
        <v>239</v>
      </c>
      <c r="H234" s="76" t="s">
        <v>239</v>
      </c>
      <c r="I234" s="76" t="s">
        <v>239</v>
      </c>
      <c r="J234" s="76" t="s">
        <v>239</v>
      </c>
      <c r="K234" s="76" t="s">
        <v>239</v>
      </c>
      <c r="L234" s="76" t="s">
        <v>239</v>
      </c>
      <c r="M234" s="76" t="s">
        <v>239</v>
      </c>
      <c r="N234" s="76" t="s">
        <v>239</v>
      </c>
      <c r="O234" s="76" t="s">
        <v>239</v>
      </c>
      <c r="P234" s="76" t="s">
        <v>239</v>
      </c>
      <c r="Q234" s="76" t="s">
        <v>239</v>
      </c>
      <c r="R234" s="76">
        <v>0.6</v>
      </c>
      <c r="S234" s="76">
        <v>0.6</v>
      </c>
      <c r="T234" s="721">
        <v>0</v>
      </c>
      <c r="U234" s="721">
        <v>1</v>
      </c>
      <c r="V234" s="55">
        <v>575</v>
      </c>
      <c r="W234" s="55">
        <v>575</v>
      </c>
      <c r="X234" s="237">
        <v>34</v>
      </c>
      <c r="Y234" s="238">
        <v>73</v>
      </c>
      <c r="Z234" s="238">
        <v>61</v>
      </c>
      <c r="AA234" s="238">
        <v>133</v>
      </c>
      <c r="AB234" s="238">
        <v>8</v>
      </c>
      <c r="AC234" s="238">
        <v>0</v>
      </c>
      <c r="AD234" s="238">
        <v>309</v>
      </c>
      <c r="AE234" s="238">
        <v>29</v>
      </c>
      <c r="AF234" s="238">
        <v>102</v>
      </c>
      <c r="AG234" s="238">
        <v>66</v>
      </c>
      <c r="AH234" s="238">
        <v>60</v>
      </c>
      <c r="AI234" s="238">
        <v>9</v>
      </c>
      <c r="AJ234" s="238">
        <v>0</v>
      </c>
      <c r="AK234" s="238">
        <v>266</v>
      </c>
    </row>
    <row r="235" spans="1:37" x14ac:dyDescent="0.3">
      <c r="A235" s="2" t="s">
        <v>93</v>
      </c>
      <c r="B235" s="295" t="s">
        <v>923</v>
      </c>
      <c r="C235" s="229" t="s">
        <v>670</v>
      </c>
      <c r="D235" s="229" t="s">
        <v>1149</v>
      </c>
      <c r="E235" s="716">
        <v>83031</v>
      </c>
      <c r="F235" s="76" t="s">
        <v>239</v>
      </c>
      <c r="G235" s="76" t="s">
        <v>239</v>
      </c>
      <c r="H235" s="76" t="s">
        <v>239</v>
      </c>
      <c r="I235" s="76" t="s">
        <v>239</v>
      </c>
      <c r="J235" s="76" t="s">
        <v>239</v>
      </c>
      <c r="K235" s="76" t="s">
        <v>239</v>
      </c>
      <c r="L235" s="76" t="s">
        <v>239</v>
      </c>
      <c r="M235" s="76" t="s">
        <v>239</v>
      </c>
      <c r="N235" s="76" t="s">
        <v>239</v>
      </c>
      <c r="O235" s="76" t="s">
        <v>239</v>
      </c>
      <c r="P235" s="76" t="s">
        <v>239</v>
      </c>
      <c r="Q235" s="76" t="s">
        <v>239</v>
      </c>
      <c r="R235" s="76">
        <v>0.6</v>
      </c>
      <c r="S235" s="76">
        <v>0.6</v>
      </c>
      <c r="T235" s="721">
        <v>0</v>
      </c>
      <c r="U235" s="721">
        <v>1</v>
      </c>
      <c r="V235" s="55">
        <v>686</v>
      </c>
      <c r="W235" s="55">
        <v>686</v>
      </c>
      <c r="X235" s="237">
        <v>42</v>
      </c>
      <c r="Y235" s="238">
        <v>93</v>
      </c>
      <c r="Z235" s="238">
        <v>65</v>
      </c>
      <c r="AA235" s="238">
        <v>148</v>
      </c>
      <c r="AB235" s="238">
        <v>5</v>
      </c>
      <c r="AC235" s="238">
        <v>0</v>
      </c>
      <c r="AD235" s="238">
        <v>353</v>
      </c>
      <c r="AE235" s="238">
        <v>41</v>
      </c>
      <c r="AF235" s="238">
        <v>93</v>
      </c>
      <c r="AG235" s="238">
        <v>78</v>
      </c>
      <c r="AH235" s="238">
        <v>110</v>
      </c>
      <c r="AI235" s="238">
        <v>11</v>
      </c>
      <c r="AJ235" s="238">
        <v>0</v>
      </c>
      <c r="AK235" s="238">
        <v>333</v>
      </c>
    </row>
    <row r="236" spans="1:37" x14ac:dyDescent="0.3">
      <c r="A236" s="2" t="s">
        <v>93</v>
      </c>
      <c r="B236" s="295" t="s">
        <v>923</v>
      </c>
      <c r="C236" s="229" t="s">
        <v>670</v>
      </c>
      <c r="D236" s="229" t="s">
        <v>1150</v>
      </c>
      <c r="E236" s="716">
        <v>28897</v>
      </c>
      <c r="F236" s="76" t="s">
        <v>239</v>
      </c>
      <c r="G236" s="76" t="s">
        <v>239</v>
      </c>
      <c r="H236" s="76" t="s">
        <v>239</v>
      </c>
      <c r="I236" s="76" t="s">
        <v>239</v>
      </c>
      <c r="J236" s="76" t="s">
        <v>239</v>
      </c>
      <c r="K236" s="76" t="s">
        <v>239</v>
      </c>
      <c r="L236" s="76" t="s">
        <v>239</v>
      </c>
      <c r="M236" s="76" t="s">
        <v>239</v>
      </c>
      <c r="N236" s="76" t="s">
        <v>239</v>
      </c>
      <c r="O236" s="76" t="s">
        <v>239</v>
      </c>
      <c r="P236" s="76" t="s">
        <v>239</v>
      </c>
      <c r="Q236" s="76" t="s">
        <v>239</v>
      </c>
      <c r="R236" s="76">
        <v>0.59</v>
      </c>
      <c r="S236" s="76">
        <v>0.59</v>
      </c>
      <c r="T236" s="721">
        <v>0</v>
      </c>
      <c r="U236" s="721">
        <v>1</v>
      </c>
      <c r="V236" s="55">
        <v>10250</v>
      </c>
      <c r="W236" s="55">
        <v>10250</v>
      </c>
      <c r="X236" s="237">
        <v>942</v>
      </c>
      <c r="Y236" s="238">
        <v>1503</v>
      </c>
      <c r="Z236" s="238">
        <v>670</v>
      </c>
      <c r="AA236" s="238">
        <v>2188</v>
      </c>
      <c r="AB236" s="238">
        <v>175</v>
      </c>
      <c r="AC236" s="238">
        <v>0</v>
      </c>
      <c r="AD236" s="238">
        <v>5478</v>
      </c>
      <c r="AE236" s="238">
        <v>978</v>
      </c>
      <c r="AF236" s="238">
        <v>1443</v>
      </c>
      <c r="AG236" s="238">
        <v>562</v>
      </c>
      <c r="AH236" s="238">
        <v>1595</v>
      </c>
      <c r="AI236" s="238">
        <v>194</v>
      </c>
      <c r="AJ236" s="238">
        <v>0</v>
      </c>
      <c r="AK236" s="238">
        <v>4772</v>
      </c>
    </row>
    <row r="237" spans="1:37" x14ac:dyDescent="0.3">
      <c r="A237" s="2" t="s">
        <v>93</v>
      </c>
      <c r="B237" s="295" t="s">
        <v>923</v>
      </c>
      <c r="C237" s="229" t="s">
        <v>983</v>
      </c>
      <c r="D237" s="229" t="s">
        <v>1151</v>
      </c>
      <c r="E237" s="716">
        <v>1526</v>
      </c>
      <c r="F237" s="76" t="s">
        <v>239</v>
      </c>
      <c r="G237" s="76" t="s">
        <v>239</v>
      </c>
      <c r="H237" s="76" t="s">
        <v>239</v>
      </c>
      <c r="I237" s="76" t="s">
        <v>239</v>
      </c>
      <c r="J237" s="76" t="s">
        <v>239</v>
      </c>
      <c r="K237" s="76" t="s">
        <v>239</v>
      </c>
      <c r="L237" s="76" t="s">
        <v>239</v>
      </c>
      <c r="M237" s="76" t="s">
        <v>239</v>
      </c>
      <c r="N237" s="76" t="s">
        <v>239</v>
      </c>
      <c r="O237" s="76" t="s">
        <v>239</v>
      </c>
      <c r="P237" s="76" t="s">
        <v>239</v>
      </c>
      <c r="Q237" s="76" t="s">
        <v>239</v>
      </c>
      <c r="R237" s="76">
        <v>0.6</v>
      </c>
      <c r="S237" s="76">
        <v>0.6</v>
      </c>
      <c r="T237" s="721">
        <v>0</v>
      </c>
      <c r="U237" s="721">
        <v>1</v>
      </c>
      <c r="V237" s="55">
        <v>1210</v>
      </c>
      <c r="W237" s="55">
        <v>1210</v>
      </c>
      <c r="X237" s="237">
        <v>64</v>
      </c>
      <c r="Y237" s="238">
        <v>126</v>
      </c>
      <c r="Z237" s="238">
        <v>119</v>
      </c>
      <c r="AA237" s="238">
        <v>318</v>
      </c>
      <c r="AB237" s="238">
        <v>24</v>
      </c>
      <c r="AC237" s="238">
        <v>0</v>
      </c>
      <c r="AD237" s="238">
        <v>651</v>
      </c>
      <c r="AE237" s="238">
        <v>51</v>
      </c>
      <c r="AF237" s="238">
        <v>130</v>
      </c>
      <c r="AG237" s="238">
        <v>113</v>
      </c>
      <c r="AH237" s="238">
        <v>236</v>
      </c>
      <c r="AI237" s="238">
        <v>29</v>
      </c>
      <c r="AJ237" s="238">
        <v>0</v>
      </c>
      <c r="AK237" s="238">
        <v>559</v>
      </c>
    </row>
    <row r="238" spans="1:37" x14ac:dyDescent="0.3">
      <c r="A238" s="2" t="s">
        <v>93</v>
      </c>
      <c r="B238" s="295" t="s">
        <v>918</v>
      </c>
      <c r="C238" s="229" t="s">
        <v>944</v>
      </c>
      <c r="D238" s="229" t="s">
        <v>1152</v>
      </c>
      <c r="E238" s="716">
        <v>69049</v>
      </c>
      <c r="F238" s="76">
        <v>0.11</v>
      </c>
      <c r="G238" s="76">
        <v>0.2</v>
      </c>
      <c r="H238" s="76">
        <v>0.16</v>
      </c>
      <c r="I238" s="76">
        <v>0.47</v>
      </c>
      <c r="J238" s="76">
        <v>0.51</v>
      </c>
      <c r="K238" s="76">
        <v>0.02</v>
      </c>
      <c r="L238" s="76">
        <v>0.49</v>
      </c>
      <c r="M238" s="76">
        <v>0.51</v>
      </c>
      <c r="N238" s="76">
        <v>0.48</v>
      </c>
      <c r="O238" s="76">
        <v>0.11</v>
      </c>
      <c r="P238" s="76">
        <v>0.47</v>
      </c>
      <c r="Q238" s="76">
        <v>0.4</v>
      </c>
      <c r="R238" s="76">
        <v>0.6</v>
      </c>
      <c r="S238" s="76">
        <v>0.59</v>
      </c>
      <c r="T238" s="721">
        <v>0.03</v>
      </c>
      <c r="U238" s="721">
        <v>1</v>
      </c>
      <c r="V238" s="55">
        <v>966</v>
      </c>
      <c r="W238" s="55">
        <v>966</v>
      </c>
      <c r="X238" s="237">
        <v>39</v>
      </c>
      <c r="Y238" s="238">
        <v>125</v>
      </c>
      <c r="Z238" s="238">
        <v>126</v>
      </c>
      <c r="AA238" s="238">
        <v>214</v>
      </c>
      <c r="AB238" s="238">
        <v>15</v>
      </c>
      <c r="AC238" s="238">
        <v>0</v>
      </c>
      <c r="AD238" s="238">
        <v>519</v>
      </c>
      <c r="AE238" s="238">
        <v>51</v>
      </c>
      <c r="AF238" s="238">
        <v>109</v>
      </c>
      <c r="AG238" s="238">
        <v>110</v>
      </c>
      <c r="AH238" s="238">
        <v>160</v>
      </c>
      <c r="AI238" s="238">
        <v>17</v>
      </c>
      <c r="AJ238" s="238">
        <v>0</v>
      </c>
      <c r="AK238" s="238">
        <v>447</v>
      </c>
    </row>
    <row r="239" spans="1:37" x14ac:dyDescent="0.3">
      <c r="A239" s="2" t="s">
        <v>94</v>
      </c>
      <c r="B239" s="295" t="s">
        <v>923</v>
      </c>
      <c r="C239" s="229" t="s">
        <v>944</v>
      </c>
      <c r="D239" s="229" t="s">
        <v>1153</v>
      </c>
      <c r="E239" s="716">
        <v>1964</v>
      </c>
      <c r="F239" s="76">
        <v>0.2</v>
      </c>
      <c r="G239" s="76">
        <v>0.31</v>
      </c>
      <c r="H239" s="76">
        <v>0.12</v>
      </c>
      <c r="I239" s="76">
        <v>0.63</v>
      </c>
      <c r="J239" s="76">
        <v>0.35</v>
      </c>
      <c r="K239" s="76">
        <v>0.02</v>
      </c>
      <c r="L239" s="76">
        <v>0.56999999999999995</v>
      </c>
      <c r="M239" s="76">
        <v>0.47</v>
      </c>
      <c r="N239" s="76">
        <v>0.47</v>
      </c>
      <c r="O239" s="76">
        <v>0.18</v>
      </c>
      <c r="P239" s="76">
        <v>0.6</v>
      </c>
      <c r="Q239" s="76">
        <v>0.5</v>
      </c>
      <c r="R239" s="76" t="s">
        <v>239</v>
      </c>
      <c r="S239" s="76">
        <v>0.54</v>
      </c>
      <c r="T239" s="721">
        <v>1</v>
      </c>
      <c r="U239" s="721">
        <v>1</v>
      </c>
      <c r="V239" s="55">
        <v>762</v>
      </c>
      <c r="W239" s="55">
        <v>762</v>
      </c>
      <c r="X239" s="237">
        <v>51</v>
      </c>
      <c r="Y239" s="238">
        <v>89</v>
      </c>
      <c r="Z239" s="238">
        <v>80</v>
      </c>
      <c r="AA239" s="238">
        <v>188</v>
      </c>
      <c r="AB239" s="238">
        <v>14</v>
      </c>
      <c r="AC239" s="238">
        <v>0</v>
      </c>
      <c r="AD239" s="238">
        <v>422</v>
      </c>
      <c r="AE239" s="238">
        <v>40</v>
      </c>
      <c r="AF239" s="238">
        <v>82</v>
      </c>
      <c r="AG239" s="238">
        <v>69</v>
      </c>
      <c r="AH239" s="238">
        <v>139</v>
      </c>
      <c r="AI239" s="238">
        <v>10</v>
      </c>
      <c r="AJ239" s="238">
        <v>0</v>
      </c>
      <c r="AK239" s="238">
        <v>340</v>
      </c>
    </row>
    <row r="240" spans="1:37" x14ac:dyDescent="0.3">
      <c r="A240" s="2" t="s">
        <v>94</v>
      </c>
      <c r="B240" s="295" t="s">
        <v>923</v>
      </c>
      <c r="C240" s="229" t="s">
        <v>944</v>
      </c>
      <c r="D240" s="229" t="s">
        <v>1154</v>
      </c>
      <c r="E240" s="716">
        <v>559</v>
      </c>
      <c r="F240" s="76">
        <v>0.15</v>
      </c>
      <c r="G240" s="76">
        <v>0.28999999999999998</v>
      </c>
      <c r="H240" s="76">
        <v>0.13</v>
      </c>
      <c r="I240" s="76">
        <v>0.56999999999999995</v>
      </c>
      <c r="J240" s="76">
        <v>0.4</v>
      </c>
      <c r="K240" s="76">
        <v>0.03</v>
      </c>
      <c r="L240" s="76">
        <v>0.5</v>
      </c>
      <c r="M240" s="76">
        <v>0.5</v>
      </c>
      <c r="N240" s="76">
        <v>0.51</v>
      </c>
      <c r="O240" s="76">
        <v>0.14000000000000001</v>
      </c>
      <c r="P240" s="76">
        <v>0.53</v>
      </c>
      <c r="Q240" s="76">
        <v>0.31</v>
      </c>
      <c r="R240" s="76" t="s">
        <v>239</v>
      </c>
      <c r="S240" s="76">
        <v>0.51</v>
      </c>
      <c r="T240" s="721">
        <v>1</v>
      </c>
      <c r="U240" s="721">
        <v>1</v>
      </c>
      <c r="V240" s="55">
        <v>702</v>
      </c>
      <c r="W240" s="55">
        <v>702</v>
      </c>
      <c r="X240" s="237">
        <v>56</v>
      </c>
      <c r="Y240" s="238">
        <v>96</v>
      </c>
      <c r="Z240" s="238">
        <v>60</v>
      </c>
      <c r="AA240" s="238">
        <v>169</v>
      </c>
      <c r="AB240" s="238">
        <v>11</v>
      </c>
      <c r="AC240" s="238">
        <v>0</v>
      </c>
      <c r="AD240" s="238">
        <v>392</v>
      </c>
      <c r="AE240" s="238">
        <v>44</v>
      </c>
      <c r="AF240" s="238">
        <v>88</v>
      </c>
      <c r="AG240" s="238">
        <v>64</v>
      </c>
      <c r="AH240" s="238">
        <v>103</v>
      </c>
      <c r="AI240" s="238">
        <v>11</v>
      </c>
      <c r="AJ240" s="238">
        <v>0</v>
      </c>
      <c r="AK240" s="238">
        <v>310</v>
      </c>
    </row>
    <row r="241" spans="1:37" x14ac:dyDescent="0.3">
      <c r="A241" s="2" t="s">
        <v>94</v>
      </c>
      <c r="B241" s="295" t="s">
        <v>923</v>
      </c>
      <c r="C241" s="229" t="s">
        <v>944</v>
      </c>
      <c r="D241" s="229" t="s">
        <v>1155</v>
      </c>
      <c r="E241" s="716">
        <v>2493</v>
      </c>
      <c r="F241" s="76">
        <v>0.21</v>
      </c>
      <c r="G241" s="76">
        <v>0.3</v>
      </c>
      <c r="H241" s="76">
        <v>0.1</v>
      </c>
      <c r="I241" s="76">
        <v>0.61</v>
      </c>
      <c r="J241" s="76">
        <v>0.36</v>
      </c>
      <c r="K241" s="76">
        <v>0.03</v>
      </c>
      <c r="L241" s="76">
        <v>0.48</v>
      </c>
      <c r="M241" s="76">
        <v>0.5</v>
      </c>
      <c r="N241" s="76">
        <v>0.47</v>
      </c>
      <c r="O241" s="76">
        <v>0.16</v>
      </c>
      <c r="P241" s="76">
        <v>0.61</v>
      </c>
      <c r="Q241" s="76">
        <v>0.63</v>
      </c>
      <c r="R241" s="76" t="s">
        <v>239</v>
      </c>
      <c r="S241" s="76">
        <v>0.54</v>
      </c>
      <c r="T241" s="721">
        <v>1</v>
      </c>
      <c r="U241" s="721">
        <v>1</v>
      </c>
      <c r="V241" s="55">
        <v>855</v>
      </c>
      <c r="W241" s="55">
        <v>855</v>
      </c>
      <c r="X241" s="237">
        <v>54</v>
      </c>
      <c r="Y241" s="238">
        <v>125</v>
      </c>
      <c r="Z241" s="238">
        <v>59</v>
      </c>
      <c r="AA241" s="238">
        <v>184</v>
      </c>
      <c r="AB241" s="238">
        <v>9</v>
      </c>
      <c r="AC241" s="238">
        <v>0</v>
      </c>
      <c r="AD241" s="238">
        <v>431</v>
      </c>
      <c r="AE241" s="238">
        <v>65</v>
      </c>
      <c r="AF241" s="238">
        <v>130</v>
      </c>
      <c r="AG241" s="238">
        <v>67</v>
      </c>
      <c r="AH241" s="238">
        <v>147</v>
      </c>
      <c r="AI241" s="238">
        <v>15</v>
      </c>
      <c r="AJ241" s="238">
        <v>0</v>
      </c>
      <c r="AK241" s="238">
        <v>424</v>
      </c>
    </row>
    <row r="242" spans="1:37" x14ac:dyDescent="0.3">
      <c r="A242" s="2" t="s">
        <v>94</v>
      </c>
      <c r="B242" s="295" t="s">
        <v>923</v>
      </c>
      <c r="C242" s="229" t="s">
        <v>944</v>
      </c>
      <c r="D242" s="229" t="s">
        <v>1156</v>
      </c>
      <c r="E242" s="716">
        <v>51999</v>
      </c>
      <c r="F242" s="76" t="s">
        <v>239</v>
      </c>
      <c r="G242" s="76" t="s">
        <v>239</v>
      </c>
      <c r="H242" s="76" t="s">
        <v>239</v>
      </c>
      <c r="I242" s="76" t="s">
        <v>239</v>
      </c>
      <c r="J242" s="76" t="s">
        <v>239</v>
      </c>
      <c r="K242" s="76" t="s">
        <v>239</v>
      </c>
      <c r="L242" s="76" t="s">
        <v>239</v>
      </c>
      <c r="M242" s="76" t="s">
        <v>239</v>
      </c>
      <c r="N242" s="76" t="s">
        <v>239</v>
      </c>
      <c r="O242" s="76" t="s">
        <v>239</v>
      </c>
      <c r="P242" s="76" t="s">
        <v>239</v>
      </c>
      <c r="Q242" s="76" t="s">
        <v>239</v>
      </c>
      <c r="R242" s="76" t="s">
        <v>239</v>
      </c>
      <c r="S242" s="76">
        <v>0</v>
      </c>
      <c r="T242" s="721">
        <v>0</v>
      </c>
      <c r="U242" s="721">
        <v>1</v>
      </c>
      <c r="V242" s="55">
        <v>713</v>
      </c>
      <c r="W242" s="55">
        <v>713</v>
      </c>
      <c r="X242" s="237">
        <v>47</v>
      </c>
      <c r="Y242" s="238">
        <v>87</v>
      </c>
      <c r="Z242" s="238">
        <v>71</v>
      </c>
      <c r="AA242" s="238">
        <v>181</v>
      </c>
      <c r="AB242" s="238">
        <v>9</v>
      </c>
      <c r="AC242" s="238">
        <v>0</v>
      </c>
      <c r="AD242" s="238">
        <v>395</v>
      </c>
      <c r="AE242" s="238">
        <v>30</v>
      </c>
      <c r="AF242" s="238">
        <v>90</v>
      </c>
      <c r="AG242" s="238">
        <v>67</v>
      </c>
      <c r="AH242" s="238">
        <v>120</v>
      </c>
      <c r="AI242" s="238">
        <v>11</v>
      </c>
      <c r="AJ242" s="238">
        <v>0</v>
      </c>
      <c r="AK242" s="238">
        <v>318</v>
      </c>
    </row>
    <row r="243" spans="1:37" x14ac:dyDescent="0.3">
      <c r="A243" s="2" t="s">
        <v>94</v>
      </c>
      <c r="B243" s="295" t="s">
        <v>923</v>
      </c>
      <c r="C243" s="229" t="s">
        <v>944</v>
      </c>
      <c r="D243" s="229" t="s">
        <v>1157</v>
      </c>
      <c r="E243" s="716">
        <v>903</v>
      </c>
      <c r="F243" s="76">
        <v>0.2</v>
      </c>
      <c r="G243" s="76">
        <v>0.33</v>
      </c>
      <c r="H243" s="76">
        <v>0.11</v>
      </c>
      <c r="I243" s="76">
        <v>0.64</v>
      </c>
      <c r="J243" s="76">
        <v>0.34</v>
      </c>
      <c r="K243" s="76">
        <v>0.02</v>
      </c>
      <c r="L243" s="76">
        <v>0.49</v>
      </c>
      <c r="M243" s="76">
        <v>0.5</v>
      </c>
      <c r="N243" s="76">
        <v>0.49</v>
      </c>
      <c r="O243" s="76">
        <v>0.15</v>
      </c>
      <c r="P243" s="76">
        <v>0.61</v>
      </c>
      <c r="Q243" s="76">
        <v>0.47</v>
      </c>
      <c r="R243" s="76" t="s">
        <v>239</v>
      </c>
      <c r="S243" s="76">
        <v>0.53</v>
      </c>
      <c r="T243" s="721">
        <v>1</v>
      </c>
      <c r="U243" s="721">
        <v>1</v>
      </c>
      <c r="V243" s="55">
        <v>542</v>
      </c>
      <c r="W243" s="55">
        <v>542</v>
      </c>
      <c r="X243" s="237">
        <v>43</v>
      </c>
      <c r="Y243" s="238">
        <v>83</v>
      </c>
      <c r="Z243" s="238">
        <v>62</v>
      </c>
      <c r="AA243" s="238">
        <v>116</v>
      </c>
      <c r="AB243" s="238">
        <v>9</v>
      </c>
      <c r="AC243" s="238">
        <v>0</v>
      </c>
      <c r="AD243" s="238">
        <v>313</v>
      </c>
      <c r="AE243" s="238">
        <v>26</v>
      </c>
      <c r="AF243" s="238">
        <v>91</v>
      </c>
      <c r="AG243" s="238">
        <v>42</v>
      </c>
      <c r="AH243" s="238">
        <v>64</v>
      </c>
      <c r="AI243" s="238">
        <v>6</v>
      </c>
      <c r="AJ243" s="238">
        <v>0</v>
      </c>
      <c r="AK243" s="238">
        <v>229</v>
      </c>
    </row>
    <row r="244" spans="1:37" x14ac:dyDescent="0.3">
      <c r="A244" s="2" t="s">
        <v>94</v>
      </c>
      <c r="B244" s="295" t="s">
        <v>923</v>
      </c>
      <c r="C244" s="229" t="s">
        <v>944</v>
      </c>
      <c r="D244" s="229" t="s">
        <v>1158</v>
      </c>
      <c r="E244" s="716">
        <v>1352</v>
      </c>
      <c r="F244" s="76">
        <v>0.12</v>
      </c>
      <c r="G244" s="76">
        <v>0.33</v>
      </c>
      <c r="H244" s="76">
        <v>0.14000000000000001</v>
      </c>
      <c r="I244" s="76">
        <v>0.59</v>
      </c>
      <c r="J244" s="76">
        <v>0.38</v>
      </c>
      <c r="K244" s="76">
        <v>0.03</v>
      </c>
      <c r="L244" s="76">
        <v>0.49</v>
      </c>
      <c r="M244" s="76">
        <v>0.52</v>
      </c>
      <c r="N244" s="76">
        <v>0.52</v>
      </c>
      <c r="O244" s="76">
        <v>0.1</v>
      </c>
      <c r="P244" s="76">
        <v>0.64</v>
      </c>
      <c r="Q244" s="76">
        <v>0.4</v>
      </c>
      <c r="R244" s="76" t="s">
        <v>239</v>
      </c>
      <c r="S244" s="76">
        <v>0.56000000000000005</v>
      </c>
      <c r="T244" s="721">
        <v>1</v>
      </c>
      <c r="U244" s="721">
        <v>1</v>
      </c>
      <c r="V244" s="55">
        <v>17744</v>
      </c>
      <c r="W244" s="55">
        <v>17744</v>
      </c>
      <c r="X244" s="237">
        <v>1538</v>
      </c>
      <c r="Y244" s="238">
        <v>2530</v>
      </c>
      <c r="Z244" s="238">
        <v>1186</v>
      </c>
      <c r="AA244" s="238">
        <v>4014</v>
      </c>
      <c r="AB244" s="238">
        <v>219</v>
      </c>
      <c r="AC244" s="238">
        <v>0</v>
      </c>
      <c r="AD244" s="238">
        <v>9487</v>
      </c>
      <c r="AE244" s="238">
        <v>1567</v>
      </c>
      <c r="AF244" s="238">
        <v>2388</v>
      </c>
      <c r="AG244" s="238">
        <v>1030</v>
      </c>
      <c r="AH244" s="238">
        <v>2963</v>
      </c>
      <c r="AI244" s="238">
        <v>309</v>
      </c>
      <c r="AJ244" s="238">
        <v>0</v>
      </c>
      <c r="AK244" s="238">
        <v>8257</v>
      </c>
    </row>
    <row r="245" spans="1:37" x14ac:dyDescent="0.3">
      <c r="A245" s="2" t="s">
        <v>94</v>
      </c>
      <c r="B245" s="295" t="s">
        <v>923</v>
      </c>
      <c r="C245" s="229" t="s">
        <v>986</v>
      </c>
      <c r="D245" s="229" t="s">
        <v>1159</v>
      </c>
      <c r="E245" s="716">
        <v>2836</v>
      </c>
      <c r="F245" s="76">
        <v>0.16</v>
      </c>
      <c r="G245" s="76">
        <v>0.35</v>
      </c>
      <c r="H245" s="76">
        <v>0.15</v>
      </c>
      <c r="I245" s="76">
        <v>0.65</v>
      </c>
      <c r="J245" s="76">
        <v>0.32</v>
      </c>
      <c r="K245" s="76">
        <v>0.03</v>
      </c>
      <c r="L245" s="76">
        <v>0.51</v>
      </c>
      <c r="M245" s="76">
        <v>0.51</v>
      </c>
      <c r="N245" s="76">
        <v>0.56999999999999995</v>
      </c>
      <c r="O245" s="76">
        <v>0.12</v>
      </c>
      <c r="P245" s="76">
        <v>0.73</v>
      </c>
      <c r="Q245" s="76">
        <v>0.64</v>
      </c>
      <c r="R245" s="76" t="s">
        <v>239</v>
      </c>
      <c r="S245" s="76">
        <v>0.59</v>
      </c>
      <c r="T245" s="721">
        <v>1</v>
      </c>
      <c r="U245" s="721">
        <v>1</v>
      </c>
      <c r="V245" s="55">
        <v>1548</v>
      </c>
      <c r="W245" s="55">
        <v>1548</v>
      </c>
      <c r="X245" s="237">
        <v>74</v>
      </c>
      <c r="Y245" s="238">
        <v>184</v>
      </c>
      <c r="Z245" s="238">
        <v>151</v>
      </c>
      <c r="AA245" s="238">
        <v>379</v>
      </c>
      <c r="AB245" s="238">
        <v>28</v>
      </c>
      <c r="AC245" s="238">
        <v>0</v>
      </c>
      <c r="AD245" s="238">
        <v>816</v>
      </c>
      <c r="AE245" s="238">
        <v>70</v>
      </c>
      <c r="AF245" s="238">
        <v>213</v>
      </c>
      <c r="AG245" s="238">
        <v>177</v>
      </c>
      <c r="AH245" s="238">
        <v>245</v>
      </c>
      <c r="AI245" s="238">
        <v>27</v>
      </c>
      <c r="AJ245" s="238">
        <v>0</v>
      </c>
      <c r="AK245" s="238">
        <v>732</v>
      </c>
    </row>
    <row r="246" spans="1:37" x14ac:dyDescent="0.3">
      <c r="A246" s="2" t="s">
        <v>94</v>
      </c>
      <c r="B246" s="295" t="s">
        <v>923</v>
      </c>
      <c r="C246" s="229" t="s">
        <v>986</v>
      </c>
      <c r="D246" s="229" t="s">
        <v>1160</v>
      </c>
      <c r="E246" s="716">
        <v>20852</v>
      </c>
      <c r="F246" s="76">
        <v>0.12</v>
      </c>
      <c r="G246" s="76">
        <v>0.24</v>
      </c>
      <c r="H246" s="76">
        <v>0.21</v>
      </c>
      <c r="I246" s="76">
        <v>0.56999999999999995</v>
      </c>
      <c r="J246" s="76">
        <v>0.38</v>
      </c>
      <c r="K246" s="76">
        <v>0.04</v>
      </c>
      <c r="L246" s="76">
        <v>0.51</v>
      </c>
      <c r="M246" s="76">
        <v>0.5</v>
      </c>
      <c r="N246" s="76">
        <v>0.55000000000000004</v>
      </c>
      <c r="O246" s="76">
        <v>0.11</v>
      </c>
      <c r="P246" s="76">
        <v>0.75</v>
      </c>
      <c r="Q246" s="76">
        <v>0.62</v>
      </c>
      <c r="R246" s="76" t="s">
        <v>239</v>
      </c>
      <c r="S246" s="76">
        <v>0.61</v>
      </c>
      <c r="T246" s="721">
        <v>1</v>
      </c>
      <c r="U246" s="721">
        <v>1</v>
      </c>
      <c r="V246" s="55">
        <v>1112</v>
      </c>
      <c r="W246" s="55">
        <v>1112</v>
      </c>
      <c r="X246" s="237">
        <v>82</v>
      </c>
      <c r="Y246" s="238">
        <v>106</v>
      </c>
      <c r="Z246" s="238">
        <v>89</v>
      </c>
      <c r="AA246" s="238">
        <v>267</v>
      </c>
      <c r="AB246" s="238">
        <v>19</v>
      </c>
      <c r="AC246" s="238">
        <v>0</v>
      </c>
      <c r="AD246" s="238">
        <v>563</v>
      </c>
      <c r="AE246" s="238">
        <v>61</v>
      </c>
      <c r="AF246" s="238">
        <v>147</v>
      </c>
      <c r="AG246" s="238">
        <v>100</v>
      </c>
      <c r="AH246" s="238">
        <v>220</v>
      </c>
      <c r="AI246" s="238">
        <v>21</v>
      </c>
      <c r="AJ246" s="238">
        <v>0</v>
      </c>
      <c r="AK246" s="238">
        <v>549</v>
      </c>
    </row>
    <row r="247" spans="1:37" x14ac:dyDescent="0.3">
      <c r="A247" s="2" t="s">
        <v>94</v>
      </c>
      <c r="B247" s="295" t="s">
        <v>923</v>
      </c>
      <c r="C247" s="229" t="s">
        <v>986</v>
      </c>
      <c r="D247" s="229" t="s">
        <v>1161</v>
      </c>
      <c r="E247" s="716">
        <v>8182</v>
      </c>
      <c r="F247" s="76">
        <v>0.08</v>
      </c>
      <c r="G247" s="76">
        <v>0.24</v>
      </c>
      <c r="H247" s="76">
        <v>0.2</v>
      </c>
      <c r="I247" s="76">
        <v>0.52</v>
      </c>
      <c r="J247" s="76">
        <v>0.45</v>
      </c>
      <c r="K247" s="76">
        <v>0.04</v>
      </c>
      <c r="L247" s="76">
        <v>0.52</v>
      </c>
      <c r="M247" s="76">
        <v>0.52</v>
      </c>
      <c r="N247" s="76">
        <v>0.49</v>
      </c>
      <c r="O247" s="76">
        <v>0.08</v>
      </c>
      <c r="P247" s="76">
        <v>0.54</v>
      </c>
      <c r="Q247" s="76">
        <v>0.56000000000000005</v>
      </c>
      <c r="R247" s="76" t="s">
        <v>239</v>
      </c>
      <c r="S247" s="76">
        <v>0.53</v>
      </c>
      <c r="T247" s="721">
        <v>1</v>
      </c>
      <c r="U247" s="721">
        <v>1</v>
      </c>
      <c r="V247" s="55">
        <v>1104</v>
      </c>
      <c r="W247" s="55">
        <v>1104</v>
      </c>
      <c r="X247" s="237">
        <v>59</v>
      </c>
      <c r="Y247" s="238">
        <v>157</v>
      </c>
      <c r="Z247" s="238">
        <v>123</v>
      </c>
      <c r="AA247" s="238">
        <v>240</v>
      </c>
      <c r="AB247" s="238">
        <v>22</v>
      </c>
      <c r="AC247" s="238">
        <v>0</v>
      </c>
      <c r="AD247" s="238">
        <v>601</v>
      </c>
      <c r="AE247" s="238">
        <v>89</v>
      </c>
      <c r="AF247" s="238">
        <v>149</v>
      </c>
      <c r="AG247" s="238">
        <v>110</v>
      </c>
      <c r="AH247" s="238">
        <v>137</v>
      </c>
      <c r="AI247" s="238">
        <v>18</v>
      </c>
      <c r="AJ247" s="238">
        <v>0</v>
      </c>
      <c r="AK247" s="238">
        <v>503</v>
      </c>
    </row>
    <row r="248" spans="1:37" x14ac:dyDescent="0.3">
      <c r="A248" s="2" t="s">
        <v>94</v>
      </c>
      <c r="B248" s="295" t="s">
        <v>923</v>
      </c>
      <c r="C248" s="229" t="s">
        <v>986</v>
      </c>
      <c r="D248" s="229" t="s">
        <v>1162</v>
      </c>
      <c r="E248" s="716">
        <v>18754</v>
      </c>
      <c r="F248" s="76">
        <v>0.12</v>
      </c>
      <c r="G248" s="76">
        <v>0.26</v>
      </c>
      <c r="H248" s="76">
        <v>0.17</v>
      </c>
      <c r="I248" s="76">
        <v>0.56000000000000005</v>
      </c>
      <c r="J248" s="76">
        <v>0.41</v>
      </c>
      <c r="K248" s="76">
        <v>0.04</v>
      </c>
      <c r="L248" s="76">
        <v>0.49</v>
      </c>
      <c r="M248" s="76">
        <v>0.51</v>
      </c>
      <c r="N248" s="76">
        <v>0.48</v>
      </c>
      <c r="O248" s="76">
        <v>0.11</v>
      </c>
      <c r="P248" s="76">
        <v>0.57999999999999996</v>
      </c>
      <c r="Q248" s="76">
        <v>0.62</v>
      </c>
      <c r="R248" s="76" t="s">
        <v>239</v>
      </c>
      <c r="S248" s="76">
        <v>0.54</v>
      </c>
      <c r="T248" s="721">
        <v>1</v>
      </c>
      <c r="U248" s="721">
        <v>1</v>
      </c>
      <c r="V248" s="55">
        <v>15934</v>
      </c>
      <c r="W248" s="55">
        <v>15934</v>
      </c>
      <c r="X248" s="237">
        <v>940</v>
      </c>
      <c r="Y248" s="238">
        <v>2018</v>
      </c>
      <c r="Z248" s="238">
        <v>1591</v>
      </c>
      <c r="AA248" s="238">
        <v>3963</v>
      </c>
      <c r="AB248" s="238">
        <v>273</v>
      </c>
      <c r="AC248" s="238">
        <v>0</v>
      </c>
      <c r="AD248" s="238">
        <v>8785</v>
      </c>
      <c r="AE248" s="238">
        <v>903</v>
      </c>
      <c r="AF248" s="238">
        <v>2010</v>
      </c>
      <c r="AG248" s="238">
        <v>1513</v>
      </c>
      <c r="AH248" s="238">
        <v>2396</v>
      </c>
      <c r="AI248" s="238">
        <v>327</v>
      </c>
      <c r="AJ248" s="238">
        <v>0</v>
      </c>
      <c r="AK248" s="238">
        <v>7149</v>
      </c>
    </row>
    <row r="249" spans="1:37" x14ac:dyDescent="0.3">
      <c r="A249" s="2" t="s">
        <v>94</v>
      </c>
      <c r="B249" s="295" t="s">
        <v>923</v>
      </c>
      <c r="C249" s="229" t="s">
        <v>986</v>
      </c>
      <c r="D249" s="229" t="s">
        <v>1163</v>
      </c>
      <c r="E249" s="716">
        <v>40859</v>
      </c>
      <c r="F249" s="76">
        <v>0.13</v>
      </c>
      <c r="G249" s="76">
        <v>0.25</v>
      </c>
      <c r="H249" s="76">
        <v>0.16</v>
      </c>
      <c r="I249" s="76">
        <v>0.54</v>
      </c>
      <c r="J249" s="76">
        <v>0.41</v>
      </c>
      <c r="K249" s="76">
        <v>0.05</v>
      </c>
      <c r="L249" s="76">
        <v>0.5</v>
      </c>
      <c r="M249" s="76">
        <v>0.49</v>
      </c>
      <c r="N249" s="76">
        <v>0.5</v>
      </c>
      <c r="O249" s="76">
        <v>0.12</v>
      </c>
      <c r="P249" s="76">
        <v>0.6</v>
      </c>
      <c r="Q249" s="76">
        <v>0.59</v>
      </c>
      <c r="R249" s="76" t="s">
        <v>239</v>
      </c>
      <c r="S249" s="76">
        <v>0.54</v>
      </c>
      <c r="T249" s="721">
        <v>1</v>
      </c>
      <c r="U249" s="721">
        <v>1</v>
      </c>
      <c r="V249" s="55">
        <v>13807</v>
      </c>
      <c r="W249" s="55">
        <v>13807</v>
      </c>
      <c r="X249" s="237">
        <v>905</v>
      </c>
      <c r="Y249" s="238">
        <v>1700</v>
      </c>
      <c r="Z249" s="238">
        <v>1150</v>
      </c>
      <c r="AA249" s="238">
        <v>3363</v>
      </c>
      <c r="AB249" s="238">
        <v>152</v>
      </c>
      <c r="AC249" s="238">
        <v>0</v>
      </c>
      <c r="AD249" s="238">
        <v>7270</v>
      </c>
      <c r="AE249" s="238">
        <v>854</v>
      </c>
      <c r="AF249" s="238">
        <v>1683</v>
      </c>
      <c r="AG249" s="238">
        <v>1073</v>
      </c>
      <c r="AH249" s="238">
        <v>2644</v>
      </c>
      <c r="AI249" s="238">
        <v>283</v>
      </c>
      <c r="AJ249" s="238">
        <v>0</v>
      </c>
      <c r="AK249" s="238">
        <v>6537</v>
      </c>
    </row>
    <row r="250" spans="1:37" x14ac:dyDescent="0.3">
      <c r="A250" s="2" t="s">
        <v>94</v>
      </c>
      <c r="B250" s="295" t="s">
        <v>923</v>
      </c>
      <c r="C250" s="229" t="s">
        <v>986</v>
      </c>
      <c r="D250" s="229" t="s">
        <v>1164</v>
      </c>
      <c r="E250" s="716">
        <v>4422</v>
      </c>
      <c r="F250" s="76">
        <v>0.17</v>
      </c>
      <c r="G250" s="76">
        <v>0.27</v>
      </c>
      <c r="H250" s="76">
        <v>0.12</v>
      </c>
      <c r="I250" s="76">
        <v>0.56000000000000005</v>
      </c>
      <c r="J250" s="76">
        <v>0.41</v>
      </c>
      <c r="K250" s="76">
        <v>0.04</v>
      </c>
      <c r="L250" s="76">
        <v>0.5</v>
      </c>
      <c r="M250" s="76">
        <v>0.5</v>
      </c>
      <c r="N250" s="76">
        <v>0.49</v>
      </c>
      <c r="O250" s="76">
        <v>0.15</v>
      </c>
      <c r="P250" s="76">
        <v>0.48</v>
      </c>
      <c r="Q250" s="76">
        <v>0.35</v>
      </c>
      <c r="R250" s="76" t="s">
        <v>239</v>
      </c>
      <c r="S250" s="76">
        <v>0.49</v>
      </c>
      <c r="T250" s="721">
        <v>1</v>
      </c>
      <c r="U250" s="721">
        <v>1</v>
      </c>
      <c r="V250" s="55">
        <v>681</v>
      </c>
      <c r="W250" s="55">
        <v>681</v>
      </c>
      <c r="X250" s="237">
        <v>33</v>
      </c>
      <c r="Y250" s="238">
        <v>95</v>
      </c>
      <c r="Z250" s="238">
        <v>85</v>
      </c>
      <c r="AA250" s="238">
        <v>142</v>
      </c>
      <c r="AB250" s="238">
        <v>10</v>
      </c>
      <c r="AC250" s="238">
        <v>0</v>
      </c>
      <c r="AD250" s="238">
        <v>365</v>
      </c>
      <c r="AE250" s="238">
        <v>24</v>
      </c>
      <c r="AF250" s="238">
        <v>86</v>
      </c>
      <c r="AG250" s="238">
        <v>70</v>
      </c>
      <c r="AH250" s="238">
        <v>117</v>
      </c>
      <c r="AI250" s="238">
        <v>19</v>
      </c>
      <c r="AJ250" s="238">
        <v>0</v>
      </c>
      <c r="AK250" s="238">
        <v>316</v>
      </c>
    </row>
    <row r="251" spans="1:37" x14ac:dyDescent="0.3">
      <c r="A251" s="2" t="s">
        <v>94</v>
      </c>
      <c r="B251" s="295" t="s">
        <v>923</v>
      </c>
      <c r="C251" s="229" t="s">
        <v>986</v>
      </c>
      <c r="D251" s="229" t="s">
        <v>1165</v>
      </c>
      <c r="E251" s="716">
        <v>20163</v>
      </c>
      <c r="F251" s="76">
        <v>0.15</v>
      </c>
      <c r="G251" s="76">
        <v>0.25</v>
      </c>
      <c r="H251" s="76">
        <v>0.16</v>
      </c>
      <c r="I251" s="76">
        <v>0.56999999999999995</v>
      </c>
      <c r="J251" s="76">
        <v>0.39</v>
      </c>
      <c r="K251" s="76">
        <v>0.04</v>
      </c>
      <c r="L251" s="76">
        <v>0.5</v>
      </c>
      <c r="M251" s="76">
        <v>0.49</v>
      </c>
      <c r="N251" s="76">
        <v>0.5</v>
      </c>
      <c r="O251" s="76">
        <v>0.13</v>
      </c>
      <c r="P251" s="76">
        <v>0.62</v>
      </c>
      <c r="Q251" s="76">
        <v>0.56999999999999995</v>
      </c>
      <c r="R251" s="76" t="s">
        <v>239</v>
      </c>
      <c r="S251" s="76">
        <v>0.55000000000000004</v>
      </c>
      <c r="T251" s="721">
        <v>1</v>
      </c>
      <c r="U251" s="721">
        <v>1</v>
      </c>
      <c r="V251" s="55">
        <v>973</v>
      </c>
      <c r="W251" s="55">
        <v>973</v>
      </c>
      <c r="X251" s="237">
        <v>37</v>
      </c>
      <c r="Y251" s="238">
        <v>135</v>
      </c>
      <c r="Z251" s="238">
        <v>96</v>
      </c>
      <c r="AA251" s="238">
        <v>230</v>
      </c>
      <c r="AB251" s="238">
        <v>19</v>
      </c>
      <c r="AC251" s="238">
        <v>0</v>
      </c>
      <c r="AD251" s="238">
        <v>517</v>
      </c>
      <c r="AE251" s="238">
        <v>51</v>
      </c>
      <c r="AF251" s="238">
        <v>131</v>
      </c>
      <c r="AG251" s="238">
        <v>84</v>
      </c>
      <c r="AH251" s="238">
        <v>165</v>
      </c>
      <c r="AI251" s="238">
        <v>25</v>
      </c>
      <c r="AJ251" s="238">
        <v>0</v>
      </c>
      <c r="AK251" s="238">
        <v>456</v>
      </c>
    </row>
    <row r="252" spans="1:37" x14ac:dyDescent="0.3">
      <c r="A252" s="2" t="s">
        <v>94</v>
      </c>
      <c r="B252" s="295" t="s">
        <v>923</v>
      </c>
      <c r="C252" s="229" t="s">
        <v>986</v>
      </c>
      <c r="D252" s="229" t="s">
        <v>1166</v>
      </c>
      <c r="E252" s="716">
        <v>1971</v>
      </c>
      <c r="F252" s="76">
        <v>0.15</v>
      </c>
      <c r="G252" s="76">
        <v>0.28999999999999998</v>
      </c>
      <c r="H252" s="76">
        <v>0.14000000000000001</v>
      </c>
      <c r="I252" s="76">
        <v>0.56999999999999995</v>
      </c>
      <c r="J252" s="76">
        <v>0.4</v>
      </c>
      <c r="K252" s="76">
        <v>0.03</v>
      </c>
      <c r="L252" s="76">
        <v>0.51</v>
      </c>
      <c r="M252" s="76">
        <v>0.43</v>
      </c>
      <c r="N252" s="76">
        <v>0.52</v>
      </c>
      <c r="O252" s="76">
        <v>0.13</v>
      </c>
      <c r="P252" s="76">
        <v>0.52</v>
      </c>
      <c r="Q252" s="76">
        <v>0.57999999999999996</v>
      </c>
      <c r="R252" s="76" t="s">
        <v>239</v>
      </c>
      <c r="S252" s="76">
        <v>0.5</v>
      </c>
      <c r="T252" s="721">
        <v>1</v>
      </c>
      <c r="U252" s="721">
        <v>1</v>
      </c>
      <c r="V252" s="55">
        <v>9916</v>
      </c>
      <c r="W252" s="55">
        <v>9916</v>
      </c>
      <c r="X252" s="237">
        <v>673</v>
      </c>
      <c r="Y252" s="238">
        <v>1192</v>
      </c>
      <c r="Z252" s="238">
        <v>846</v>
      </c>
      <c r="AA252" s="238">
        <v>2398</v>
      </c>
      <c r="AB252" s="238">
        <v>123</v>
      </c>
      <c r="AC252" s="238">
        <v>0</v>
      </c>
      <c r="AD252" s="238">
        <v>5232</v>
      </c>
      <c r="AE252" s="238">
        <v>652</v>
      </c>
      <c r="AF252" s="238">
        <v>1207</v>
      </c>
      <c r="AG252" s="238">
        <v>779</v>
      </c>
      <c r="AH252" s="238">
        <v>1863</v>
      </c>
      <c r="AI252" s="238">
        <v>183</v>
      </c>
      <c r="AJ252" s="238">
        <v>0</v>
      </c>
      <c r="AK252" s="238">
        <v>4684</v>
      </c>
    </row>
    <row r="253" spans="1:37" x14ac:dyDescent="0.3">
      <c r="A253" s="2" t="s">
        <v>94</v>
      </c>
      <c r="B253" s="295" t="s">
        <v>923</v>
      </c>
      <c r="C253" s="229" t="s">
        <v>986</v>
      </c>
      <c r="D253" s="229" t="s">
        <v>1167</v>
      </c>
      <c r="E253" s="716">
        <v>12080</v>
      </c>
      <c r="F253" s="76">
        <v>0.11</v>
      </c>
      <c r="G253" s="76">
        <v>0.3</v>
      </c>
      <c r="H253" s="76">
        <v>0.17</v>
      </c>
      <c r="I253" s="76">
        <v>0.57999999999999996</v>
      </c>
      <c r="J253" s="76">
        <v>0.38</v>
      </c>
      <c r="K253" s="76">
        <v>0.04</v>
      </c>
      <c r="L253" s="76">
        <v>0.49</v>
      </c>
      <c r="M253" s="76">
        <v>0.51</v>
      </c>
      <c r="N253" s="76">
        <v>0.49</v>
      </c>
      <c r="O253" s="76">
        <v>0.1</v>
      </c>
      <c r="P253" s="76">
        <v>0.59</v>
      </c>
      <c r="Q253" s="76">
        <v>0.49</v>
      </c>
      <c r="R253" s="76" t="s">
        <v>239</v>
      </c>
      <c r="S253" s="76">
        <v>0.53</v>
      </c>
      <c r="T253" s="721">
        <v>1</v>
      </c>
      <c r="U253" s="721">
        <v>1</v>
      </c>
      <c r="V253" s="55">
        <v>4450</v>
      </c>
      <c r="W253" s="55">
        <v>4450</v>
      </c>
      <c r="X253" s="237">
        <v>313</v>
      </c>
      <c r="Y253" s="238">
        <v>550</v>
      </c>
      <c r="Z253" s="238">
        <v>394</v>
      </c>
      <c r="AA253" s="238">
        <v>1079</v>
      </c>
      <c r="AB253" s="238">
        <v>48</v>
      </c>
      <c r="AC253" s="238">
        <v>0</v>
      </c>
      <c r="AD253" s="238">
        <v>2384</v>
      </c>
      <c r="AE253" s="238">
        <v>289</v>
      </c>
      <c r="AF253" s="238">
        <v>652</v>
      </c>
      <c r="AG253" s="238">
        <v>305</v>
      </c>
      <c r="AH253" s="238">
        <v>728</v>
      </c>
      <c r="AI253" s="238">
        <v>92</v>
      </c>
      <c r="AJ253" s="238">
        <v>0</v>
      </c>
      <c r="AK253" s="238">
        <v>2066</v>
      </c>
    </row>
    <row r="254" spans="1:37" x14ac:dyDescent="0.3">
      <c r="A254" s="2" t="s">
        <v>94</v>
      </c>
      <c r="B254" s="295" t="s">
        <v>923</v>
      </c>
      <c r="C254" s="229" t="s">
        <v>986</v>
      </c>
      <c r="D254" s="229" t="s">
        <v>1168</v>
      </c>
      <c r="E254" s="716">
        <v>26801</v>
      </c>
      <c r="F254" s="76">
        <v>0.14000000000000001</v>
      </c>
      <c r="G254" s="76">
        <v>0.25</v>
      </c>
      <c r="H254" s="76">
        <v>0.18</v>
      </c>
      <c r="I254" s="76">
        <v>0.56000000000000005</v>
      </c>
      <c r="J254" s="76">
        <v>0.4</v>
      </c>
      <c r="K254" s="76">
        <v>0.05</v>
      </c>
      <c r="L254" s="76">
        <v>0.49</v>
      </c>
      <c r="M254" s="76">
        <v>0.5</v>
      </c>
      <c r="N254" s="76">
        <v>0.51</v>
      </c>
      <c r="O254" s="76">
        <v>0.12</v>
      </c>
      <c r="P254" s="76">
        <v>0.63</v>
      </c>
      <c r="Q254" s="76">
        <v>0.62</v>
      </c>
      <c r="R254" s="76" t="s">
        <v>239</v>
      </c>
      <c r="S254" s="76">
        <v>0.56000000000000005</v>
      </c>
      <c r="T254" s="721">
        <v>1</v>
      </c>
      <c r="U254" s="721">
        <v>1</v>
      </c>
      <c r="V254" s="55">
        <v>1187</v>
      </c>
      <c r="W254" s="55">
        <v>1187</v>
      </c>
      <c r="X254" s="237">
        <v>51</v>
      </c>
      <c r="Y254" s="238">
        <v>146</v>
      </c>
      <c r="Z254" s="238">
        <v>113</v>
      </c>
      <c r="AA254" s="238">
        <v>267</v>
      </c>
      <c r="AB254" s="238">
        <v>19</v>
      </c>
      <c r="AC254" s="238">
        <v>0</v>
      </c>
      <c r="AD254" s="238">
        <v>596</v>
      </c>
      <c r="AE254" s="238">
        <v>55</v>
      </c>
      <c r="AF254" s="238">
        <v>179</v>
      </c>
      <c r="AG254" s="238">
        <v>96</v>
      </c>
      <c r="AH254" s="238">
        <v>229</v>
      </c>
      <c r="AI254" s="238">
        <v>32</v>
      </c>
      <c r="AJ254" s="238">
        <v>0</v>
      </c>
      <c r="AK254" s="238">
        <v>591</v>
      </c>
    </row>
    <row r="255" spans="1:37" x14ac:dyDescent="0.3">
      <c r="A255" s="2" t="s">
        <v>94</v>
      </c>
      <c r="B255" s="295" t="s">
        <v>923</v>
      </c>
      <c r="C255" s="229" t="s">
        <v>986</v>
      </c>
      <c r="D255" s="229" t="s">
        <v>1169</v>
      </c>
      <c r="E255" s="716">
        <v>22686</v>
      </c>
      <c r="F255" s="76">
        <v>0.14000000000000001</v>
      </c>
      <c r="G255" s="76">
        <v>0.26</v>
      </c>
      <c r="H255" s="76">
        <v>0.19</v>
      </c>
      <c r="I255" s="76">
        <v>0.59</v>
      </c>
      <c r="J255" s="76">
        <v>0.38</v>
      </c>
      <c r="K255" s="76">
        <v>0.03</v>
      </c>
      <c r="L255" s="76">
        <v>0.51</v>
      </c>
      <c r="M255" s="76">
        <v>0.5</v>
      </c>
      <c r="N255" s="76">
        <v>0.51</v>
      </c>
      <c r="O255" s="76">
        <v>0.12</v>
      </c>
      <c r="P255" s="76">
        <v>0.63</v>
      </c>
      <c r="Q255" s="76">
        <v>0.56000000000000005</v>
      </c>
      <c r="R255" s="76" t="s">
        <v>239</v>
      </c>
      <c r="S255" s="76">
        <v>0.55000000000000004</v>
      </c>
      <c r="T255" s="721">
        <v>1</v>
      </c>
      <c r="U255" s="721">
        <v>1</v>
      </c>
      <c r="V255" s="55">
        <v>1241</v>
      </c>
      <c r="W255" s="55">
        <v>1241</v>
      </c>
      <c r="X255" s="237">
        <v>82</v>
      </c>
      <c r="Y255" s="238">
        <v>169</v>
      </c>
      <c r="Z255" s="238">
        <v>113</v>
      </c>
      <c r="AA255" s="238">
        <v>276</v>
      </c>
      <c r="AB255" s="238">
        <v>17</v>
      </c>
      <c r="AC255" s="238">
        <v>0</v>
      </c>
      <c r="AD255" s="238">
        <v>657</v>
      </c>
      <c r="AE255" s="238">
        <v>66</v>
      </c>
      <c r="AF255" s="238">
        <v>146</v>
      </c>
      <c r="AG255" s="238">
        <v>123</v>
      </c>
      <c r="AH255" s="238">
        <v>226</v>
      </c>
      <c r="AI255" s="238">
        <v>23</v>
      </c>
      <c r="AJ255" s="238">
        <v>0</v>
      </c>
      <c r="AK255" s="238">
        <v>584</v>
      </c>
    </row>
    <row r="256" spans="1:37" x14ac:dyDescent="0.3">
      <c r="A256" s="2" t="s">
        <v>94</v>
      </c>
      <c r="B256" s="295" t="s">
        <v>923</v>
      </c>
      <c r="C256" s="229" t="s">
        <v>986</v>
      </c>
      <c r="D256" s="229" t="s">
        <v>1170</v>
      </c>
      <c r="E256" s="716">
        <v>7630</v>
      </c>
      <c r="F256" s="76">
        <v>7.0000000000000007E-2</v>
      </c>
      <c r="G256" s="76">
        <v>0.25</v>
      </c>
      <c r="H256" s="76">
        <v>0.23</v>
      </c>
      <c r="I256" s="76">
        <v>0.55000000000000004</v>
      </c>
      <c r="J256" s="76">
        <v>0.43</v>
      </c>
      <c r="K256" s="76">
        <v>0.03</v>
      </c>
      <c r="L256" s="76">
        <v>0.45</v>
      </c>
      <c r="M256" s="76">
        <v>0.49</v>
      </c>
      <c r="N256" s="76">
        <v>0.51</v>
      </c>
      <c r="O256" s="76">
        <v>0.06</v>
      </c>
      <c r="P256" s="76">
        <v>0.59</v>
      </c>
      <c r="Q256" s="76">
        <v>0.65</v>
      </c>
      <c r="R256" s="76" t="s">
        <v>239</v>
      </c>
      <c r="S256" s="76">
        <v>0.54</v>
      </c>
      <c r="T256" s="721">
        <v>1</v>
      </c>
      <c r="U256" s="721">
        <v>1</v>
      </c>
      <c r="V256" s="55">
        <v>5698</v>
      </c>
      <c r="W256" s="55">
        <v>5698</v>
      </c>
      <c r="X256" s="237">
        <v>334</v>
      </c>
      <c r="Y256" s="238">
        <v>772</v>
      </c>
      <c r="Z256" s="238">
        <v>602</v>
      </c>
      <c r="AA256" s="238">
        <v>1333</v>
      </c>
      <c r="AB256" s="238">
        <v>94</v>
      </c>
      <c r="AC256" s="238">
        <v>0</v>
      </c>
      <c r="AD256" s="238">
        <v>3135</v>
      </c>
      <c r="AE256" s="238">
        <v>338</v>
      </c>
      <c r="AF256" s="238">
        <v>765</v>
      </c>
      <c r="AG256" s="238">
        <v>567</v>
      </c>
      <c r="AH256" s="238">
        <v>790</v>
      </c>
      <c r="AI256" s="238">
        <v>103</v>
      </c>
      <c r="AJ256" s="238">
        <v>0</v>
      </c>
      <c r="AK256" s="238">
        <v>2563</v>
      </c>
    </row>
    <row r="257" spans="1:37" x14ac:dyDescent="0.3">
      <c r="A257" s="2" t="s">
        <v>94</v>
      </c>
      <c r="B257" s="295" t="s">
        <v>923</v>
      </c>
      <c r="C257" s="229" t="s">
        <v>986</v>
      </c>
      <c r="D257" s="229" t="s">
        <v>1171</v>
      </c>
      <c r="E257" s="716">
        <v>50000</v>
      </c>
      <c r="F257" s="76" t="s">
        <v>239</v>
      </c>
      <c r="G257" s="76" t="s">
        <v>239</v>
      </c>
      <c r="H257" s="76" t="s">
        <v>239</v>
      </c>
      <c r="I257" s="76" t="s">
        <v>239</v>
      </c>
      <c r="J257" s="76" t="s">
        <v>239</v>
      </c>
      <c r="K257" s="76" t="s">
        <v>239</v>
      </c>
      <c r="L257" s="76" t="s">
        <v>239</v>
      </c>
      <c r="M257" s="76" t="s">
        <v>239</v>
      </c>
      <c r="N257" s="76" t="s">
        <v>239</v>
      </c>
      <c r="O257" s="76" t="s">
        <v>239</v>
      </c>
      <c r="P257" s="76" t="s">
        <v>239</v>
      </c>
      <c r="Q257" s="76" t="s">
        <v>239</v>
      </c>
      <c r="R257" s="76" t="s">
        <v>239</v>
      </c>
      <c r="S257" s="76" t="s">
        <v>239</v>
      </c>
      <c r="T257" s="721">
        <v>0</v>
      </c>
      <c r="U257" s="721">
        <v>0</v>
      </c>
      <c r="V257" s="55">
        <v>824</v>
      </c>
      <c r="W257" s="55">
        <v>824</v>
      </c>
      <c r="X257" s="237">
        <v>52</v>
      </c>
      <c r="Y257" s="238">
        <v>101</v>
      </c>
      <c r="Z257" s="238">
        <v>101</v>
      </c>
      <c r="AA257" s="238">
        <v>172</v>
      </c>
      <c r="AB257" s="238">
        <v>16</v>
      </c>
      <c r="AC257" s="238">
        <v>0</v>
      </c>
      <c r="AD257" s="238">
        <v>442</v>
      </c>
      <c r="AE257" s="238">
        <v>68</v>
      </c>
      <c r="AF257" s="238">
        <v>108</v>
      </c>
      <c r="AG257" s="238">
        <v>69</v>
      </c>
      <c r="AH257" s="238">
        <v>121</v>
      </c>
      <c r="AI257" s="238">
        <v>16</v>
      </c>
      <c r="AJ257" s="238">
        <v>0</v>
      </c>
      <c r="AK257" s="238">
        <v>382</v>
      </c>
    </row>
    <row r="258" spans="1:37" x14ac:dyDescent="0.3">
      <c r="A258" s="2" t="s">
        <v>94</v>
      </c>
      <c r="B258" s="295" t="s">
        <v>923</v>
      </c>
      <c r="C258" s="229" t="s">
        <v>986</v>
      </c>
      <c r="D258" s="229" t="s">
        <v>1172</v>
      </c>
      <c r="E258" s="716">
        <v>30851</v>
      </c>
      <c r="F258" s="76">
        <v>0.15</v>
      </c>
      <c r="G258" s="76">
        <v>0.27</v>
      </c>
      <c r="H258" s="76">
        <v>0.15</v>
      </c>
      <c r="I258" s="76">
        <v>0.57999999999999996</v>
      </c>
      <c r="J258" s="76">
        <v>0.37</v>
      </c>
      <c r="K258" s="76">
        <v>0.06</v>
      </c>
      <c r="L258" s="76">
        <v>0.49</v>
      </c>
      <c r="M258" s="76">
        <v>0.5</v>
      </c>
      <c r="N258" s="76">
        <v>0.5</v>
      </c>
      <c r="O258" s="76">
        <v>0.13</v>
      </c>
      <c r="P258" s="76">
        <v>0.62</v>
      </c>
      <c r="Q258" s="76">
        <v>0.56999999999999995</v>
      </c>
      <c r="R258" s="76" t="s">
        <v>239</v>
      </c>
      <c r="S258" s="76">
        <v>0.55000000000000004</v>
      </c>
      <c r="T258" s="721">
        <v>1</v>
      </c>
      <c r="U258" s="721">
        <v>1</v>
      </c>
      <c r="V258" s="55">
        <v>10469</v>
      </c>
      <c r="W258" s="55">
        <v>10469</v>
      </c>
      <c r="X258" s="237">
        <v>797</v>
      </c>
      <c r="Y258" s="238">
        <v>1344</v>
      </c>
      <c r="Z258" s="238">
        <v>709</v>
      </c>
      <c r="AA258" s="238">
        <v>2287</v>
      </c>
      <c r="AB258" s="238">
        <v>145</v>
      </c>
      <c r="AC258" s="238">
        <v>0</v>
      </c>
      <c r="AD258" s="238">
        <v>5282</v>
      </c>
      <c r="AE258" s="238">
        <v>827</v>
      </c>
      <c r="AF258" s="238">
        <v>1319</v>
      </c>
      <c r="AG258" s="238">
        <v>664</v>
      </c>
      <c r="AH258" s="238">
        <v>2164</v>
      </c>
      <c r="AI258" s="238">
        <v>213</v>
      </c>
      <c r="AJ258" s="238">
        <v>0</v>
      </c>
      <c r="AK258" s="238">
        <v>5187</v>
      </c>
    </row>
    <row r="259" spans="1:37" x14ac:dyDescent="0.3">
      <c r="A259" s="2" t="s">
        <v>94</v>
      </c>
      <c r="B259" s="295" t="s">
        <v>923</v>
      </c>
      <c r="C259" s="229" t="s">
        <v>986</v>
      </c>
      <c r="D259" s="229" t="s">
        <v>1173</v>
      </c>
      <c r="E259" s="716">
        <v>18074</v>
      </c>
      <c r="F259" s="76">
        <v>0.13</v>
      </c>
      <c r="G259" s="76">
        <v>0.26</v>
      </c>
      <c r="H259" s="76">
        <v>0.19</v>
      </c>
      <c r="I259" s="76">
        <v>0.57999999999999996</v>
      </c>
      <c r="J259" s="76">
        <v>0.38</v>
      </c>
      <c r="K259" s="76">
        <v>0.04</v>
      </c>
      <c r="L259" s="76">
        <v>0.49</v>
      </c>
      <c r="M259" s="76">
        <v>0.51</v>
      </c>
      <c r="N259" s="76">
        <v>0.53</v>
      </c>
      <c r="O259" s="76">
        <v>0.11</v>
      </c>
      <c r="P259" s="76">
        <v>0.68</v>
      </c>
      <c r="Q259" s="76">
        <v>0.65</v>
      </c>
      <c r="R259" s="76" t="s">
        <v>239</v>
      </c>
      <c r="S259" s="76">
        <v>0.57999999999999996</v>
      </c>
      <c r="T259" s="721">
        <v>1</v>
      </c>
      <c r="U259" s="721">
        <v>1</v>
      </c>
      <c r="V259" s="55">
        <v>630</v>
      </c>
      <c r="W259" s="55">
        <v>630</v>
      </c>
      <c r="X259" s="237">
        <v>19</v>
      </c>
      <c r="Y259" s="238">
        <v>85</v>
      </c>
      <c r="Z259" s="238">
        <v>69</v>
      </c>
      <c r="AA259" s="238">
        <v>141</v>
      </c>
      <c r="AB259" s="238">
        <v>13</v>
      </c>
      <c r="AC259" s="238">
        <v>0</v>
      </c>
      <c r="AD259" s="238">
        <v>327</v>
      </c>
      <c r="AE259" s="238">
        <v>29</v>
      </c>
      <c r="AF259" s="238">
        <v>82</v>
      </c>
      <c r="AG259" s="238">
        <v>57</v>
      </c>
      <c r="AH259" s="238">
        <v>121</v>
      </c>
      <c r="AI259" s="238">
        <v>14</v>
      </c>
      <c r="AJ259" s="238">
        <v>0</v>
      </c>
      <c r="AK259" s="238">
        <v>303</v>
      </c>
    </row>
    <row r="260" spans="1:37" x14ac:dyDescent="0.3">
      <c r="A260" s="2" t="s">
        <v>94</v>
      </c>
      <c r="B260" s="295" t="s">
        <v>923</v>
      </c>
      <c r="C260" s="229" t="s">
        <v>986</v>
      </c>
      <c r="D260" s="229" t="s">
        <v>1174</v>
      </c>
      <c r="E260" s="716">
        <v>1316</v>
      </c>
      <c r="F260" s="76">
        <v>0.2</v>
      </c>
      <c r="G260" s="76">
        <v>0.3</v>
      </c>
      <c r="H260" s="76">
        <v>0.12</v>
      </c>
      <c r="I260" s="76">
        <v>0.61</v>
      </c>
      <c r="J260" s="76">
        <v>0.35</v>
      </c>
      <c r="K260" s="76">
        <v>0.04</v>
      </c>
      <c r="L260" s="76">
        <v>0.47</v>
      </c>
      <c r="M260" s="76">
        <v>0.5</v>
      </c>
      <c r="N260" s="76">
        <v>0.51</v>
      </c>
      <c r="O260" s="76">
        <v>0.15</v>
      </c>
      <c r="P260" s="76">
        <v>0.56999999999999995</v>
      </c>
      <c r="Q260" s="76">
        <v>0.55000000000000004</v>
      </c>
      <c r="R260" s="76" t="s">
        <v>239</v>
      </c>
      <c r="S260" s="76">
        <v>0.52</v>
      </c>
      <c r="T260" s="721">
        <v>1</v>
      </c>
      <c r="U260" s="721">
        <v>1</v>
      </c>
      <c r="V260" s="55">
        <v>586</v>
      </c>
      <c r="W260" s="55">
        <v>586</v>
      </c>
      <c r="X260" s="237">
        <v>29</v>
      </c>
      <c r="Y260" s="238">
        <v>64</v>
      </c>
      <c r="Z260" s="238">
        <v>58</v>
      </c>
      <c r="AA260" s="238">
        <v>143</v>
      </c>
      <c r="AB260" s="238">
        <v>4</v>
      </c>
      <c r="AC260" s="238">
        <v>0</v>
      </c>
      <c r="AD260" s="238">
        <v>298</v>
      </c>
      <c r="AE260" s="238">
        <v>28</v>
      </c>
      <c r="AF260" s="238">
        <v>78</v>
      </c>
      <c r="AG260" s="238">
        <v>54</v>
      </c>
      <c r="AH260" s="238">
        <v>111</v>
      </c>
      <c r="AI260" s="238">
        <v>17</v>
      </c>
      <c r="AJ260" s="238">
        <v>0</v>
      </c>
      <c r="AK260" s="238">
        <v>288</v>
      </c>
    </row>
    <row r="261" spans="1:37" x14ac:dyDescent="0.3">
      <c r="A261" s="2" t="s">
        <v>94</v>
      </c>
      <c r="B261" s="295" t="s">
        <v>923</v>
      </c>
      <c r="C261" s="229" t="s">
        <v>986</v>
      </c>
      <c r="D261" s="229" t="s">
        <v>1175</v>
      </c>
      <c r="E261" s="716">
        <v>17375</v>
      </c>
      <c r="F261" s="76">
        <v>0.13</v>
      </c>
      <c r="G261" s="76">
        <v>0.25</v>
      </c>
      <c r="H261" s="76">
        <v>0.21</v>
      </c>
      <c r="I261" s="76">
        <v>0.59</v>
      </c>
      <c r="J261" s="76">
        <v>0.37</v>
      </c>
      <c r="K261" s="76">
        <v>0.04</v>
      </c>
      <c r="L261" s="76">
        <v>0.5</v>
      </c>
      <c r="M261" s="76">
        <v>0.52</v>
      </c>
      <c r="N261" s="76">
        <v>0.54</v>
      </c>
      <c r="O261" s="76">
        <v>0.11</v>
      </c>
      <c r="P261" s="76">
        <v>0.73</v>
      </c>
      <c r="Q261" s="76">
        <v>0.6</v>
      </c>
      <c r="R261" s="76" t="s">
        <v>239</v>
      </c>
      <c r="S261" s="76">
        <v>0.6</v>
      </c>
      <c r="T261" s="721">
        <v>1</v>
      </c>
      <c r="U261" s="721">
        <v>1</v>
      </c>
      <c r="V261" s="55">
        <v>671</v>
      </c>
      <c r="W261" s="55">
        <v>671</v>
      </c>
      <c r="X261" s="237">
        <v>22</v>
      </c>
      <c r="Y261" s="238">
        <v>80</v>
      </c>
      <c r="Z261" s="238">
        <v>69</v>
      </c>
      <c r="AA261" s="238">
        <v>154</v>
      </c>
      <c r="AB261" s="238">
        <v>7</v>
      </c>
      <c r="AC261" s="238">
        <v>0</v>
      </c>
      <c r="AD261" s="238">
        <v>332</v>
      </c>
      <c r="AE261" s="238">
        <v>26</v>
      </c>
      <c r="AF261" s="238">
        <v>81</v>
      </c>
      <c r="AG261" s="238">
        <v>80</v>
      </c>
      <c r="AH261" s="238">
        <v>141</v>
      </c>
      <c r="AI261" s="238">
        <v>11</v>
      </c>
      <c r="AJ261" s="238">
        <v>0</v>
      </c>
      <c r="AK261" s="238">
        <v>339</v>
      </c>
    </row>
    <row r="262" spans="1:37" x14ac:dyDescent="0.3">
      <c r="A262" s="2" t="s">
        <v>94</v>
      </c>
      <c r="B262" s="295" t="s">
        <v>923</v>
      </c>
      <c r="C262" s="229" t="s">
        <v>986</v>
      </c>
      <c r="D262" s="229" t="s">
        <v>1176</v>
      </c>
      <c r="E262" s="716">
        <v>18331</v>
      </c>
      <c r="F262" s="76">
        <v>0.14000000000000001</v>
      </c>
      <c r="G262" s="76">
        <v>0.27</v>
      </c>
      <c r="H262" s="76">
        <v>0.18</v>
      </c>
      <c r="I262" s="76">
        <v>0.59</v>
      </c>
      <c r="J262" s="76">
        <v>0.37</v>
      </c>
      <c r="K262" s="76">
        <v>0.04</v>
      </c>
      <c r="L262" s="76">
        <v>0.48</v>
      </c>
      <c r="M262" s="76">
        <v>0.51</v>
      </c>
      <c r="N262" s="76">
        <v>0.55000000000000004</v>
      </c>
      <c r="O262" s="76">
        <v>0.11</v>
      </c>
      <c r="P262" s="76">
        <v>0.71</v>
      </c>
      <c r="Q262" s="76">
        <v>0.64</v>
      </c>
      <c r="R262" s="76" t="s">
        <v>239</v>
      </c>
      <c r="S262" s="76">
        <v>0.59</v>
      </c>
      <c r="T262" s="721">
        <v>1</v>
      </c>
      <c r="U262" s="721">
        <v>1</v>
      </c>
      <c r="V262" s="55">
        <v>571</v>
      </c>
      <c r="W262" s="55">
        <v>571</v>
      </c>
      <c r="X262" s="237">
        <v>22</v>
      </c>
      <c r="Y262" s="238">
        <v>67</v>
      </c>
      <c r="Z262" s="238">
        <v>65</v>
      </c>
      <c r="AA262" s="238">
        <v>137</v>
      </c>
      <c r="AB262" s="238">
        <v>8</v>
      </c>
      <c r="AC262" s="238">
        <v>0</v>
      </c>
      <c r="AD262" s="238">
        <v>299</v>
      </c>
      <c r="AE262" s="238">
        <v>20</v>
      </c>
      <c r="AF262" s="238">
        <v>87</v>
      </c>
      <c r="AG262" s="238">
        <v>52</v>
      </c>
      <c r="AH262" s="238">
        <v>94</v>
      </c>
      <c r="AI262" s="238">
        <v>19</v>
      </c>
      <c r="AJ262" s="238">
        <v>0</v>
      </c>
      <c r="AK262" s="238">
        <v>272</v>
      </c>
    </row>
    <row r="263" spans="1:37" x14ac:dyDescent="0.3">
      <c r="A263" s="2" t="s">
        <v>94</v>
      </c>
      <c r="B263" s="295" t="s">
        <v>923</v>
      </c>
      <c r="C263" s="229" t="s">
        <v>986</v>
      </c>
      <c r="D263" s="229" t="s">
        <v>1177</v>
      </c>
      <c r="E263" s="716">
        <v>7216</v>
      </c>
      <c r="F263" s="76">
        <v>0.16</v>
      </c>
      <c r="G263" s="76">
        <v>0.3</v>
      </c>
      <c r="H263" s="76">
        <v>0.16</v>
      </c>
      <c r="I263" s="76">
        <v>0.63</v>
      </c>
      <c r="J263" s="76">
        <v>0.33</v>
      </c>
      <c r="K263" s="76">
        <v>0.04</v>
      </c>
      <c r="L263" s="76">
        <v>0.51</v>
      </c>
      <c r="M263" s="76">
        <v>0.5</v>
      </c>
      <c r="N263" s="76">
        <v>0.54</v>
      </c>
      <c r="O263" s="76">
        <v>0.13</v>
      </c>
      <c r="P263" s="76">
        <v>0.7</v>
      </c>
      <c r="Q263" s="76">
        <v>0.67</v>
      </c>
      <c r="R263" s="76" t="s">
        <v>239</v>
      </c>
      <c r="S263" s="76">
        <v>0.57999999999999996</v>
      </c>
      <c r="T263" s="721">
        <v>1</v>
      </c>
      <c r="U263" s="721">
        <v>1</v>
      </c>
      <c r="V263" s="55">
        <v>1642</v>
      </c>
      <c r="W263" s="55">
        <v>1642</v>
      </c>
      <c r="X263" s="237">
        <v>109</v>
      </c>
      <c r="Y263" s="238">
        <v>201</v>
      </c>
      <c r="Z263" s="238">
        <v>140</v>
      </c>
      <c r="AA263" s="238">
        <v>408</v>
      </c>
      <c r="AB263" s="238">
        <v>18</v>
      </c>
      <c r="AC263" s="238">
        <v>0</v>
      </c>
      <c r="AD263" s="238">
        <v>876</v>
      </c>
      <c r="AE263" s="238">
        <v>92</v>
      </c>
      <c r="AF263" s="238">
        <v>215</v>
      </c>
      <c r="AG263" s="238">
        <v>131</v>
      </c>
      <c r="AH263" s="238">
        <v>292</v>
      </c>
      <c r="AI263" s="238">
        <v>36</v>
      </c>
      <c r="AJ263" s="238">
        <v>0</v>
      </c>
      <c r="AK263" s="238">
        <v>766</v>
      </c>
    </row>
    <row r="264" spans="1:37" x14ac:dyDescent="0.3">
      <c r="A264" s="2" t="s">
        <v>94</v>
      </c>
      <c r="B264" s="295" t="s">
        <v>923</v>
      </c>
      <c r="C264" s="229" t="s">
        <v>986</v>
      </c>
      <c r="D264" s="229" t="s">
        <v>1178</v>
      </c>
      <c r="E264" s="716">
        <v>26509</v>
      </c>
      <c r="F264" s="76">
        <v>0.12</v>
      </c>
      <c r="G264" s="76">
        <v>0.26</v>
      </c>
      <c r="H264" s="76">
        <v>0.19</v>
      </c>
      <c r="I264" s="76">
        <v>0.57999999999999996</v>
      </c>
      <c r="J264" s="76">
        <v>0.38</v>
      </c>
      <c r="K264" s="76">
        <v>0.03</v>
      </c>
      <c r="L264" s="76">
        <v>0.5</v>
      </c>
      <c r="M264" s="76">
        <v>0.51</v>
      </c>
      <c r="N264" s="76">
        <v>0.56999999999999995</v>
      </c>
      <c r="O264" s="76">
        <v>0.11</v>
      </c>
      <c r="P264" s="76">
        <v>0.75</v>
      </c>
      <c r="Q264" s="76">
        <v>0.76</v>
      </c>
      <c r="R264" s="76" t="s">
        <v>239</v>
      </c>
      <c r="S264" s="76">
        <v>0.62</v>
      </c>
      <c r="T264" s="721">
        <v>1</v>
      </c>
      <c r="U264" s="721">
        <v>1</v>
      </c>
      <c r="V264" s="55">
        <v>4454</v>
      </c>
      <c r="W264" s="55">
        <v>4454</v>
      </c>
      <c r="X264" s="237">
        <v>220</v>
      </c>
      <c r="Y264" s="238">
        <v>555</v>
      </c>
      <c r="Z264" s="238">
        <v>453</v>
      </c>
      <c r="AA264" s="238">
        <v>1063</v>
      </c>
      <c r="AB264" s="238">
        <v>70</v>
      </c>
      <c r="AC264" s="238">
        <v>0</v>
      </c>
      <c r="AD264" s="238">
        <v>2361</v>
      </c>
      <c r="AE264" s="238">
        <v>227</v>
      </c>
      <c r="AF264" s="238">
        <v>598</v>
      </c>
      <c r="AG264" s="238">
        <v>495</v>
      </c>
      <c r="AH264" s="238">
        <v>691</v>
      </c>
      <c r="AI264" s="238">
        <v>82</v>
      </c>
      <c r="AJ264" s="238">
        <v>0</v>
      </c>
      <c r="AK264" s="238">
        <v>2093</v>
      </c>
    </row>
    <row r="265" spans="1:37" x14ac:dyDescent="0.3">
      <c r="A265" s="2" t="s">
        <v>94</v>
      </c>
      <c r="B265" s="295" t="s">
        <v>923</v>
      </c>
      <c r="C265" s="229" t="s">
        <v>986</v>
      </c>
      <c r="D265" s="229" t="s">
        <v>1179</v>
      </c>
      <c r="E265" s="716">
        <v>22198</v>
      </c>
      <c r="F265" s="76">
        <v>0.14000000000000001</v>
      </c>
      <c r="G265" s="76">
        <v>0.26</v>
      </c>
      <c r="H265" s="76">
        <v>0.18</v>
      </c>
      <c r="I265" s="76">
        <v>0.59</v>
      </c>
      <c r="J265" s="76">
        <v>0.37</v>
      </c>
      <c r="K265" s="76">
        <v>0.04</v>
      </c>
      <c r="L265" s="76">
        <v>0.49</v>
      </c>
      <c r="M265" s="76">
        <v>0.5</v>
      </c>
      <c r="N265" s="76">
        <v>0.54</v>
      </c>
      <c r="O265" s="76">
        <v>0.12</v>
      </c>
      <c r="P265" s="76">
        <v>0.69</v>
      </c>
      <c r="Q265" s="76">
        <v>0.66</v>
      </c>
      <c r="R265" s="76" t="s">
        <v>239</v>
      </c>
      <c r="S265" s="76">
        <v>0.59</v>
      </c>
      <c r="T265" s="721">
        <v>1</v>
      </c>
      <c r="U265" s="721">
        <v>1</v>
      </c>
      <c r="V265" s="55">
        <v>4085</v>
      </c>
      <c r="W265" s="55">
        <v>4085</v>
      </c>
      <c r="X265" s="237">
        <v>220</v>
      </c>
      <c r="Y265" s="238">
        <v>490</v>
      </c>
      <c r="Z265" s="238">
        <v>450</v>
      </c>
      <c r="AA265" s="238">
        <v>957</v>
      </c>
      <c r="AB265" s="238">
        <v>55</v>
      </c>
      <c r="AC265" s="238">
        <v>0</v>
      </c>
      <c r="AD265" s="238">
        <v>2172</v>
      </c>
      <c r="AE265" s="238">
        <v>236</v>
      </c>
      <c r="AF265" s="238">
        <v>526</v>
      </c>
      <c r="AG265" s="238">
        <v>440</v>
      </c>
      <c r="AH265" s="238">
        <v>628</v>
      </c>
      <c r="AI265" s="238">
        <v>83</v>
      </c>
      <c r="AJ265" s="238">
        <v>0</v>
      </c>
      <c r="AK265" s="238">
        <v>1913</v>
      </c>
    </row>
    <row r="266" spans="1:37" x14ac:dyDescent="0.3">
      <c r="A266" s="2" t="s">
        <v>94</v>
      </c>
      <c r="B266" s="295" t="s">
        <v>923</v>
      </c>
      <c r="C266" s="229" t="s">
        <v>986</v>
      </c>
      <c r="D266" s="229" t="s">
        <v>1180</v>
      </c>
      <c r="E266" s="716">
        <v>21627</v>
      </c>
      <c r="F266" s="76">
        <v>0.14000000000000001</v>
      </c>
      <c r="G266" s="76">
        <v>0.26</v>
      </c>
      <c r="H266" s="76">
        <v>0.15</v>
      </c>
      <c r="I266" s="76">
        <v>0.56000000000000005</v>
      </c>
      <c r="J266" s="76">
        <v>0.39</v>
      </c>
      <c r="K266" s="76">
        <v>0.05</v>
      </c>
      <c r="L266" s="76">
        <v>0.51</v>
      </c>
      <c r="M266" s="76">
        <v>0.5</v>
      </c>
      <c r="N266" s="76">
        <v>0.49</v>
      </c>
      <c r="O266" s="76">
        <v>0.13</v>
      </c>
      <c r="P266" s="76">
        <v>0.6</v>
      </c>
      <c r="Q266" s="76">
        <v>0.56999999999999995</v>
      </c>
      <c r="R266" s="76" t="s">
        <v>239</v>
      </c>
      <c r="S266" s="76">
        <v>0.54</v>
      </c>
      <c r="T266" s="721">
        <v>1</v>
      </c>
      <c r="U266" s="721">
        <v>1</v>
      </c>
      <c r="V266" s="55">
        <v>698</v>
      </c>
      <c r="W266" s="55">
        <v>698</v>
      </c>
      <c r="X266" s="237">
        <v>33</v>
      </c>
      <c r="Y266" s="238">
        <v>95</v>
      </c>
      <c r="Z266" s="238">
        <v>72</v>
      </c>
      <c r="AA266" s="238">
        <v>164</v>
      </c>
      <c r="AB266" s="238">
        <v>9</v>
      </c>
      <c r="AC266" s="238">
        <v>0</v>
      </c>
      <c r="AD266" s="238">
        <v>373</v>
      </c>
      <c r="AE266" s="238">
        <v>46</v>
      </c>
      <c r="AF266" s="238">
        <v>94</v>
      </c>
      <c r="AG266" s="238">
        <v>59</v>
      </c>
      <c r="AH266" s="238">
        <v>114</v>
      </c>
      <c r="AI266" s="238">
        <v>12</v>
      </c>
      <c r="AJ266" s="238">
        <v>0</v>
      </c>
      <c r="AK266" s="238">
        <v>325</v>
      </c>
    </row>
    <row r="267" spans="1:37" x14ac:dyDescent="0.3">
      <c r="A267" s="2" t="s">
        <v>94</v>
      </c>
      <c r="B267" s="295" t="s">
        <v>923</v>
      </c>
      <c r="C267" s="229" t="s">
        <v>670</v>
      </c>
      <c r="D267" s="229" t="s">
        <v>1181</v>
      </c>
      <c r="E267" s="716">
        <v>9149</v>
      </c>
      <c r="F267" s="76">
        <v>0.14000000000000001</v>
      </c>
      <c r="G267" s="76">
        <v>0.26</v>
      </c>
      <c r="H267" s="76">
        <v>0.18</v>
      </c>
      <c r="I267" s="76">
        <v>0.56999999999999995</v>
      </c>
      <c r="J267" s="76">
        <v>0.38</v>
      </c>
      <c r="K267" s="76">
        <v>0.04</v>
      </c>
      <c r="L267" s="76">
        <v>0.5</v>
      </c>
      <c r="M267" s="76">
        <v>0.5</v>
      </c>
      <c r="N267" s="76">
        <v>0.52</v>
      </c>
      <c r="O267" s="76">
        <v>0.12</v>
      </c>
      <c r="P267" s="76">
        <v>0.66</v>
      </c>
      <c r="Q267" s="76">
        <v>0.61</v>
      </c>
      <c r="R267" s="76" t="s">
        <v>239</v>
      </c>
      <c r="S267" s="76">
        <v>0.56999999999999995</v>
      </c>
      <c r="T267" s="721">
        <v>1</v>
      </c>
      <c r="U267" s="721">
        <v>1</v>
      </c>
      <c r="V267" s="55">
        <v>905</v>
      </c>
      <c r="W267" s="55">
        <v>905</v>
      </c>
      <c r="X267" s="237">
        <v>48</v>
      </c>
      <c r="Y267" s="238">
        <v>98</v>
      </c>
      <c r="Z267" s="238">
        <v>89</v>
      </c>
      <c r="AA267" s="238">
        <v>206</v>
      </c>
      <c r="AB267" s="238">
        <v>10</v>
      </c>
      <c r="AC267" s="238">
        <v>0</v>
      </c>
      <c r="AD267" s="238">
        <v>451</v>
      </c>
      <c r="AE267" s="238">
        <v>67</v>
      </c>
      <c r="AF267" s="238">
        <v>121</v>
      </c>
      <c r="AG267" s="238">
        <v>94</v>
      </c>
      <c r="AH267" s="238">
        <v>153</v>
      </c>
      <c r="AI267" s="238">
        <v>19</v>
      </c>
      <c r="AJ267" s="238">
        <v>0</v>
      </c>
      <c r="AK267" s="238">
        <v>454</v>
      </c>
    </row>
    <row r="268" spans="1:37" x14ac:dyDescent="0.3">
      <c r="A268" s="2" t="s">
        <v>94</v>
      </c>
      <c r="B268" s="295" t="s">
        <v>918</v>
      </c>
      <c r="C268" s="229" t="s">
        <v>944</v>
      </c>
      <c r="D268" s="229" t="s">
        <v>1182</v>
      </c>
      <c r="E268" s="716">
        <v>3719</v>
      </c>
      <c r="F268" s="76">
        <v>7.0000000000000007E-2</v>
      </c>
      <c r="G268" s="76">
        <v>0.19</v>
      </c>
      <c r="H268" s="76">
        <v>0.14000000000000001</v>
      </c>
      <c r="I268" s="76">
        <v>0.4</v>
      </c>
      <c r="J268" s="76">
        <v>0.56000000000000005</v>
      </c>
      <c r="K268" s="76">
        <v>0.04</v>
      </c>
      <c r="L268" s="76">
        <v>0.51</v>
      </c>
      <c r="M268" s="76">
        <v>0.49</v>
      </c>
      <c r="N268" s="76">
        <v>0.49</v>
      </c>
      <c r="O268" s="76">
        <v>0.09</v>
      </c>
      <c r="P268" s="76">
        <v>0.4</v>
      </c>
      <c r="Q268" s="76">
        <v>0.42</v>
      </c>
      <c r="R268" s="76" t="s">
        <v>239</v>
      </c>
      <c r="S268" s="76">
        <v>0.44</v>
      </c>
      <c r="T268" s="721">
        <v>1</v>
      </c>
      <c r="U268" s="721">
        <v>1</v>
      </c>
      <c r="V268" s="55">
        <v>1400</v>
      </c>
      <c r="W268" s="55">
        <v>1400</v>
      </c>
      <c r="X268" s="237">
        <v>84</v>
      </c>
      <c r="Y268" s="238">
        <v>183</v>
      </c>
      <c r="Z268" s="238">
        <v>155</v>
      </c>
      <c r="AA268" s="238">
        <v>304</v>
      </c>
      <c r="AB268" s="238">
        <v>32</v>
      </c>
      <c r="AC268" s="238">
        <v>0</v>
      </c>
      <c r="AD268" s="238">
        <v>758</v>
      </c>
      <c r="AE268" s="238">
        <v>95</v>
      </c>
      <c r="AF268" s="238">
        <v>157</v>
      </c>
      <c r="AG268" s="238">
        <v>146</v>
      </c>
      <c r="AH268" s="238">
        <v>213</v>
      </c>
      <c r="AI268" s="238">
        <v>31</v>
      </c>
      <c r="AJ268" s="238">
        <v>0</v>
      </c>
      <c r="AK268" s="238">
        <v>642</v>
      </c>
    </row>
    <row r="269" spans="1:37" x14ac:dyDescent="0.3">
      <c r="A269" s="2" t="s">
        <v>96</v>
      </c>
      <c r="B269" s="295" t="s">
        <v>918</v>
      </c>
      <c r="C269" s="229" t="s">
        <v>944</v>
      </c>
      <c r="D269" s="229" t="s">
        <v>1183</v>
      </c>
      <c r="E269" s="716">
        <v>2913</v>
      </c>
      <c r="F269" s="76">
        <v>0.01</v>
      </c>
      <c r="G269" s="76">
        <v>0.02</v>
      </c>
      <c r="H269" s="76">
        <v>0.02</v>
      </c>
      <c r="I269" s="76">
        <v>0.05</v>
      </c>
      <c r="J269" s="76">
        <v>0.94</v>
      </c>
      <c r="K269" s="76">
        <v>0</v>
      </c>
      <c r="L269" s="76">
        <v>0.36</v>
      </c>
      <c r="M269" s="76">
        <v>0.42</v>
      </c>
      <c r="N269" s="76">
        <v>0.42</v>
      </c>
      <c r="O269" s="76">
        <v>0.08</v>
      </c>
      <c r="P269" s="76">
        <v>0.48</v>
      </c>
      <c r="Q269" s="76">
        <v>0.56000000000000005</v>
      </c>
      <c r="R269" s="76" t="s">
        <v>239</v>
      </c>
      <c r="S269" s="76">
        <v>0.48</v>
      </c>
      <c r="T269" s="721">
        <v>1</v>
      </c>
      <c r="U269" s="721">
        <v>1</v>
      </c>
      <c r="V269" s="55">
        <v>969</v>
      </c>
      <c r="W269" s="55">
        <v>969</v>
      </c>
      <c r="X269" s="237">
        <v>49</v>
      </c>
      <c r="Y269" s="238">
        <v>121</v>
      </c>
      <c r="Z269" s="238">
        <v>76</v>
      </c>
      <c r="AA269" s="238">
        <v>246</v>
      </c>
      <c r="AB269" s="238">
        <v>16</v>
      </c>
      <c r="AC269" s="238">
        <v>0</v>
      </c>
      <c r="AD269" s="238">
        <v>508</v>
      </c>
      <c r="AE269" s="238">
        <v>56</v>
      </c>
      <c r="AF269" s="238">
        <v>101</v>
      </c>
      <c r="AG269" s="238">
        <v>103</v>
      </c>
      <c r="AH269" s="238">
        <v>172</v>
      </c>
      <c r="AI269" s="238">
        <v>29</v>
      </c>
      <c r="AJ269" s="238">
        <v>0</v>
      </c>
      <c r="AK269" s="238">
        <v>461</v>
      </c>
    </row>
    <row r="270" spans="1:37" x14ac:dyDescent="0.3">
      <c r="A270" s="2" t="s">
        <v>95</v>
      </c>
      <c r="B270" s="295" t="s">
        <v>943</v>
      </c>
      <c r="C270" s="229" t="s">
        <v>667</v>
      </c>
      <c r="D270" s="229" t="s">
        <v>1184</v>
      </c>
      <c r="E270" s="716">
        <v>27409</v>
      </c>
      <c r="F270" s="76" t="s">
        <v>239</v>
      </c>
      <c r="G270" s="76" t="s">
        <v>239</v>
      </c>
      <c r="H270" s="76" t="s">
        <v>239</v>
      </c>
      <c r="I270" s="76" t="s">
        <v>239</v>
      </c>
      <c r="J270" s="76" t="s">
        <v>239</v>
      </c>
      <c r="K270" s="76" t="s">
        <v>239</v>
      </c>
      <c r="L270" s="76" t="s">
        <v>239</v>
      </c>
      <c r="M270" s="76" t="s">
        <v>239</v>
      </c>
      <c r="N270" s="76" t="s">
        <v>239</v>
      </c>
      <c r="O270" s="76" t="s">
        <v>239</v>
      </c>
      <c r="P270" s="76" t="s">
        <v>239</v>
      </c>
      <c r="Q270" s="76" t="s">
        <v>239</v>
      </c>
      <c r="R270" s="76" t="s">
        <v>239</v>
      </c>
      <c r="S270" s="76" t="s">
        <v>239</v>
      </c>
      <c r="T270" s="721">
        <v>0</v>
      </c>
      <c r="U270" s="721">
        <v>0</v>
      </c>
      <c r="V270" s="55">
        <v>7158</v>
      </c>
      <c r="W270" s="55">
        <v>7158</v>
      </c>
      <c r="X270" s="237">
        <v>513</v>
      </c>
      <c r="Y270" s="238">
        <v>963</v>
      </c>
      <c r="Z270" s="238">
        <v>658</v>
      </c>
      <c r="AA270" s="238">
        <v>1597</v>
      </c>
      <c r="AB270" s="238">
        <v>111</v>
      </c>
      <c r="AC270" s="238">
        <v>0</v>
      </c>
      <c r="AD270" s="238">
        <v>3842</v>
      </c>
      <c r="AE270" s="238">
        <v>464</v>
      </c>
      <c r="AF270" s="238">
        <v>974</v>
      </c>
      <c r="AG270" s="238">
        <v>611</v>
      </c>
      <c r="AH270" s="238">
        <v>1133</v>
      </c>
      <c r="AI270" s="238">
        <v>134</v>
      </c>
      <c r="AJ270" s="238">
        <v>0</v>
      </c>
      <c r="AK270" s="238">
        <v>3316</v>
      </c>
    </row>
    <row r="271" spans="1:37" x14ac:dyDescent="0.3">
      <c r="A271" s="2" t="s">
        <v>95</v>
      </c>
      <c r="B271" s="295" t="s">
        <v>943</v>
      </c>
      <c r="C271" s="229" t="s">
        <v>667</v>
      </c>
      <c r="D271" s="229" t="s">
        <v>1185</v>
      </c>
      <c r="E271" s="716">
        <v>83538</v>
      </c>
      <c r="F271" s="76" t="s">
        <v>239</v>
      </c>
      <c r="G271" s="76" t="s">
        <v>239</v>
      </c>
      <c r="H271" s="76" t="s">
        <v>239</v>
      </c>
      <c r="I271" s="76" t="s">
        <v>239</v>
      </c>
      <c r="J271" s="76" t="s">
        <v>239</v>
      </c>
      <c r="K271" s="76" t="s">
        <v>239</v>
      </c>
      <c r="L271" s="76" t="s">
        <v>239</v>
      </c>
      <c r="M271" s="76" t="s">
        <v>239</v>
      </c>
      <c r="N271" s="76" t="s">
        <v>239</v>
      </c>
      <c r="O271" s="76" t="s">
        <v>239</v>
      </c>
      <c r="P271" s="76" t="s">
        <v>239</v>
      </c>
      <c r="Q271" s="76" t="s">
        <v>239</v>
      </c>
      <c r="R271" s="76" t="s">
        <v>239</v>
      </c>
      <c r="S271" s="76" t="s">
        <v>239</v>
      </c>
      <c r="T271" s="721">
        <v>0</v>
      </c>
      <c r="U271" s="721">
        <v>0</v>
      </c>
      <c r="V271" s="55">
        <v>10577</v>
      </c>
      <c r="W271" s="55">
        <v>10577</v>
      </c>
      <c r="X271" s="237">
        <v>550</v>
      </c>
      <c r="Y271" s="238">
        <v>1377</v>
      </c>
      <c r="Z271" s="238">
        <v>1163</v>
      </c>
      <c r="AA271" s="238">
        <v>2451</v>
      </c>
      <c r="AB271" s="238">
        <v>176</v>
      </c>
      <c r="AC271" s="238">
        <v>0</v>
      </c>
      <c r="AD271" s="238">
        <v>5717</v>
      </c>
      <c r="AE271" s="238">
        <v>592</v>
      </c>
      <c r="AF271" s="238">
        <v>1452</v>
      </c>
      <c r="AG271" s="238">
        <v>1098</v>
      </c>
      <c r="AH271" s="238">
        <v>1510</v>
      </c>
      <c r="AI271" s="238">
        <v>208</v>
      </c>
      <c r="AJ271" s="238">
        <v>0</v>
      </c>
      <c r="AK271" s="238">
        <v>4860</v>
      </c>
    </row>
    <row r="272" spans="1:37" x14ac:dyDescent="0.3">
      <c r="A272" s="2" t="s">
        <v>95</v>
      </c>
      <c r="B272" s="295" t="s">
        <v>943</v>
      </c>
      <c r="C272" s="229" t="s">
        <v>667</v>
      </c>
      <c r="D272" s="229" t="s">
        <v>1186</v>
      </c>
      <c r="E272" s="716">
        <v>112268</v>
      </c>
      <c r="F272" s="76" t="s">
        <v>239</v>
      </c>
      <c r="G272" s="76" t="s">
        <v>239</v>
      </c>
      <c r="H272" s="76" t="s">
        <v>239</v>
      </c>
      <c r="I272" s="76" t="s">
        <v>239</v>
      </c>
      <c r="J272" s="76" t="s">
        <v>239</v>
      </c>
      <c r="K272" s="76" t="s">
        <v>239</v>
      </c>
      <c r="L272" s="76" t="s">
        <v>239</v>
      </c>
      <c r="M272" s="76" t="s">
        <v>239</v>
      </c>
      <c r="N272" s="76" t="s">
        <v>239</v>
      </c>
      <c r="O272" s="76" t="s">
        <v>239</v>
      </c>
      <c r="P272" s="76" t="s">
        <v>239</v>
      </c>
      <c r="Q272" s="76" t="s">
        <v>239</v>
      </c>
      <c r="R272" s="76" t="s">
        <v>239</v>
      </c>
      <c r="S272" s="76" t="s">
        <v>239</v>
      </c>
      <c r="T272" s="721">
        <v>0</v>
      </c>
      <c r="U272" s="721">
        <v>0</v>
      </c>
      <c r="V272" s="55">
        <v>3281</v>
      </c>
      <c r="W272" s="55">
        <v>3281</v>
      </c>
      <c r="X272" s="237">
        <v>158</v>
      </c>
      <c r="Y272" s="238">
        <v>376</v>
      </c>
      <c r="Z272" s="238">
        <v>334</v>
      </c>
      <c r="AA272" s="238">
        <v>905</v>
      </c>
      <c r="AB272" s="238">
        <v>49</v>
      </c>
      <c r="AC272" s="238">
        <v>0</v>
      </c>
      <c r="AD272" s="238">
        <v>1822</v>
      </c>
      <c r="AE272" s="238">
        <v>171</v>
      </c>
      <c r="AF272" s="238">
        <v>323</v>
      </c>
      <c r="AG272" s="238">
        <v>308</v>
      </c>
      <c r="AH272" s="238">
        <v>590</v>
      </c>
      <c r="AI272" s="238">
        <v>67</v>
      </c>
      <c r="AJ272" s="238">
        <v>0</v>
      </c>
      <c r="AK272" s="238">
        <v>1459</v>
      </c>
    </row>
    <row r="273" spans="1:37" x14ac:dyDescent="0.3">
      <c r="A273" s="2" t="s">
        <v>95</v>
      </c>
      <c r="B273" s="295" t="s">
        <v>943</v>
      </c>
      <c r="C273" s="229" t="s">
        <v>667</v>
      </c>
      <c r="D273" s="229" t="s">
        <v>1187</v>
      </c>
      <c r="E273" s="716">
        <v>31475</v>
      </c>
      <c r="F273" s="76" t="s">
        <v>239</v>
      </c>
      <c r="G273" s="76" t="s">
        <v>239</v>
      </c>
      <c r="H273" s="76" t="s">
        <v>239</v>
      </c>
      <c r="I273" s="76" t="s">
        <v>239</v>
      </c>
      <c r="J273" s="76" t="s">
        <v>239</v>
      </c>
      <c r="K273" s="76" t="s">
        <v>239</v>
      </c>
      <c r="L273" s="76" t="s">
        <v>239</v>
      </c>
      <c r="M273" s="76" t="s">
        <v>239</v>
      </c>
      <c r="N273" s="76" t="s">
        <v>239</v>
      </c>
      <c r="O273" s="76" t="s">
        <v>239</v>
      </c>
      <c r="P273" s="76" t="s">
        <v>239</v>
      </c>
      <c r="Q273" s="76" t="s">
        <v>239</v>
      </c>
      <c r="R273" s="76" t="s">
        <v>239</v>
      </c>
      <c r="S273" s="76" t="s">
        <v>239</v>
      </c>
      <c r="T273" s="721">
        <v>0</v>
      </c>
      <c r="U273" s="721">
        <v>0</v>
      </c>
      <c r="V273" s="55">
        <v>1433</v>
      </c>
      <c r="W273" s="55">
        <v>1433</v>
      </c>
      <c r="X273" s="237">
        <v>79</v>
      </c>
      <c r="Y273" s="238">
        <v>192</v>
      </c>
      <c r="Z273" s="238">
        <v>149</v>
      </c>
      <c r="AA273" s="238">
        <v>312</v>
      </c>
      <c r="AB273" s="238">
        <v>24</v>
      </c>
      <c r="AC273" s="238">
        <v>0</v>
      </c>
      <c r="AD273" s="238">
        <v>756</v>
      </c>
      <c r="AE273" s="238">
        <v>87</v>
      </c>
      <c r="AF273" s="238">
        <v>209</v>
      </c>
      <c r="AG273" s="238">
        <v>151</v>
      </c>
      <c r="AH273" s="238">
        <v>212</v>
      </c>
      <c r="AI273" s="238">
        <v>18</v>
      </c>
      <c r="AJ273" s="238">
        <v>0</v>
      </c>
      <c r="AK273" s="238">
        <v>677</v>
      </c>
    </row>
    <row r="274" spans="1:37" x14ac:dyDescent="0.3">
      <c r="A274" s="2" t="s">
        <v>95</v>
      </c>
      <c r="B274" s="295" t="s">
        <v>943</v>
      </c>
      <c r="C274" s="229" t="s">
        <v>667</v>
      </c>
      <c r="D274" s="229" t="s">
        <v>1188</v>
      </c>
      <c r="E274" s="716">
        <v>1715</v>
      </c>
      <c r="F274" s="76" t="s">
        <v>239</v>
      </c>
      <c r="G274" s="76" t="s">
        <v>239</v>
      </c>
      <c r="H274" s="76" t="s">
        <v>239</v>
      </c>
      <c r="I274" s="76" t="s">
        <v>239</v>
      </c>
      <c r="J274" s="76" t="s">
        <v>239</v>
      </c>
      <c r="K274" s="76" t="s">
        <v>239</v>
      </c>
      <c r="L274" s="76" t="s">
        <v>239</v>
      </c>
      <c r="M274" s="76" t="s">
        <v>239</v>
      </c>
      <c r="N274" s="76" t="s">
        <v>239</v>
      </c>
      <c r="O274" s="76" t="s">
        <v>239</v>
      </c>
      <c r="P274" s="76" t="s">
        <v>239</v>
      </c>
      <c r="Q274" s="76" t="s">
        <v>239</v>
      </c>
      <c r="R274" s="76" t="s">
        <v>239</v>
      </c>
      <c r="S274" s="76" t="s">
        <v>239</v>
      </c>
      <c r="T274" s="721">
        <v>0</v>
      </c>
      <c r="U274" s="721">
        <v>0</v>
      </c>
      <c r="V274" s="55">
        <v>540</v>
      </c>
      <c r="W274" s="55">
        <v>540</v>
      </c>
      <c r="X274" s="237">
        <v>22</v>
      </c>
      <c r="Y274" s="238">
        <v>58</v>
      </c>
      <c r="Z274" s="238">
        <v>78</v>
      </c>
      <c r="AA274" s="238">
        <v>133</v>
      </c>
      <c r="AB274" s="238">
        <v>9</v>
      </c>
      <c r="AC274" s="238">
        <v>0</v>
      </c>
      <c r="AD274" s="238">
        <v>300</v>
      </c>
      <c r="AE274" s="238">
        <v>27</v>
      </c>
      <c r="AF274" s="238">
        <v>50</v>
      </c>
      <c r="AG274" s="238">
        <v>63</v>
      </c>
      <c r="AH274" s="238">
        <v>85</v>
      </c>
      <c r="AI274" s="238">
        <v>15</v>
      </c>
      <c r="AJ274" s="238">
        <v>0</v>
      </c>
      <c r="AK274" s="238">
        <v>240</v>
      </c>
    </row>
    <row r="275" spans="1:37" x14ac:dyDescent="0.3">
      <c r="A275" s="2" t="s">
        <v>95</v>
      </c>
      <c r="B275" s="295" t="s">
        <v>943</v>
      </c>
      <c r="C275" s="229" t="s">
        <v>667</v>
      </c>
      <c r="D275" s="229" t="s">
        <v>1189</v>
      </c>
      <c r="E275" s="716">
        <v>44490</v>
      </c>
      <c r="F275" s="76" t="s">
        <v>239</v>
      </c>
      <c r="G275" s="76" t="s">
        <v>239</v>
      </c>
      <c r="H275" s="76" t="s">
        <v>239</v>
      </c>
      <c r="I275" s="76" t="s">
        <v>239</v>
      </c>
      <c r="J275" s="76" t="s">
        <v>239</v>
      </c>
      <c r="K275" s="76" t="s">
        <v>239</v>
      </c>
      <c r="L275" s="76" t="s">
        <v>239</v>
      </c>
      <c r="M275" s="76" t="s">
        <v>239</v>
      </c>
      <c r="N275" s="76" t="s">
        <v>239</v>
      </c>
      <c r="O275" s="76" t="s">
        <v>239</v>
      </c>
      <c r="P275" s="76" t="s">
        <v>239</v>
      </c>
      <c r="Q275" s="76" t="s">
        <v>239</v>
      </c>
      <c r="R275" s="76" t="s">
        <v>239</v>
      </c>
      <c r="S275" s="76" t="s">
        <v>239</v>
      </c>
      <c r="T275" s="721">
        <v>0</v>
      </c>
      <c r="U275" s="721">
        <v>0</v>
      </c>
      <c r="V275" s="55">
        <v>7482</v>
      </c>
      <c r="W275" s="55">
        <v>7482</v>
      </c>
      <c r="X275" s="237">
        <v>602</v>
      </c>
      <c r="Y275" s="238">
        <v>1026</v>
      </c>
      <c r="Z275" s="238">
        <v>528</v>
      </c>
      <c r="AA275" s="238">
        <v>1619</v>
      </c>
      <c r="AB275" s="238">
        <v>100</v>
      </c>
      <c r="AC275" s="238">
        <v>0</v>
      </c>
      <c r="AD275" s="238">
        <v>3875</v>
      </c>
      <c r="AE275" s="238">
        <v>611</v>
      </c>
      <c r="AF275" s="238">
        <v>1006</v>
      </c>
      <c r="AG275" s="238">
        <v>456</v>
      </c>
      <c r="AH275" s="238">
        <v>1383</v>
      </c>
      <c r="AI275" s="238">
        <v>151</v>
      </c>
      <c r="AJ275" s="238">
        <v>0</v>
      </c>
      <c r="AK275" s="238">
        <v>3607</v>
      </c>
    </row>
    <row r="276" spans="1:37" x14ac:dyDescent="0.3">
      <c r="A276" s="2" t="s">
        <v>751</v>
      </c>
      <c r="B276" s="295" t="s">
        <v>918</v>
      </c>
      <c r="C276" s="229" t="s">
        <v>944</v>
      </c>
      <c r="D276" s="229" t="s">
        <v>1190</v>
      </c>
      <c r="E276" s="716">
        <v>2449</v>
      </c>
      <c r="F276" s="76">
        <v>0.04</v>
      </c>
      <c r="G276" s="76">
        <v>0.03</v>
      </c>
      <c r="H276" s="76">
        <v>0.02</v>
      </c>
      <c r="I276" s="76">
        <v>0.09</v>
      </c>
      <c r="J276" s="76">
        <v>0.91</v>
      </c>
      <c r="K276" s="76">
        <v>0.01</v>
      </c>
      <c r="L276" s="76">
        <v>0.46</v>
      </c>
      <c r="M276" s="76">
        <v>0.45</v>
      </c>
      <c r="N276" s="76">
        <v>0.54</v>
      </c>
      <c r="O276" s="76">
        <v>0.21</v>
      </c>
      <c r="P276" s="76">
        <v>0.43</v>
      </c>
      <c r="Q276" s="76">
        <v>0.47</v>
      </c>
      <c r="R276" s="76" t="s">
        <v>239</v>
      </c>
      <c r="S276" s="76">
        <v>0.43</v>
      </c>
      <c r="T276" s="721">
        <v>1</v>
      </c>
      <c r="U276" s="721">
        <v>1</v>
      </c>
      <c r="V276" s="55">
        <v>3420</v>
      </c>
      <c r="W276" s="55">
        <v>3420</v>
      </c>
      <c r="X276" s="237">
        <v>221</v>
      </c>
      <c r="Y276" s="238">
        <v>438</v>
      </c>
      <c r="Z276" s="238">
        <v>287</v>
      </c>
      <c r="AA276" s="238">
        <v>817</v>
      </c>
      <c r="AB276" s="238">
        <v>46</v>
      </c>
      <c r="AC276" s="238">
        <v>0</v>
      </c>
      <c r="AD276" s="238">
        <v>1809</v>
      </c>
      <c r="AE276" s="238">
        <v>223</v>
      </c>
      <c r="AF276" s="238">
        <v>443</v>
      </c>
      <c r="AG276" s="238">
        <v>299</v>
      </c>
      <c r="AH276" s="238">
        <v>563</v>
      </c>
      <c r="AI276" s="238">
        <v>83</v>
      </c>
      <c r="AJ276" s="238">
        <v>0</v>
      </c>
      <c r="AK276" s="238">
        <v>1611</v>
      </c>
    </row>
    <row r="277" spans="1:37" x14ac:dyDescent="0.3">
      <c r="A277" s="2" t="s">
        <v>100</v>
      </c>
      <c r="B277" s="295" t="s">
        <v>918</v>
      </c>
      <c r="C277" s="229" t="s">
        <v>983</v>
      </c>
      <c r="D277" s="229" t="s">
        <v>1191</v>
      </c>
      <c r="E277" s="716">
        <v>6940858</v>
      </c>
      <c r="F277" s="76">
        <v>7.0000000000000007E-2</v>
      </c>
      <c r="G277" s="76">
        <v>0.28999999999999998</v>
      </c>
      <c r="H277" s="76">
        <v>0.14000000000000001</v>
      </c>
      <c r="I277" s="76">
        <v>0.5</v>
      </c>
      <c r="J277" s="76">
        <v>0.5</v>
      </c>
      <c r="K277" s="76">
        <v>0</v>
      </c>
      <c r="L277" s="76">
        <v>1</v>
      </c>
      <c r="M277" s="76">
        <v>0.5</v>
      </c>
      <c r="N277" s="76">
        <v>1</v>
      </c>
      <c r="O277" s="76">
        <v>0.14000000000000001</v>
      </c>
      <c r="P277" s="76">
        <v>0.56999999999999995</v>
      </c>
      <c r="Q277" s="76" t="s">
        <v>239</v>
      </c>
      <c r="R277" s="76">
        <v>0.53</v>
      </c>
      <c r="S277" s="76">
        <v>0.53</v>
      </c>
      <c r="T277" s="721">
        <v>0</v>
      </c>
      <c r="U277" s="721">
        <v>0</v>
      </c>
      <c r="V277" s="55">
        <v>2484</v>
      </c>
      <c r="W277" s="55">
        <v>2484</v>
      </c>
      <c r="X277" s="237">
        <v>129</v>
      </c>
      <c r="Y277" s="238">
        <v>338</v>
      </c>
      <c r="Z277" s="238">
        <v>220</v>
      </c>
      <c r="AA277" s="238">
        <v>576</v>
      </c>
      <c r="AB277" s="238">
        <v>48</v>
      </c>
      <c r="AC277" s="238">
        <v>0</v>
      </c>
      <c r="AD277" s="238">
        <v>1311</v>
      </c>
      <c r="AE277" s="238">
        <v>145</v>
      </c>
      <c r="AF277" s="238">
        <v>327</v>
      </c>
      <c r="AG277" s="238">
        <v>244</v>
      </c>
      <c r="AH277" s="238">
        <v>377</v>
      </c>
      <c r="AI277" s="238">
        <v>80</v>
      </c>
      <c r="AJ277" s="238">
        <v>0</v>
      </c>
      <c r="AK277" s="238">
        <v>1173</v>
      </c>
    </row>
    <row r="278" spans="1:37" x14ac:dyDescent="0.3">
      <c r="A278" s="2" t="s">
        <v>870</v>
      </c>
      <c r="B278" s="295" t="s">
        <v>923</v>
      </c>
      <c r="C278" s="229" t="s">
        <v>944</v>
      </c>
      <c r="D278" s="229" t="s">
        <v>1192</v>
      </c>
      <c r="E278" s="716">
        <v>19715</v>
      </c>
      <c r="F278" s="76">
        <v>0.22</v>
      </c>
      <c r="G278" s="76">
        <v>0.21</v>
      </c>
      <c r="H278" s="76">
        <v>0.12</v>
      </c>
      <c r="I278" s="76">
        <v>0.55000000000000004</v>
      </c>
      <c r="J278" s="76">
        <v>0.43</v>
      </c>
      <c r="K278" s="76">
        <v>0.02</v>
      </c>
      <c r="L278" s="76">
        <v>0.5</v>
      </c>
      <c r="M278" s="76">
        <v>0.51</v>
      </c>
      <c r="N278" s="76">
        <v>0.5</v>
      </c>
      <c r="O278" s="76">
        <v>0.2</v>
      </c>
      <c r="P278" s="76">
        <v>0.52</v>
      </c>
      <c r="Q278" s="76">
        <v>0.56000000000000005</v>
      </c>
      <c r="R278" s="76" t="s">
        <v>239</v>
      </c>
      <c r="S278" s="76">
        <v>0.51</v>
      </c>
      <c r="T278" s="721">
        <v>1</v>
      </c>
      <c r="U278" s="721">
        <v>1</v>
      </c>
      <c r="V278" s="55">
        <v>1200</v>
      </c>
      <c r="W278" s="55">
        <v>1200</v>
      </c>
      <c r="X278" s="237">
        <v>65</v>
      </c>
      <c r="Y278" s="238">
        <v>202</v>
      </c>
      <c r="Z278" s="238">
        <v>85</v>
      </c>
      <c r="AA278" s="238">
        <v>287</v>
      </c>
      <c r="AB278" s="238">
        <v>10</v>
      </c>
      <c r="AC278" s="238">
        <v>0</v>
      </c>
      <c r="AD278" s="238">
        <v>649</v>
      </c>
      <c r="AE278" s="238">
        <v>77</v>
      </c>
      <c r="AF278" s="238">
        <v>153</v>
      </c>
      <c r="AG278" s="238">
        <v>107</v>
      </c>
      <c r="AH278" s="238">
        <v>197</v>
      </c>
      <c r="AI278" s="238">
        <v>17</v>
      </c>
      <c r="AJ278" s="238">
        <v>0</v>
      </c>
      <c r="AK278" s="238">
        <v>551</v>
      </c>
    </row>
    <row r="279" spans="1:37" x14ac:dyDescent="0.3">
      <c r="A279" s="2" t="s">
        <v>870</v>
      </c>
      <c r="B279" s="295" t="s">
        <v>923</v>
      </c>
      <c r="C279" s="229" t="s">
        <v>944</v>
      </c>
      <c r="D279" s="229" t="s">
        <v>1193</v>
      </c>
      <c r="E279" s="716">
        <v>9232</v>
      </c>
      <c r="F279" s="76">
        <v>0.15</v>
      </c>
      <c r="G279" s="76">
        <v>0.23</v>
      </c>
      <c r="H279" s="76">
        <v>0.14000000000000001</v>
      </c>
      <c r="I279" s="76">
        <v>0.52</v>
      </c>
      <c r="J279" s="76">
        <v>0.45</v>
      </c>
      <c r="K279" s="76">
        <v>0.03</v>
      </c>
      <c r="L279" s="76">
        <v>0.49</v>
      </c>
      <c r="M279" s="76">
        <v>0.48</v>
      </c>
      <c r="N279" s="76">
        <v>0.52</v>
      </c>
      <c r="O279" s="76">
        <v>0.14000000000000001</v>
      </c>
      <c r="P279" s="76">
        <v>0.49</v>
      </c>
      <c r="Q279" s="76">
        <v>0.57999999999999996</v>
      </c>
      <c r="R279" s="76" t="s">
        <v>239</v>
      </c>
      <c r="S279" s="76">
        <v>0.5</v>
      </c>
      <c r="T279" s="721">
        <v>1</v>
      </c>
      <c r="U279" s="721">
        <v>1</v>
      </c>
      <c r="V279" s="55">
        <v>2348</v>
      </c>
      <c r="W279" s="55">
        <v>2348</v>
      </c>
      <c r="X279" s="237">
        <v>139</v>
      </c>
      <c r="Y279" s="238">
        <v>339</v>
      </c>
      <c r="Z279" s="238">
        <v>235</v>
      </c>
      <c r="AA279" s="238">
        <v>507</v>
      </c>
      <c r="AB279" s="238">
        <v>51</v>
      </c>
      <c r="AC279" s="238">
        <v>0</v>
      </c>
      <c r="AD279" s="238">
        <v>1271</v>
      </c>
      <c r="AE279" s="238">
        <v>141</v>
      </c>
      <c r="AF279" s="238">
        <v>309</v>
      </c>
      <c r="AG279" s="238">
        <v>225</v>
      </c>
      <c r="AH279" s="238">
        <v>369</v>
      </c>
      <c r="AI279" s="238">
        <v>33</v>
      </c>
      <c r="AJ279" s="238">
        <v>0</v>
      </c>
      <c r="AK279" s="238">
        <v>1077</v>
      </c>
    </row>
    <row r="280" spans="1:37" x14ac:dyDescent="0.3">
      <c r="A280" s="2" t="s">
        <v>870</v>
      </c>
      <c r="B280" s="295" t="s">
        <v>923</v>
      </c>
      <c r="C280" s="229" t="s">
        <v>944</v>
      </c>
      <c r="D280" s="229" t="s">
        <v>1194</v>
      </c>
      <c r="E280" s="716">
        <v>2604</v>
      </c>
      <c r="F280" s="76">
        <v>0.13</v>
      </c>
      <c r="G280" s="76">
        <v>0.25</v>
      </c>
      <c r="H280" s="76">
        <v>0.16</v>
      </c>
      <c r="I280" s="76">
        <v>0.53</v>
      </c>
      <c r="J280" s="76">
        <v>0.45</v>
      </c>
      <c r="K280" s="76">
        <v>0.02</v>
      </c>
      <c r="L280" s="76">
        <v>0.52</v>
      </c>
      <c r="M280" s="76">
        <v>0.49</v>
      </c>
      <c r="N280" s="76">
        <v>0.48</v>
      </c>
      <c r="O280" s="76">
        <v>0.12</v>
      </c>
      <c r="P280" s="76">
        <v>0.45</v>
      </c>
      <c r="Q280" s="76">
        <v>0.35</v>
      </c>
      <c r="R280" s="76" t="s">
        <v>239</v>
      </c>
      <c r="S280" s="76">
        <v>0.47</v>
      </c>
      <c r="T280" s="721">
        <v>1</v>
      </c>
      <c r="U280" s="721">
        <v>1</v>
      </c>
      <c r="V280" s="55">
        <v>1324</v>
      </c>
      <c r="W280" s="55">
        <v>1324</v>
      </c>
      <c r="X280" s="237">
        <v>67</v>
      </c>
      <c r="Y280" s="238">
        <v>196</v>
      </c>
      <c r="Z280" s="238">
        <v>144</v>
      </c>
      <c r="AA280" s="238">
        <v>297</v>
      </c>
      <c r="AB280" s="238">
        <v>34</v>
      </c>
      <c r="AC280" s="238">
        <v>0</v>
      </c>
      <c r="AD280" s="238">
        <v>738</v>
      </c>
      <c r="AE280" s="238">
        <v>74</v>
      </c>
      <c r="AF280" s="238">
        <v>203</v>
      </c>
      <c r="AG280" s="238">
        <v>115</v>
      </c>
      <c r="AH280" s="238">
        <v>171</v>
      </c>
      <c r="AI280" s="238">
        <v>23</v>
      </c>
      <c r="AJ280" s="238">
        <v>0</v>
      </c>
      <c r="AK280" s="238">
        <v>586</v>
      </c>
    </row>
    <row r="281" spans="1:37" x14ac:dyDescent="0.3">
      <c r="A281" s="2" t="s">
        <v>870</v>
      </c>
      <c r="B281" s="295" t="s">
        <v>923</v>
      </c>
      <c r="C281" s="229" t="s">
        <v>944</v>
      </c>
      <c r="D281" s="229" t="s">
        <v>1195</v>
      </c>
      <c r="E281" s="716">
        <v>535</v>
      </c>
      <c r="F281" s="76">
        <v>0.15</v>
      </c>
      <c r="G281" s="76">
        <v>0.21</v>
      </c>
      <c r="H281" s="76">
        <v>0.15</v>
      </c>
      <c r="I281" s="76">
        <v>0.52</v>
      </c>
      <c r="J281" s="76">
        <v>0.47</v>
      </c>
      <c r="K281" s="76">
        <v>0.01</v>
      </c>
      <c r="L281" s="76">
        <v>0.43</v>
      </c>
      <c r="M281" s="76">
        <v>0.49</v>
      </c>
      <c r="N281" s="76">
        <v>0.56999999999999995</v>
      </c>
      <c r="O281" s="76">
        <v>0.13</v>
      </c>
      <c r="P281" s="76">
        <v>0.23</v>
      </c>
      <c r="Q281" s="76">
        <v>0.17</v>
      </c>
      <c r="R281" s="76" t="s">
        <v>239</v>
      </c>
      <c r="S281" s="76">
        <v>0.37</v>
      </c>
      <c r="T281" s="721">
        <v>1</v>
      </c>
      <c r="U281" s="721">
        <v>1</v>
      </c>
      <c r="V281" s="55">
        <v>1346</v>
      </c>
      <c r="W281" s="55">
        <v>1346</v>
      </c>
      <c r="X281" s="237">
        <v>64</v>
      </c>
      <c r="Y281" s="238">
        <v>153</v>
      </c>
      <c r="Z281" s="238">
        <v>151</v>
      </c>
      <c r="AA281" s="238">
        <v>335</v>
      </c>
      <c r="AB281" s="238">
        <v>23</v>
      </c>
      <c r="AC281" s="238">
        <v>0</v>
      </c>
      <c r="AD281" s="238">
        <v>726</v>
      </c>
      <c r="AE281" s="238">
        <v>66</v>
      </c>
      <c r="AF281" s="238">
        <v>154</v>
      </c>
      <c r="AG281" s="238">
        <v>159</v>
      </c>
      <c r="AH281" s="238">
        <v>205</v>
      </c>
      <c r="AI281" s="238">
        <v>36</v>
      </c>
      <c r="AJ281" s="238">
        <v>0</v>
      </c>
      <c r="AK281" s="238">
        <v>620</v>
      </c>
    </row>
    <row r="282" spans="1:37" x14ac:dyDescent="0.3">
      <c r="A282" s="2" t="s">
        <v>870</v>
      </c>
      <c r="B282" s="295" t="s">
        <v>923</v>
      </c>
      <c r="C282" s="229" t="s">
        <v>944</v>
      </c>
      <c r="D282" s="229" t="s">
        <v>1196</v>
      </c>
      <c r="E282" s="716">
        <v>541</v>
      </c>
      <c r="F282" s="76">
        <v>0.13</v>
      </c>
      <c r="G282" s="76">
        <v>0.21</v>
      </c>
      <c r="H282" s="76">
        <v>0.19</v>
      </c>
      <c r="I282" s="76">
        <v>0.53</v>
      </c>
      <c r="J282" s="76">
        <v>0.44</v>
      </c>
      <c r="K282" s="76">
        <v>0.03</v>
      </c>
      <c r="L282" s="76">
        <v>0.49</v>
      </c>
      <c r="M282" s="76">
        <v>0.51</v>
      </c>
      <c r="N282" s="76">
        <v>0.48</v>
      </c>
      <c r="O282" s="76">
        <v>0.12</v>
      </c>
      <c r="P282" s="76">
        <v>0.31</v>
      </c>
      <c r="Q282" s="76">
        <v>0.24</v>
      </c>
      <c r="R282" s="76" t="s">
        <v>239</v>
      </c>
      <c r="S282" s="76">
        <v>0.4</v>
      </c>
      <c r="T282" s="721">
        <v>1</v>
      </c>
      <c r="U282" s="721">
        <v>1</v>
      </c>
      <c r="V282" s="55">
        <v>2859</v>
      </c>
      <c r="W282" s="55">
        <v>2859</v>
      </c>
      <c r="X282" s="237">
        <v>143</v>
      </c>
      <c r="Y282" s="238">
        <v>337</v>
      </c>
      <c r="Z282" s="238">
        <v>311</v>
      </c>
      <c r="AA282" s="238">
        <v>702</v>
      </c>
      <c r="AB282" s="238">
        <v>49</v>
      </c>
      <c r="AC282" s="238">
        <v>0</v>
      </c>
      <c r="AD282" s="238">
        <v>1542</v>
      </c>
      <c r="AE282" s="238">
        <v>151</v>
      </c>
      <c r="AF282" s="238">
        <v>394</v>
      </c>
      <c r="AG282" s="238">
        <v>281</v>
      </c>
      <c r="AH282" s="238">
        <v>423</v>
      </c>
      <c r="AI282" s="238">
        <v>68</v>
      </c>
      <c r="AJ282" s="238">
        <v>0</v>
      </c>
      <c r="AK282" s="238">
        <v>1317</v>
      </c>
    </row>
    <row r="283" spans="1:37" x14ac:dyDescent="0.3">
      <c r="A283" s="2" t="s">
        <v>870</v>
      </c>
      <c r="B283" s="295" t="s">
        <v>923</v>
      </c>
      <c r="C283" s="229" t="s">
        <v>944</v>
      </c>
      <c r="D283" s="229" t="s">
        <v>1197</v>
      </c>
      <c r="E283" s="716">
        <v>1128</v>
      </c>
      <c r="F283" s="76">
        <v>0.15</v>
      </c>
      <c r="G283" s="76">
        <v>0.23</v>
      </c>
      <c r="H283" s="76">
        <v>0.14000000000000001</v>
      </c>
      <c r="I283" s="76">
        <v>0.52</v>
      </c>
      <c r="J283" s="76">
        <v>0.47</v>
      </c>
      <c r="K283" s="76">
        <v>0.01</v>
      </c>
      <c r="L283" s="76">
        <v>0.48</v>
      </c>
      <c r="M283" s="76">
        <v>0.44</v>
      </c>
      <c r="N283" s="76">
        <v>0.49</v>
      </c>
      <c r="O283" s="76">
        <v>0.14000000000000001</v>
      </c>
      <c r="P283" s="76">
        <v>0.33</v>
      </c>
      <c r="Q283" s="76">
        <v>0.62</v>
      </c>
      <c r="R283" s="76" t="s">
        <v>239</v>
      </c>
      <c r="S283" s="76">
        <v>0.4</v>
      </c>
      <c r="T283" s="721">
        <v>1</v>
      </c>
      <c r="U283" s="721">
        <v>1</v>
      </c>
      <c r="V283" s="55">
        <v>25658</v>
      </c>
      <c r="W283" s="55">
        <v>25658</v>
      </c>
      <c r="X283" s="237">
        <v>876</v>
      </c>
      <c r="Y283" s="238">
        <v>1193</v>
      </c>
      <c r="Z283" s="238">
        <v>828</v>
      </c>
      <c r="AA283" s="238">
        <v>7842</v>
      </c>
      <c r="AB283" s="238">
        <v>742</v>
      </c>
      <c r="AC283" s="238">
        <v>0</v>
      </c>
      <c r="AD283" s="238">
        <v>11481</v>
      </c>
      <c r="AE283" s="238">
        <v>838</v>
      </c>
      <c r="AF283" s="238">
        <v>1258</v>
      </c>
      <c r="AG283" s="238">
        <v>956</v>
      </c>
      <c r="AH283" s="238">
        <v>10678</v>
      </c>
      <c r="AI283" s="238">
        <v>447</v>
      </c>
      <c r="AJ283" s="238">
        <v>0</v>
      </c>
      <c r="AK283" s="238">
        <v>14177</v>
      </c>
    </row>
    <row r="284" spans="1:37" x14ac:dyDescent="0.3">
      <c r="A284" s="2" t="s">
        <v>870</v>
      </c>
      <c r="B284" s="295" t="s">
        <v>923</v>
      </c>
      <c r="C284" s="229" t="s">
        <v>944</v>
      </c>
      <c r="D284" s="229" t="s">
        <v>1198</v>
      </c>
      <c r="E284" s="716">
        <v>1308</v>
      </c>
      <c r="F284" s="76">
        <v>0.13</v>
      </c>
      <c r="G284" s="76">
        <v>0.16</v>
      </c>
      <c r="H284" s="76">
        <v>0.13</v>
      </c>
      <c r="I284" s="76">
        <v>0.41</v>
      </c>
      <c r="J284" s="76">
        <v>0.57999999999999996</v>
      </c>
      <c r="K284" s="76">
        <v>0.01</v>
      </c>
      <c r="L284" s="76">
        <v>0.5</v>
      </c>
      <c r="M284" s="76">
        <v>0.56000000000000005</v>
      </c>
      <c r="N284" s="76">
        <v>0.5</v>
      </c>
      <c r="O284" s="76">
        <v>0.16</v>
      </c>
      <c r="P284" s="76">
        <v>0.37</v>
      </c>
      <c r="Q284" s="76">
        <v>0.5</v>
      </c>
      <c r="R284" s="76" t="s">
        <v>239</v>
      </c>
      <c r="S284" s="76">
        <v>0.43</v>
      </c>
      <c r="T284" s="721">
        <v>1</v>
      </c>
      <c r="U284" s="721">
        <v>1</v>
      </c>
      <c r="V284" s="55">
        <v>2178</v>
      </c>
      <c r="W284" s="55">
        <v>2178</v>
      </c>
      <c r="X284" s="237">
        <v>146</v>
      </c>
      <c r="Y284" s="238">
        <v>216</v>
      </c>
      <c r="Z284" s="238">
        <v>155</v>
      </c>
      <c r="AA284" s="238">
        <v>525</v>
      </c>
      <c r="AB284" s="238">
        <v>16</v>
      </c>
      <c r="AC284" s="238">
        <v>0</v>
      </c>
      <c r="AD284" s="238">
        <v>1058</v>
      </c>
      <c r="AE284" s="238">
        <v>139</v>
      </c>
      <c r="AF284" s="238">
        <v>222</v>
      </c>
      <c r="AG284" s="238">
        <v>175</v>
      </c>
      <c r="AH284" s="238">
        <v>564</v>
      </c>
      <c r="AI284" s="238">
        <v>20</v>
      </c>
      <c r="AJ284" s="238">
        <v>0</v>
      </c>
      <c r="AK284" s="238">
        <v>1120</v>
      </c>
    </row>
    <row r="285" spans="1:37" x14ac:dyDescent="0.3">
      <c r="A285" s="2" t="s">
        <v>870</v>
      </c>
      <c r="B285" s="295" t="s">
        <v>918</v>
      </c>
      <c r="C285" s="229" t="s">
        <v>944</v>
      </c>
      <c r="D285" s="229" t="s">
        <v>1199</v>
      </c>
      <c r="E285" s="716">
        <v>14197</v>
      </c>
      <c r="F285" s="76">
        <v>0.13</v>
      </c>
      <c r="G285" s="76">
        <v>0.16</v>
      </c>
      <c r="H285" s="76">
        <v>0.12</v>
      </c>
      <c r="I285" s="76">
        <v>0.41</v>
      </c>
      <c r="J285" s="76">
        <v>0.57999999999999996</v>
      </c>
      <c r="K285" s="76">
        <v>0.01</v>
      </c>
      <c r="L285" s="76">
        <v>0.47</v>
      </c>
      <c r="M285" s="76">
        <v>0.5</v>
      </c>
      <c r="N285" s="76">
        <v>0.52</v>
      </c>
      <c r="O285" s="76">
        <v>0.15</v>
      </c>
      <c r="P285" s="76">
        <v>0.38</v>
      </c>
      <c r="Q285" s="76">
        <v>0.52</v>
      </c>
      <c r="R285" s="76" t="s">
        <v>239</v>
      </c>
      <c r="S285" s="76">
        <v>0.43</v>
      </c>
      <c r="T285" s="721">
        <v>1</v>
      </c>
      <c r="U285" s="721">
        <v>1</v>
      </c>
      <c r="V285" s="55">
        <v>590</v>
      </c>
      <c r="W285" s="55">
        <v>590</v>
      </c>
      <c r="X285" s="237">
        <v>55</v>
      </c>
      <c r="Y285" s="238">
        <v>87</v>
      </c>
      <c r="Z285" s="238">
        <v>34</v>
      </c>
      <c r="AA285" s="238">
        <v>128</v>
      </c>
      <c r="AB285" s="238">
        <v>13</v>
      </c>
      <c r="AC285" s="238">
        <v>0</v>
      </c>
      <c r="AD285" s="238">
        <v>317</v>
      </c>
      <c r="AE285" s="238">
        <v>71</v>
      </c>
      <c r="AF285" s="238">
        <v>94</v>
      </c>
      <c r="AG285" s="238">
        <v>37</v>
      </c>
      <c r="AH285" s="238">
        <v>63</v>
      </c>
      <c r="AI285" s="238">
        <v>8</v>
      </c>
      <c r="AJ285" s="238">
        <v>0</v>
      </c>
      <c r="AK285" s="238">
        <v>273</v>
      </c>
    </row>
    <row r="286" spans="1:37" x14ac:dyDescent="0.3">
      <c r="A286" s="2" t="s">
        <v>870</v>
      </c>
      <c r="B286" s="295" t="s">
        <v>918</v>
      </c>
      <c r="C286" s="229" t="s">
        <v>944</v>
      </c>
      <c r="D286" s="229" t="s">
        <v>1200</v>
      </c>
      <c r="E286" s="716">
        <v>2427</v>
      </c>
      <c r="F286" s="76">
        <v>0.13</v>
      </c>
      <c r="G286" s="76">
        <v>0.12</v>
      </c>
      <c r="H286" s="76">
        <v>7.0000000000000007E-2</v>
      </c>
      <c r="I286" s="76">
        <v>0.32</v>
      </c>
      <c r="J286" s="76">
        <v>0.67</v>
      </c>
      <c r="K286" s="76">
        <v>0.01</v>
      </c>
      <c r="L286" s="76">
        <v>0.51</v>
      </c>
      <c r="M286" s="76">
        <v>0.54</v>
      </c>
      <c r="N286" s="76">
        <v>0.53</v>
      </c>
      <c r="O286" s="76">
        <v>0.21</v>
      </c>
      <c r="P286" s="76">
        <v>0.28999999999999998</v>
      </c>
      <c r="Q286" s="76">
        <v>0.34</v>
      </c>
      <c r="R286" s="76" t="s">
        <v>239</v>
      </c>
      <c r="S286" s="76">
        <v>0.37</v>
      </c>
      <c r="T286" s="721">
        <v>1</v>
      </c>
      <c r="U286" s="721">
        <v>1</v>
      </c>
      <c r="V286" s="55">
        <v>1801</v>
      </c>
      <c r="W286" s="55">
        <v>1801</v>
      </c>
      <c r="X286" s="237">
        <v>168</v>
      </c>
      <c r="Y286" s="238">
        <v>265</v>
      </c>
      <c r="Z286" s="238">
        <v>103</v>
      </c>
      <c r="AA286" s="238">
        <v>392</v>
      </c>
      <c r="AB286" s="238">
        <v>41</v>
      </c>
      <c r="AC286" s="238">
        <v>0</v>
      </c>
      <c r="AD286" s="238">
        <v>969</v>
      </c>
      <c r="AE286" s="238">
        <v>216</v>
      </c>
      <c r="AF286" s="238">
        <v>287</v>
      </c>
      <c r="AG286" s="238">
        <v>114</v>
      </c>
      <c r="AH286" s="238">
        <v>190</v>
      </c>
      <c r="AI286" s="238">
        <v>25</v>
      </c>
      <c r="AJ286" s="238">
        <v>0</v>
      </c>
      <c r="AK286" s="238">
        <v>832</v>
      </c>
    </row>
    <row r="287" spans="1:37" x14ac:dyDescent="0.3">
      <c r="A287" s="2" t="s">
        <v>101</v>
      </c>
      <c r="B287" s="295" t="s">
        <v>918</v>
      </c>
      <c r="C287" s="229" t="s">
        <v>944</v>
      </c>
      <c r="D287" s="229" t="s">
        <v>1201</v>
      </c>
      <c r="E287" s="716">
        <v>8705</v>
      </c>
      <c r="F287" s="76" t="s">
        <v>239</v>
      </c>
      <c r="G287" s="76" t="s">
        <v>239</v>
      </c>
      <c r="H287" s="76" t="s">
        <v>239</v>
      </c>
      <c r="I287" s="76" t="s">
        <v>239</v>
      </c>
      <c r="J287" s="76" t="s">
        <v>239</v>
      </c>
      <c r="K287" s="76" t="s">
        <v>239</v>
      </c>
      <c r="L287" s="76" t="s">
        <v>239</v>
      </c>
      <c r="M287" s="76" t="s">
        <v>239</v>
      </c>
      <c r="N287" s="76" t="s">
        <v>239</v>
      </c>
      <c r="O287" s="76" t="s">
        <v>239</v>
      </c>
      <c r="P287" s="76" t="s">
        <v>239</v>
      </c>
      <c r="Q287" s="76" t="s">
        <v>239</v>
      </c>
      <c r="R287" s="76" t="s">
        <v>239</v>
      </c>
      <c r="S287" s="76" t="s">
        <v>239</v>
      </c>
      <c r="T287" s="721">
        <v>0</v>
      </c>
      <c r="U287" s="721">
        <v>0</v>
      </c>
      <c r="V287" s="55">
        <v>0</v>
      </c>
      <c r="W287" s="55">
        <v>0</v>
      </c>
      <c r="X287" s="237">
        <v>0</v>
      </c>
      <c r="Y287" s="238">
        <v>0</v>
      </c>
      <c r="Z287" s="238">
        <v>0</v>
      </c>
      <c r="AA287" s="238">
        <v>0</v>
      </c>
      <c r="AB287" s="238">
        <v>0</v>
      </c>
      <c r="AC287" s="238">
        <v>0</v>
      </c>
      <c r="AD287" s="238">
        <v>0</v>
      </c>
      <c r="AE287" s="238">
        <v>0</v>
      </c>
      <c r="AF287" s="238">
        <v>0</v>
      </c>
      <c r="AG287" s="238">
        <v>0</v>
      </c>
      <c r="AH287" s="238">
        <v>0</v>
      </c>
      <c r="AI287" s="238">
        <v>0</v>
      </c>
      <c r="AJ287" s="238">
        <v>0</v>
      </c>
      <c r="AK287" s="238">
        <v>0</v>
      </c>
    </row>
    <row r="288" spans="1:37" x14ac:dyDescent="0.3">
      <c r="A288" s="2" t="s">
        <v>127</v>
      </c>
      <c r="B288" s="295" t="s">
        <v>923</v>
      </c>
      <c r="C288" s="229" t="s">
        <v>944</v>
      </c>
      <c r="D288" s="229" t="s">
        <v>1202</v>
      </c>
      <c r="E288" s="716">
        <v>13041</v>
      </c>
      <c r="F288" s="76">
        <v>0.09</v>
      </c>
      <c r="G288" s="76">
        <v>0.2</v>
      </c>
      <c r="H288" s="76">
        <v>0.15</v>
      </c>
      <c r="I288" s="76">
        <v>0.44</v>
      </c>
      <c r="J288" s="76">
        <v>0.54</v>
      </c>
      <c r="K288" s="76">
        <v>0.01</v>
      </c>
      <c r="L288" s="76">
        <v>0.59</v>
      </c>
      <c r="M288" s="76">
        <v>0.56999999999999995</v>
      </c>
      <c r="N288" s="76">
        <v>0.47</v>
      </c>
      <c r="O288" s="76">
        <v>0.13</v>
      </c>
      <c r="P288" s="76">
        <v>0.55000000000000004</v>
      </c>
      <c r="Q288" s="76">
        <v>0.5</v>
      </c>
      <c r="R288" s="76" t="s">
        <v>239</v>
      </c>
      <c r="S288" s="76">
        <v>0.54</v>
      </c>
      <c r="T288" s="721">
        <v>7.0000000000000007E-2</v>
      </c>
      <c r="U288" s="721">
        <v>7.0000000000000007E-2</v>
      </c>
      <c r="V288" s="55">
        <v>0</v>
      </c>
      <c r="W288" s="55">
        <v>0</v>
      </c>
      <c r="X288" s="237">
        <v>0</v>
      </c>
      <c r="Y288" s="238">
        <v>0</v>
      </c>
      <c r="Z288" s="238">
        <v>0</v>
      </c>
      <c r="AA288" s="238">
        <v>0</v>
      </c>
      <c r="AB288" s="238">
        <v>0</v>
      </c>
      <c r="AC288" s="238">
        <v>0</v>
      </c>
      <c r="AD288" s="238">
        <v>0</v>
      </c>
      <c r="AE288" s="238">
        <v>0</v>
      </c>
      <c r="AF288" s="238">
        <v>0</v>
      </c>
      <c r="AG288" s="238">
        <v>0</v>
      </c>
      <c r="AH288" s="238">
        <v>0</v>
      </c>
      <c r="AI288" s="238">
        <v>0</v>
      </c>
      <c r="AJ288" s="238">
        <v>0</v>
      </c>
      <c r="AK288" s="238">
        <v>0</v>
      </c>
    </row>
    <row r="289" spans="1:37" x14ac:dyDescent="0.3">
      <c r="A289" s="2" t="s">
        <v>127</v>
      </c>
      <c r="B289" s="295" t="s">
        <v>918</v>
      </c>
      <c r="C289" s="229" t="s">
        <v>944</v>
      </c>
      <c r="D289" s="229" t="s">
        <v>1203</v>
      </c>
      <c r="E289" s="716">
        <v>1665</v>
      </c>
      <c r="F289" s="76">
        <v>0.04</v>
      </c>
      <c r="G289" s="76">
        <v>0.15</v>
      </c>
      <c r="H289" s="76">
        <v>0.1</v>
      </c>
      <c r="I289" s="76">
        <v>0.28999999999999998</v>
      </c>
      <c r="J289" s="76">
        <v>0.67</v>
      </c>
      <c r="K289" s="76">
        <v>0.04</v>
      </c>
      <c r="L289" s="76">
        <v>0.51</v>
      </c>
      <c r="M289" s="76">
        <v>0.47</v>
      </c>
      <c r="N289" s="76">
        <v>0.41</v>
      </c>
      <c r="O289" s="76">
        <v>7.0000000000000007E-2</v>
      </c>
      <c r="P289" s="76">
        <v>0.39</v>
      </c>
      <c r="Q289" s="76">
        <v>0.46</v>
      </c>
      <c r="R289" s="76" t="s">
        <v>239</v>
      </c>
      <c r="S289" s="76">
        <v>0.41</v>
      </c>
      <c r="T289" s="721">
        <v>1</v>
      </c>
      <c r="U289" s="721">
        <v>1</v>
      </c>
      <c r="V289" s="55">
        <v>3388</v>
      </c>
      <c r="W289" s="55">
        <v>3388</v>
      </c>
      <c r="X289" s="237">
        <v>315</v>
      </c>
      <c r="Y289" s="238">
        <v>310</v>
      </c>
      <c r="Z289" s="238">
        <v>169</v>
      </c>
      <c r="AA289" s="238">
        <v>834</v>
      </c>
      <c r="AB289" s="238">
        <v>80</v>
      </c>
      <c r="AC289" s="238">
        <v>0</v>
      </c>
      <c r="AD289" s="238">
        <v>1708</v>
      </c>
      <c r="AE289" s="238">
        <v>397</v>
      </c>
      <c r="AF289" s="238">
        <v>331</v>
      </c>
      <c r="AG289" s="238">
        <v>162</v>
      </c>
      <c r="AH289" s="238">
        <v>717</v>
      </c>
      <c r="AI289" s="238">
        <v>73</v>
      </c>
      <c r="AJ289" s="238">
        <v>0</v>
      </c>
      <c r="AK289" s="238">
        <v>1680</v>
      </c>
    </row>
    <row r="290" spans="1:37" x14ac:dyDescent="0.3">
      <c r="A290" s="2" t="s">
        <v>127</v>
      </c>
      <c r="B290" s="295" t="s">
        <v>943</v>
      </c>
      <c r="C290" s="229" t="s">
        <v>944</v>
      </c>
      <c r="D290" s="229" t="s">
        <v>1204</v>
      </c>
      <c r="E290" s="716">
        <v>700399</v>
      </c>
      <c r="F290" s="76" t="s">
        <v>239</v>
      </c>
      <c r="G290" s="76" t="s">
        <v>239</v>
      </c>
      <c r="H290" s="76" t="s">
        <v>239</v>
      </c>
      <c r="I290" s="76" t="s">
        <v>239</v>
      </c>
      <c r="J290" s="76" t="s">
        <v>239</v>
      </c>
      <c r="K290" s="76" t="s">
        <v>239</v>
      </c>
      <c r="L290" s="76" t="s">
        <v>239</v>
      </c>
      <c r="M290" s="76" t="s">
        <v>239</v>
      </c>
      <c r="N290" s="76" t="s">
        <v>239</v>
      </c>
      <c r="O290" s="76" t="s">
        <v>239</v>
      </c>
      <c r="P290" s="76" t="s">
        <v>239</v>
      </c>
      <c r="Q290" s="76" t="s">
        <v>239</v>
      </c>
      <c r="R290" s="76" t="s">
        <v>239</v>
      </c>
      <c r="S290" s="76" t="s">
        <v>239</v>
      </c>
      <c r="T290" s="721">
        <v>0</v>
      </c>
      <c r="U290" s="721">
        <v>0</v>
      </c>
      <c r="V290" s="55">
        <v>0</v>
      </c>
      <c r="W290" s="55">
        <v>0</v>
      </c>
      <c r="X290" s="237">
        <v>0</v>
      </c>
      <c r="Y290" s="238">
        <v>0</v>
      </c>
      <c r="Z290" s="238">
        <v>0</v>
      </c>
      <c r="AA290" s="238">
        <v>0</v>
      </c>
      <c r="AB290" s="238">
        <v>0</v>
      </c>
      <c r="AC290" s="238">
        <v>0</v>
      </c>
      <c r="AD290" s="238">
        <v>0</v>
      </c>
      <c r="AE290" s="238">
        <v>0</v>
      </c>
      <c r="AF290" s="238">
        <v>0</v>
      </c>
      <c r="AG290" s="238">
        <v>0</v>
      </c>
      <c r="AH290" s="238">
        <v>0</v>
      </c>
      <c r="AI290" s="238">
        <v>0</v>
      </c>
      <c r="AJ290" s="238">
        <v>0</v>
      </c>
      <c r="AK290" s="238">
        <v>0</v>
      </c>
    </row>
    <row r="291" spans="1:37" x14ac:dyDescent="0.3">
      <c r="A291" s="2" t="s">
        <v>127</v>
      </c>
      <c r="B291" s="295" t="s">
        <v>943</v>
      </c>
      <c r="C291" s="229" t="s">
        <v>983</v>
      </c>
      <c r="D291" s="229" t="s">
        <v>1205</v>
      </c>
      <c r="E291" s="716">
        <v>308272</v>
      </c>
      <c r="F291" s="76" t="s">
        <v>239</v>
      </c>
      <c r="G291" s="76" t="s">
        <v>239</v>
      </c>
      <c r="H291" s="76" t="s">
        <v>239</v>
      </c>
      <c r="I291" s="76" t="s">
        <v>239</v>
      </c>
      <c r="J291" s="76" t="s">
        <v>239</v>
      </c>
      <c r="K291" s="76" t="s">
        <v>239</v>
      </c>
      <c r="L291" s="76" t="s">
        <v>239</v>
      </c>
      <c r="M291" s="76" t="s">
        <v>239</v>
      </c>
      <c r="N291" s="76" t="s">
        <v>239</v>
      </c>
      <c r="O291" s="76" t="s">
        <v>239</v>
      </c>
      <c r="P291" s="76" t="s">
        <v>239</v>
      </c>
      <c r="Q291" s="76" t="s">
        <v>239</v>
      </c>
      <c r="R291" s="76" t="s">
        <v>239</v>
      </c>
      <c r="S291" s="76" t="s">
        <v>239</v>
      </c>
      <c r="T291" s="721">
        <v>0</v>
      </c>
      <c r="U291" s="721">
        <v>0</v>
      </c>
      <c r="V291" s="55">
        <v>0</v>
      </c>
      <c r="W291" s="55">
        <v>0</v>
      </c>
      <c r="X291" s="237">
        <v>0</v>
      </c>
      <c r="Y291" s="238">
        <v>0</v>
      </c>
      <c r="Z291" s="238">
        <v>0</v>
      </c>
      <c r="AA291" s="238">
        <v>0</v>
      </c>
      <c r="AB291" s="238">
        <v>0</v>
      </c>
      <c r="AC291" s="238">
        <v>0</v>
      </c>
      <c r="AD291" s="238">
        <v>0</v>
      </c>
      <c r="AE291" s="238">
        <v>0</v>
      </c>
      <c r="AF291" s="238">
        <v>0</v>
      </c>
      <c r="AG291" s="238">
        <v>0</v>
      </c>
      <c r="AH291" s="238">
        <v>0</v>
      </c>
      <c r="AI291" s="238">
        <v>0</v>
      </c>
      <c r="AJ291" s="238">
        <v>0</v>
      </c>
      <c r="AK291" s="238">
        <v>0</v>
      </c>
    </row>
    <row r="292" spans="1:37" x14ac:dyDescent="0.3">
      <c r="A292" s="2" t="s">
        <v>124</v>
      </c>
      <c r="B292" s="295" t="s">
        <v>918</v>
      </c>
      <c r="C292" s="229" t="s">
        <v>944</v>
      </c>
      <c r="D292" s="229" t="s">
        <v>1206</v>
      </c>
      <c r="E292" s="716">
        <v>17209</v>
      </c>
      <c r="F292" s="76" t="s">
        <v>239</v>
      </c>
      <c r="G292" s="76" t="s">
        <v>239</v>
      </c>
      <c r="H292" s="76" t="s">
        <v>239</v>
      </c>
      <c r="I292" s="76" t="s">
        <v>239</v>
      </c>
      <c r="J292" s="76" t="s">
        <v>239</v>
      </c>
      <c r="K292" s="76" t="s">
        <v>239</v>
      </c>
      <c r="L292" s="76" t="s">
        <v>239</v>
      </c>
      <c r="M292" s="76" t="s">
        <v>239</v>
      </c>
      <c r="N292" s="76" t="s">
        <v>239</v>
      </c>
      <c r="O292" s="76" t="s">
        <v>239</v>
      </c>
      <c r="P292" s="76" t="s">
        <v>239</v>
      </c>
      <c r="Q292" s="76" t="s">
        <v>239</v>
      </c>
      <c r="R292" s="76">
        <v>0.52</v>
      </c>
      <c r="S292" s="76">
        <v>0.52</v>
      </c>
      <c r="T292" s="721">
        <v>0</v>
      </c>
      <c r="U292" s="721">
        <v>1</v>
      </c>
      <c r="V292" s="55">
        <v>0</v>
      </c>
      <c r="W292" s="55">
        <v>0</v>
      </c>
      <c r="X292" s="237">
        <v>0</v>
      </c>
      <c r="Y292" s="238">
        <v>0</v>
      </c>
      <c r="Z292" s="238">
        <v>0</v>
      </c>
      <c r="AA292" s="238">
        <v>0</v>
      </c>
      <c r="AB292" s="238">
        <v>0</v>
      </c>
      <c r="AC292" s="238">
        <v>0</v>
      </c>
      <c r="AD292" s="238">
        <v>0</v>
      </c>
      <c r="AE292" s="238">
        <v>0</v>
      </c>
      <c r="AF292" s="238">
        <v>0</v>
      </c>
      <c r="AG292" s="238">
        <v>0</v>
      </c>
      <c r="AH292" s="238">
        <v>0</v>
      </c>
      <c r="AI292" s="238">
        <v>0</v>
      </c>
      <c r="AJ292" s="238">
        <v>0</v>
      </c>
      <c r="AK292" s="238">
        <v>0</v>
      </c>
    </row>
    <row r="293" spans="1:37" x14ac:dyDescent="0.3">
      <c r="A293" s="2" t="s">
        <v>103</v>
      </c>
      <c r="B293" s="295" t="s">
        <v>918</v>
      </c>
      <c r="C293" s="229" t="s">
        <v>983</v>
      </c>
      <c r="D293" s="229" t="s">
        <v>1207</v>
      </c>
      <c r="E293" s="716">
        <v>15319</v>
      </c>
      <c r="F293" s="76" t="s">
        <v>239</v>
      </c>
      <c r="G293" s="76" t="s">
        <v>239</v>
      </c>
      <c r="H293" s="76" t="s">
        <v>239</v>
      </c>
      <c r="I293" s="76" t="s">
        <v>239</v>
      </c>
      <c r="J293" s="76" t="s">
        <v>239</v>
      </c>
      <c r="K293" s="76" t="s">
        <v>239</v>
      </c>
      <c r="L293" s="76" t="s">
        <v>239</v>
      </c>
      <c r="M293" s="76" t="s">
        <v>239</v>
      </c>
      <c r="N293" s="76" t="s">
        <v>239</v>
      </c>
      <c r="O293" s="76" t="s">
        <v>239</v>
      </c>
      <c r="P293" s="76" t="s">
        <v>239</v>
      </c>
      <c r="Q293" s="76" t="s">
        <v>239</v>
      </c>
      <c r="R293" s="76" t="s">
        <v>239</v>
      </c>
      <c r="S293" s="76" t="s">
        <v>239</v>
      </c>
      <c r="T293" s="721">
        <v>0</v>
      </c>
      <c r="U293" s="721">
        <v>0</v>
      </c>
      <c r="V293" s="55">
        <v>0</v>
      </c>
      <c r="W293" s="55">
        <v>0</v>
      </c>
      <c r="X293" s="237">
        <v>0</v>
      </c>
      <c r="Y293" s="238">
        <v>0</v>
      </c>
      <c r="Z293" s="238">
        <v>0</v>
      </c>
      <c r="AA293" s="238">
        <v>0</v>
      </c>
      <c r="AB293" s="238">
        <v>0</v>
      </c>
      <c r="AC293" s="238">
        <v>0</v>
      </c>
      <c r="AD293" s="238">
        <v>0</v>
      </c>
      <c r="AE293" s="238">
        <v>0</v>
      </c>
      <c r="AF293" s="238">
        <v>0</v>
      </c>
      <c r="AG293" s="238">
        <v>0</v>
      </c>
      <c r="AH293" s="238">
        <v>0</v>
      </c>
      <c r="AI293" s="238">
        <v>0</v>
      </c>
      <c r="AJ293" s="238">
        <v>0</v>
      </c>
      <c r="AK293" s="238">
        <v>0</v>
      </c>
    </row>
    <row r="294" spans="1:37" x14ac:dyDescent="0.3">
      <c r="A294" s="2" t="s">
        <v>104</v>
      </c>
      <c r="B294" s="295" t="s">
        <v>918</v>
      </c>
      <c r="C294" s="229" t="s">
        <v>944</v>
      </c>
      <c r="D294" s="229" t="s">
        <v>1208</v>
      </c>
      <c r="E294" s="716">
        <v>5805</v>
      </c>
      <c r="F294" s="76" t="s">
        <v>239</v>
      </c>
      <c r="G294" s="76" t="s">
        <v>239</v>
      </c>
      <c r="H294" s="76" t="s">
        <v>239</v>
      </c>
      <c r="I294" s="76" t="s">
        <v>239</v>
      </c>
      <c r="J294" s="76" t="s">
        <v>239</v>
      </c>
      <c r="K294" s="76" t="s">
        <v>239</v>
      </c>
      <c r="L294" s="76" t="s">
        <v>239</v>
      </c>
      <c r="M294" s="76" t="s">
        <v>239</v>
      </c>
      <c r="N294" s="76" t="s">
        <v>239</v>
      </c>
      <c r="O294" s="76" t="s">
        <v>239</v>
      </c>
      <c r="P294" s="76" t="s">
        <v>239</v>
      </c>
      <c r="Q294" s="76" t="s">
        <v>239</v>
      </c>
      <c r="R294" s="76">
        <v>0.41</v>
      </c>
      <c r="S294" s="76">
        <v>0.41</v>
      </c>
      <c r="T294" s="721">
        <v>0</v>
      </c>
      <c r="U294" s="721">
        <v>0.63</v>
      </c>
      <c r="V294" s="55">
        <v>0</v>
      </c>
      <c r="W294" s="55">
        <v>0</v>
      </c>
      <c r="X294" s="237">
        <v>0</v>
      </c>
      <c r="Y294" s="238">
        <v>0</v>
      </c>
      <c r="Z294" s="238">
        <v>0</v>
      </c>
      <c r="AA294" s="238">
        <v>0</v>
      </c>
      <c r="AB294" s="238">
        <v>0</v>
      </c>
      <c r="AC294" s="238">
        <v>0</v>
      </c>
      <c r="AD294" s="238">
        <v>0</v>
      </c>
      <c r="AE294" s="238">
        <v>0</v>
      </c>
      <c r="AF294" s="238">
        <v>0</v>
      </c>
      <c r="AG294" s="238">
        <v>0</v>
      </c>
      <c r="AH294" s="238">
        <v>0</v>
      </c>
      <c r="AI294" s="238">
        <v>0</v>
      </c>
      <c r="AJ294" s="238">
        <v>0</v>
      </c>
      <c r="AK294" s="238">
        <v>0</v>
      </c>
    </row>
    <row r="295" spans="1:37" x14ac:dyDescent="0.3">
      <c r="A295" s="2" t="s">
        <v>98</v>
      </c>
      <c r="B295" s="295" t="s">
        <v>923</v>
      </c>
      <c r="C295" s="229" t="s">
        <v>944</v>
      </c>
      <c r="D295" s="229" t="s">
        <v>1209</v>
      </c>
      <c r="E295" s="716">
        <v>8662</v>
      </c>
      <c r="F295" s="76">
        <v>0.24</v>
      </c>
      <c r="G295" s="76">
        <v>0.24</v>
      </c>
      <c r="H295" s="76">
        <v>0.1</v>
      </c>
      <c r="I295" s="76">
        <v>0.57999999999999996</v>
      </c>
      <c r="J295" s="76">
        <v>0.39</v>
      </c>
      <c r="K295" s="76">
        <v>0.03</v>
      </c>
      <c r="L295" s="76">
        <v>0.51</v>
      </c>
      <c r="M295" s="76">
        <v>0.5</v>
      </c>
      <c r="N295" s="76">
        <v>0.51</v>
      </c>
      <c r="O295" s="76">
        <v>0.21</v>
      </c>
      <c r="P295" s="76">
        <v>0.63</v>
      </c>
      <c r="Q295" s="76">
        <v>0.5</v>
      </c>
      <c r="R295" s="76" t="s">
        <v>239</v>
      </c>
      <c r="S295" s="76">
        <v>0.55000000000000004</v>
      </c>
      <c r="T295" s="721">
        <v>1</v>
      </c>
      <c r="U295" s="721">
        <v>1</v>
      </c>
      <c r="V295" s="55">
        <v>0</v>
      </c>
      <c r="W295" s="55">
        <v>0</v>
      </c>
      <c r="X295" s="237">
        <v>0</v>
      </c>
      <c r="Y295" s="238">
        <v>0</v>
      </c>
      <c r="Z295" s="238">
        <v>0</v>
      </c>
      <c r="AA295" s="238">
        <v>0</v>
      </c>
      <c r="AB295" s="238">
        <v>0</v>
      </c>
      <c r="AC295" s="238">
        <v>0</v>
      </c>
      <c r="AD295" s="238">
        <v>0</v>
      </c>
      <c r="AE295" s="238">
        <v>0</v>
      </c>
      <c r="AF295" s="238">
        <v>0</v>
      </c>
      <c r="AG295" s="238">
        <v>0</v>
      </c>
      <c r="AH295" s="238">
        <v>0</v>
      </c>
      <c r="AI295" s="238">
        <v>0</v>
      </c>
      <c r="AJ295" s="238">
        <v>0</v>
      </c>
      <c r="AK295" s="238">
        <v>0</v>
      </c>
    </row>
    <row r="296" spans="1:37" ht="10.5" customHeight="1" x14ac:dyDescent="0.3">
      <c r="A296" s="2" t="s">
        <v>98</v>
      </c>
      <c r="B296" s="295" t="s">
        <v>923</v>
      </c>
      <c r="C296" s="229" t="s">
        <v>944</v>
      </c>
      <c r="D296" s="229" t="s">
        <v>1210</v>
      </c>
      <c r="E296" s="716">
        <v>9533</v>
      </c>
      <c r="F296" s="76">
        <v>0.26</v>
      </c>
      <c r="G296" s="76">
        <v>0.25</v>
      </c>
      <c r="H296" s="76">
        <v>7.0000000000000007E-2</v>
      </c>
      <c r="I296" s="76">
        <v>0.57999999999999996</v>
      </c>
      <c r="J296" s="76">
        <v>0.4</v>
      </c>
      <c r="K296" s="76">
        <v>0.02</v>
      </c>
      <c r="L296" s="76">
        <v>0.53</v>
      </c>
      <c r="M296" s="76">
        <v>0.53</v>
      </c>
      <c r="N296" s="76">
        <v>0.64</v>
      </c>
      <c r="O296" s="76">
        <v>0.23</v>
      </c>
      <c r="P296" s="76">
        <v>0.68</v>
      </c>
      <c r="Q296" s="76">
        <v>0.72</v>
      </c>
      <c r="R296" s="76" t="s">
        <v>239</v>
      </c>
      <c r="S296" s="76">
        <v>0.6</v>
      </c>
      <c r="T296" s="721">
        <v>1</v>
      </c>
      <c r="U296" s="721">
        <v>1</v>
      </c>
      <c r="V296" s="55">
        <v>0</v>
      </c>
      <c r="W296" s="55">
        <v>0</v>
      </c>
      <c r="X296" s="237">
        <v>0</v>
      </c>
      <c r="Y296" s="238">
        <v>0</v>
      </c>
      <c r="Z296" s="238">
        <v>0</v>
      </c>
      <c r="AA296" s="238">
        <v>0</v>
      </c>
      <c r="AB296" s="238">
        <v>0</v>
      </c>
      <c r="AC296" s="238">
        <v>0</v>
      </c>
      <c r="AD296" s="238">
        <v>0</v>
      </c>
      <c r="AE296" s="238">
        <v>0</v>
      </c>
      <c r="AF296" s="238">
        <v>0</v>
      </c>
      <c r="AG296" s="238">
        <v>0</v>
      </c>
      <c r="AH296" s="238">
        <v>0</v>
      </c>
      <c r="AI296" s="238">
        <v>0</v>
      </c>
      <c r="AJ296" s="238">
        <v>0</v>
      </c>
      <c r="AK296" s="238">
        <v>0</v>
      </c>
    </row>
    <row r="297" spans="1:37" x14ac:dyDescent="0.3">
      <c r="A297" s="2" t="s">
        <v>98</v>
      </c>
      <c r="B297" s="295" t="s">
        <v>923</v>
      </c>
      <c r="C297" s="229" t="s">
        <v>944</v>
      </c>
      <c r="D297" s="229" t="s">
        <v>1211</v>
      </c>
      <c r="E297" s="716">
        <v>535</v>
      </c>
      <c r="F297" s="76">
        <v>0.21</v>
      </c>
      <c r="G297" s="76">
        <v>0.28999999999999998</v>
      </c>
      <c r="H297" s="76">
        <v>0.2</v>
      </c>
      <c r="I297" s="76">
        <v>0.7</v>
      </c>
      <c r="J297" s="76">
        <v>0.27</v>
      </c>
      <c r="K297" s="76">
        <v>0.02</v>
      </c>
      <c r="L297" s="76">
        <v>0.52</v>
      </c>
      <c r="M297" s="76">
        <v>0.45</v>
      </c>
      <c r="N297" s="76">
        <v>0.43</v>
      </c>
      <c r="O297" s="76">
        <v>0.15</v>
      </c>
      <c r="P297" s="76">
        <v>0.53</v>
      </c>
      <c r="Q297" s="76">
        <v>0.57999999999999996</v>
      </c>
      <c r="R297" s="76" t="s">
        <v>239</v>
      </c>
      <c r="S297" s="76">
        <v>0.48</v>
      </c>
      <c r="T297" s="721">
        <v>1</v>
      </c>
      <c r="U297" s="721">
        <v>1</v>
      </c>
      <c r="V297" s="55">
        <v>0</v>
      </c>
      <c r="W297" s="55">
        <v>0</v>
      </c>
      <c r="X297" s="237">
        <v>0</v>
      </c>
      <c r="Y297" s="238">
        <v>0</v>
      </c>
      <c r="Z297" s="238">
        <v>0</v>
      </c>
      <c r="AA297" s="238">
        <v>0</v>
      </c>
      <c r="AB297" s="238">
        <v>0</v>
      </c>
      <c r="AC297" s="238">
        <v>0</v>
      </c>
      <c r="AD297" s="238">
        <v>0</v>
      </c>
      <c r="AE297" s="238">
        <v>0</v>
      </c>
      <c r="AF297" s="238">
        <v>0</v>
      </c>
      <c r="AG297" s="238">
        <v>0</v>
      </c>
      <c r="AH297" s="238">
        <v>0</v>
      </c>
      <c r="AI297" s="238">
        <v>0</v>
      </c>
      <c r="AJ297" s="238">
        <v>0</v>
      </c>
      <c r="AK297" s="238">
        <v>0</v>
      </c>
    </row>
    <row r="298" spans="1:37" x14ac:dyDescent="0.3">
      <c r="A298" s="2" t="s">
        <v>98</v>
      </c>
      <c r="B298" s="295" t="s">
        <v>923</v>
      </c>
      <c r="C298" s="229" t="s">
        <v>944</v>
      </c>
      <c r="D298" s="229" t="s">
        <v>1212</v>
      </c>
      <c r="E298" s="716">
        <v>1790</v>
      </c>
      <c r="F298" s="76">
        <v>0.28999999999999998</v>
      </c>
      <c r="G298" s="76">
        <v>0.22</v>
      </c>
      <c r="H298" s="76">
        <v>0.09</v>
      </c>
      <c r="I298" s="76">
        <v>0.61</v>
      </c>
      <c r="J298" s="76">
        <v>0.37</v>
      </c>
      <c r="K298" s="76">
        <v>0.02</v>
      </c>
      <c r="L298" s="76">
        <v>0.5</v>
      </c>
      <c r="M298" s="76">
        <v>0.49</v>
      </c>
      <c r="N298" s="76">
        <v>0.42</v>
      </c>
      <c r="O298" s="76">
        <v>0.24</v>
      </c>
      <c r="P298" s="76">
        <v>0.52</v>
      </c>
      <c r="Q298" s="76">
        <v>0.44</v>
      </c>
      <c r="R298" s="76" t="s">
        <v>239</v>
      </c>
      <c r="S298" s="76">
        <v>0.49</v>
      </c>
      <c r="T298" s="721">
        <v>1</v>
      </c>
      <c r="U298" s="721">
        <v>1</v>
      </c>
      <c r="V298" s="55">
        <v>0</v>
      </c>
      <c r="W298" s="55">
        <v>0</v>
      </c>
      <c r="X298" s="237">
        <v>0</v>
      </c>
      <c r="Y298" s="238">
        <v>0</v>
      </c>
      <c r="Z298" s="238">
        <v>0</v>
      </c>
      <c r="AA298" s="238">
        <v>0</v>
      </c>
      <c r="AB298" s="238">
        <v>0</v>
      </c>
      <c r="AC298" s="238">
        <v>0</v>
      </c>
      <c r="AD298" s="238">
        <v>0</v>
      </c>
      <c r="AE298" s="238">
        <v>0</v>
      </c>
      <c r="AF298" s="238">
        <v>0</v>
      </c>
      <c r="AG298" s="238">
        <v>0</v>
      </c>
      <c r="AH298" s="238">
        <v>0</v>
      </c>
      <c r="AI298" s="238">
        <v>0</v>
      </c>
      <c r="AJ298" s="238">
        <v>0</v>
      </c>
      <c r="AK298" s="238">
        <v>0</v>
      </c>
    </row>
    <row r="299" spans="1:37" x14ac:dyDescent="0.3">
      <c r="A299" s="2" t="s">
        <v>98</v>
      </c>
      <c r="B299" s="295" t="s">
        <v>923</v>
      </c>
      <c r="C299" s="229" t="s">
        <v>944</v>
      </c>
      <c r="D299" s="229" t="s">
        <v>1213</v>
      </c>
      <c r="E299" s="716">
        <v>10545</v>
      </c>
      <c r="F299" s="76">
        <v>0.22</v>
      </c>
      <c r="G299" s="76">
        <v>0.25</v>
      </c>
      <c r="H299" s="76">
        <v>0.1</v>
      </c>
      <c r="I299" s="76">
        <v>0.56999999999999995</v>
      </c>
      <c r="J299" s="76">
        <v>0.41</v>
      </c>
      <c r="K299" s="76">
        <v>0.02</v>
      </c>
      <c r="L299" s="76">
        <v>0.52</v>
      </c>
      <c r="M299" s="76">
        <v>0.5</v>
      </c>
      <c r="N299" s="76">
        <v>0.48</v>
      </c>
      <c r="O299" s="76">
        <v>0.2</v>
      </c>
      <c r="P299" s="76">
        <v>0.46</v>
      </c>
      <c r="Q299" s="76">
        <v>0.53</v>
      </c>
      <c r="R299" s="76" t="s">
        <v>239</v>
      </c>
      <c r="S299" s="76">
        <v>0.49</v>
      </c>
      <c r="T299" s="721">
        <v>1</v>
      </c>
      <c r="U299" s="721">
        <v>1</v>
      </c>
      <c r="V299" s="55">
        <v>0</v>
      </c>
      <c r="W299" s="55">
        <v>0</v>
      </c>
      <c r="X299" s="237">
        <v>0</v>
      </c>
      <c r="Y299" s="238">
        <v>0</v>
      </c>
      <c r="Z299" s="238">
        <v>0</v>
      </c>
      <c r="AA299" s="238">
        <v>0</v>
      </c>
      <c r="AB299" s="238">
        <v>0</v>
      </c>
      <c r="AC299" s="238">
        <v>0</v>
      </c>
      <c r="AD299" s="238">
        <v>0</v>
      </c>
      <c r="AE299" s="238">
        <v>0</v>
      </c>
      <c r="AF299" s="238">
        <v>0</v>
      </c>
      <c r="AG299" s="238">
        <v>0</v>
      </c>
      <c r="AH299" s="238">
        <v>0</v>
      </c>
      <c r="AI299" s="238">
        <v>0</v>
      </c>
      <c r="AJ299" s="238">
        <v>0</v>
      </c>
      <c r="AK299" s="238">
        <v>0</v>
      </c>
    </row>
    <row r="300" spans="1:37" x14ac:dyDescent="0.3">
      <c r="A300" s="2" t="s">
        <v>98</v>
      </c>
      <c r="B300" s="295" t="s">
        <v>923</v>
      </c>
      <c r="C300" s="229" t="s">
        <v>944</v>
      </c>
      <c r="D300" s="229" t="s">
        <v>1214</v>
      </c>
      <c r="E300" s="716">
        <v>1013057</v>
      </c>
      <c r="F300" s="76">
        <v>0.23</v>
      </c>
      <c r="G300" s="76">
        <v>0.24</v>
      </c>
      <c r="H300" s="76">
        <v>0.12</v>
      </c>
      <c r="I300" s="76">
        <v>0.59</v>
      </c>
      <c r="J300" s="76">
        <v>0.39</v>
      </c>
      <c r="K300" s="76">
        <v>0.02</v>
      </c>
      <c r="L300" s="76">
        <v>0.51</v>
      </c>
      <c r="M300" s="76">
        <v>0.5</v>
      </c>
      <c r="N300" s="76">
        <v>0.48</v>
      </c>
      <c r="O300" s="76">
        <v>0.19</v>
      </c>
      <c r="P300" s="76">
        <v>0.54</v>
      </c>
      <c r="Q300" s="76">
        <v>0.55000000000000004</v>
      </c>
      <c r="R300" s="76" t="s">
        <v>239</v>
      </c>
      <c r="S300" s="76">
        <v>0.52</v>
      </c>
      <c r="T300" s="721">
        <v>1</v>
      </c>
      <c r="U300" s="721">
        <v>1</v>
      </c>
      <c r="V300" s="55">
        <v>0</v>
      </c>
      <c r="W300" s="55">
        <v>0</v>
      </c>
      <c r="X300" s="237">
        <v>0</v>
      </c>
      <c r="Y300" s="238">
        <v>0</v>
      </c>
      <c r="Z300" s="238">
        <v>0</v>
      </c>
      <c r="AA300" s="238">
        <v>0</v>
      </c>
      <c r="AB300" s="238">
        <v>0</v>
      </c>
      <c r="AC300" s="238">
        <v>0</v>
      </c>
      <c r="AD300" s="238">
        <v>0</v>
      </c>
      <c r="AE300" s="238">
        <v>0</v>
      </c>
      <c r="AF300" s="238">
        <v>0</v>
      </c>
      <c r="AG300" s="238">
        <v>0</v>
      </c>
      <c r="AH300" s="238">
        <v>0</v>
      </c>
      <c r="AI300" s="238">
        <v>0</v>
      </c>
      <c r="AJ300" s="238">
        <v>0</v>
      </c>
      <c r="AK300" s="238">
        <v>0</v>
      </c>
    </row>
    <row r="301" spans="1:37" x14ac:dyDescent="0.3">
      <c r="A301" s="2" t="s">
        <v>98</v>
      </c>
      <c r="B301" s="295" t="s">
        <v>923</v>
      </c>
      <c r="C301" s="229" t="s">
        <v>944</v>
      </c>
      <c r="D301" s="229" t="s">
        <v>1215</v>
      </c>
      <c r="E301" s="716">
        <v>5539</v>
      </c>
      <c r="F301" s="76">
        <v>0.22</v>
      </c>
      <c r="G301" s="76">
        <v>0.26</v>
      </c>
      <c r="H301" s="76">
        <v>0.09</v>
      </c>
      <c r="I301" s="76">
        <v>0.56999999999999995</v>
      </c>
      <c r="J301" s="76">
        <v>0.41</v>
      </c>
      <c r="K301" s="76">
        <v>0.02</v>
      </c>
      <c r="L301" s="76">
        <v>0.52</v>
      </c>
      <c r="M301" s="76">
        <v>0.49</v>
      </c>
      <c r="N301" s="76">
        <v>0.48</v>
      </c>
      <c r="O301" s="76">
        <v>0.2</v>
      </c>
      <c r="P301" s="76">
        <v>0.56999999999999995</v>
      </c>
      <c r="Q301" s="76">
        <v>0.61</v>
      </c>
      <c r="R301" s="76" t="s">
        <v>239</v>
      </c>
      <c r="S301" s="76">
        <v>0.53</v>
      </c>
      <c r="T301" s="721">
        <v>1</v>
      </c>
      <c r="U301" s="721">
        <v>1</v>
      </c>
      <c r="V301" s="55">
        <v>0</v>
      </c>
      <c r="W301" s="55">
        <v>0</v>
      </c>
      <c r="X301" s="237">
        <v>0</v>
      </c>
      <c r="Y301" s="238">
        <v>0</v>
      </c>
      <c r="Z301" s="238">
        <v>0</v>
      </c>
      <c r="AA301" s="238">
        <v>0</v>
      </c>
      <c r="AB301" s="238">
        <v>0</v>
      </c>
      <c r="AC301" s="238">
        <v>0</v>
      </c>
      <c r="AD301" s="238">
        <v>0</v>
      </c>
      <c r="AE301" s="238">
        <v>0</v>
      </c>
      <c r="AF301" s="238">
        <v>0</v>
      </c>
      <c r="AG301" s="238">
        <v>0</v>
      </c>
      <c r="AH301" s="238">
        <v>0</v>
      </c>
      <c r="AI301" s="238">
        <v>0</v>
      </c>
      <c r="AJ301" s="238">
        <v>0</v>
      </c>
      <c r="AK301" s="238">
        <v>0</v>
      </c>
    </row>
    <row r="302" spans="1:37" x14ac:dyDescent="0.3">
      <c r="A302" s="2" t="s">
        <v>98</v>
      </c>
      <c r="B302" s="295" t="s">
        <v>923</v>
      </c>
      <c r="C302" s="229" t="s">
        <v>986</v>
      </c>
      <c r="D302" s="229" t="s">
        <v>1216</v>
      </c>
      <c r="E302" s="716">
        <v>9878</v>
      </c>
      <c r="F302" s="76">
        <v>0.25</v>
      </c>
      <c r="G302" s="76">
        <v>0.23</v>
      </c>
      <c r="H302" s="76">
        <v>0.1</v>
      </c>
      <c r="I302" s="76">
        <v>0.57999999999999996</v>
      </c>
      <c r="J302" s="76">
        <v>0.4</v>
      </c>
      <c r="K302" s="76">
        <v>0.02</v>
      </c>
      <c r="L302" s="76">
        <v>0.5</v>
      </c>
      <c r="M302" s="76">
        <v>0.48</v>
      </c>
      <c r="N302" s="76">
        <v>0.4</v>
      </c>
      <c r="O302" s="76">
        <v>0.22</v>
      </c>
      <c r="P302" s="76">
        <v>0.48</v>
      </c>
      <c r="Q302" s="76">
        <v>0.56000000000000005</v>
      </c>
      <c r="R302" s="76" t="s">
        <v>239</v>
      </c>
      <c r="S302" s="76">
        <v>0.48</v>
      </c>
      <c r="T302" s="721">
        <v>1</v>
      </c>
      <c r="U302" s="721">
        <v>1</v>
      </c>
      <c r="V302" s="55">
        <v>0</v>
      </c>
      <c r="W302" s="55">
        <v>0</v>
      </c>
      <c r="X302" s="237">
        <v>0</v>
      </c>
      <c r="Y302" s="238">
        <v>0</v>
      </c>
      <c r="Z302" s="238">
        <v>0</v>
      </c>
      <c r="AA302" s="238">
        <v>0</v>
      </c>
      <c r="AB302" s="238">
        <v>0</v>
      </c>
      <c r="AC302" s="238">
        <v>0</v>
      </c>
      <c r="AD302" s="238">
        <v>0</v>
      </c>
      <c r="AE302" s="238">
        <v>0</v>
      </c>
      <c r="AF302" s="238">
        <v>0</v>
      </c>
      <c r="AG302" s="238">
        <v>0</v>
      </c>
      <c r="AH302" s="238">
        <v>0</v>
      </c>
      <c r="AI302" s="238">
        <v>0</v>
      </c>
      <c r="AJ302" s="238">
        <v>0</v>
      </c>
      <c r="AK302" s="238">
        <v>0</v>
      </c>
    </row>
    <row r="303" spans="1:37" x14ac:dyDescent="0.3">
      <c r="A303" s="2" t="s">
        <v>98</v>
      </c>
      <c r="B303" s="295" t="s">
        <v>923</v>
      </c>
      <c r="C303" s="229" t="s">
        <v>986</v>
      </c>
      <c r="D303" s="229" t="s">
        <v>1217</v>
      </c>
      <c r="E303" s="716">
        <v>20278</v>
      </c>
      <c r="F303" s="76">
        <v>0.24</v>
      </c>
      <c r="G303" s="76">
        <v>0.26</v>
      </c>
      <c r="H303" s="76">
        <v>0.12</v>
      </c>
      <c r="I303" s="76">
        <v>0.62</v>
      </c>
      <c r="J303" s="76">
        <v>0.36</v>
      </c>
      <c r="K303" s="76">
        <v>0.02</v>
      </c>
      <c r="L303" s="76">
        <v>0.5</v>
      </c>
      <c r="M303" s="76">
        <v>0.52</v>
      </c>
      <c r="N303" s="76">
        <v>0.49</v>
      </c>
      <c r="O303" s="76">
        <v>0.19</v>
      </c>
      <c r="P303" s="76">
        <v>0.59</v>
      </c>
      <c r="Q303" s="76">
        <v>0.73</v>
      </c>
      <c r="R303" s="76" t="s">
        <v>239</v>
      </c>
      <c r="S303" s="76">
        <v>0.54</v>
      </c>
      <c r="T303" s="721">
        <v>1</v>
      </c>
      <c r="U303" s="721">
        <v>1</v>
      </c>
      <c r="V303" s="55">
        <v>0</v>
      </c>
      <c r="W303" s="55">
        <v>0</v>
      </c>
      <c r="X303" s="237">
        <v>0</v>
      </c>
      <c r="Y303" s="238">
        <v>0</v>
      </c>
      <c r="Z303" s="238">
        <v>0</v>
      </c>
      <c r="AA303" s="238">
        <v>0</v>
      </c>
      <c r="AB303" s="238">
        <v>0</v>
      </c>
      <c r="AC303" s="238">
        <v>0</v>
      </c>
      <c r="AD303" s="238">
        <v>0</v>
      </c>
      <c r="AE303" s="238">
        <v>0</v>
      </c>
      <c r="AF303" s="238">
        <v>0</v>
      </c>
      <c r="AG303" s="238">
        <v>0</v>
      </c>
      <c r="AH303" s="238">
        <v>0</v>
      </c>
      <c r="AI303" s="238">
        <v>0</v>
      </c>
      <c r="AJ303" s="238">
        <v>0</v>
      </c>
      <c r="AK303" s="238">
        <v>0</v>
      </c>
    </row>
    <row r="304" spans="1:37" x14ac:dyDescent="0.3">
      <c r="A304" s="2" t="s">
        <v>98</v>
      </c>
      <c r="B304" s="295" t="s">
        <v>923</v>
      </c>
      <c r="C304" s="229" t="s">
        <v>986</v>
      </c>
      <c r="D304" s="229" t="s">
        <v>1218</v>
      </c>
      <c r="E304" s="716">
        <v>20165</v>
      </c>
      <c r="F304" s="76">
        <v>0.22</v>
      </c>
      <c r="G304" s="76">
        <v>0.27</v>
      </c>
      <c r="H304" s="76">
        <v>0.14000000000000001</v>
      </c>
      <c r="I304" s="76">
        <v>0.63</v>
      </c>
      <c r="J304" s="76">
        <v>0.36</v>
      </c>
      <c r="K304" s="76">
        <v>0.02</v>
      </c>
      <c r="L304" s="76">
        <v>0.5</v>
      </c>
      <c r="M304" s="76">
        <v>0.5</v>
      </c>
      <c r="N304" s="76">
        <v>0.41</v>
      </c>
      <c r="O304" s="76">
        <v>0.17</v>
      </c>
      <c r="P304" s="76">
        <v>0.53</v>
      </c>
      <c r="Q304" s="76">
        <v>0.65</v>
      </c>
      <c r="R304" s="76" t="s">
        <v>239</v>
      </c>
      <c r="S304" s="76">
        <v>0.5</v>
      </c>
      <c r="T304" s="721">
        <v>1</v>
      </c>
      <c r="U304" s="721">
        <v>1</v>
      </c>
      <c r="V304" s="55">
        <v>1880</v>
      </c>
      <c r="W304" s="55">
        <v>1880</v>
      </c>
      <c r="X304" s="237">
        <v>207</v>
      </c>
      <c r="Y304" s="238">
        <v>263</v>
      </c>
      <c r="Z304" s="238">
        <v>108</v>
      </c>
      <c r="AA304" s="238">
        <v>387</v>
      </c>
      <c r="AB304" s="238">
        <v>14</v>
      </c>
      <c r="AC304" s="238">
        <v>0</v>
      </c>
      <c r="AD304" s="238">
        <v>979</v>
      </c>
      <c r="AE304" s="238">
        <v>222</v>
      </c>
      <c r="AF304" s="238">
        <v>292</v>
      </c>
      <c r="AG304" s="238">
        <v>104</v>
      </c>
      <c r="AH304" s="238">
        <v>268</v>
      </c>
      <c r="AI304" s="238">
        <v>15</v>
      </c>
      <c r="AJ304" s="238">
        <v>0</v>
      </c>
      <c r="AK304" s="238">
        <v>901</v>
      </c>
    </row>
    <row r="305" spans="1:37" x14ac:dyDescent="0.3">
      <c r="A305" s="2" t="s">
        <v>98</v>
      </c>
      <c r="B305" s="295" t="s">
        <v>923</v>
      </c>
      <c r="C305" s="229" t="s">
        <v>986</v>
      </c>
      <c r="D305" s="229" t="s">
        <v>1219</v>
      </c>
      <c r="E305" s="716">
        <v>13064</v>
      </c>
      <c r="F305" s="76">
        <v>0.24</v>
      </c>
      <c r="G305" s="76">
        <v>0.23</v>
      </c>
      <c r="H305" s="76">
        <v>0.09</v>
      </c>
      <c r="I305" s="76">
        <v>0.56000000000000005</v>
      </c>
      <c r="J305" s="76">
        <v>0.43</v>
      </c>
      <c r="K305" s="76">
        <v>0.01</v>
      </c>
      <c r="L305" s="76">
        <v>0.49</v>
      </c>
      <c r="M305" s="76">
        <v>0.5</v>
      </c>
      <c r="N305" s="76">
        <v>0.49</v>
      </c>
      <c r="O305" s="76">
        <v>0.21</v>
      </c>
      <c r="P305" s="76">
        <v>0.52</v>
      </c>
      <c r="Q305" s="76">
        <v>0.62</v>
      </c>
      <c r="R305" s="76" t="s">
        <v>239</v>
      </c>
      <c r="S305" s="76">
        <v>0.51</v>
      </c>
      <c r="T305" s="721">
        <v>1</v>
      </c>
      <c r="U305" s="721">
        <v>1</v>
      </c>
      <c r="V305" s="55">
        <v>2237</v>
      </c>
      <c r="W305" s="55">
        <v>2237</v>
      </c>
      <c r="X305" s="237">
        <v>295</v>
      </c>
      <c r="Y305" s="238">
        <v>314</v>
      </c>
      <c r="Z305" s="238">
        <v>90</v>
      </c>
      <c r="AA305" s="238">
        <v>467</v>
      </c>
      <c r="AB305" s="238">
        <v>26</v>
      </c>
      <c r="AC305" s="238">
        <v>0</v>
      </c>
      <c r="AD305" s="238">
        <v>1192</v>
      </c>
      <c r="AE305" s="238">
        <v>319</v>
      </c>
      <c r="AF305" s="238">
        <v>298</v>
      </c>
      <c r="AG305" s="238">
        <v>89</v>
      </c>
      <c r="AH305" s="238">
        <v>324</v>
      </c>
      <c r="AI305" s="238">
        <v>15</v>
      </c>
      <c r="AJ305" s="238">
        <v>0</v>
      </c>
      <c r="AK305" s="238">
        <v>1045</v>
      </c>
    </row>
    <row r="306" spans="1:37" ht="10.5" customHeight="1" x14ac:dyDescent="0.3">
      <c r="A306" s="2" t="s">
        <v>98</v>
      </c>
      <c r="B306" s="295" t="s">
        <v>923</v>
      </c>
      <c r="C306" s="229" t="s">
        <v>986</v>
      </c>
      <c r="D306" s="229" t="s">
        <v>1220</v>
      </c>
      <c r="E306" s="716">
        <v>647</v>
      </c>
      <c r="F306" s="76">
        <v>0.27</v>
      </c>
      <c r="G306" s="76">
        <v>0.15</v>
      </c>
      <c r="H306" s="76">
        <v>0.11</v>
      </c>
      <c r="I306" s="76">
        <v>0.53</v>
      </c>
      <c r="J306" s="76">
        <v>0.44</v>
      </c>
      <c r="K306" s="76">
        <v>0.03</v>
      </c>
      <c r="L306" s="76">
        <v>0.51</v>
      </c>
      <c r="M306" s="76">
        <v>0.43</v>
      </c>
      <c r="N306" s="76">
        <v>0.43</v>
      </c>
      <c r="O306" s="76">
        <v>0.26</v>
      </c>
      <c r="P306" s="76">
        <v>0.38</v>
      </c>
      <c r="Q306" s="76">
        <v>0.35</v>
      </c>
      <c r="R306" s="76" t="s">
        <v>239</v>
      </c>
      <c r="S306" s="76">
        <v>0.43</v>
      </c>
      <c r="T306" s="721">
        <v>1</v>
      </c>
      <c r="U306" s="721">
        <v>1</v>
      </c>
      <c r="V306" s="55">
        <v>1647</v>
      </c>
      <c r="W306" s="55">
        <v>1647</v>
      </c>
      <c r="X306" s="237">
        <v>198</v>
      </c>
      <c r="Y306" s="238">
        <v>204</v>
      </c>
      <c r="Z306" s="238">
        <v>113</v>
      </c>
      <c r="AA306" s="238">
        <v>321</v>
      </c>
      <c r="AB306" s="238">
        <v>23</v>
      </c>
      <c r="AC306" s="238">
        <v>0</v>
      </c>
      <c r="AD306" s="238">
        <v>859</v>
      </c>
      <c r="AE306" s="238">
        <v>189</v>
      </c>
      <c r="AF306" s="238">
        <v>231</v>
      </c>
      <c r="AG306" s="238">
        <v>77</v>
      </c>
      <c r="AH306" s="238">
        <v>275</v>
      </c>
      <c r="AI306" s="238">
        <v>16</v>
      </c>
      <c r="AJ306" s="238">
        <v>0</v>
      </c>
      <c r="AK306" s="238">
        <v>788</v>
      </c>
    </row>
    <row r="307" spans="1:37" x14ac:dyDescent="0.3">
      <c r="A307" s="2" t="s">
        <v>98</v>
      </c>
      <c r="B307" s="295" t="s">
        <v>923</v>
      </c>
      <c r="C307" s="229" t="s">
        <v>670</v>
      </c>
      <c r="D307" s="229" t="s">
        <v>1221</v>
      </c>
      <c r="E307" s="716">
        <v>20490</v>
      </c>
      <c r="F307" s="76">
        <v>0.21</v>
      </c>
      <c r="G307" s="76">
        <v>0.24</v>
      </c>
      <c r="H307" s="76">
        <v>0.13</v>
      </c>
      <c r="I307" s="76">
        <v>0.57999999999999996</v>
      </c>
      <c r="J307" s="76">
        <v>0.41</v>
      </c>
      <c r="K307" s="76">
        <v>0.01</v>
      </c>
      <c r="L307" s="76">
        <v>0.5</v>
      </c>
      <c r="M307" s="76">
        <v>0.52</v>
      </c>
      <c r="N307" s="76">
        <v>0.48</v>
      </c>
      <c r="O307" s="76">
        <v>0.18</v>
      </c>
      <c r="P307" s="76">
        <v>0.49</v>
      </c>
      <c r="Q307" s="76">
        <v>0.65</v>
      </c>
      <c r="R307" s="76" t="s">
        <v>239</v>
      </c>
      <c r="S307" s="76">
        <v>0.5</v>
      </c>
      <c r="T307" s="721">
        <v>1</v>
      </c>
      <c r="U307" s="721">
        <v>1</v>
      </c>
      <c r="V307" s="55">
        <v>0</v>
      </c>
      <c r="W307" s="55">
        <v>0</v>
      </c>
      <c r="X307" s="237">
        <v>0</v>
      </c>
      <c r="Y307" s="238">
        <v>0</v>
      </c>
      <c r="Z307" s="238">
        <v>0</v>
      </c>
      <c r="AA307" s="238">
        <v>0</v>
      </c>
      <c r="AB307" s="238">
        <v>0</v>
      </c>
      <c r="AC307" s="238">
        <v>0</v>
      </c>
      <c r="AD307" s="238">
        <v>0</v>
      </c>
      <c r="AE307" s="238">
        <v>0</v>
      </c>
      <c r="AF307" s="238">
        <v>0</v>
      </c>
      <c r="AG307" s="238">
        <v>0</v>
      </c>
      <c r="AH307" s="238">
        <v>0</v>
      </c>
      <c r="AI307" s="238">
        <v>0</v>
      </c>
      <c r="AJ307" s="238">
        <v>0</v>
      </c>
      <c r="AK307" s="238">
        <v>0</v>
      </c>
    </row>
    <row r="308" spans="1:37" x14ac:dyDescent="0.3">
      <c r="A308" s="2" t="s">
        <v>98</v>
      </c>
      <c r="B308" s="295" t="s">
        <v>918</v>
      </c>
      <c r="C308" s="229" t="s">
        <v>944</v>
      </c>
      <c r="D308" s="229" t="s">
        <v>1222</v>
      </c>
      <c r="E308" s="716">
        <v>10920</v>
      </c>
      <c r="F308" s="76">
        <v>0.23</v>
      </c>
      <c r="G308" s="76">
        <v>0.24</v>
      </c>
      <c r="H308" s="76">
        <v>0.12</v>
      </c>
      <c r="I308" s="76">
        <v>0.59</v>
      </c>
      <c r="J308" s="76">
        <v>0.39</v>
      </c>
      <c r="K308" s="76">
        <v>0.02</v>
      </c>
      <c r="L308" s="76">
        <v>0.51</v>
      </c>
      <c r="M308" s="76">
        <v>0.5</v>
      </c>
      <c r="N308" s="76">
        <v>0.48</v>
      </c>
      <c r="O308" s="76">
        <v>0.19</v>
      </c>
      <c r="P308" s="76">
        <v>0.54</v>
      </c>
      <c r="Q308" s="76">
        <v>0.55000000000000004</v>
      </c>
      <c r="R308" s="76" t="s">
        <v>239</v>
      </c>
      <c r="S308" s="76">
        <v>0.52</v>
      </c>
      <c r="T308" s="721">
        <v>1</v>
      </c>
      <c r="U308" s="721">
        <v>1</v>
      </c>
      <c r="V308" s="55">
        <v>1021</v>
      </c>
      <c r="W308" s="55">
        <v>1021</v>
      </c>
      <c r="X308" s="237">
        <v>125</v>
      </c>
      <c r="Y308" s="238">
        <v>151</v>
      </c>
      <c r="Z308" s="238">
        <v>42</v>
      </c>
      <c r="AA308" s="238">
        <v>210</v>
      </c>
      <c r="AB308" s="238">
        <v>4</v>
      </c>
      <c r="AC308" s="238">
        <v>0</v>
      </c>
      <c r="AD308" s="238">
        <v>532</v>
      </c>
      <c r="AE308" s="238">
        <v>127</v>
      </c>
      <c r="AF308" s="238">
        <v>158</v>
      </c>
      <c r="AG308" s="238">
        <v>57</v>
      </c>
      <c r="AH308" s="238">
        <v>144</v>
      </c>
      <c r="AI308" s="238">
        <v>3</v>
      </c>
      <c r="AJ308" s="238">
        <v>0</v>
      </c>
      <c r="AK308" s="238">
        <v>489</v>
      </c>
    </row>
    <row r="309" spans="1:37" x14ac:dyDescent="0.3">
      <c r="A309" s="2" t="s">
        <v>98</v>
      </c>
      <c r="B309" s="295" t="s">
        <v>918</v>
      </c>
      <c r="C309" s="229" t="s">
        <v>944</v>
      </c>
      <c r="D309" s="229" t="s">
        <v>1223</v>
      </c>
      <c r="E309" s="716">
        <v>963</v>
      </c>
      <c r="F309" s="76">
        <v>0.2</v>
      </c>
      <c r="G309" s="76">
        <v>0.25</v>
      </c>
      <c r="H309" s="76">
        <v>0.14000000000000001</v>
      </c>
      <c r="I309" s="76">
        <v>0.59</v>
      </c>
      <c r="J309" s="76">
        <v>0.39</v>
      </c>
      <c r="K309" s="76">
        <v>0.02</v>
      </c>
      <c r="L309" s="76">
        <v>0.51</v>
      </c>
      <c r="M309" s="76">
        <v>0.54</v>
      </c>
      <c r="N309" s="76">
        <v>0.41</v>
      </c>
      <c r="O309" s="76">
        <v>0.17</v>
      </c>
      <c r="P309" s="76">
        <v>0.61</v>
      </c>
      <c r="Q309" s="76">
        <v>0.42</v>
      </c>
      <c r="R309" s="76" t="s">
        <v>239</v>
      </c>
      <c r="S309" s="76">
        <v>0.54</v>
      </c>
      <c r="T309" s="721">
        <v>1</v>
      </c>
      <c r="U309" s="721">
        <v>1</v>
      </c>
      <c r="V309" s="55">
        <v>4550</v>
      </c>
      <c r="W309" s="55">
        <v>4599</v>
      </c>
      <c r="X309" s="237">
        <v>325</v>
      </c>
      <c r="Y309" s="238">
        <v>380</v>
      </c>
      <c r="Z309" s="238">
        <v>316</v>
      </c>
      <c r="AA309" s="238">
        <v>947</v>
      </c>
      <c r="AB309" s="238">
        <v>33</v>
      </c>
      <c r="AC309" s="238">
        <v>0</v>
      </c>
      <c r="AD309" s="238">
        <v>2001</v>
      </c>
      <c r="AE309" s="238">
        <v>322</v>
      </c>
      <c r="AF309" s="238">
        <v>396</v>
      </c>
      <c r="AG309" s="238">
        <v>319</v>
      </c>
      <c r="AH309" s="238">
        <v>1442</v>
      </c>
      <c r="AI309" s="238">
        <v>70</v>
      </c>
      <c r="AJ309" s="238">
        <v>49</v>
      </c>
      <c r="AK309" s="238">
        <v>2598</v>
      </c>
    </row>
    <row r="310" spans="1:37" x14ac:dyDescent="0.3">
      <c r="A310" s="2" t="s">
        <v>98</v>
      </c>
      <c r="B310" s="295" t="s">
        <v>918</v>
      </c>
      <c r="C310" s="229" t="s">
        <v>944</v>
      </c>
      <c r="D310" s="229" t="s">
        <v>1224</v>
      </c>
      <c r="E310" s="716">
        <v>1024</v>
      </c>
      <c r="F310" s="76">
        <v>0.15</v>
      </c>
      <c r="G310" s="76">
        <v>0.24</v>
      </c>
      <c r="H310" s="76">
        <v>0.19</v>
      </c>
      <c r="I310" s="76">
        <v>0.56999999999999995</v>
      </c>
      <c r="J310" s="76">
        <v>0.42</v>
      </c>
      <c r="K310" s="76">
        <v>0.01</v>
      </c>
      <c r="L310" s="76">
        <v>0.51</v>
      </c>
      <c r="M310" s="76">
        <v>0.57999999999999996</v>
      </c>
      <c r="N310" s="76">
        <v>0.5</v>
      </c>
      <c r="O310" s="76">
        <v>0.13</v>
      </c>
      <c r="P310" s="76">
        <v>0.52</v>
      </c>
      <c r="Q310" s="76">
        <v>0.6</v>
      </c>
      <c r="R310" s="76" t="s">
        <v>239</v>
      </c>
      <c r="S310" s="76">
        <v>0.53</v>
      </c>
      <c r="T310" s="721">
        <v>1</v>
      </c>
      <c r="U310" s="721">
        <v>1</v>
      </c>
      <c r="V310" s="55">
        <v>2582</v>
      </c>
      <c r="W310" s="55">
        <v>2582</v>
      </c>
      <c r="X310" s="237">
        <v>308</v>
      </c>
      <c r="Y310" s="238">
        <v>395</v>
      </c>
      <c r="Z310" s="238">
        <v>142</v>
      </c>
      <c r="AA310" s="238">
        <v>571</v>
      </c>
      <c r="AB310" s="238">
        <v>20</v>
      </c>
      <c r="AC310" s="238">
        <v>0</v>
      </c>
      <c r="AD310" s="238">
        <v>1436</v>
      </c>
      <c r="AE310" s="238">
        <v>300</v>
      </c>
      <c r="AF310" s="238">
        <v>343</v>
      </c>
      <c r="AG310" s="238">
        <v>111</v>
      </c>
      <c r="AH310" s="238">
        <v>357</v>
      </c>
      <c r="AI310" s="238">
        <v>35</v>
      </c>
      <c r="AJ310" s="238">
        <v>0</v>
      </c>
      <c r="AK310" s="238">
        <v>1146</v>
      </c>
    </row>
    <row r="311" spans="1:37" x14ac:dyDescent="0.3">
      <c r="A311" s="2" t="s">
        <v>98</v>
      </c>
      <c r="B311" s="295" t="s">
        <v>918</v>
      </c>
      <c r="C311" s="229" t="s">
        <v>944</v>
      </c>
      <c r="D311" s="229" t="s">
        <v>1225</v>
      </c>
      <c r="E311" s="716">
        <v>9603</v>
      </c>
      <c r="F311" s="76">
        <v>0.23</v>
      </c>
      <c r="G311" s="76">
        <v>0.24</v>
      </c>
      <c r="H311" s="76">
        <v>0.11</v>
      </c>
      <c r="I311" s="76">
        <v>0.59</v>
      </c>
      <c r="J311" s="76">
        <v>0.39</v>
      </c>
      <c r="K311" s="76">
        <v>0.02</v>
      </c>
      <c r="L311" s="76">
        <v>0.51</v>
      </c>
      <c r="M311" s="76">
        <v>0.5</v>
      </c>
      <c r="N311" s="76">
        <v>0.49</v>
      </c>
      <c r="O311" s="76">
        <v>0.2</v>
      </c>
      <c r="P311" s="76">
        <v>0.56999999999999995</v>
      </c>
      <c r="Q311" s="76">
        <v>0.53</v>
      </c>
      <c r="R311" s="76" t="s">
        <v>239</v>
      </c>
      <c r="S311" s="76">
        <v>0.53</v>
      </c>
      <c r="T311" s="721">
        <v>1</v>
      </c>
      <c r="U311" s="721">
        <v>1</v>
      </c>
      <c r="V311" s="55">
        <v>21571</v>
      </c>
      <c r="W311" s="55">
        <v>21571</v>
      </c>
      <c r="X311" s="237">
        <v>2298</v>
      </c>
      <c r="Y311" s="238">
        <v>3808</v>
      </c>
      <c r="Z311" s="238">
        <v>1412</v>
      </c>
      <c r="AA311" s="238">
        <v>4880</v>
      </c>
      <c r="AB311" s="238">
        <v>420</v>
      </c>
      <c r="AC311" s="238">
        <v>0</v>
      </c>
      <c r="AD311" s="238">
        <v>12818</v>
      </c>
      <c r="AE311" s="238">
        <v>2286</v>
      </c>
      <c r="AF311" s="238">
        <v>3441</v>
      </c>
      <c r="AG311" s="238">
        <v>1023</v>
      </c>
      <c r="AH311" s="238">
        <v>1765</v>
      </c>
      <c r="AI311" s="238">
        <v>238</v>
      </c>
      <c r="AJ311" s="238">
        <v>0</v>
      </c>
      <c r="AK311" s="238">
        <v>8753</v>
      </c>
    </row>
    <row r="312" spans="1:37" x14ac:dyDescent="0.3">
      <c r="A312" s="2" t="s">
        <v>98</v>
      </c>
      <c r="B312" s="295" t="s">
        <v>918</v>
      </c>
      <c r="C312" s="229" t="s">
        <v>944</v>
      </c>
      <c r="D312" s="229" t="s">
        <v>1226</v>
      </c>
      <c r="E312" s="716">
        <v>205516</v>
      </c>
      <c r="F312" s="76">
        <v>0.23</v>
      </c>
      <c r="G312" s="76">
        <v>0.24</v>
      </c>
      <c r="H312" s="76">
        <v>0.12</v>
      </c>
      <c r="I312" s="76">
        <v>0.59</v>
      </c>
      <c r="J312" s="76">
        <v>0.39</v>
      </c>
      <c r="K312" s="76">
        <v>0.02</v>
      </c>
      <c r="L312" s="76">
        <v>0.51</v>
      </c>
      <c r="M312" s="76">
        <v>0.5</v>
      </c>
      <c r="N312" s="76">
        <v>0.48</v>
      </c>
      <c r="O312" s="76">
        <v>0.19</v>
      </c>
      <c r="P312" s="76">
        <v>0.54</v>
      </c>
      <c r="Q312" s="76">
        <v>0.55000000000000004</v>
      </c>
      <c r="R312" s="76" t="s">
        <v>239</v>
      </c>
      <c r="S312" s="76">
        <v>0.52</v>
      </c>
      <c r="T312" s="721">
        <v>1</v>
      </c>
      <c r="U312" s="721">
        <v>1</v>
      </c>
      <c r="V312" s="55">
        <v>25553</v>
      </c>
      <c r="W312" s="55">
        <v>25553</v>
      </c>
      <c r="X312" s="237">
        <v>2458</v>
      </c>
      <c r="Y312" s="238">
        <v>2966</v>
      </c>
      <c r="Z312" s="238">
        <v>2606</v>
      </c>
      <c r="AA312" s="238">
        <v>6274</v>
      </c>
      <c r="AB312" s="238">
        <v>581</v>
      </c>
      <c r="AC312" s="238">
        <v>0</v>
      </c>
      <c r="AD312" s="238">
        <v>14885</v>
      </c>
      <c r="AE312" s="238">
        <v>2513</v>
      </c>
      <c r="AF312" s="238">
        <v>2881</v>
      </c>
      <c r="AG312" s="238">
        <v>2163</v>
      </c>
      <c r="AH312" s="238">
        <v>2703</v>
      </c>
      <c r="AI312" s="238">
        <v>408</v>
      </c>
      <c r="AJ312" s="238">
        <v>0</v>
      </c>
      <c r="AK312" s="238">
        <v>10668</v>
      </c>
    </row>
    <row r="313" spans="1:37" x14ac:dyDescent="0.3">
      <c r="A313" s="2" t="s">
        <v>98</v>
      </c>
      <c r="B313" s="295" t="s">
        <v>918</v>
      </c>
      <c r="C313" s="229" t="s">
        <v>944</v>
      </c>
      <c r="D313" s="229" t="s">
        <v>1227</v>
      </c>
      <c r="E313" s="716">
        <v>1523</v>
      </c>
      <c r="F313" s="76">
        <v>0.11</v>
      </c>
      <c r="G313" s="76">
        <v>0.18</v>
      </c>
      <c r="H313" s="76">
        <v>0.15</v>
      </c>
      <c r="I313" s="76">
        <v>0.44</v>
      </c>
      <c r="J313" s="76">
        <v>0.53</v>
      </c>
      <c r="K313" s="76">
        <v>0.04</v>
      </c>
      <c r="L313" s="76">
        <v>0.57999999999999996</v>
      </c>
      <c r="M313" s="76">
        <v>0.5</v>
      </c>
      <c r="N313" s="76">
        <v>0.46</v>
      </c>
      <c r="O313" s="76">
        <v>0.14000000000000001</v>
      </c>
      <c r="P313" s="76">
        <v>0.41</v>
      </c>
      <c r="Q313" s="76">
        <v>0.43</v>
      </c>
      <c r="R313" s="76" t="s">
        <v>239</v>
      </c>
      <c r="S313" s="76">
        <v>0.45</v>
      </c>
      <c r="T313" s="721">
        <v>1</v>
      </c>
      <c r="U313" s="721">
        <v>1</v>
      </c>
      <c r="V313" s="55">
        <v>11819</v>
      </c>
      <c r="W313" s="55">
        <v>11819</v>
      </c>
      <c r="X313" s="237">
        <v>689</v>
      </c>
      <c r="Y313" s="238">
        <v>1435</v>
      </c>
      <c r="Z313" s="238">
        <v>1489</v>
      </c>
      <c r="AA313" s="238">
        <v>2625</v>
      </c>
      <c r="AB313" s="238">
        <v>141</v>
      </c>
      <c r="AC313" s="238">
        <v>0</v>
      </c>
      <c r="AD313" s="238">
        <v>6379</v>
      </c>
      <c r="AE313" s="238">
        <v>673</v>
      </c>
      <c r="AF313" s="238">
        <v>1351</v>
      </c>
      <c r="AG313" s="238">
        <v>1417</v>
      </c>
      <c r="AH313" s="238">
        <v>1871</v>
      </c>
      <c r="AI313" s="238">
        <v>128</v>
      </c>
      <c r="AJ313" s="238">
        <v>0</v>
      </c>
      <c r="AK313" s="238">
        <v>5440</v>
      </c>
    </row>
    <row r="314" spans="1:37" x14ac:dyDescent="0.3">
      <c r="A314" s="2" t="s">
        <v>98</v>
      </c>
      <c r="B314" s="295" t="s">
        <v>918</v>
      </c>
      <c r="C314" s="229" t="s">
        <v>944</v>
      </c>
      <c r="D314" s="229" t="s">
        <v>1228</v>
      </c>
      <c r="E314" s="716">
        <v>1937</v>
      </c>
      <c r="F314" s="76">
        <v>0.14000000000000001</v>
      </c>
      <c r="G314" s="76">
        <v>0.23</v>
      </c>
      <c r="H314" s="76">
        <v>0.3</v>
      </c>
      <c r="I314" s="76">
        <v>0.68</v>
      </c>
      <c r="J314" s="76">
        <v>0.3</v>
      </c>
      <c r="K314" s="76">
        <v>0.02</v>
      </c>
      <c r="L314" s="76">
        <v>0.45</v>
      </c>
      <c r="M314" s="76">
        <v>0.46</v>
      </c>
      <c r="N314" s="76">
        <v>0.5</v>
      </c>
      <c r="O314" s="76">
        <v>0.09</v>
      </c>
      <c r="P314" s="76">
        <v>0.46</v>
      </c>
      <c r="Q314" s="76">
        <v>0.65</v>
      </c>
      <c r="R314" s="76" t="s">
        <v>239</v>
      </c>
      <c r="S314" s="76">
        <v>0.48</v>
      </c>
      <c r="T314" s="721">
        <v>1</v>
      </c>
      <c r="U314" s="721">
        <v>1</v>
      </c>
      <c r="V314" s="55">
        <v>26521</v>
      </c>
      <c r="W314" s="55">
        <v>26521</v>
      </c>
      <c r="X314" s="237">
        <v>2260</v>
      </c>
      <c r="Y314" s="238">
        <v>3290</v>
      </c>
      <c r="Z314" s="238">
        <v>2118</v>
      </c>
      <c r="AA314" s="238">
        <v>6042</v>
      </c>
      <c r="AB314" s="238">
        <v>490</v>
      </c>
      <c r="AC314" s="238">
        <v>0</v>
      </c>
      <c r="AD314" s="238">
        <v>14200</v>
      </c>
      <c r="AE314" s="238">
        <v>2327</v>
      </c>
      <c r="AF314" s="238">
        <v>3150</v>
      </c>
      <c r="AG314" s="238">
        <v>2202</v>
      </c>
      <c r="AH314" s="238">
        <v>4321</v>
      </c>
      <c r="AI314" s="238">
        <v>321</v>
      </c>
      <c r="AJ314" s="238">
        <v>0</v>
      </c>
      <c r="AK314" s="238">
        <v>12321</v>
      </c>
    </row>
    <row r="315" spans="1:37" x14ac:dyDescent="0.3">
      <c r="A315" s="2" t="s">
        <v>98</v>
      </c>
      <c r="B315" s="295" t="s">
        <v>918</v>
      </c>
      <c r="C315" s="229" t="s">
        <v>944</v>
      </c>
      <c r="D315" s="229" t="s">
        <v>1229</v>
      </c>
      <c r="E315" s="716">
        <v>267397</v>
      </c>
      <c r="F315" s="76">
        <v>0.23</v>
      </c>
      <c r="G315" s="76">
        <v>0.24</v>
      </c>
      <c r="H315" s="76">
        <v>0.12</v>
      </c>
      <c r="I315" s="76">
        <v>0.59</v>
      </c>
      <c r="J315" s="76">
        <v>0.39</v>
      </c>
      <c r="K315" s="76">
        <v>0.02</v>
      </c>
      <c r="L315" s="76">
        <v>0.51</v>
      </c>
      <c r="M315" s="76">
        <v>0.5</v>
      </c>
      <c r="N315" s="76">
        <v>0.48</v>
      </c>
      <c r="O315" s="76">
        <v>0.19</v>
      </c>
      <c r="P315" s="76">
        <v>0.54</v>
      </c>
      <c r="Q315" s="76">
        <v>0.55000000000000004</v>
      </c>
      <c r="R315" s="76" t="s">
        <v>239</v>
      </c>
      <c r="S315" s="76">
        <v>0.52</v>
      </c>
      <c r="T315" s="721">
        <v>1</v>
      </c>
      <c r="U315" s="721">
        <v>1</v>
      </c>
      <c r="V315" s="55">
        <v>41146</v>
      </c>
      <c r="W315" s="55">
        <v>41146</v>
      </c>
      <c r="X315" s="237">
        <v>3630</v>
      </c>
      <c r="Y315" s="238">
        <v>4380</v>
      </c>
      <c r="Z315" s="238">
        <v>3212</v>
      </c>
      <c r="AA315" s="238">
        <v>9581</v>
      </c>
      <c r="AB315" s="238">
        <v>1127</v>
      </c>
      <c r="AC315" s="238">
        <v>0</v>
      </c>
      <c r="AD315" s="238">
        <v>21930</v>
      </c>
      <c r="AE315" s="238">
        <v>3664</v>
      </c>
      <c r="AF315" s="238">
        <v>4476</v>
      </c>
      <c r="AG315" s="238">
        <v>3310</v>
      </c>
      <c r="AH315" s="238">
        <v>6957</v>
      </c>
      <c r="AI315" s="238">
        <v>809</v>
      </c>
      <c r="AJ315" s="238">
        <v>0</v>
      </c>
      <c r="AK315" s="238">
        <v>19216</v>
      </c>
    </row>
    <row r="316" spans="1:37" ht="10.5" customHeight="1" x14ac:dyDescent="0.3">
      <c r="A316" s="306" t="s">
        <v>98</v>
      </c>
      <c r="B316" s="295" t="s">
        <v>918</v>
      </c>
      <c r="C316" s="229" t="s">
        <v>944</v>
      </c>
      <c r="D316" s="229" t="s">
        <v>1230</v>
      </c>
      <c r="E316" s="716">
        <v>425075</v>
      </c>
      <c r="F316" s="76">
        <v>0.23</v>
      </c>
      <c r="G316" s="76">
        <v>0.24</v>
      </c>
      <c r="H316" s="76">
        <v>0.12</v>
      </c>
      <c r="I316" s="76">
        <v>0.59</v>
      </c>
      <c r="J316" s="76">
        <v>0.39</v>
      </c>
      <c r="K316" s="76">
        <v>0.02</v>
      </c>
      <c r="L316" s="76">
        <v>0.51</v>
      </c>
      <c r="M316" s="76">
        <v>0.5</v>
      </c>
      <c r="N316" s="76">
        <v>0.48</v>
      </c>
      <c r="O316" s="76">
        <v>0.2</v>
      </c>
      <c r="P316" s="76">
        <v>0.54</v>
      </c>
      <c r="Q316" s="76">
        <v>0.55000000000000004</v>
      </c>
      <c r="R316" s="76" t="s">
        <v>239</v>
      </c>
      <c r="S316" s="76">
        <v>0.52</v>
      </c>
      <c r="T316" s="721">
        <v>1</v>
      </c>
      <c r="U316" s="721">
        <v>1</v>
      </c>
      <c r="V316" s="55">
        <v>0</v>
      </c>
      <c r="W316" s="55">
        <v>0</v>
      </c>
      <c r="X316" s="237">
        <v>0</v>
      </c>
      <c r="Y316" s="238">
        <v>0</v>
      </c>
      <c r="Z316" s="238">
        <v>0</v>
      </c>
      <c r="AA316" s="238">
        <v>0</v>
      </c>
      <c r="AB316" s="238">
        <v>0</v>
      </c>
      <c r="AC316" s="238">
        <v>0</v>
      </c>
      <c r="AD316" s="238">
        <v>0</v>
      </c>
      <c r="AE316" s="238">
        <v>0</v>
      </c>
      <c r="AF316" s="238">
        <v>0</v>
      </c>
      <c r="AG316" s="238">
        <v>0</v>
      </c>
      <c r="AH316" s="238">
        <v>0</v>
      </c>
      <c r="AI316" s="238">
        <v>0</v>
      </c>
      <c r="AJ316" s="238">
        <v>0</v>
      </c>
      <c r="AK316" s="238">
        <v>0</v>
      </c>
    </row>
    <row r="317" spans="1:37" x14ac:dyDescent="0.3">
      <c r="A317" s="2" t="s">
        <v>98</v>
      </c>
      <c r="B317" s="295" t="s">
        <v>918</v>
      </c>
      <c r="C317" s="229" t="s">
        <v>944</v>
      </c>
      <c r="D317" s="229" t="s">
        <v>1231</v>
      </c>
      <c r="E317" s="716">
        <v>5000</v>
      </c>
      <c r="F317" s="76">
        <v>0.23</v>
      </c>
      <c r="G317" s="76">
        <v>0.24</v>
      </c>
      <c r="H317" s="76">
        <v>0.12</v>
      </c>
      <c r="I317" s="76">
        <v>0.59</v>
      </c>
      <c r="J317" s="76">
        <v>0.39</v>
      </c>
      <c r="K317" s="76">
        <v>0.02</v>
      </c>
      <c r="L317" s="76">
        <v>0.51</v>
      </c>
      <c r="M317" s="76">
        <v>0.5</v>
      </c>
      <c r="N317" s="76">
        <v>0.48</v>
      </c>
      <c r="O317" s="76">
        <v>0.19</v>
      </c>
      <c r="P317" s="76">
        <v>0.54</v>
      </c>
      <c r="Q317" s="76">
        <v>0.55000000000000004</v>
      </c>
      <c r="R317" s="76" t="s">
        <v>239</v>
      </c>
      <c r="S317" s="76">
        <v>0.52</v>
      </c>
      <c r="T317" s="721">
        <v>1</v>
      </c>
      <c r="U317" s="721">
        <v>1</v>
      </c>
      <c r="V317" s="55">
        <v>20809</v>
      </c>
      <c r="W317" s="55">
        <v>20809</v>
      </c>
      <c r="X317" s="237">
        <v>1958</v>
      </c>
      <c r="Y317" s="238">
        <v>2323</v>
      </c>
      <c r="Z317" s="238">
        <v>1643</v>
      </c>
      <c r="AA317" s="238">
        <v>4805</v>
      </c>
      <c r="AB317" s="238">
        <v>483</v>
      </c>
      <c r="AC317" s="238">
        <v>0</v>
      </c>
      <c r="AD317" s="238">
        <v>11212</v>
      </c>
      <c r="AE317" s="238">
        <v>2015</v>
      </c>
      <c r="AF317" s="238">
        <v>2337</v>
      </c>
      <c r="AG317" s="238">
        <v>1742</v>
      </c>
      <c r="AH317" s="238">
        <v>3150</v>
      </c>
      <c r="AI317" s="238">
        <v>353</v>
      </c>
      <c r="AJ317" s="238">
        <v>0</v>
      </c>
      <c r="AK317" s="238">
        <v>9597</v>
      </c>
    </row>
    <row r="318" spans="1:37" x14ac:dyDescent="0.3">
      <c r="A318" s="2" t="s">
        <v>98</v>
      </c>
      <c r="B318" s="295" t="s">
        <v>943</v>
      </c>
      <c r="C318" s="229" t="s">
        <v>944</v>
      </c>
      <c r="D318" s="229" t="s">
        <v>1232</v>
      </c>
      <c r="E318" s="716">
        <v>689</v>
      </c>
      <c r="F318" s="76">
        <v>0.18</v>
      </c>
      <c r="G318" s="76">
        <v>0.3</v>
      </c>
      <c r="H318" s="76">
        <v>0.13</v>
      </c>
      <c r="I318" s="76">
        <v>0.6</v>
      </c>
      <c r="J318" s="76">
        <v>0.36</v>
      </c>
      <c r="K318" s="76">
        <v>0.04</v>
      </c>
      <c r="L318" s="76">
        <v>0.54</v>
      </c>
      <c r="M318" s="76">
        <v>0.54</v>
      </c>
      <c r="N318" s="76">
        <v>0.61</v>
      </c>
      <c r="O318" s="76">
        <v>0.16</v>
      </c>
      <c r="P318" s="76">
        <v>0.56000000000000005</v>
      </c>
      <c r="Q318" s="76">
        <v>0.38</v>
      </c>
      <c r="R318" s="76" t="s">
        <v>239</v>
      </c>
      <c r="S318" s="76">
        <v>0.55000000000000004</v>
      </c>
      <c r="T318" s="721">
        <v>1</v>
      </c>
      <c r="U318" s="721">
        <v>1</v>
      </c>
      <c r="V318" s="55">
        <v>21522</v>
      </c>
      <c r="W318" s="55">
        <v>21522</v>
      </c>
      <c r="X318" s="237">
        <v>1833</v>
      </c>
      <c r="Y318" s="238">
        <v>3240</v>
      </c>
      <c r="Z318" s="238">
        <v>1823</v>
      </c>
      <c r="AA318" s="238">
        <v>4368</v>
      </c>
      <c r="AB318" s="238">
        <v>268</v>
      </c>
      <c r="AC318" s="238">
        <v>0</v>
      </c>
      <c r="AD318" s="238">
        <v>11532</v>
      </c>
      <c r="AE318" s="238">
        <v>1874</v>
      </c>
      <c r="AF318" s="238">
        <v>3098</v>
      </c>
      <c r="AG318" s="238">
        <v>1819</v>
      </c>
      <c r="AH318" s="238">
        <v>2955</v>
      </c>
      <c r="AI318" s="238">
        <v>244</v>
      </c>
      <c r="AJ318" s="238">
        <v>0</v>
      </c>
      <c r="AK318" s="238">
        <v>9990</v>
      </c>
    </row>
    <row r="319" spans="1:37" x14ac:dyDescent="0.3">
      <c r="A319" s="2" t="s">
        <v>98</v>
      </c>
      <c r="B319" s="295" t="s">
        <v>943</v>
      </c>
      <c r="C319" s="229" t="s">
        <v>944</v>
      </c>
      <c r="D319" s="229" t="s">
        <v>1233</v>
      </c>
      <c r="E319" s="716">
        <v>5452</v>
      </c>
      <c r="F319" s="76">
        <v>0.27</v>
      </c>
      <c r="G319" s="76">
        <v>0.21</v>
      </c>
      <c r="H319" s="76">
        <v>0.08</v>
      </c>
      <c r="I319" s="76">
        <v>0.55000000000000004</v>
      </c>
      <c r="J319" s="76">
        <v>0.43</v>
      </c>
      <c r="K319" s="76">
        <v>0.02</v>
      </c>
      <c r="L319" s="76">
        <v>0.54</v>
      </c>
      <c r="M319" s="76">
        <v>0.48</v>
      </c>
      <c r="N319" s="76">
        <v>0.51</v>
      </c>
      <c r="O319" s="76">
        <v>0.26</v>
      </c>
      <c r="P319" s="76">
        <v>0.55000000000000004</v>
      </c>
      <c r="Q319" s="76">
        <v>0.74</v>
      </c>
      <c r="R319" s="76" t="s">
        <v>239</v>
      </c>
      <c r="S319" s="76">
        <v>0.53</v>
      </c>
      <c r="T319" s="721">
        <v>1</v>
      </c>
      <c r="U319" s="721">
        <v>1</v>
      </c>
      <c r="V319" s="55">
        <v>27548</v>
      </c>
      <c r="W319" s="55">
        <v>27548</v>
      </c>
      <c r="X319" s="237">
        <v>2419</v>
      </c>
      <c r="Y319" s="238">
        <v>3020</v>
      </c>
      <c r="Z319" s="238">
        <v>2393</v>
      </c>
      <c r="AA319" s="238">
        <v>6443</v>
      </c>
      <c r="AB319" s="238">
        <v>711</v>
      </c>
      <c r="AC319" s="238">
        <v>0</v>
      </c>
      <c r="AD319" s="238">
        <v>14986</v>
      </c>
      <c r="AE319" s="238">
        <v>2510</v>
      </c>
      <c r="AF319" s="238">
        <v>2980</v>
      </c>
      <c r="AG319" s="238">
        <v>2463</v>
      </c>
      <c r="AH319" s="238">
        <v>4133</v>
      </c>
      <c r="AI319" s="238">
        <v>476</v>
      </c>
      <c r="AJ319" s="238">
        <v>0</v>
      </c>
      <c r="AK319" s="238">
        <v>12562</v>
      </c>
    </row>
    <row r="320" spans="1:37" x14ac:dyDescent="0.3">
      <c r="A320" s="306" t="s">
        <v>98</v>
      </c>
      <c r="B320" s="295" t="s">
        <v>943</v>
      </c>
      <c r="C320" s="229" t="s">
        <v>944</v>
      </c>
      <c r="D320" s="229" t="s">
        <v>1234</v>
      </c>
      <c r="E320" s="716">
        <v>805</v>
      </c>
      <c r="F320" s="76">
        <v>0.19</v>
      </c>
      <c r="G320" s="76">
        <v>0.18</v>
      </c>
      <c r="H320" s="76">
        <v>0.11</v>
      </c>
      <c r="I320" s="76">
        <v>0.48</v>
      </c>
      <c r="J320" s="76">
        <v>0.47</v>
      </c>
      <c r="K320" s="76">
        <v>0.05</v>
      </c>
      <c r="L320" s="76">
        <v>0.48</v>
      </c>
      <c r="M320" s="76">
        <v>0.5</v>
      </c>
      <c r="N320" s="76">
        <v>0.47</v>
      </c>
      <c r="O320" s="76">
        <v>0.19</v>
      </c>
      <c r="P320" s="76">
        <v>0.51</v>
      </c>
      <c r="Q320" s="76">
        <v>0.63</v>
      </c>
      <c r="R320" s="76" t="s">
        <v>239</v>
      </c>
      <c r="S320" s="76">
        <v>0.5</v>
      </c>
      <c r="T320" s="721">
        <v>1</v>
      </c>
      <c r="U320" s="721">
        <v>1</v>
      </c>
      <c r="V320" s="55">
        <v>24591</v>
      </c>
      <c r="W320" s="55">
        <v>24591</v>
      </c>
      <c r="X320" s="237">
        <v>2164</v>
      </c>
      <c r="Y320" s="238">
        <v>3255</v>
      </c>
      <c r="Z320" s="238">
        <v>2037</v>
      </c>
      <c r="AA320" s="238">
        <v>5392</v>
      </c>
      <c r="AB320" s="238">
        <v>334</v>
      </c>
      <c r="AC320" s="238">
        <v>0</v>
      </c>
      <c r="AD320" s="238">
        <v>13182</v>
      </c>
      <c r="AE320" s="238">
        <v>2150</v>
      </c>
      <c r="AF320" s="238">
        <v>3165</v>
      </c>
      <c r="AG320" s="238">
        <v>2147</v>
      </c>
      <c r="AH320" s="238">
        <v>3629</v>
      </c>
      <c r="AI320" s="238">
        <v>318</v>
      </c>
      <c r="AJ320" s="238">
        <v>0</v>
      </c>
      <c r="AK320" s="238">
        <v>11409</v>
      </c>
    </row>
    <row r="321" spans="1:37" x14ac:dyDescent="0.3">
      <c r="A321" s="2" t="s">
        <v>98</v>
      </c>
      <c r="B321" s="295" t="s">
        <v>943</v>
      </c>
      <c r="C321" s="229" t="s">
        <v>944</v>
      </c>
      <c r="D321" s="229" t="s">
        <v>1235</v>
      </c>
      <c r="E321" s="716">
        <v>3339</v>
      </c>
      <c r="F321" s="76">
        <v>0.19</v>
      </c>
      <c r="G321" s="76">
        <v>0.22</v>
      </c>
      <c r="H321" s="76">
        <v>0.09</v>
      </c>
      <c r="I321" s="76">
        <v>0.5</v>
      </c>
      <c r="J321" s="76">
        <v>0.47</v>
      </c>
      <c r="K321" s="76">
        <v>0.03</v>
      </c>
      <c r="L321" s="76">
        <v>0.52</v>
      </c>
      <c r="M321" s="76">
        <v>0.49</v>
      </c>
      <c r="N321" s="76">
        <v>0.49</v>
      </c>
      <c r="O321" s="76">
        <v>0.2</v>
      </c>
      <c r="P321" s="76">
        <v>0.46</v>
      </c>
      <c r="Q321" s="76">
        <v>0.33</v>
      </c>
      <c r="R321" s="76" t="s">
        <v>239</v>
      </c>
      <c r="S321" s="76">
        <v>0.47</v>
      </c>
      <c r="T321" s="721">
        <v>1</v>
      </c>
      <c r="U321" s="721">
        <v>1</v>
      </c>
      <c r="V321" s="55">
        <v>12138</v>
      </c>
      <c r="W321" s="55">
        <v>12138</v>
      </c>
      <c r="X321" s="237">
        <v>721</v>
      </c>
      <c r="Y321" s="238">
        <v>1639</v>
      </c>
      <c r="Z321" s="238">
        <v>1365</v>
      </c>
      <c r="AA321" s="238">
        <v>2668</v>
      </c>
      <c r="AB321" s="238">
        <v>125</v>
      </c>
      <c r="AC321" s="238">
        <v>0</v>
      </c>
      <c r="AD321" s="238">
        <v>6518</v>
      </c>
      <c r="AE321" s="238">
        <v>738</v>
      </c>
      <c r="AF321" s="238">
        <v>1539</v>
      </c>
      <c r="AG321" s="238">
        <v>1412</v>
      </c>
      <c r="AH321" s="238">
        <v>1860</v>
      </c>
      <c r="AI321" s="238">
        <v>71</v>
      </c>
      <c r="AJ321" s="238">
        <v>0</v>
      </c>
      <c r="AK321" s="238">
        <v>5620</v>
      </c>
    </row>
    <row r="322" spans="1:37" ht="10.5" customHeight="1" x14ac:dyDescent="0.3">
      <c r="A322" s="2" t="s">
        <v>98</v>
      </c>
      <c r="B322" s="295" t="s">
        <v>943</v>
      </c>
      <c r="C322" s="229" t="s">
        <v>944</v>
      </c>
      <c r="D322" s="229" t="s">
        <v>1236</v>
      </c>
      <c r="E322" s="716">
        <v>2082</v>
      </c>
      <c r="F322" s="76">
        <v>0.24</v>
      </c>
      <c r="G322" s="76">
        <v>0.23</v>
      </c>
      <c r="H322" s="76">
        <v>0.14000000000000001</v>
      </c>
      <c r="I322" s="76">
        <v>0.61</v>
      </c>
      <c r="J322" s="76">
        <v>0.33</v>
      </c>
      <c r="K322" s="76">
        <v>0.06</v>
      </c>
      <c r="L322" s="76">
        <v>0.49</v>
      </c>
      <c r="M322" s="76">
        <v>0.51</v>
      </c>
      <c r="N322" s="76">
        <v>0.53</v>
      </c>
      <c r="O322" s="76">
        <v>0.19</v>
      </c>
      <c r="P322" s="76">
        <v>0.52</v>
      </c>
      <c r="Q322" s="76">
        <v>0.62</v>
      </c>
      <c r="R322" s="76" t="s">
        <v>239</v>
      </c>
      <c r="S322" s="76">
        <v>0.52</v>
      </c>
      <c r="T322" s="721">
        <v>1</v>
      </c>
      <c r="U322" s="721">
        <v>1</v>
      </c>
      <c r="V322" s="55">
        <v>31477</v>
      </c>
      <c r="W322" s="55">
        <v>31477</v>
      </c>
      <c r="X322" s="237">
        <v>3131</v>
      </c>
      <c r="Y322" s="238">
        <v>3828</v>
      </c>
      <c r="Z322" s="238">
        <v>2212</v>
      </c>
      <c r="AA322" s="238">
        <v>6960</v>
      </c>
      <c r="AB322" s="238">
        <v>786</v>
      </c>
      <c r="AC322" s="238">
        <v>0</v>
      </c>
      <c r="AD322" s="238">
        <v>16917</v>
      </c>
      <c r="AE322" s="238">
        <v>3048</v>
      </c>
      <c r="AF322" s="238">
        <v>3886</v>
      </c>
      <c r="AG322" s="238">
        <v>2402</v>
      </c>
      <c r="AH322" s="238">
        <v>4566</v>
      </c>
      <c r="AI322" s="238">
        <v>658</v>
      </c>
      <c r="AJ322" s="238">
        <v>0</v>
      </c>
      <c r="AK322" s="238">
        <v>14560</v>
      </c>
    </row>
    <row r="323" spans="1:37" x14ac:dyDescent="0.3">
      <c r="A323" s="2" t="s">
        <v>98</v>
      </c>
      <c r="B323" s="295" t="s">
        <v>943</v>
      </c>
      <c r="C323" s="229" t="s">
        <v>944</v>
      </c>
      <c r="D323" s="229" t="s">
        <v>1237</v>
      </c>
      <c r="E323" s="716">
        <v>979</v>
      </c>
      <c r="F323" s="76">
        <v>0.23</v>
      </c>
      <c r="G323" s="76">
        <v>0.28000000000000003</v>
      </c>
      <c r="H323" s="76">
        <v>0.13</v>
      </c>
      <c r="I323" s="76">
        <v>0.64</v>
      </c>
      <c r="J323" s="76">
        <v>0.31</v>
      </c>
      <c r="K323" s="76">
        <v>0.05</v>
      </c>
      <c r="L323" s="76">
        <v>0.5</v>
      </c>
      <c r="M323" s="76">
        <v>0.44</v>
      </c>
      <c r="N323" s="76">
        <v>0.51</v>
      </c>
      <c r="O323" s="76">
        <v>0.18</v>
      </c>
      <c r="P323" s="76">
        <v>0.75</v>
      </c>
      <c r="Q323" s="76">
        <v>0.5</v>
      </c>
      <c r="R323" s="76" t="s">
        <v>239</v>
      </c>
      <c r="S323" s="76">
        <v>0.56000000000000005</v>
      </c>
      <c r="T323" s="721">
        <v>1</v>
      </c>
      <c r="U323" s="721">
        <v>1</v>
      </c>
      <c r="V323" s="55">
        <v>22908</v>
      </c>
      <c r="W323" s="55">
        <v>22908</v>
      </c>
      <c r="X323" s="237">
        <v>1876</v>
      </c>
      <c r="Y323" s="238">
        <v>2545</v>
      </c>
      <c r="Z323" s="238">
        <v>2761</v>
      </c>
      <c r="AA323" s="238">
        <v>5353</v>
      </c>
      <c r="AB323" s="238">
        <v>496</v>
      </c>
      <c r="AC323" s="238">
        <v>0</v>
      </c>
      <c r="AD323" s="238">
        <v>13031</v>
      </c>
      <c r="AE323" s="238">
        <v>1908</v>
      </c>
      <c r="AF323" s="238">
        <v>2432</v>
      </c>
      <c r="AG323" s="238">
        <v>2463</v>
      </c>
      <c r="AH323" s="238">
        <v>2755</v>
      </c>
      <c r="AI323" s="238">
        <v>319</v>
      </c>
      <c r="AJ323" s="238">
        <v>0</v>
      </c>
      <c r="AK323" s="238">
        <v>9877</v>
      </c>
    </row>
    <row r="324" spans="1:37" x14ac:dyDescent="0.3">
      <c r="A324" s="2" t="s">
        <v>98</v>
      </c>
      <c r="B324" s="295" t="s">
        <v>943</v>
      </c>
      <c r="C324" s="229" t="s">
        <v>944</v>
      </c>
      <c r="D324" s="229" t="s">
        <v>1238</v>
      </c>
      <c r="E324" s="716">
        <v>544</v>
      </c>
      <c r="F324" s="76">
        <v>0.18</v>
      </c>
      <c r="G324" s="76">
        <v>0.22</v>
      </c>
      <c r="H324" s="76">
        <v>0.1</v>
      </c>
      <c r="I324" s="76">
        <v>0.5</v>
      </c>
      <c r="J324" s="76">
        <v>0.44</v>
      </c>
      <c r="K324" s="76">
        <v>0.06</v>
      </c>
      <c r="L324" s="76">
        <v>0.54</v>
      </c>
      <c r="M324" s="76">
        <v>0.6</v>
      </c>
      <c r="N324" s="76">
        <v>0.55000000000000004</v>
      </c>
      <c r="O324" s="76">
        <v>0.19</v>
      </c>
      <c r="P324" s="76">
        <v>0.73</v>
      </c>
      <c r="Q324" s="76">
        <v>0.67</v>
      </c>
      <c r="R324" s="76" t="s">
        <v>239</v>
      </c>
      <c r="S324" s="76">
        <v>0.65</v>
      </c>
      <c r="T324" s="721">
        <v>1</v>
      </c>
      <c r="U324" s="721">
        <v>1</v>
      </c>
      <c r="V324" s="55">
        <v>1193</v>
      </c>
      <c r="W324" s="55">
        <v>1193</v>
      </c>
      <c r="X324" s="237">
        <v>149</v>
      </c>
      <c r="Y324" s="238">
        <v>130</v>
      </c>
      <c r="Z324" s="238">
        <v>60</v>
      </c>
      <c r="AA324" s="238">
        <v>220</v>
      </c>
      <c r="AB324" s="238">
        <v>23</v>
      </c>
      <c r="AC324" s="238">
        <v>0</v>
      </c>
      <c r="AD324" s="238">
        <v>582</v>
      </c>
      <c r="AE324" s="238">
        <v>129</v>
      </c>
      <c r="AF324" s="238">
        <v>156</v>
      </c>
      <c r="AG324" s="238">
        <v>63</v>
      </c>
      <c r="AH324" s="238">
        <v>242</v>
      </c>
      <c r="AI324" s="238">
        <v>21</v>
      </c>
      <c r="AJ324" s="238">
        <v>0</v>
      </c>
      <c r="AK324" s="238">
        <v>611</v>
      </c>
    </row>
    <row r="325" spans="1:37" x14ac:dyDescent="0.3">
      <c r="A325" s="2" t="s">
        <v>98</v>
      </c>
      <c r="B325" s="295" t="s">
        <v>943</v>
      </c>
      <c r="C325" s="229" t="s">
        <v>944</v>
      </c>
      <c r="D325" s="229" t="s">
        <v>1239</v>
      </c>
      <c r="E325" s="716">
        <v>8670</v>
      </c>
      <c r="F325" s="76">
        <v>0.22</v>
      </c>
      <c r="G325" s="76">
        <v>0.28000000000000003</v>
      </c>
      <c r="H325" s="76">
        <v>0.16</v>
      </c>
      <c r="I325" s="76">
        <v>0.66</v>
      </c>
      <c r="J325" s="76">
        <v>0.33</v>
      </c>
      <c r="K325" s="76">
        <v>0.01</v>
      </c>
      <c r="L325" s="76">
        <v>0.54</v>
      </c>
      <c r="M325" s="76">
        <v>0.51</v>
      </c>
      <c r="N325" s="76">
        <v>0.51</v>
      </c>
      <c r="O325" s="76">
        <v>0.18</v>
      </c>
      <c r="P325" s="76">
        <v>0.53</v>
      </c>
      <c r="Q325" s="76">
        <v>0.42</v>
      </c>
      <c r="R325" s="76" t="s">
        <v>239</v>
      </c>
      <c r="S325" s="76">
        <v>0.52</v>
      </c>
      <c r="T325" s="721">
        <v>1</v>
      </c>
      <c r="U325" s="721">
        <v>1</v>
      </c>
      <c r="V325" s="55">
        <v>0</v>
      </c>
      <c r="W325" s="55">
        <v>0</v>
      </c>
      <c r="X325" s="237">
        <v>0</v>
      </c>
      <c r="Y325" s="238">
        <v>0</v>
      </c>
      <c r="Z325" s="238">
        <v>0</v>
      </c>
      <c r="AA325" s="238">
        <v>0</v>
      </c>
      <c r="AB325" s="238">
        <v>0</v>
      </c>
      <c r="AC325" s="238">
        <v>0</v>
      </c>
      <c r="AD325" s="238">
        <v>0</v>
      </c>
      <c r="AE325" s="238">
        <v>0</v>
      </c>
      <c r="AF325" s="238">
        <v>0</v>
      </c>
      <c r="AG325" s="238">
        <v>0</v>
      </c>
      <c r="AH325" s="238">
        <v>0</v>
      </c>
      <c r="AI325" s="238">
        <v>0</v>
      </c>
      <c r="AJ325" s="238">
        <v>0</v>
      </c>
      <c r="AK325" s="238">
        <v>0</v>
      </c>
    </row>
    <row r="326" spans="1:37" x14ac:dyDescent="0.3">
      <c r="A326" s="2" t="s">
        <v>98</v>
      </c>
      <c r="B326" s="295" t="s">
        <v>943</v>
      </c>
      <c r="C326" s="229" t="s">
        <v>944</v>
      </c>
      <c r="D326" s="229" t="s">
        <v>1240</v>
      </c>
      <c r="E326" s="716">
        <v>586</v>
      </c>
      <c r="F326" s="76">
        <v>0.19</v>
      </c>
      <c r="G326" s="76">
        <v>0.24</v>
      </c>
      <c r="H326" s="76">
        <v>0.1</v>
      </c>
      <c r="I326" s="76">
        <v>0.54</v>
      </c>
      <c r="J326" s="76">
        <v>0.45</v>
      </c>
      <c r="K326" s="76">
        <v>0.01</v>
      </c>
      <c r="L326" s="76">
        <v>0.57999999999999996</v>
      </c>
      <c r="M326" s="76">
        <v>0.53</v>
      </c>
      <c r="N326" s="76">
        <v>0.46</v>
      </c>
      <c r="O326" s="76">
        <v>0.21</v>
      </c>
      <c r="P326" s="76">
        <v>0.44</v>
      </c>
      <c r="Q326" s="76">
        <v>0.75</v>
      </c>
      <c r="R326" s="76" t="s">
        <v>239</v>
      </c>
      <c r="S326" s="76">
        <v>0.49</v>
      </c>
      <c r="T326" s="721">
        <v>1</v>
      </c>
      <c r="U326" s="721">
        <v>1</v>
      </c>
      <c r="V326" s="55">
        <v>21960</v>
      </c>
      <c r="W326" s="55">
        <v>21960</v>
      </c>
      <c r="X326" s="237">
        <v>1717</v>
      </c>
      <c r="Y326" s="238">
        <v>2665</v>
      </c>
      <c r="Z326" s="238">
        <v>2412</v>
      </c>
      <c r="AA326" s="238">
        <v>5349</v>
      </c>
      <c r="AB326" s="238">
        <v>440</v>
      </c>
      <c r="AC326" s="238">
        <v>0</v>
      </c>
      <c r="AD326" s="238">
        <v>12583</v>
      </c>
      <c r="AE326" s="238">
        <v>1624</v>
      </c>
      <c r="AF326" s="238">
        <v>2552</v>
      </c>
      <c r="AG326" s="238">
        <v>2248</v>
      </c>
      <c r="AH326" s="238">
        <v>2634</v>
      </c>
      <c r="AI326" s="238">
        <v>319</v>
      </c>
      <c r="AJ326" s="238">
        <v>0</v>
      </c>
      <c r="AK326" s="238">
        <v>9377</v>
      </c>
    </row>
    <row r="327" spans="1:37" x14ac:dyDescent="0.3">
      <c r="A327" s="2" t="s">
        <v>98</v>
      </c>
      <c r="B327" s="295" t="s">
        <v>943</v>
      </c>
      <c r="C327" s="229" t="s">
        <v>944</v>
      </c>
      <c r="D327" s="229" t="s">
        <v>1241</v>
      </c>
      <c r="E327" s="716">
        <v>374268</v>
      </c>
      <c r="F327" s="76">
        <v>0.23</v>
      </c>
      <c r="G327" s="76">
        <v>0.24</v>
      </c>
      <c r="H327" s="76">
        <v>0.12</v>
      </c>
      <c r="I327" s="76">
        <v>0.59</v>
      </c>
      <c r="J327" s="76">
        <v>0.39</v>
      </c>
      <c r="K327" s="76">
        <v>0.02</v>
      </c>
      <c r="L327" s="76">
        <v>0.51</v>
      </c>
      <c r="M327" s="76">
        <v>0.5</v>
      </c>
      <c r="N327" s="76">
        <v>0.48</v>
      </c>
      <c r="O327" s="76">
        <v>0.19</v>
      </c>
      <c r="P327" s="76">
        <v>0.54</v>
      </c>
      <c r="Q327" s="76">
        <v>0.55000000000000004</v>
      </c>
      <c r="R327" s="76" t="s">
        <v>239</v>
      </c>
      <c r="S327" s="76">
        <v>0.52</v>
      </c>
      <c r="T327" s="721">
        <v>1</v>
      </c>
      <c r="U327" s="721">
        <v>1</v>
      </c>
      <c r="V327" s="55">
        <v>0</v>
      </c>
      <c r="W327" s="55">
        <v>0</v>
      </c>
      <c r="X327" s="237">
        <v>0</v>
      </c>
      <c r="Y327" s="238">
        <v>0</v>
      </c>
      <c r="Z327" s="238">
        <v>0</v>
      </c>
      <c r="AA327" s="238">
        <v>0</v>
      </c>
      <c r="AB327" s="238">
        <v>0</v>
      </c>
      <c r="AC327" s="238">
        <v>0</v>
      </c>
      <c r="AD327" s="238">
        <v>0</v>
      </c>
      <c r="AE327" s="238">
        <v>0</v>
      </c>
      <c r="AF327" s="238">
        <v>0</v>
      </c>
      <c r="AG327" s="238">
        <v>0</v>
      </c>
      <c r="AH327" s="238">
        <v>0</v>
      </c>
      <c r="AI327" s="238">
        <v>0</v>
      </c>
      <c r="AJ327" s="238">
        <v>0</v>
      </c>
      <c r="AK327" s="238">
        <v>0</v>
      </c>
    </row>
    <row r="328" spans="1:37" x14ac:dyDescent="0.3">
      <c r="A328" s="2" t="s">
        <v>98</v>
      </c>
      <c r="B328" s="295" t="s">
        <v>943</v>
      </c>
      <c r="C328" s="229" t="s">
        <v>944</v>
      </c>
      <c r="D328" s="229" t="s">
        <v>1242</v>
      </c>
      <c r="E328" s="716">
        <v>7611</v>
      </c>
      <c r="F328" s="76">
        <v>0.21</v>
      </c>
      <c r="G328" s="76">
        <v>0.27</v>
      </c>
      <c r="H328" s="76">
        <v>0.19</v>
      </c>
      <c r="I328" s="76">
        <v>0.67</v>
      </c>
      <c r="J328" s="76">
        <v>0.31</v>
      </c>
      <c r="K328" s="76">
        <v>0.02</v>
      </c>
      <c r="L328" s="76">
        <v>0.53</v>
      </c>
      <c r="M328" s="76">
        <v>0.49</v>
      </c>
      <c r="N328" s="76">
        <v>0.48</v>
      </c>
      <c r="O328" s="76">
        <v>0.17</v>
      </c>
      <c r="P328" s="76">
        <v>0.52</v>
      </c>
      <c r="Q328" s="76">
        <v>0.45</v>
      </c>
      <c r="R328" s="76" t="s">
        <v>239</v>
      </c>
      <c r="S328" s="76">
        <v>0.51</v>
      </c>
      <c r="T328" s="721">
        <v>1</v>
      </c>
      <c r="U328" s="721">
        <v>1</v>
      </c>
      <c r="V328" s="55">
        <v>21723</v>
      </c>
      <c r="W328" s="55">
        <v>21723</v>
      </c>
      <c r="X328" s="237">
        <v>2120</v>
      </c>
      <c r="Y328" s="238">
        <v>2781</v>
      </c>
      <c r="Z328" s="238">
        <v>1988</v>
      </c>
      <c r="AA328" s="238">
        <v>5069</v>
      </c>
      <c r="AB328" s="238">
        <v>452</v>
      </c>
      <c r="AC328" s="238">
        <v>0</v>
      </c>
      <c r="AD328" s="238">
        <v>12410</v>
      </c>
      <c r="AE328" s="238">
        <v>2178</v>
      </c>
      <c r="AF328" s="238">
        <v>2646</v>
      </c>
      <c r="AG328" s="238">
        <v>1776</v>
      </c>
      <c r="AH328" s="238">
        <v>2418</v>
      </c>
      <c r="AI328" s="238">
        <v>295</v>
      </c>
      <c r="AJ328" s="238">
        <v>0</v>
      </c>
      <c r="AK328" s="238">
        <v>9313</v>
      </c>
    </row>
    <row r="329" spans="1:37" x14ac:dyDescent="0.3">
      <c r="A329" s="2" t="s">
        <v>98</v>
      </c>
      <c r="B329" s="295" t="s">
        <v>943</v>
      </c>
      <c r="C329" s="229" t="s">
        <v>944</v>
      </c>
      <c r="D329" s="229" t="s">
        <v>1243</v>
      </c>
      <c r="E329" s="716">
        <v>84836</v>
      </c>
      <c r="F329" s="76">
        <v>0.21</v>
      </c>
      <c r="G329" s="76">
        <v>0.27</v>
      </c>
      <c r="H329" s="76">
        <v>0.19</v>
      </c>
      <c r="I329" s="76">
        <v>0.67</v>
      </c>
      <c r="J329" s="76">
        <v>0.31</v>
      </c>
      <c r="K329" s="76">
        <v>0.02</v>
      </c>
      <c r="L329" s="76">
        <v>0.53</v>
      </c>
      <c r="M329" s="76">
        <v>0.49</v>
      </c>
      <c r="N329" s="76">
        <v>0.48</v>
      </c>
      <c r="O329" s="76">
        <v>0.17</v>
      </c>
      <c r="P329" s="76">
        <v>0.52</v>
      </c>
      <c r="Q329" s="76">
        <v>0.45</v>
      </c>
      <c r="R329" s="76" t="s">
        <v>239</v>
      </c>
      <c r="S329" s="76">
        <v>0.51</v>
      </c>
      <c r="T329" s="721">
        <v>1</v>
      </c>
      <c r="U329" s="721">
        <v>1</v>
      </c>
      <c r="V329" s="55">
        <v>10852</v>
      </c>
      <c r="W329" s="55">
        <v>10852</v>
      </c>
      <c r="X329" s="237">
        <v>1173</v>
      </c>
      <c r="Y329" s="238">
        <v>1656</v>
      </c>
      <c r="Z329" s="238">
        <v>661</v>
      </c>
      <c r="AA329" s="238">
        <v>2321</v>
      </c>
      <c r="AB329" s="238">
        <v>211</v>
      </c>
      <c r="AC329" s="238">
        <v>0</v>
      </c>
      <c r="AD329" s="238">
        <v>6022</v>
      </c>
      <c r="AE329" s="238">
        <v>1144</v>
      </c>
      <c r="AF329" s="238">
        <v>1516</v>
      </c>
      <c r="AG329" s="238">
        <v>683</v>
      </c>
      <c r="AH329" s="238">
        <v>1343</v>
      </c>
      <c r="AI329" s="238">
        <v>144</v>
      </c>
      <c r="AJ329" s="238">
        <v>0</v>
      </c>
      <c r="AK329" s="238">
        <v>4830</v>
      </c>
    </row>
    <row r="330" spans="1:37" ht="10.5" customHeight="1" x14ac:dyDescent="0.3">
      <c r="A330" s="2" t="s">
        <v>98</v>
      </c>
      <c r="B330" s="295" t="s">
        <v>943</v>
      </c>
      <c r="C330" s="229" t="s">
        <v>944</v>
      </c>
      <c r="D330" s="229" t="s">
        <v>1244</v>
      </c>
      <c r="E330" s="716">
        <v>24399</v>
      </c>
      <c r="F330" s="76">
        <v>0.22</v>
      </c>
      <c r="G330" s="76">
        <v>0.28000000000000003</v>
      </c>
      <c r="H330" s="76">
        <v>0.16</v>
      </c>
      <c r="I330" s="76">
        <v>0.66</v>
      </c>
      <c r="J330" s="76">
        <v>0.33</v>
      </c>
      <c r="K330" s="76">
        <v>0.01</v>
      </c>
      <c r="L330" s="76">
        <v>0.54</v>
      </c>
      <c r="M330" s="76">
        <v>0.51</v>
      </c>
      <c r="N330" s="76">
        <v>0.51</v>
      </c>
      <c r="O330" s="76">
        <v>0.18</v>
      </c>
      <c r="P330" s="76">
        <v>0.53</v>
      </c>
      <c r="Q330" s="76">
        <v>0.41</v>
      </c>
      <c r="R330" s="76" t="s">
        <v>239</v>
      </c>
      <c r="S330" s="76">
        <v>0.52</v>
      </c>
      <c r="T330" s="721">
        <v>1</v>
      </c>
      <c r="U330" s="721">
        <v>1</v>
      </c>
      <c r="V330" s="55">
        <v>36466</v>
      </c>
      <c r="W330" s="55">
        <v>36466</v>
      </c>
      <c r="X330" s="237">
        <v>2422</v>
      </c>
      <c r="Y330" s="238">
        <v>4227</v>
      </c>
      <c r="Z330" s="238">
        <v>4624</v>
      </c>
      <c r="AA330" s="238">
        <v>9665</v>
      </c>
      <c r="AB330" s="238">
        <v>774</v>
      </c>
      <c r="AC330" s="238">
        <v>0</v>
      </c>
      <c r="AD330" s="238">
        <v>21712</v>
      </c>
      <c r="AE330" s="238">
        <v>2378</v>
      </c>
      <c r="AF330" s="238">
        <v>4233</v>
      </c>
      <c r="AG330" s="238">
        <v>3847</v>
      </c>
      <c r="AH330" s="238">
        <v>3944</v>
      </c>
      <c r="AI330" s="238">
        <v>352</v>
      </c>
      <c r="AJ330" s="238">
        <v>0</v>
      </c>
      <c r="AK330" s="238">
        <v>14754</v>
      </c>
    </row>
    <row r="331" spans="1:37" x14ac:dyDescent="0.3">
      <c r="A331" s="2" t="s">
        <v>98</v>
      </c>
      <c r="B331" s="295" t="s">
        <v>943</v>
      </c>
      <c r="C331" s="229" t="s">
        <v>944</v>
      </c>
      <c r="D331" s="229" t="s">
        <v>1245</v>
      </c>
      <c r="E331" s="716">
        <v>67791</v>
      </c>
      <c r="F331" s="76">
        <v>0.21</v>
      </c>
      <c r="G331" s="76">
        <v>0.26</v>
      </c>
      <c r="H331" s="76">
        <v>0.19</v>
      </c>
      <c r="I331" s="76">
        <v>0.66</v>
      </c>
      <c r="J331" s="76">
        <v>0.32</v>
      </c>
      <c r="K331" s="76">
        <v>0.02</v>
      </c>
      <c r="L331" s="76">
        <v>0.53</v>
      </c>
      <c r="M331" s="76">
        <v>0.49</v>
      </c>
      <c r="N331" s="76">
        <v>0.48</v>
      </c>
      <c r="O331" s="76">
        <v>0.17</v>
      </c>
      <c r="P331" s="76">
        <v>0.52</v>
      </c>
      <c r="Q331" s="76">
        <v>0.47</v>
      </c>
      <c r="R331" s="76" t="s">
        <v>239</v>
      </c>
      <c r="S331" s="76">
        <v>0.51</v>
      </c>
      <c r="T331" s="721">
        <v>1</v>
      </c>
      <c r="U331" s="721">
        <v>1</v>
      </c>
      <c r="V331" s="55">
        <v>29683</v>
      </c>
      <c r="W331" s="55">
        <v>29683</v>
      </c>
      <c r="X331" s="237">
        <v>2388</v>
      </c>
      <c r="Y331" s="238">
        <v>3117</v>
      </c>
      <c r="Z331" s="238">
        <v>3672</v>
      </c>
      <c r="AA331" s="238">
        <v>7144</v>
      </c>
      <c r="AB331" s="238">
        <v>652</v>
      </c>
      <c r="AC331" s="238">
        <v>0</v>
      </c>
      <c r="AD331" s="238">
        <v>16973</v>
      </c>
      <c r="AE331" s="238">
        <v>2415</v>
      </c>
      <c r="AF331" s="238">
        <v>3062</v>
      </c>
      <c r="AG331" s="238">
        <v>3268</v>
      </c>
      <c r="AH331" s="238">
        <v>3564</v>
      </c>
      <c r="AI331" s="238">
        <v>401</v>
      </c>
      <c r="AJ331" s="238">
        <v>0</v>
      </c>
      <c r="AK331" s="238">
        <v>12710</v>
      </c>
    </row>
    <row r="332" spans="1:37" x14ac:dyDescent="0.3">
      <c r="A332" s="2" t="s">
        <v>98</v>
      </c>
      <c r="B332" s="295" t="s">
        <v>943</v>
      </c>
      <c r="C332" s="229" t="s">
        <v>944</v>
      </c>
      <c r="D332" s="229" t="s">
        <v>1246</v>
      </c>
      <c r="E332" s="716">
        <v>5362</v>
      </c>
      <c r="F332" s="76">
        <v>0.21</v>
      </c>
      <c r="G332" s="76">
        <v>0.28000000000000003</v>
      </c>
      <c r="H332" s="76">
        <v>0.16</v>
      </c>
      <c r="I332" s="76">
        <v>0.64</v>
      </c>
      <c r="J332" s="76">
        <v>0.34</v>
      </c>
      <c r="K332" s="76">
        <v>0.02</v>
      </c>
      <c r="L332" s="76">
        <v>0.54</v>
      </c>
      <c r="M332" s="76">
        <v>0.51</v>
      </c>
      <c r="N332" s="76">
        <v>0.52</v>
      </c>
      <c r="O332" s="76">
        <v>0.17</v>
      </c>
      <c r="P332" s="76">
        <v>0.54</v>
      </c>
      <c r="Q332" s="76">
        <v>0.43</v>
      </c>
      <c r="R332" s="76" t="s">
        <v>239</v>
      </c>
      <c r="S332" s="76">
        <v>0.52</v>
      </c>
      <c r="T332" s="721">
        <v>1</v>
      </c>
      <c r="U332" s="721">
        <v>1</v>
      </c>
      <c r="V332" s="55">
        <v>21801</v>
      </c>
      <c r="W332" s="55">
        <v>21801</v>
      </c>
      <c r="X332" s="237">
        <v>2154</v>
      </c>
      <c r="Y332" s="238">
        <v>2357</v>
      </c>
      <c r="Z332" s="238">
        <v>1587</v>
      </c>
      <c r="AA332" s="238">
        <v>4870</v>
      </c>
      <c r="AB332" s="238">
        <v>563</v>
      </c>
      <c r="AC332" s="238">
        <v>0</v>
      </c>
      <c r="AD332" s="238">
        <v>11531</v>
      </c>
      <c r="AE332" s="238">
        <v>2118</v>
      </c>
      <c r="AF332" s="238">
        <v>2420</v>
      </c>
      <c r="AG332" s="238">
        <v>1709</v>
      </c>
      <c r="AH332" s="238">
        <v>3585</v>
      </c>
      <c r="AI332" s="238">
        <v>438</v>
      </c>
      <c r="AJ332" s="238">
        <v>0</v>
      </c>
      <c r="AK332" s="238">
        <v>10270</v>
      </c>
    </row>
    <row r="333" spans="1:37" x14ac:dyDescent="0.3">
      <c r="A333" s="2" t="s">
        <v>98</v>
      </c>
      <c r="B333" s="295" t="s">
        <v>943</v>
      </c>
      <c r="C333" s="229" t="s">
        <v>944</v>
      </c>
      <c r="D333" s="229" t="s">
        <v>1247</v>
      </c>
      <c r="E333" s="716">
        <v>44486</v>
      </c>
      <c r="F333" s="76">
        <v>0.21</v>
      </c>
      <c r="G333" s="76">
        <v>0.27</v>
      </c>
      <c r="H333" s="76">
        <v>0.19</v>
      </c>
      <c r="I333" s="76">
        <v>0.67</v>
      </c>
      <c r="J333" s="76">
        <v>0.31</v>
      </c>
      <c r="K333" s="76">
        <v>0.02</v>
      </c>
      <c r="L333" s="76">
        <v>0.53</v>
      </c>
      <c r="M333" s="76">
        <v>0.49</v>
      </c>
      <c r="N333" s="76">
        <v>0.48</v>
      </c>
      <c r="O333" s="76">
        <v>0.17</v>
      </c>
      <c r="P333" s="76">
        <v>0.52</v>
      </c>
      <c r="Q333" s="76">
        <v>0.45</v>
      </c>
      <c r="R333" s="76" t="s">
        <v>239</v>
      </c>
      <c r="S333" s="76">
        <v>0.51</v>
      </c>
      <c r="T333" s="721">
        <v>1</v>
      </c>
      <c r="U333" s="721">
        <v>1</v>
      </c>
      <c r="V333" s="55">
        <v>0</v>
      </c>
      <c r="W333" s="55">
        <v>0</v>
      </c>
      <c r="X333" s="237">
        <v>0</v>
      </c>
      <c r="Y333" s="238">
        <v>0</v>
      </c>
      <c r="Z333" s="238">
        <v>0</v>
      </c>
      <c r="AA333" s="238">
        <v>0</v>
      </c>
      <c r="AB333" s="238">
        <v>0</v>
      </c>
      <c r="AC333" s="238">
        <v>0</v>
      </c>
      <c r="AD333" s="238">
        <v>0</v>
      </c>
      <c r="AE333" s="238">
        <v>0</v>
      </c>
      <c r="AF333" s="238">
        <v>0</v>
      </c>
      <c r="AG333" s="238">
        <v>0</v>
      </c>
      <c r="AH333" s="238">
        <v>0</v>
      </c>
      <c r="AI333" s="238">
        <v>0</v>
      </c>
      <c r="AJ333" s="238">
        <v>0</v>
      </c>
      <c r="AK333" s="238">
        <v>0</v>
      </c>
    </row>
    <row r="334" spans="1:37" x14ac:dyDescent="0.3">
      <c r="A334" s="2" t="s">
        <v>105</v>
      </c>
      <c r="B334" s="295" t="s">
        <v>943</v>
      </c>
      <c r="C334" s="229" t="s">
        <v>983</v>
      </c>
      <c r="D334" s="229" t="s">
        <v>1248</v>
      </c>
      <c r="E334" s="716">
        <v>36854</v>
      </c>
      <c r="F334" s="76" t="s">
        <v>239</v>
      </c>
      <c r="G334" s="76" t="s">
        <v>239</v>
      </c>
      <c r="H334" s="76" t="s">
        <v>239</v>
      </c>
      <c r="I334" s="76" t="s">
        <v>239</v>
      </c>
      <c r="J334" s="76" t="s">
        <v>239</v>
      </c>
      <c r="K334" s="76" t="s">
        <v>239</v>
      </c>
      <c r="L334" s="76" t="s">
        <v>239</v>
      </c>
      <c r="M334" s="76" t="s">
        <v>239</v>
      </c>
      <c r="N334" s="76" t="s">
        <v>239</v>
      </c>
      <c r="O334" s="76" t="s">
        <v>239</v>
      </c>
      <c r="P334" s="76" t="s">
        <v>239</v>
      </c>
      <c r="Q334" s="76" t="s">
        <v>239</v>
      </c>
      <c r="R334" s="76" t="s">
        <v>239</v>
      </c>
      <c r="S334" s="76" t="s">
        <v>239</v>
      </c>
      <c r="T334" s="721">
        <v>0</v>
      </c>
      <c r="U334" s="721">
        <v>0</v>
      </c>
      <c r="V334" s="55">
        <v>0</v>
      </c>
      <c r="W334" s="55">
        <v>755</v>
      </c>
      <c r="X334" s="237">
        <v>0</v>
      </c>
      <c r="Y334" s="238">
        <v>0</v>
      </c>
      <c r="Z334" s="238">
        <v>0</v>
      </c>
      <c r="AA334" s="238">
        <v>0</v>
      </c>
      <c r="AB334" s="238">
        <v>0</v>
      </c>
      <c r="AC334" s="238">
        <v>335</v>
      </c>
      <c r="AD334" s="238">
        <v>335</v>
      </c>
      <c r="AE334" s="238">
        <v>0</v>
      </c>
      <c r="AF334" s="238">
        <v>0</v>
      </c>
      <c r="AG334" s="238">
        <v>0</v>
      </c>
      <c r="AH334" s="238">
        <v>0</v>
      </c>
      <c r="AI334" s="238">
        <v>0</v>
      </c>
      <c r="AJ334" s="238">
        <v>420</v>
      </c>
      <c r="AK334" s="238">
        <v>420</v>
      </c>
    </row>
    <row r="335" spans="1:37" x14ac:dyDescent="0.3">
      <c r="A335" s="2" t="s">
        <v>106</v>
      </c>
      <c r="B335" s="295" t="s">
        <v>923</v>
      </c>
      <c r="C335" s="229" t="s">
        <v>986</v>
      </c>
      <c r="D335" s="229" t="s">
        <v>1249</v>
      </c>
      <c r="E335" s="716">
        <v>10846</v>
      </c>
      <c r="F335" s="76">
        <v>0.14000000000000001</v>
      </c>
      <c r="G335" s="76">
        <v>0.2</v>
      </c>
      <c r="H335" s="76">
        <v>0.14000000000000001</v>
      </c>
      <c r="I335" s="76">
        <v>0.48</v>
      </c>
      <c r="J335" s="76">
        <v>0.49</v>
      </c>
      <c r="K335" s="76">
        <v>0.03</v>
      </c>
      <c r="L335" s="76">
        <v>0.49</v>
      </c>
      <c r="M335" s="76">
        <v>0.49</v>
      </c>
      <c r="N335" s="76">
        <v>0.49</v>
      </c>
      <c r="O335" s="76">
        <v>0.15</v>
      </c>
      <c r="P335" s="76">
        <v>0.52</v>
      </c>
      <c r="Q335" s="76">
        <v>0.49</v>
      </c>
      <c r="R335" s="76" t="s">
        <v>239</v>
      </c>
      <c r="S335" s="76">
        <v>0.51</v>
      </c>
      <c r="T335" s="721">
        <v>1</v>
      </c>
      <c r="U335" s="721">
        <v>1</v>
      </c>
      <c r="V335" s="55">
        <v>0</v>
      </c>
      <c r="W335" s="55">
        <v>27409</v>
      </c>
      <c r="X335" s="237">
        <v>0</v>
      </c>
      <c r="Y335" s="238">
        <v>0</v>
      </c>
      <c r="Z335" s="238">
        <v>0</v>
      </c>
      <c r="AA335" s="238">
        <v>0</v>
      </c>
      <c r="AB335" s="238">
        <v>0</v>
      </c>
      <c r="AC335" s="238">
        <v>13211</v>
      </c>
      <c r="AD335" s="238">
        <v>13211</v>
      </c>
      <c r="AE335" s="238">
        <v>0</v>
      </c>
      <c r="AF335" s="238">
        <v>0</v>
      </c>
      <c r="AG335" s="238">
        <v>0</v>
      </c>
      <c r="AH335" s="238">
        <v>0</v>
      </c>
      <c r="AI335" s="238">
        <v>0</v>
      </c>
      <c r="AJ335" s="238">
        <v>14198</v>
      </c>
      <c r="AK335" s="238">
        <v>14198</v>
      </c>
    </row>
    <row r="336" spans="1:37" x14ac:dyDescent="0.3">
      <c r="A336" s="2" t="s">
        <v>106</v>
      </c>
      <c r="B336" s="295" t="s">
        <v>923</v>
      </c>
      <c r="C336" s="229" t="s">
        <v>986</v>
      </c>
      <c r="D336" s="229" t="s">
        <v>1250</v>
      </c>
      <c r="E336" s="716">
        <v>2155</v>
      </c>
      <c r="F336" s="76">
        <v>0.13</v>
      </c>
      <c r="G336" s="76">
        <v>0.24</v>
      </c>
      <c r="H336" s="76">
        <v>0.16</v>
      </c>
      <c r="I336" s="76">
        <v>0.53</v>
      </c>
      <c r="J336" s="76">
        <v>0.44</v>
      </c>
      <c r="K336" s="76">
        <v>0.02</v>
      </c>
      <c r="L336" s="76">
        <v>0.5</v>
      </c>
      <c r="M336" s="76">
        <v>0.48</v>
      </c>
      <c r="N336" s="76">
        <v>0.48</v>
      </c>
      <c r="O336" s="76">
        <v>0.13</v>
      </c>
      <c r="P336" s="76">
        <v>0.49</v>
      </c>
      <c r="Q336" s="76">
        <v>0.37</v>
      </c>
      <c r="R336" s="76" t="s">
        <v>239</v>
      </c>
      <c r="S336" s="76">
        <v>0.48</v>
      </c>
      <c r="T336" s="721">
        <v>1</v>
      </c>
      <c r="U336" s="721">
        <v>1</v>
      </c>
      <c r="V336" s="55">
        <v>0</v>
      </c>
      <c r="W336" s="55">
        <v>83538</v>
      </c>
      <c r="X336" s="237">
        <v>0</v>
      </c>
      <c r="Y336" s="238">
        <v>0</v>
      </c>
      <c r="Z336" s="238">
        <v>0</v>
      </c>
      <c r="AA336" s="238">
        <v>0</v>
      </c>
      <c r="AB336" s="238">
        <v>0</v>
      </c>
      <c r="AC336" s="238">
        <v>39884</v>
      </c>
      <c r="AD336" s="238">
        <v>39884</v>
      </c>
      <c r="AE336" s="238">
        <v>0</v>
      </c>
      <c r="AF336" s="238">
        <v>0</v>
      </c>
      <c r="AG336" s="238">
        <v>0</v>
      </c>
      <c r="AH336" s="238">
        <v>0</v>
      </c>
      <c r="AI336" s="238">
        <v>0</v>
      </c>
      <c r="AJ336" s="238">
        <v>43654</v>
      </c>
      <c r="AK336" s="238">
        <v>43654</v>
      </c>
    </row>
    <row r="337" spans="1:37" x14ac:dyDescent="0.3">
      <c r="A337" s="2" t="s">
        <v>106</v>
      </c>
      <c r="B337" s="295" t="s">
        <v>923</v>
      </c>
      <c r="C337" s="229" t="s">
        <v>986</v>
      </c>
      <c r="D337" s="229" t="s">
        <v>1251</v>
      </c>
      <c r="E337" s="716">
        <v>6376</v>
      </c>
      <c r="F337" s="76">
        <v>0.1</v>
      </c>
      <c r="G337" s="76">
        <v>0.15</v>
      </c>
      <c r="H337" s="76">
        <v>0.12</v>
      </c>
      <c r="I337" s="76">
        <v>0.37</v>
      </c>
      <c r="J337" s="76">
        <v>0.57999999999999996</v>
      </c>
      <c r="K337" s="76">
        <v>0.05</v>
      </c>
      <c r="L337" s="76">
        <v>0.52</v>
      </c>
      <c r="M337" s="76">
        <v>0.49</v>
      </c>
      <c r="N337" s="76">
        <v>0.47</v>
      </c>
      <c r="O337" s="76">
        <v>0.14000000000000001</v>
      </c>
      <c r="P337" s="76">
        <v>0.37</v>
      </c>
      <c r="Q337" s="76">
        <v>0.56000000000000005</v>
      </c>
      <c r="R337" s="76" t="s">
        <v>239</v>
      </c>
      <c r="S337" s="76">
        <v>0.43</v>
      </c>
      <c r="T337" s="721">
        <v>1</v>
      </c>
      <c r="U337" s="721">
        <v>1</v>
      </c>
      <c r="V337" s="55">
        <v>0</v>
      </c>
      <c r="W337" s="55">
        <v>112268</v>
      </c>
      <c r="X337" s="237">
        <v>0</v>
      </c>
      <c r="Y337" s="238">
        <v>0</v>
      </c>
      <c r="Z337" s="238">
        <v>0</v>
      </c>
      <c r="AA337" s="238">
        <v>0</v>
      </c>
      <c r="AB337" s="238">
        <v>0</v>
      </c>
      <c r="AC337" s="238">
        <v>53303</v>
      </c>
      <c r="AD337" s="238">
        <v>53303</v>
      </c>
      <c r="AE337" s="238">
        <v>0</v>
      </c>
      <c r="AF337" s="238">
        <v>0</v>
      </c>
      <c r="AG337" s="238">
        <v>0</v>
      </c>
      <c r="AH337" s="238">
        <v>0</v>
      </c>
      <c r="AI337" s="238">
        <v>0</v>
      </c>
      <c r="AJ337" s="238">
        <v>58965</v>
      </c>
      <c r="AK337" s="238">
        <v>58965</v>
      </c>
    </row>
    <row r="338" spans="1:37" x14ac:dyDescent="0.3">
      <c r="A338" s="2" t="s">
        <v>106</v>
      </c>
      <c r="B338" s="295" t="s">
        <v>918</v>
      </c>
      <c r="C338" s="229" t="s">
        <v>944</v>
      </c>
      <c r="D338" s="229" t="s">
        <v>1252</v>
      </c>
      <c r="E338" s="716">
        <v>2629</v>
      </c>
      <c r="F338" s="76">
        <v>0.11</v>
      </c>
      <c r="G338" s="76">
        <v>0.17</v>
      </c>
      <c r="H338" s="76">
        <v>0.11</v>
      </c>
      <c r="I338" s="76">
        <v>0.39</v>
      </c>
      <c r="J338" s="76">
        <v>0.6</v>
      </c>
      <c r="K338" s="76">
        <v>0.01</v>
      </c>
      <c r="L338" s="76">
        <v>0.51</v>
      </c>
      <c r="M338" s="76">
        <v>0.48</v>
      </c>
      <c r="N338" s="76">
        <v>0.51</v>
      </c>
      <c r="O338" s="76">
        <v>0.14000000000000001</v>
      </c>
      <c r="P338" s="76">
        <v>0.4</v>
      </c>
      <c r="Q338" s="76">
        <v>0.31</v>
      </c>
      <c r="R338" s="76" t="s">
        <v>239</v>
      </c>
      <c r="S338" s="76">
        <v>0.44</v>
      </c>
      <c r="T338" s="721">
        <v>1</v>
      </c>
      <c r="U338" s="721">
        <v>1</v>
      </c>
      <c r="V338" s="55">
        <v>0</v>
      </c>
      <c r="W338" s="55">
        <v>31475</v>
      </c>
      <c r="X338" s="237">
        <v>0</v>
      </c>
      <c r="Y338" s="238">
        <v>0</v>
      </c>
      <c r="Z338" s="238">
        <v>0</v>
      </c>
      <c r="AA338" s="238">
        <v>0</v>
      </c>
      <c r="AB338" s="238">
        <v>0</v>
      </c>
      <c r="AC338" s="238">
        <v>14867</v>
      </c>
      <c r="AD338" s="238">
        <v>14867</v>
      </c>
      <c r="AE338" s="238">
        <v>0</v>
      </c>
      <c r="AF338" s="238">
        <v>0</v>
      </c>
      <c r="AG338" s="238">
        <v>0</v>
      </c>
      <c r="AH338" s="238">
        <v>0</v>
      </c>
      <c r="AI338" s="238">
        <v>0</v>
      </c>
      <c r="AJ338" s="238">
        <v>16608</v>
      </c>
      <c r="AK338" s="238">
        <v>16608</v>
      </c>
    </row>
    <row r="339" spans="1:37" x14ac:dyDescent="0.3">
      <c r="A339" s="2" t="s">
        <v>378</v>
      </c>
      <c r="B339" s="295" t="s">
        <v>918</v>
      </c>
      <c r="C339" s="229" t="s">
        <v>944</v>
      </c>
      <c r="D339" s="229" t="s">
        <v>1253</v>
      </c>
      <c r="E339" s="716">
        <v>1373</v>
      </c>
      <c r="F339" s="76">
        <v>0.04</v>
      </c>
      <c r="G339" s="76">
        <v>0.16</v>
      </c>
      <c r="H339" s="76">
        <v>0.14000000000000001</v>
      </c>
      <c r="I339" s="76">
        <v>0.34</v>
      </c>
      <c r="J339" s="76">
        <v>0.6</v>
      </c>
      <c r="K339" s="76">
        <v>0.06</v>
      </c>
      <c r="L339" s="76">
        <v>0.57999999999999996</v>
      </c>
      <c r="M339" s="76">
        <v>0.47</v>
      </c>
      <c r="N339" s="76">
        <v>0.55000000000000004</v>
      </c>
      <c r="O339" s="76">
        <v>7.0000000000000007E-2</v>
      </c>
      <c r="P339" s="76">
        <v>0.51</v>
      </c>
      <c r="Q339" s="76">
        <v>0.35</v>
      </c>
      <c r="R339" s="76" t="s">
        <v>239</v>
      </c>
      <c r="S339" s="76">
        <v>0.5</v>
      </c>
      <c r="T339" s="721">
        <v>1</v>
      </c>
      <c r="U339" s="721">
        <v>1</v>
      </c>
      <c r="V339" s="55">
        <v>0</v>
      </c>
      <c r="W339" s="55">
        <v>1715</v>
      </c>
      <c r="X339" s="237">
        <v>0</v>
      </c>
      <c r="Y339" s="238">
        <v>0</v>
      </c>
      <c r="Z339" s="238">
        <v>0</v>
      </c>
      <c r="AA339" s="238">
        <v>0</v>
      </c>
      <c r="AB339" s="238">
        <v>0</v>
      </c>
      <c r="AC339" s="238">
        <v>824</v>
      </c>
      <c r="AD339" s="238">
        <v>824</v>
      </c>
      <c r="AE339" s="238">
        <v>0</v>
      </c>
      <c r="AF339" s="238">
        <v>0</v>
      </c>
      <c r="AG339" s="238">
        <v>0</v>
      </c>
      <c r="AH339" s="238">
        <v>0</v>
      </c>
      <c r="AI339" s="238">
        <v>0</v>
      </c>
      <c r="AJ339" s="238">
        <v>891</v>
      </c>
      <c r="AK339" s="238">
        <v>891</v>
      </c>
    </row>
    <row r="340" spans="1:37" x14ac:dyDescent="0.3">
      <c r="A340" s="2" t="s">
        <v>378</v>
      </c>
      <c r="B340" s="295" t="s">
        <v>943</v>
      </c>
      <c r="C340" s="229" t="s">
        <v>944</v>
      </c>
      <c r="D340" s="229" t="s">
        <v>1253</v>
      </c>
      <c r="E340" s="716">
        <v>133770</v>
      </c>
      <c r="F340" s="76" t="s">
        <v>239</v>
      </c>
      <c r="G340" s="76" t="s">
        <v>239</v>
      </c>
      <c r="H340" s="76" t="s">
        <v>239</v>
      </c>
      <c r="I340" s="76" t="s">
        <v>239</v>
      </c>
      <c r="J340" s="76" t="s">
        <v>239</v>
      </c>
      <c r="K340" s="76" t="s">
        <v>239</v>
      </c>
      <c r="L340" s="76" t="s">
        <v>239</v>
      </c>
      <c r="M340" s="76" t="s">
        <v>239</v>
      </c>
      <c r="N340" s="76" t="s">
        <v>239</v>
      </c>
      <c r="O340" s="76" t="s">
        <v>239</v>
      </c>
      <c r="P340" s="76" t="s">
        <v>239</v>
      </c>
      <c r="Q340" s="76" t="s">
        <v>239</v>
      </c>
      <c r="R340" s="76">
        <v>0.46</v>
      </c>
      <c r="S340" s="76">
        <v>0.46</v>
      </c>
      <c r="T340" s="721">
        <v>0</v>
      </c>
      <c r="U340" s="721">
        <v>1</v>
      </c>
      <c r="V340" s="55">
        <v>0</v>
      </c>
      <c r="W340" s="55">
        <v>44490</v>
      </c>
      <c r="X340" s="237">
        <v>0</v>
      </c>
      <c r="Y340" s="238">
        <v>0</v>
      </c>
      <c r="Z340" s="238">
        <v>0</v>
      </c>
      <c r="AA340" s="238">
        <v>0</v>
      </c>
      <c r="AB340" s="238">
        <v>0</v>
      </c>
      <c r="AC340" s="238">
        <v>21821</v>
      </c>
      <c r="AD340" s="238">
        <v>21821</v>
      </c>
      <c r="AE340" s="238">
        <v>0</v>
      </c>
      <c r="AF340" s="238">
        <v>0</v>
      </c>
      <c r="AG340" s="238">
        <v>0</v>
      </c>
      <c r="AH340" s="238">
        <v>0</v>
      </c>
      <c r="AI340" s="238">
        <v>0</v>
      </c>
      <c r="AJ340" s="238">
        <v>22669</v>
      </c>
      <c r="AK340" s="238">
        <v>22669</v>
      </c>
    </row>
    <row r="341" spans="1:37" x14ac:dyDescent="0.3">
      <c r="A341" s="2" t="s">
        <v>107</v>
      </c>
      <c r="B341" s="295" t="s">
        <v>943</v>
      </c>
      <c r="C341" s="229" t="s">
        <v>983</v>
      </c>
      <c r="D341" s="229" t="s">
        <v>1254</v>
      </c>
      <c r="E341" s="716">
        <v>133118</v>
      </c>
      <c r="F341" s="76">
        <v>0</v>
      </c>
      <c r="G341" s="76">
        <v>0.13</v>
      </c>
      <c r="H341" s="76">
        <v>0.37</v>
      </c>
      <c r="I341" s="76">
        <v>0.5</v>
      </c>
      <c r="J341" s="76">
        <v>0.47</v>
      </c>
      <c r="K341" s="76">
        <v>0.03</v>
      </c>
      <c r="L341" s="76">
        <v>0.47</v>
      </c>
      <c r="M341" s="76">
        <v>0.5</v>
      </c>
      <c r="N341" s="76">
        <v>0.5</v>
      </c>
      <c r="O341" s="76">
        <v>0</v>
      </c>
      <c r="P341" s="76">
        <v>0.4</v>
      </c>
      <c r="Q341" s="76">
        <v>0.4</v>
      </c>
      <c r="R341" s="76" t="s">
        <v>239</v>
      </c>
      <c r="S341" s="76">
        <v>0.45</v>
      </c>
      <c r="T341" s="721">
        <v>0.43</v>
      </c>
      <c r="U341" s="721">
        <v>0.43</v>
      </c>
      <c r="V341" s="55">
        <v>2402</v>
      </c>
      <c r="W341" s="55">
        <v>2402</v>
      </c>
      <c r="X341" s="237">
        <v>50</v>
      </c>
      <c r="Y341" s="238">
        <v>31</v>
      </c>
      <c r="Z341" s="238">
        <v>24</v>
      </c>
      <c r="AA341" s="238">
        <v>935</v>
      </c>
      <c r="AB341" s="238">
        <v>5</v>
      </c>
      <c r="AC341" s="238">
        <v>0</v>
      </c>
      <c r="AD341" s="238">
        <v>1045</v>
      </c>
      <c r="AE341" s="238">
        <v>51</v>
      </c>
      <c r="AF341" s="238">
        <v>42</v>
      </c>
      <c r="AG341" s="238">
        <v>25</v>
      </c>
      <c r="AH341" s="238">
        <v>1236</v>
      </c>
      <c r="AI341" s="238">
        <v>3</v>
      </c>
      <c r="AJ341" s="238">
        <v>0</v>
      </c>
      <c r="AK341" s="238">
        <v>1357</v>
      </c>
    </row>
    <row r="342" spans="1:37" x14ac:dyDescent="0.3">
      <c r="A342" s="2" t="s">
        <v>65</v>
      </c>
      <c r="B342" s="295" t="s">
        <v>923</v>
      </c>
      <c r="C342" s="229" t="s">
        <v>944</v>
      </c>
      <c r="D342" s="229" t="s">
        <v>1255</v>
      </c>
      <c r="E342" s="716">
        <v>936</v>
      </c>
      <c r="F342" s="76">
        <v>0.1</v>
      </c>
      <c r="G342" s="76">
        <v>0.2</v>
      </c>
      <c r="H342" s="76">
        <v>0.1</v>
      </c>
      <c r="I342" s="76">
        <v>0.4</v>
      </c>
      <c r="J342" s="76">
        <v>0.55000000000000004</v>
      </c>
      <c r="K342" s="76">
        <v>0.04</v>
      </c>
      <c r="L342" s="76">
        <v>0.49</v>
      </c>
      <c r="M342" s="76">
        <v>0.54</v>
      </c>
      <c r="N342" s="76">
        <v>0.56999999999999995</v>
      </c>
      <c r="O342" s="76">
        <v>0.13</v>
      </c>
      <c r="P342" s="76">
        <v>0.45</v>
      </c>
      <c r="Q342" s="76">
        <v>0.41</v>
      </c>
      <c r="R342" s="76" t="s">
        <v>239</v>
      </c>
      <c r="S342" s="76">
        <v>0.49</v>
      </c>
      <c r="T342" s="721">
        <v>1</v>
      </c>
      <c r="U342" s="721">
        <v>1</v>
      </c>
      <c r="V342" s="55">
        <v>0</v>
      </c>
      <c r="W342" s="55">
        <v>6044151</v>
      </c>
      <c r="X342" s="237">
        <v>0</v>
      </c>
      <c r="Y342" s="238">
        <v>0</v>
      </c>
      <c r="Z342" s="238">
        <v>0</v>
      </c>
      <c r="AA342" s="238">
        <v>0</v>
      </c>
      <c r="AB342" s="238">
        <v>0</v>
      </c>
      <c r="AC342" s="238">
        <v>3082517</v>
      </c>
      <c r="AD342" s="238">
        <v>3082517</v>
      </c>
      <c r="AE342" s="238">
        <v>0</v>
      </c>
      <c r="AF342" s="238">
        <v>0</v>
      </c>
      <c r="AG342" s="238">
        <v>0</v>
      </c>
      <c r="AH342" s="238">
        <v>0</v>
      </c>
      <c r="AI342" s="238">
        <v>0</v>
      </c>
      <c r="AJ342" s="238">
        <v>2961634</v>
      </c>
      <c r="AK342" s="238">
        <v>2961634</v>
      </c>
    </row>
    <row r="343" spans="1:37" x14ac:dyDescent="0.3">
      <c r="A343" s="2" t="s">
        <v>65</v>
      </c>
      <c r="B343" s="295" t="s">
        <v>918</v>
      </c>
      <c r="C343" s="229" t="s">
        <v>944</v>
      </c>
      <c r="D343" s="3" t="s">
        <v>1256</v>
      </c>
      <c r="E343" s="716">
        <v>35336</v>
      </c>
      <c r="F343" s="76">
        <v>0.11</v>
      </c>
      <c r="G343" s="76">
        <v>0.18</v>
      </c>
      <c r="H343" s="76">
        <v>0.12</v>
      </c>
      <c r="I343" s="76">
        <v>0.41</v>
      </c>
      <c r="J343" s="76">
        <v>0.55000000000000004</v>
      </c>
      <c r="K343" s="76">
        <v>0.05</v>
      </c>
      <c r="L343" s="76">
        <v>0.48</v>
      </c>
      <c r="M343" s="76">
        <v>0.48</v>
      </c>
      <c r="N343" s="76">
        <v>0.48</v>
      </c>
      <c r="O343" s="76">
        <v>0.13</v>
      </c>
      <c r="P343" s="76">
        <v>0.47</v>
      </c>
      <c r="Q343" s="76">
        <v>0.49</v>
      </c>
      <c r="R343" s="76" t="s">
        <v>239</v>
      </c>
      <c r="S343" s="76">
        <v>0.48</v>
      </c>
      <c r="T343" s="721">
        <v>1</v>
      </c>
      <c r="U343" s="721">
        <v>1</v>
      </c>
      <c r="V343" s="55">
        <v>22514</v>
      </c>
      <c r="W343" s="55">
        <v>22514</v>
      </c>
      <c r="X343" s="237">
        <v>1919</v>
      </c>
      <c r="Y343" s="238">
        <v>2612</v>
      </c>
      <c r="Z343" s="238">
        <v>1852</v>
      </c>
      <c r="AA343" s="238">
        <v>4162</v>
      </c>
      <c r="AB343" s="238">
        <v>239</v>
      </c>
      <c r="AC343" s="238">
        <v>0</v>
      </c>
      <c r="AD343" s="238">
        <v>10784</v>
      </c>
      <c r="AE343" s="238">
        <v>1814</v>
      </c>
      <c r="AF343" s="238">
        <v>2652</v>
      </c>
      <c r="AG343" s="238">
        <v>2139</v>
      </c>
      <c r="AH343" s="238">
        <v>4963</v>
      </c>
      <c r="AI343" s="238">
        <v>162</v>
      </c>
      <c r="AJ343" s="238">
        <v>0</v>
      </c>
      <c r="AK343" s="238">
        <v>11730</v>
      </c>
    </row>
    <row r="344" spans="1:37" x14ac:dyDescent="0.3">
      <c r="A344" s="2" t="s">
        <v>65</v>
      </c>
      <c r="B344" s="295" t="s">
        <v>918</v>
      </c>
      <c r="C344" s="229" t="s">
        <v>944</v>
      </c>
      <c r="D344" s="229" t="s">
        <v>1257</v>
      </c>
      <c r="E344" s="716">
        <v>7219</v>
      </c>
      <c r="F344" s="76">
        <v>0.13</v>
      </c>
      <c r="G344" s="76">
        <v>0.2</v>
      </c>
      <c r="H344" s="76">
        <v>0.11</v>
      </c>
      <c r="I344" s="76">
        <v>0.44</v>
      </c>
      <c r="J344" s="76">
        <v>0.52</v>
      </c>
      <c r="K344" s="76">
        <v>0.04</v>
      </c>
      <c r="L344" s="76">
        <v>0.49</v>
      </c>
      <c r="M344" s="76">
        <v>0.5</v>
      </c>
      <c r="N344" s="76">
        <v>0.48</v>
      </c>
      <c r="O344" s="76">
        <v>0.14000000000000001</v>
      </c>
      <c r="P344" s="76">
        <v>0.48</v>
      </c>
      <c r="Q344" s="76">
        <v>0.51</v>
      </c>
      <c r="R344" s="76" t="s">
        <v>239</v>
      </c>
      <c r="S344" s="76">
        <v>0.49</v>
      </c>
      <c r="T344" s="721">
        <v>1</v>
      </c>
      <c r="U344" s="721">
        <v>1</v>
      </c>
      <c r="V344" s="55">
        <v>12293</v>
      </c>
      <c r="W344" s="55">
        <v>12293</v>
      </c>
      <c r="X344" s="237">
        <v>510</v>
      </c>
      <c r="Y344" s="238">
        <v>1009</v>
      </c>
      <c r="Z344" s="238">
        <v>880</v>
      </c>
      <c r="AA344" s="238">
        <v>2876</v>
      </c>
      <c r="AB344" s="238">
        <v>94</v>
      </c>
      <c r="AC344" s="238">
        <v>0</v>
      </c>
      <c r="AD344" s="238">
        <v>5369</v>
      </c>
      <c r="AE344" s="238">
        <v>502</v>
      </c>
      <c r="AF344" s="238">
        <v>1018</v>
      </c>
      <c r="AG344" s="238">
        <v>871</v>
      </c>
      <c r="AH344" s="238">
        <v>4459</v>
      </c>
      <c r="AI344" s="238">
        <v>74</v>
      </c>
      <c r="AJ344" s="238">
        <v>0</v>
      </c>
      <c r="AK344" s="238">
        <v>6924</v>
      </c>
    </row>
    <row r="345" spans="1:37" x14ac:dyDescent="0.3">
      <c r="A345" s="2" t="s">
        <v>65</v>
      </c>
      <c r="B345" s="295" t="s">
        <v>918</v>
      </c>
      <c r="C345" s="229" t="s">
        <v>944</v>
      </c>
      <c r="D345" s="3" t="s">
        <v>1258</v>
      </c>
      <c r="E345" s="716">
        <v>24841</v>
      </c>
      <c r="F345" s="76">
        <v>0.11</v>
      </c>
      <c r="G345" s="76">
        <v>0.19</v>
      </c>
      <c r="H345" s="76">
        <v>0.12</v>
      </c>
      <c r="I345" s="76">
        <v>0.43</v>
      </c>
      <c r="J345" s="76">
        <v>0.52</v>
      </c>
      <c r="K345" s="76">
        <v>0.05</v>
      </c>
      <c r="L345" s="76">
        <v>0.49</v>
      </c>
      <c r="M345" s="76">
        <v>0.49</v>
      </c>
      <c r="N345" s="76">
        <v>0.49</v>
      </c>
      <c r="O345" s="76">
        <v>0.13</v>
      </c>
      <c r="P345" s="76">
        <v>0.51</v>
      </c>
      <c r="Q345" s="76">
        <v>0.48</v>
      </c>
      <c r="R345" s="76" t="s">
        <v>239</v>
      </c>
      <c r="S345" s="76">
        <v>0.5</v>
      </c>
      <c r="T345" s="721">
        <v>1</v>
      </c>
      <c r="U345" s="721">
        <v>1</v>
      </c>
      <c r="V345" s="55">
        <v>899</v>
      </c>
      <c r="W345" s="55">
        <v>899</v>
      </c>
      <c r="X345" s="237">
        <v>74</v>
      </c>
      <c r="Y345" s="238">
        <v>62</v>
      </c>
      <c r="Z345" s="238">
        <v>37</v>
      </c>
      <c r="AA345" s="238">
        <v>250</v>
      </c>
      <c r="AB345" s="238">
        <v>3</v>
      </c>
      <c r="AC345" s="238">
        <v>0</v>
      </c>
      <c r="AD345" s="238">
        <v>426</v>
      </c>
      <c r="AE345" s="238">
        <v>70</v>
      </c>
      <c r="AF345" s="238">
        <v>63</v>
      </c>
      <c r="AG345" s="238">
        <v>44</v>
      </c>
      <c r="AH345" s="238">
        <v>294</v>
      </c>
      <c r="AI345" s="238">
        <v>2</v>
      </c>
      <c r="AJ345" s="238">
        <v>0</v>
      </c>
      <c r="AK345" s="238">
        <v>473</v>
      </c>
    </row>
    <row r="346" spans="1:37" x14ac:dyDescent="0.3">
      <c r="A346" s="2" t="s">
        <v>65</v>
      </c>
      <c r="B346" s="295" t="s">
        <v>918</v>
      </c>
      <c r="C346" s="229" t="s">
        <v>944</v>
      </c>
      <c r="D346" s="3" t="s">
        <v>1259</v>
      </c>
      <c r="E346" s="716">
        <v>52194</v>
      </c>
      <c r="F346" s="76">
        <v>0.09</v>
      </c>
      <c r="G346" s="76">
        <v>0.16</v>
      </c>
      <c r="H346" s="76">
        <v>0.13</v>
      </c>
      <c r="I346" s="76">
        <v>0.38</v>
      </c>
      <c r="J346" s="76">
        <v>0.59</v>
      </c>
      <c r="K346" s="76">
        <v>0.03</v>
      </c>
      <c r="L346" s="76">
        <v>0.49</v>
      </c>
      <c r="M346" s="76">
        <v>0.49</v>
      </c>
      <c r="N346" s="76">
        <v>0.49</v>
      </c>
      <c r="O346" s="76">
        <v>0.12</v>
      </c>
      <c r="P346" s="76">
        <v>0.5</v>
      </c>
      <c r="Q346" s="76">
        <v>0.52</v>
      </c>
      <c r="R346" s="76" t="s">
        <v>239</v>
      </c>
      <c r="S346" s="76">
        <v>0.5</v>
      </c>
      <c r="T346" s="721">
        <v>1</v>
      </c>
      <c r="U346" s="721">
        <v>1</v>
      </c>
      <c r="V346" s="55">
        <v>13789</v>
      </c>
      <c r="W346" s="55">
        <v>13789</v>
      </c>
      <c r="X346" s="237">
        <v>695</v>
      </c>
      <c r="Y346" s="238">
        <v>1768</v>
      </c>
      <c r="Z346" s="238">
        <v>1027</v>
      </c>
      <c r="AA346" s="238">
        <v>3012</v>
      </c>
      <c r="AB346" s="238">
        <v>331</v>
      </c>
      <c r="AC346" s="238">
        <v>0</v>
      </c>
      <c r="AD346" s="238">
        <v>6833</v>
      </c>
      <c r="AE346" s="238">
        <v>717</v>
      </c>
      <c r="AF346" s="238">
        <v>1694</v>
      </c>
      <c r="AG346" s="238">
        <v>1008</v>
      </c>
      <c r="AH346" s="238">
        <v>3312</v>
      </c>
      <c r="AI346" s="238">
        <v>225</v>
      </c>
      <c r="AJ346" s="238">
        <v>0</v>
      </c>
      <c r="AK346" s="238">
        <v>6956</v>
      </c>
    </row>
    <row r="347" spans="1:37" x14ac:dyDescent="0.3">
      <c r="A347" s="2" t="s">
        <v>65</v>
      </c>
      <c r="B347" s="295" t="s">
        <v>918</v>
      </c>
      <c r="C347" s="229" t="s">
        <v>944</v>
      </c>
      <c r="D347" s="229" t="s">
        <v>1260</v>
      </c>
      <c r="E347" s="716">
        <v>3683</v>
      </c>
      <c r="F347" s="76">
        <v>0.12</v>
      </c>
      <c r="G347" s="76">
        <v>0.21</v>
      </c>
      <c r="H347" s="76">
        <v>0.12</v>
      </c>
      <c r="I347" s="76">
        <v>0.44</v>
      </c>
      <c r="J347" s="76">
        <v>0.52</v>
      </c>
      <c r="K347" s="76">
        <v>0.03</v>
      </c>
      <c r="L347" s="76">
        <v>0.5</v>
      </c>
      <c r="M347" s="76">
        <v>0.47</v>
      </c>
      <c r="N347" s="76">
        <v>0.47</v>
      </c>
      <c r="O347" s="76">
        <v>0.13</v>
      </c>
      <c r="P347" s="76">
        <v>0.49</v>
      </c>
      <c r="Q347" s="76">
        <v>0.44</v>
      </c>
      <c r="R347" s="76" t="s">
        <v>239</v>
      </c>
      <c r="S347" s="76">
        <v>0.48</v>
      </c>
      <c r="T347" s="721">
        <v>1</v>
      </c>
      <c r="U347" s="721">
        <v>1</v>
      </c>
      <c r="V347" s="55">
        <v>4605</v>
      </c>
      <c r="W347" s="55">
        <v>4605</v>
      </c>
      <c r="X347" s="237">
        <v>414</v>
      </c>
      <c r="Y347" s="238">
        <v>568</v>
      </c>
      <c r="Z347" s="238">
        <v>272</v>
      </c>
      <c r="AA347" s="238">
        <v>894</v>
      </c>
      <c r="AB347" s="238">
        <v>53</v>
      </c>
      <c r="AC347" s="238">
        <v>0</v>
      </c>
      <c r="AD347" s="238">
        <v>2201</v>
      </c>
      <c r="AE347" s="238">
        <v>393</v>
      </c>
      <c r="AF347" s="238">
        <v>572</v>
      </c>
      <c r="AG347" s="238">
        <v>260</v>
      </c>
      <c r="AH347" s="238">
        <v>1130</v>
      </c>
      <c r="AI347" s="238">
        <v>49</v>
      </c>
      <c r="AJ347" s="238">
        <v>0</v>
      </c>
      <c r="AK347" s="238">
        <v>2404</v>
      </c>
    </row>
    <row r="348" spans="1:37" x14ac:dyDescent="0.3">
      <c r="A348" s="2" t="s">
        <v>65</v>
      </c>
      <c r="B348" s="295" t="s">
        <v>918</v>
      </c>
      <c r="C348" s="229" t="s">
        <v>944</v>
      </c>
      <c r="D348" s="229" t="s">
        <v>1261</v>
      </c>
      <c r="E348" s="716">
        <v>10016</v>
      </c>
      <c r="F348" s="76">
        <v>0.12</v>
      </c>
      <c r="G348" s="76">
        <v>0.19</v>
      </c>
      <c r="H348" s="76">
        <v>0.13</v>
      </c>
      <c r="I348" s="76">
        <v>0.45</v>
      </c>
      <c r="J348" s="76">
        <v>0.51</v>
      </c>
      <c r="K348" s="76">
        <v>0.04</v>
      </c>
      <c r="L348" s="76">
        <v>0.47</v>
      </c>
      <c r="M348" s="76">
        <v>0.48</v>
      </c>
      <c r="N348" s="76">
        <v>0.48</v>
      </c>
      <c r="O348" s="76">
        <v>0.13</v>
      </c>
      <c r="P348" s="76">
        <v>0.5</v>
      </c>
      <c r="Q348" s="76">
        <v>0.53</v>
      </c>
      <c r="R348" s="76" t="s">
        <v>239</v>
      </c>
      <c r="S348" s="76">
        <v>0.49</v>
      </c>
      <c r="T348" s="721">
        <v>1</v>
      </c>
      <c r="U348" s="721">
        <v>1</v>
      </c>
      <c r="V348" s="55">
        <v>515</v>
      </c>
      <c r="W348" s="55">
        <v>515</v>
      </c>
      <c r="X348" s="237">
        <v>15</v>
      </c>
      <c r="Y348" s="238">
        <v>69</v>
      </c>
      <c r="Z348" s="238">
        <v>57</v>
      </c>
      <c r="AA348" s="238">
        <v>56</v>
      </c>
      <c r="AB348" s="238">
        <v>1</v>
      </c>
      <c r="AC348" s="238">
        <v>0</v>
      </c>
      <c r="AD348" s="238">
        <v>198</v>
      </c>
      <c r="AE348" s="238">
        <v>20</v>
      </c>
      <c r="AF348" s="238">
        <v>68</v>
      </c>
      <c r="AG348" s="238">
        <v>37</v>
      </c>
      <c r="AH348" s="238">
        <v>190</v>
      </c>
      <c r="AI348" s="238">
        <v>2</v>
      </c>
      <c r="AJ348" s="238">
        <v>0</v>
      </c>
      <c r="AK348" s="238">
        <v>317</v>
      </c>
    </row>
    <row r="349" spans="1:37" x14ac:dyDescent="0.3">
      <c r="A349" s="2" t="s">
        <v>65</v>
      </c>
      <c r="B349" s="295" t="s">
        <v>918</v>
      </c>
      <c r="C349" s="229" t="s">
        <v>944</v>
      </c>
      <c r="D349" s="229" t="s">
        <v>1262</v>
      </c>
      <c r="E349" s="716">
        <v>659</v>
      </c>
      <c r="F349" s="76">
        <v>0.12</v>
      </c>
      <c r="G349" s="76">
        <v>0.23</v>
      </c>
      <c r="H349" s="76">
        <v>0.11</v>
      </c>
      <c r="I349" s="76">
        <v>0.46</v>
      </c>
      <c r="J349" s="76">
        <v>0.51</v>
      </c>
      <c r="K349" s="76">
        <v>0.04</v>
      </c>
      <c r="L349" s="76">
        <v>0.52</v>
      </c>
      <c r="M349" s="76">
        <v>0.49</v>
      </c>
      <c r="N349" s="76">
        <v>0.55000000000000004</v>
      </c>
      <c r="O349" s="76">
        <v>0.14000000000000001</v>
      </c>
      <c r="P349" s="76">
        <v>0.5</v>
      </c>
      <c r="Q349" s="76">
        <v>0.46</v>
      </c>
      <c r="R349" s="76" t="s">
        <v>239</v>
      </c>
      <c r="S349" s="76">
        <v>0.5</v>
      </c>
      <c r="T349" s="721">
        <v>1</v>
      </c>
      <c r="U349" s="721">
        <v>1</v>
      </c>
      <c r="V349" s="55">
        <v>842</v>
      </c>
      <c r="W349" s="55">
        <v>842</v>
      </c>
      <c r="X349" s="237">
        <v>45</v>
      </c>
      <c r="Y349" s="238">
        <v>48</v>
      </c>
      <c r="Z349" s="238">
        <v>23</v>
      </c>
      <c r="AA349" s="238">
        <v>167</v>
      </c>
      <c r="AB349" s="238">
        <v>10</v>
      </c>
      <c r="AC349" s="238">
        <v>0</v>
      </c>
      <c r="AD349" s="238">
        <v>293</v>
      </c>
      <c r="AE349" s="238">
        <v>34</v>
      </c>
      <c r="AF349" s="238">
        <v>74</v>
      </c>
      <c r="AG349" s="238">
        <v>37</v>
      </c>
      <c r="AH349" s="238">
        <v>396</v>
      </c>
      <c r="AI349" s="238">
        <v>8</v>
      </c>
      <c r="AJ349" s="238">
        <v>0</v>
      </c>
      <c r="AK349" s="238">
        <v>549</v>
      </c>
    </row>
    <row r="350" spans="1:37" x14ac:dyDescent="0.3">
      <c r="A350" s="2" t="s">
        <v>65</v>
      </c>
      <c r="B350" s="295" t="s">
        <v>918</v>
      </c>
      <c r="C350" s="229" t="s">
        <v>944</v>
      </c>
      <c r="D350" s="229" t="s">
        <v>1263</v>
      </c>
      <c r="E350" s="716">
        <v>931</v>
      </c>
      <c r="F350" s="76">
        <v>0.1</v>
      </c>
      <c r="G350" s="76">
        <v>0.19</v>
      </c>
      <c r="H350" s="76">
        <v>0.12</v>
      </c>
      <c r="I350" s="76">
        <v>0.41</v>
      </c>
      <c r="J350" s="76">
        <v>0.54</v>
      </c>
      <c r="K350" s="76">
        <v>0.05</v>
      </c>
      <c r="L350" s="76">
        <v>0.47</v>
      </c>
      <c r="M350" s="76">
        <v>0.49</v>
      </c>
      <c r="N350" s="76">
        <v>0.38</v>
      </c>
      <c r="O350" s="76">
        <v>0.11</v>
      </c>
      <c r="P350" s="76">
        <v>0.51</v>
      </c>
      <c r="Q350" s="76">
        <v>0.48</v>
      </c>
      <c r="R350" s="76" t="s">
        <v>239</v>
      </c>
      <c r="S350" s="76">
        <v>0.49</v>
      </c>
      <c r="T350" s="721">
        <v>1</v>
      </c>
      <c r="U350" s="721">
        <v>1</v>
      </c>
      <c r="V350" s="55">
        <v>844</v>
      </c>
      <c r="W350" s="55">
        <v>844</v>
      </c>
      <c r="X350" s="237">
        <v>30</v>
      </c>
      <c r="Y350" s="238">
        <v>96</v>
      </c>
      <c r="Z350" s="238">
        <v>80</v>
      </c>
      <c r="AA350" s="238">
        <v>139</v>
      </c>
      <c r="AB350" s="238">
        <v>2</v>
      </c>
      <c r="AC350" s="238">
        <v>0</v>
      </c>
      <c r="AD350" s="238">
        <v>347</v>
      </c>
      <c r="AE350" s="238">
        <v>39</v>
      </c>
      <c r="AF350" s="238">
        <v>98</v>
      </c>
      <c r="AG350" s="238">
        <v>68</v>
      </c>
      <c r="AH350" s="238">
        <v>289</v>
      </c>
      <c r="AI350" s="238">
        <v>3</v>
      </c>
      <c r="AJ350" s="238">
        <v>0</v>
      </c>
      <c r="AK350" s="238">
        <v>497</v>
      </c>
    </row>
    <row r="351" spans="1:37" x14ac:dyDescent="0.3">
      <c r="A351" s="2" t="s">
        <v>65</v>
      </c>
      <c r="B351" s="295" t="s">
        <v>918</v>
      </c>
      <c r="C351" s="229" t="s">
        <v>944</v>
      </c>
      <c r="D351" s="229" t="s">
        <v>1264</v>
      </c>
      <c r="E351" s="716">
        <v>18374</v>
      </c>
      <c r="F351" s="76">
        <v>0.09</v>
      </c>
      <c r="G351" s="76">
        <v>0.14000000000000001</v>
      </c>
      <c r="H351" s="76">
        <v>0.12</v>
      </c>
      <c r="I351" s="76">
        <v>0.35</v>
      </c>
      <c r="J351" s="76">
        <v>0.61</v>
      </c>
      <c r="K351" s="76">
        <v>0.03</v>
      </c>
      <c r="L351" s="76">
        <v>0.49</v>
      </c>
      <c r="M351" s="76">
        <v>0.48</v>
      </c>
      <c r="N351" s="76">
        <v>0.46</v>
      </c>
      <c r="O351" s="76">
        <v>0.13</v>
      </c>
      <c r="P351" s="76">
        <v>0.47</v>
      </c>
      <c r="Q351" s="76">
        <v>0.52</v>
      </c>
      <c r="R351" s="76" t="s">
        <v>239</v>
      </c>
      <c r="S351" s="76">
        <v>0.48</v>
      </c>
      <c r="T351" s="721">
        <v>1</v>
      </c>
      <c r="U351" s="721">
        <v>1</v>
      </c>
      <c r="V351" s="55">
        <v>1386</v>
      </c>
      <c r="W351" s="55">
        <v>1386</v>
      </c>
      <c r="X351" s="237">
        <v>36</v>
      </c>
      <c r="Y351" s="238">
        <v>155</v>
      </c>
      <c r="Z351" s="238">
        <v>148</v>
      </c>
      <c r="AA351" s="238">
        <v>249</v>
      </c>
      <c r="AB351" s="238">
        <v>8</v>
      </c>
      <c r="AC351" s="238">
        <v>0</v>
      </c>
      <c r="AD351" s="238">
        <v>596</v>
      </c>
      <c r="AE351" s="238">
        <v>33</v>
      </c>
      <c r="AF351" s="238">
        <v>155</v>
      </c>
      <c r="AG351" s="238">
        <v>149</v>
      </c>
      <c r="AH351" s="238">
        <v>447</v>
      </c>
      <c r="AI351" s="238">
        <v>6</v>
      </c>
      <c r="AJ351" s="238">
        <v>0</v>
      </c>
      <c r="AK351" s="238">
        <v>790</v>
      </c>
    </row>
    <row r="352" spans="1:37" x14ac:dyDescent="0.3">
      <c r="A352" s="2" t="s">
        <v>65</v>
      </c>
      <c r="B352" s="295" t="s">
        <v>918</v>
      </c>
      <c r="C352" s="229" t="s">
        <v>944</v>
      </c>
      <c r="D352" s="229" t="s">
        <v>1265</v>
      </c>
      <c r="E352" s="716">
        <v>5629</v>
      </c>
      <c r="F352" s="76">
        <v>0.09</v>
      </c>
      <c r="G352" s="76">
        <v>0.13</v>
      </c>
      <c r="H352" s="76">
        <v>0.11</v>
      </c>
      <c r="I352" s="76">
        <v>0.33</v>
      </c>
      <c r="J352" s="76">
        <v>0.66</v>
      </c>
      <c r="K352" s="76">
        <v>0.01</v>
      </c>
      <c r="L352" s="76">
        <v>0.49</v>
      </c>
      <c r="M352" s="76">
        <v>0.48</v>
      </c>
      <c r="N352" s="76">
        <v>0.54</v>
      </c>
      <c r="O352" s="76">
        <v>0.13</v>
      </c>
      <c r="P352" s="76">
        <v>0.57999999999999996</v>
      </c>
      <c r="Q352" s="76">
        <v>0.49</v>
      </c>
      <c r="R352" s="76" t="s">
        <v>239</v>
      </c>
      <c r="S352" s="76">
        <v>0.55000000000000004</v>
      </c>
      <c r="T352" s="721">
        <v>1</v>
      </c>
      <c r="U352" s="721">
        <v>1</v>
      </c>
      <c r="V352" s="55">
        <v>0</v>
      </c>
      <c r="W352" s="55">
        <v>23718</v>
      </c>
      <c r="X352" s="237">
        <v>0</v>
      </c>
      <c r="Y352" s="238">
        <v>0</v>
      </c>
      <c r="Z352" s="238">
        <v>0</v>
      </c>
      <c r="AA352" s="238">
        <v>0</v>
      </c>
      <c r="AB352" s="238">
        <v>0</v>
      </c>
      <c r="AC352" s="238">
        <v>9957</v>
      </c>
      <c r="AD352" s="238">
        <v>9957</v>
      </c>
      <c r="AE352" s="238">
        <v>0</v>
      </c>
      <c r="AF352" s="238">
        <v>0</v>
      </c>
      <c r="AG352" s="238">
        <v>0</v>
      </c>
      <c r="AH352" s="238">
        <v>0</v>
      </c>
      <c r="AI352" s="238">
        <v>0</v>
      </c>
      <c r="AJ352" s="238">
        <v>13761</v>
      </c>
      <c r="AK352" s="238">
        <v>13761</v>
      </c>
    </row>
    <row r="353" spans="1:37" ht="10.5" customHeight="1" x14ac:dyDescent="0.3">
      <c r="A353" s="2" t="s">
        <v>65</v>
      </c>
      <c r="B353" s="295" t="s">
        <v>918</v>
      </c>
      <c r="C353" s="229" t="s">
        <v>944</v>
      </c>
      <c r="D353" s="229" t="s">
        <v>1266</v>
      </c>
      <c r="E353" s="716">
        <v>986</v>
      </c>
      <c r="F353" s="76">
        <v>0.12</v>
      </c>
      <c r="G353" s="76">
        <v>0.19</v>
      </c>
      <c r="H353" s="76">
        <v>0.11</v>
      </c>
      <c r="I353" s="76">
        <v>0.42</v>
      </c>
      <c r="J353" s="76">
        <v>0.55000000000000004</v>
      </c>
      <c r="K353" s="76">
        <v>0.03</v>
      </c>
      <c r="L353" s="76">
        <v>0.43</v>
      </c>
      <c r="M353" s="76">
        <v>0.47</v>
      </c>
      <c r="N353" s="76">
        <v>0.53</v>
      </c>
      <c r="O353" s="76">
        <v>0.12</v>
      </c>
      <c r="P353" s="76">
        <v>0.48</v>
      </c>
      <c r="Q353" s="76">
        <v>0.4</v>
      </c>
      <c r="R353" s="76" t="s">
        <v>239</v>
      </c>
      <c r="S353" s="76">
        <v>0.48</v>
      </c>
      <c r="T353" s="721">
        <v>1</v>
      </c>
      <c r="U353" s="721">
        <v>1</v>
      </c>
      <c r="V353" s="55">
        <v>1585</v>
      </c>
      <c r="W353" s="55">
        <v>1585</v>
      </c>
      <c r="X353" s="237">
        <v>38</v>
      </c>
      <c r="Y353" s="238">
        <v>108</v>
      </c>
      <c r="Z353" s="238">
        <v>71</v>
      </c>
      <c r="AA353" s="238">
        <v>425</v>
      </c>
      <c r="AB353" s="238">
        <v>25</v>
      </c>
      <c r="AC353" s="238">
        <v>0</v>
      </c>
      <c r="AD353" s="238">
        <v>667</v>
      </c>
      <c r="AE353" s="238">
        <v>41</v>
      </c>
      <c r="AF353" s="238">
        <v>130</v>
      </c>
      <c r="AG353" s="238">
        <v>92</v>
      </c>
      <c r="AH353" s="238">
        <v>618</v>
      </c>
      <c r="AI353" s="238">
        <v>37</v>
      </c>
      <c r="AJ353" s="238">
        <v>0</v>
      </c>
      <c r="AK353" s="238">
        <v>918</v>
      </c>
    </row>
    <row r="354" spans="1:37" x14ac:dyDescent="0.3">
      <c r="A354" s="2" t="s">
        <v>65</v>
      </c>
      <c r="B354" s="295" t="s">
        <v>918</v>
      </c>
      <c r="C354" s="229" t="s">
        <v>944</v>
      </c>
      <c r="D354" s="3" t="s">
        <v>1267</v>
      </c>
      <c r="E354" s="716">
        <v>13151</v>
      </c>
      <c r="F354" s="76">
        <v>0.12</v>
      </c>
      <c r="G354" s="76">
        <v>0.2</v>
      </c>
      <c r="H354" s="76">
        <v>0.11</v>
      </c>
      <c r="I354" s="76">
        <v>0.44</v>
      </c>
      <c r="J354" s="76">
        <v>0.53</v>
      </c>
      <c r="K354" s="76">
        <v>0.04</v>
      </c>
      <c r="L354" s="76">
        <v>0.48</v>
      </c>
      <c r="M354" s="76">
        <v>0.5</v>
      </c>
      <c r="N354" s="76">
        <v>0.48</v>
      </c>
      <c r="O354" s="76">
        <v>0.13</v>
      </c>
      <c r="P354" s="76">
        <v>0.48</v>
      </c>
      <c r="Q354" s="76">
        <v>0.5</v>
      </c>
      <c r="R354" s="76" t="s">
        <v>239</v>
      </c>
      <c r="S354" s="76">
        <v>0.48</v>
      </c>
      <c r="T354" s="721">
        <v>1</v>
      </c>
      <c r="U354" s="721">
        <v>1</v>
      </c>
      <c r="V354" s="55">
        <v>0</v>
      </c>
      <c r="W354" s="55">
        <v>0</v>
      </c>
      <c r="X354" s="237">
        <v>0</v>
      </c>
      <c r="Y354" s="238">
        <v>0</v>
      </c>
      <c r="Z354" s="238">
        <v>0</v>
      </c>
      <c r="AA354" s="238">
        <v>0</v>
      </c>
      <c r="AB354" s="238">
        <v>0</v>
      </c>
      <c r="AC354" s="238">
        <v>0</v>
      </c>
      <c r="AD354" s="238">
        <v>0</v>
      </c>
      <c r="AE354" s="238">
        <v>0</v>
      </c>
      <c r="AF354" s="238">
        <v>0</v>
      </c>
      <c r="AG354" s="238">
        <v>0</v>
      </c>
      <c r="AH354" s="238">
        <v>0</v>
      </c>
      <c r="AI354" s="238">
        <v>0</v>
      </c>
      <c r="AJ354" s="238">
        <v>0</v>
      </c>
      <c r="AK354" s="238">
        <v>0</v>
      </c>
    </row>
    <row r="355" spans="1:37" x14ac:dyDescent="0.3">
      <c r="A355" s="2" t="s">
        <v>65</v>
      </c>
      <c r="B355" s="295" t="s">
        <v>918</v>
      </c>
      <c r="C355" s="229" t="s">
        <v>944</v>
      </c>
      <c r="D355" s="3" t="s">
        <v>1268</v>
      </c>
      <c r="E355" s="716">
        <v>847</v>
      </c>
      <c r="F355" s="76">
        <v>0.15</v>
      </c>
      <c r="G355" s="76">
        <v>0.2</v>
      </c>
      <c r="H355" s="76">
        <v>0.11</v>
      </c>
      <c r="I355" s="76">
        <v>0.46</v>
      </c>
      <c r="J355" s="76">
        <v>0.51</v>
      </c>
      <c r="K355" s="76">
        <v>0.03</v>
      </c>
      <c r="L355" s="76">
        <v>0.46</v>
      </c>
      <c r="M355" s="76">
        <v>0.47</v>
      </c>
      <c r="N355" s="76">
        <v>0.55000000000000004</v>
      </c>
      <c r="O355" s="76">
        <v>0.16</v>
      </c>
      <c r="P355" s="76">
        <v>0.49</v>
      </c>
      <c r="Q355" s="76">
        <v>0.42</v>
      </c>
      <c r="R355" s="76" t="s">
        <v>239</v>
      </c>
      <c r="S355" s="76">
        <v>0.49</v>
      </c>
      <c r="T355" s="721">
        <v>1</v>
      </c>
      <c r="U355" s="721">
        <v>1</v>
      </c>
      <c r="V355" s="55">
        <v>0</v>
      </c>
      <c r="W355" s="55">
        <v>0</v>
      </c>
      <c r="X355" s="237">
        <v>0</v>
      </c>
      <c r="Y355" s="238">
        <v>0</v>
      </c>
      <c r="Z355" s="238">
        <v>0</v>
      </c>
      <c r="AA355" s="238">
        <v>0</v>
      </c>
      <c r="AB355" s="238">
        <v>0</v>
      </c>
      <c r="AC355" s="238">
        <v>0</v>
      </c>
      <c r="AD355" s="238">
        <v>0</v>
      </c>
      <c r="AE355" s="238">
        <v>0</v>
      </c>
      <c r="AF355" s="238">
        <v>0</v>
      </c>
      <c r="AG355" s="238">
        <v>0</v>
      </c>
      <c r="AH355" s="238">
        <v>0</v>
      </c>
      <c r="AI355" s="238">
        <v>0</v>
      </c>
      <c r="AJ355" s="238">
        <v>0</v>
      </c>
      <c r="AK355" s="238">
        <v>0</v>
      </c>
    </row>
    <row r="356" spans="1:37" x14ac:dyDescent="0.3">
      <c r="A356" s="2" t="s">
        <v>65</v>
      </c>
      <c r="B356" s="295" t="s">
        <v>918</v>
      </c>
      <c r="C356" s="229" t="s">
        <v>944</v>
      </c>
      <c r="D356" s="3" t="s">
        <v>1269</v>
      </c>
      <c r="E356" s="716">
        <v>2080</v>
      </c>
      <c r="F356" s="76">
        <v>0.11</v>
      </c>
      <c r="G356" s="76">
        <v>0.22</v>
      </c>
      <c r="H356" s="76">
        <v>0.14000000000000001</v>
      </c>
      <c r="I356" s="76">
        <v>0.47</v>
      </c>
      <c r="J356" s="76">
        <v>0.49</v>
      </c>
      <c r="K356" s="76">
        <v>0.04</v>
      </c>
      <c r="L356" s="76">
        <v>0.5</v>
      </c>
      <c r="M356" s="76">
        <v>0.43</v>
      </c>
      <c r="N356" s="76">
        <v>0.46</v>
      </c>
      <c r="O356" s="76">
        <v>0.12</v>
      </c>
      <c r="P356" s="76">
        <v>0.5</v>
      </c>
      <c r="Q356" s="76">
        <v>0.46</v>
      </c>
      <c r="R356" s="76" t="s">
        <v>239</v>
      </c>
      <c r="S356" s="76">
        <v>0.48</v>
      </c>
      <c r="T356" s="721">
        <v>1</v>
      </c>
      <c r="U356" s="721">
        <v>1</v>
      </c>
      <c r="V356" s="55">
        <v>906</v>
      </c>
      <c r="W356" s="55">
        <v>906</v>
      </c>
      <c r="X356" s="237">
        <v>52</v>
      </c>
      <c r="Y356" s="238">
        <v>103</v>
      </c>
      <c r="Z356" s="238">
        <v>67</v>
      </c>
      <c r="AA356" s="238">
        <v>274</v>
      </c>
      <c r="AB356" s="238">
        <v>6</v>
      </c>
      <c r="AC356" s="238">
        <v>0</v>
      </c>
      <c r="AD356" s="238">
        <v>502</v>
      </c>
      <c r="AE356" s="238">
        <v>35</v>
      </c>
      <c r="AF356" s="238">
        <v>78</v>
      </c>
      <c r="AG356" s="238">
        <v>69</v>
      </c>
      <c r="AH356" s="238">
        <v>216</v>
      </c>
      <c r="AI356" s="238">
        <v>6</v>
      </c>
      <c r="AJ356" s="238">
        <v>0</v>
      </c>
      <c r="AK356" s="238">
        <v>404</v>
      </c>
    </row>
    <row r="357" spans="1:37" x14ac:dyDescent="0.3">
      <c r="A357" s="2" t="s">
        <v>65</v>
      </c>
      <c r="B357" s="295" t="s">
        <v>918</v>
      </c>
      <c r="C357" s="229" t="s">
        <v>944</v>
      </c>
      <c r="D357" s="229" t="s">
        <v>1270</v>
      </c>
      <c r="E357" s="716">
        <v>790</v>
      </c>
      <c r="F357" s="76">
        <v>0.1</v>
      </c>
      <c r="G357" s="76">
        <v>0.19</v>
      </c>
      <c r="H357" s="76">
        <v>0.12</v>
      </c>
      <c r="I357" s="76">
        <v>0.41</v>
      </c>
      <c r="J357" s="76">
        <v>0.54</v>
      </c>
      <c r="K357" s="76">
        <v>0.05</v>
      </c>
      <c r="L357" s="76">
        <v>0.45</v>
      </c>
      <c r="M357" s="76">
        <v>0.47</v>
      </c>
      <c r="N357" s="76">
        <v>0.56999999999999995</v>
      </c>
      <c r="O357" s="76">
        <v>0.11</v>
      </c>
      <c r="P357" s="76">
        <v>0.5</v>
      </c>
      <c r="Q357" s="76">
        <v>0.44</v>
      </c>
      <c r="R357" s="76" t="s">
        <v>239</v>
      </c>
      <c r="S357" s="76">
        <v>0.49</v>
      </c>
      <c r="T357" s="721">
        <v>1</v>
      </c>
      <c r="U357" s="721">
        <v>1</v>
      </c>
      <c r="V357" s="55">
        <v>0</v>
      </c>
      <c r="W357" s="55">
        <v>837</v>
      </c>
      <c r="X357" s="237">
        <v>0</v>
      </c>
      <c r="Y357" s="238">
        <v>0</v>
      </c>
      <c r="Z357" s="238">
        <v>0</v>
      </c>
      <c r="AA357" s="238">
        <v>0</v>
      </c>
      <c r="AB357" s="238">
        <v>0</v>
      </c>
      <c r="AC357" s="238">
        <v>436</v>
      </c>
      <c r="AD357" s="238">
        <v>436</v>
      </c>
      <c r="AE357" s="238">
        <v>0</v>
      </c>
      <c r="AF357" s="238">
        <v>0</v>
      </c>
      <c r="AG357" s="238">
        <v>0</v>
      </c>
      <c r="AH357" s="238">
        <v>0</v>
      </c>
      <c r="AI357" s="238">
        <v>0</v>
      </c>
      <c r="AJ357" s="238">
        <v>401</v>
      </c>
      <c r="AK357" s="238">
        <v>401</v>
      </c>
    </row>
    <row r="358" spans="1:37" x14ac:dyDescent="0.3">
      <c r="A358" s="2" t="s">
        <v>65</v>
      </c>
      <c r="B358" s="295" t="s">
        <v>943</v>
      </c>
      <c r="C358" s="229" t="s">
        <v>944</v>
      </c>
      <c r="D358" s="229" t="s">
        <v>1271</v>
      </c>
      <c r="E358" s="716">
        <v>71117</v>
      </c>
      <c r="F358" s="76">
        <v>0.19</v>
      </c>
      <c r="G358" s="76">
        <v>0.18</v>
      </c>
      <c r="H358" s="76">
        <v>0.21</v>
      </c>
      <c r="I358" s="76">
        <v>0.57999999999999996</v>
      </c>
      <c r="J358" s="76">
        <v>0.4</v>
      </c>
      <c r="K358" s="76">
        <v>0.02</v>
      </c>
      <c r="L358" s="76">
        <v>0.47</v>
      </c>
      <c r="M358" s="76">
        <v>0.61</v>
      </c>
      <c r="N358" s="76">
        <v>0.33</v>
      </c>
      <c r="O358" s="76">
        <v>0.15</v>
      </c>
      <c r="P358" s="76">
        <v>0.48</v>
      </c>
      <c r="Q358" s="76">
        <v>0.6</v>
      </c>
      <c r="R358" s="76" t="s">
        <v>239</v>
      </c>
      <c r="S358" s="76">
        <v>0.47</v>
      </c>
      <c r="T358" s="721">
        <v>1</v>
      </c>
      <c r="U358" s="721">
        <v>1</v>
      </c>
      <c r="V358" s="55">
        <v>0</v>
      </c>
      <c r="W358" s="55">
        <v>3617</v>
      </c>
      <c r="X358" s="237">
        <v>0</v>
      </c>
      <c r="Y358" s="238">
        <v>0</v>
      </c>
      <c r="Z358" s="238">
        <v>0</v>
      </c>
      <c r="AA358" s="238">
        <v>0</v>
      </c>
      <c r="AB358" s="238">
        <v>0</v>
      </c>
      <c r="AC358" s="238">
        <v>1464</v>
      </c>
      <c r="AD358" s="238">
        <v>1464</v>
      </c>
      <c r="AE358" s="238">
        <v>0</v>
      </c>
      <c r="AF358" s="238">
        <v>0</v>
      </c>
      <c r="AG358" s="238">
        <v>0</v>
      </c>
      <c r="AH358" s="238">
        <v>0</v>
      </c>
      <c r="AI358" s="238">
        <v>0</v>
      </c>
      <c r="AJ358" s="238">
        <v>2153</v>
      </c>
      <c r="AK358" s="238">
        <v>2153</v>
      </c>
    </row>
    <row r="359" spans="1:37" x14ac:dyDescent="0.3">
      <c r="A359" s="2" t="s">
        <v>202</v>
      </c>
      <c r="B359" s="295" t="s">
        <v>943</v>
      </c>
      <c r="C359" s="229" t="s">
        <v>983</v>
      </c>
      <c r="D359" s="229" t="s">
        <v>1272</v>
      </c>
      <c r="E359" s="716">
        <v>10100</v>
      </c>
      <c r="F359" s="76">
        <v>0</v>
      </c>
      <c r="G359" s="76">
        <v>0</v>
      </c>
      <c r="H359" s="76">
        <v>7.0000000000000007E-2</v>
      </c>
      <c r="I359" s="76">
        <v>7.0000000000000007E-2</v>
      </c>
      <c r="J359" s="76">
        <v>0.89</v>
      </c>
      <c r="K359" s="76">
        <v>0.03</v>
      </c>
      <c r="L359" s="76" t="s">
        <v>239</v>
      </c>
      <c r="M359" s="76" t="s">
        <v>239</v>
      </c>
      <c r="N359" s="76">
        <v>0.47</v>
      </c>
      <c r="O359" s="76">
        <v>0</v>
      </c>
      <c r="P359" s="76">
        <v>0.22</v>
      </c>
      <c r="Q359" s="76">
        <v>0.43</v>
      </c>
      <c r="R359" s="76" t="s">
        <v>239</v>
      </c>
      <c r="S359" s="76">
        <v>0.25</v>
      </c>
      <c r="T359" s="721">
        <v>1</v>
      </c>
      <c r="U359" s="721">
        <v>1</v>
      </c>
      <c r="V359" s="55">
        <v>689</v>
      </c>
      <c r="W359" s="55">
        <v>689</v>
      </c>
      <c r="X359" s="237">
        <v>66</v>
      </c>
      <c r="Y359" s="238">
        <v>111</v>
      </c>
      <c r="Z359" s="238">
        <v>54</v>
      </c>
      <c r="AA359" s="238">
        <v>138</v>
      </c>
      <c r="AB359" s="238">
        <v>10</v>
      </c>
      <c r="AC359" s="238">
        <v>0</v>
      </c>
      <c r="AD359" s="238">
        <v>379</v>
      </c>
      <c r="AE359" s="238">
        <v>57</v>
      </c>
      <c r="AF359" s="238">
        <v>93</v>
      </c>
      <c r="AG359" s="238">
        <v>34</v>
      </c>
      <c r="AH359" s="238">
        <v>110</v>
      </c>
      <c r="AI359" s="238">
        <v>16</v>
      </c>
      <c r="AJ359" s="238">
        <v>0</v>
      </c>
      <c r="AK359" s="238">
        <v>310</v>
      </c>
    </row>
    <row r="360" spans="1:37" x14ac:dyDescent="0.3">
      <c r="A360" s="2" t="s">
        <v>108</v>
      </c>
      <c r="B360" s="295" t="s">
        <v>923</v>
      </c>
      <c r="C360" s="229" t="s">
        <v>986</v>
      </c>
      <c r="D360" s="229" t="s">
        <v>1273</v>
      </c>
      <c r="E360" s="716">
        <v>2491</v>
      </c>
      <c r="F360" s="76">
        <v>0.19</v>
      </c>
      <c r="G360" s="76">
        <v>0.24</v>
      </c>
      <c r="H360" s="76">
        <v>0.15</v>
      </c>
      <c r="I360" s="76">
        <v>0.57999999999999996</v>
      </c>
      <c r="J360" s="76">
        <v>0.4</v>
      </c>
      <c r="K360" s="76">
        <v>0.02</v>
      </c>
      <c r="L360" s="76">
        <v>0.47</v>
      </c>
      <c r="M360" s="76">
        <v>0.51</v>
      </c>
      <c r="N360" s="76">
        <v>0.44</v>
      </c>
      <c r="O360" s="76">
        <v>0.15</v>
      </c>
      <c r="P360" s="76">
        <v>0.47</v>
      </c>
      <c r="Q360" s="76">
        <v>0.38</v>
      </c>
      <c r="R360" s="76" t="s">
        <v>239</v>
      </c>
      <c r="S360" s="76">
        <v>0.47</v>
      </c>
      <c r="T360" s="721">
        <v>1</v>
      </c>
      <c r="U360" s="721">
        <v>1</v>
      </c>
      <c r="V360" s="55">
        <v>604</v>
      </c>
      <c r="W360" s="55">
        <v>604</v>
      </c>
      <c r="X360" s="237">
        <v>55</v>
      </c>
      <c r="Y360" s="238">
        <v>92</v>
      </c>
      <c r="Z360" s="238">
        <v>50</v>
      </c>
      <c r="AA360" s="238">
        <v>126</v>
      </c>
      <c r="AB360" s="238">
        <v>8</v>
      </c>
      <c r="AC360" s="238">
        <v>0</v>
      </c>
      <c r="AD360" s="238">
        <v>331</v>
      </c>
      <c r="AE360" s="238">
        <v>79</v>
      </c>
      <c r="AF360" s="238">
        <v>102</v>
      </c>
      <c r="AG360" s="238">
        <v>60</v>
      </c>
      <c r="AH360" s="238">
        <v>32</v>
      </c>
      <c r="AI360" s="238">
        <v>0</v>
      </c>
      <c r="AJ360" s="238">
        <v>0</v>
      </c>
      <c r="AK360" s="238">
        <v>273</v>
      </c>
    </row>
    <row r="361" spans="1:37" x14ac:dyDescent="0.3">
      <c r="A361" s="2" t="s">
        <v>109</v>
      </c>
      <c r="B361" s="295" t="s">
        <v>943</v>
      </c>
      <c r="C361" s="229" t="s">
        <v>944</v>
      </c>
      <c r="D361" s="229" t="s">
        <v>942</v>
      </c>
      <c r="E361" s="716">
        <v>85555</v>
      </c>
      <c r="F361" s="76">
        <v>0.08</v>
      </c>
      <c r="G361" s="76">
        <v>0</v>
      </c>
      <c r="H361" s="76">
        <v>0.13</v>
      </c>
      <c r="I361" s="76">
        <v>0.2</v>
      </c>
      <c r="J361" s="76">
        <v>0.75</v>
      </c>
      <c r="K361" s="76">
        <v>0.05</v>
      </c>
      <c r="L361" s="76">
        <v>0.28999999999999998</v>
      </c>
      <c r="M361" s="76" t="s">
        <v>239</v>
      </c>
      <c r="N361" s="76">
        <v>0.43</v>
      </c>
      <c r="O361" s="76">
        <v>0.11</v>
      </c>
      <c r="P361" s="76">
        <v>0.21</v>
      </c>
      <c r="Q361" s="76">
        <v>0.8</v>
      </c>
      <c r="R361" s="76" t="s">
        <v>239</v>
      </c>
      <c r="S361" s="76">
        <v>0.28000000000000003</v>
      </c>
      <c r="T361" s="721">
        <v>0</v>
      </c>
      <c r="U361" s="721">
        <v>0</v>
      </c>
      <c r="V361" s="55">
        <v>512</v>
      </c>
      <c r="W361" s="55">
        <v>512</v>
      </c>
      <c r="X361" s="237">
        <v>58</v>
      </c>
      <c r="Y361" s="238">
        <v>97</v>
      </c>
      <c r="Z361" s="238">
        <v>43</v>
      </c>
      <c r="AA361" s="238">
        <v>108</v>
      </c>
      <c r="AB361" s="238">
        <v>20</v>
      </c>
      <c r="AC361" s="238">
        <v>0</v>
      </c>
      <c r="AD361" s="238">
        <v>326</v>
      </c>
      <c r="AE361" s="238">
        <v>43</v>
      </c>
      <c r="AF361" s="238">
        <v>87</v>
      </c>
      <c r="AG361" s="238">
        <v>47</v>
      </c>
      <c r="AH361" s="238">
        <v>9</v>
      </c>
      <c r="AI361" s="238">
        <v>0</v>
      </c>
      <c r="AJ361" s="238">
        <v>0</v>
      </c>
      <c r="AK361" s="238">
        <v>186</v>
      </c>
    </row>
    <row r="362" spans="1:37" x14ac:dyDescent="0.3">
      <c r="A362" s="2" t="s">
        <v>110</v>
      </c>
      <c r="B362" s="295" t="s">
        <v>923</v>
      </c>
      <c r="C362" s="229" t="s">
        <v>944</v>
      </c>
      <c r="D362" s="229" t="s">
        <v>1274</v>
      </c>
      <c r="E362" s="716">
        <v>1589</v>
      </c>
      <c r="F362" s="76">
        <v>0.24</v>
      </c>
      <c r="G362" s="76">
        <v>0.27</v>
      </c>
      <c r="H362" s="76">
        <v>0.12</v>
      </c>
      <c r="I362" s="76">
        <v>0.62</v>
      </c>
      <c r="J362" s="76">
        <v>0.36</v>
      </c>
      <c r="K362" s="76">
        <v>0.02</v>
      </c>
      <c r="L362" s="76">
        <v>0.53</v>
      </c>
      <c r="M362" s="76">
        <v>0.43</v>
      </c>
      <c r="N362" s="76">
        <v>0.52</v>
      </c>
      <c r="O362" s="76">
        <v>0.2</v>
      </c>
      <c r="P362" s="76">
        <v>0.67</v>
      </c>
      <c r="Q362" s="76">
        <v>0.59</v>
      </c>
      <c r="R362" s="76" t="s">
        <v>239</v>
      </c>
      <c r="S362" s="76">
        <v>0.55000000000000004</v>
      </c>
      <c r="T362" s="721">
        <v>1</v>
      </c>
      <c r="U362" s="721">
        <v>1</v>
      </c>
      <c r="V362" s="55">
        <v>20082</v>
      </c>
      <c r="W362" s="55">
        <v>20082</v>
      </c>
      <c r="X362" s="237">
        <v>1662</v>
      </c>
      <c r="Y362" s="238">
        <v>2110</v>
      </c>
      <c r="Z362" s="238">
        <v>1204</v>
      </c>
      <c r="AA362" s="238">
        <v>5218</v>
      </c>
      <c r="AB362" s="238">
        <v>521</v>
      </c>
      <c r="AC362" s="238">
        <v>0</v>
      </c>
      <c r="AD362" s="238">
        <v>10715</v>
      </c>
      <c r="AE362" s="238">
        <v>1761</v>
      </c>
      <c r="AF362" s="238">
        <v>2183</v>
      </c>
      <c r="AG362" s="238">
        <v>1335</v>
      </c>
      <c r="AH362" s="238">
        <v>3721</v>
      </c>
      <c r="AI362" s="238">
        <v>367</v>
      </c>
      <c r="AJ362" s="238">
        <v>0</v>
      </c>
      <c r="AK362" s="238">
        <v>9367</v>
      </c>
    </row>
    <row r="363" spans="1:37" x14ac:dyDescent="0.3">
      <c r="A363" s="2" t="s">
        <v>110</v>
      </c>
      <c r="B363" s="295" t="s">
        <v>923</v>
      </c>
      <c r="C363" s="229" t="s">
        <v>944</v>
      </c>
      <c r="D363" s="229" t="s">
        <v>1275</v>
      </c>
      <c r="E363" s="716">
        <v>4471</v>
      </c>
      <c r="F363" s="76">
        <v>0.16</v>
      </c>
      <c r="G363" s="76">
        <v>0.31</v>
      </c>
      <c r="H363" s="76">
        <v>0.18</v>
      </c>
      <c r="I363" s="76">
        <v>0.65</v>
      </c>
      <c r="J363" s="76">
        <v>0.32</v>
      </c>
      <c r="K363" s="76">
        <v>0.03</v>
      </c>
      <c r="L363" s="76">
        <v>0.53</v>
      </c>
      <c r="M363" s="76">
        <v>0.51</v>
      </c>
      <c r="N363" s="76">
        <v>0.59</v>
      </c>
      <c r="O363" s="76">
        <v>0.13</v>
      </c>
      <c r="P363" s="76">
        <v>0.8</v>
      </c>
      <c r="Q363" s="76">
        <v>0.43</v>
      </c>
      <c r="R363" s="76" t="s">
        <v>239</v>
      </c>
      <c r="S363" s="76">
        <v>0.62</v>
      </c>
      <c r="T363" s="721">
        <v>1</v>
      </c>
      <c r="U363" s="721">
        <v>1</v>
      </c>
      <c r="V363" s="55">
        <v>50957</v>
      </c>
      <c r="W363" s="55">
        <v>50957</v>
      </c>
      <c r="X363" s="237">
        <v>5309</v>
      </c>
      <c r="Y363" s="238">
        <v>6895</v>
      </c>
      <c r="Z363" s="238">
        <v>3435</v>
      </c>
      <c r="AA363" s="238">
        <v>10184</v>
      </c>
      <c r="AB363" s="238">
        <v>912</v>
      </c>
      <c r="AC363" s="238">
        <v>0</v>
      </c>
      <c r="AD363" s="238">
        <v>26735</v>
      </c>
      <c r="AE363" s="238">
        <v>5298</v>
      </c>
      <c r="AF363" s="238">
        <v>6891</v>
      </c>
      <c r="AG363" s="238">
        <v>3469</v>
      </c>
      <c r="AH363" s="238">
        <v>8016</v>
      </c>
      <c r="AI363" s="238">
        <v>548</v>
      </c>
      <c r="AJ363" s="238">
        <v>0</v>
      </c>
      <c r="AK363" s="238">
        <v>24222</v>
      </c>
    </row>
    <row r="364" spans="1:37" x14ac:dyDescent="0.3">
      <c r="A364" s="2" t="s">
        <v>110</v>
      </c>
      <c r="B364" s="295" t="s">
        <v>923</v>
      </c>
      <c r="C364" s="229" t="s">
        <v>944</v>
      </c>
      <c r="D364" s="229" t="s">
        <v>1276</v>
      </c>
      <c r="E364" s="716">
        <v>7913</v>
      </c>
      <c r="F364" s="76">
        <v>0.17</v>
      </c>
      <c r="G364" s="76">
        <v>0.31</v>
      </c>
      <c r="H364" s="76">
        <v>0.18</v>
      </c>
      <c r="I364" s="76">
        <v>0.66</v>
      </c>
      <c r="J364" s="76">
        <v>0.32</v>
      </c>
      <c r="K364" s="76">
        <v>0.02</v>
      </c>
      <c r="L364" s="76">
        <v>0.49</v>
      </c>
      <c r="M364" s="76">
        <v>0.49</v>
      </c>
      <c r="N364" s="76">
        <v>0.5</v>
      </c>
      <c r="O364" s="76">
        <v>0.12</v>
      </c>
      <c r="P364" s="76">
        <v>0.69</v>
      </c>
      <c r="Q364" s="76">
        <v>0.42</v>
      </c>
      <c r="R364" s="76" t="s">
        <v>239</v>
      </c>
      <c r="S364" s="76">
        <v>0.55000000000000004</v>
      </c>
      <c r="T364" s="721">
        <v>1</v>
      </c>
      <c r="U364" s="721">
        <v>1</v>
      </c>
      <c r="V364" s="55">
        <v>6039</v>
      </c>
      <c r="W364" s="55">
        <v>6039</v>
      </c>
      <c r="X364" s="237">
        <v>562</v>
      </c>
      <c r="Y364" s="238">
        <v>613</v>
      </c>
      <c r="Z364" s="238">
        <v>424</v>
      </c>
      <c r="AA364" s="238">
        <v>1579</v>
      </c>
      <c r="AB364" s="238">
        <v>90</v>
      </c>
      <c r="AC364" s="238">
        <v>0</v>
      </c>
      <c r="AD364" s="238">
        <v>3268</v>
      </c>
      <c r="AE364" s="238">
        <v>603</v>
      </c>
      <c r="AF364" s="238">
        <v>691</v>
      </c>
      <c r="AG364" s="238">
        <v>422</v>
      </c>
      <c r="AH364" s="238">
        <v>970</v>
      </c>
      <c r="AI364" s="238">
        <v>85</v>
      </c>
      <c r="AJ364" s="238">
        <v>0</v>
      </c>
      <c r="AK364" s="238">
        <v>2771</v>
      </c>
    </row>
    <row r="365" spans="1:37" x14ac:dyDescent="0.3">
      <c r="A365" s="2" t="s">
        <v>110</v>
      </c>
      <c r="B365" s="295" t="s">
        <v>923</v>
      </c>
      <c r="C365" s="229" t="s">
        <v>944</v>
      </c>
      <c r="D365" s="229" t="s">
        <v>1277</v>
      </c>
      <c r="E365" s="716">
        <v>746</v>
      </c>
      <c r="F365" s="76">
        <v>0.1</v>
      </c>
      <c r="G365" s="76">
        <v>0.33</v>
      </c>
      <c r="H365" s="76">
        <v>0.18</v>
      </c>
      <c r="I365" s="76">
        <v>0.61</v>
      </c>
      <c r="J365" s="76">
        <v>0.36</v>
      </c>
      <c r="K365" s="76">
        <v>0.03</v>
      </c>
      <c r="L365" s="76">
        <v>0.47</v>
      </c>
      <c r="M365" s="76">
        <v>0.48</v>
      </c>
      <c r="N365" s="76">
        <v>0.44</v>
      </c>
      <c r="O365" s="76">
        <v>0.08</v>
      </c>
      <c r="P365" s="76">
        <v>0.56000000000000005</v>
      </c>
      <c r="Q365" s="76">
        <v>0.36</v>
      </c>
      <c r="R365" s="76" t="s">
        <v>239</v>
      </c>
      <c r="S365" s="76">
        <v>0.5</v>
      </c>
      <c r="T365" s="721">
        <v>1</v>
      </c>
      <c r="U365" s="721">
        <v>1</v>
      </c>
      <c r="V365" s="55">
        <v>125947</v>
      </c>
      <c r="W365" s="55">
        <v>125947</v>
      </c>
      <c r="X365" s="237">
        <v>13762</v>
      </c>
      <c r="Y365" s="238">
        <v>16669</v>
      </c>
      <c r="Z365" s="238">
        <v>8172</v>
      </c>
      <c r="AA365" s="238">
        <v>25227</v>
      </c>
      <c r="AB365" s="238">
        <v>2277</v>
      </c>
      <c r="AC365" s="238">
        <v>0</v>
      </c>
      <c r="AD365" s="238">
        <v>66107</v>
      </c>
      <c r="AE365" s="238">
        <v>13811</v>
      </c>
      <c r="AF365" s="238">
        <v>16739</v>
      </c>
      <c r="AG365" s="238">
        <v>8397</v>
      </c>
      <c r="AH365" s="238">
        <v>19481</v>
      </c>
      <c r="AI365" s="238">
        <v>1412</v>
      </c>
      <c r="AJ365" s="238">
        <v>0</v>
      </c>
      <c r="AK365" s="238">
        <v>59840</v>
      </c>
    </row>
    <row r="366" spans="1:37" x14ac:dyDescent="0.3">
      <c r="A366" s="2" t="s">
        <v>110</v>
      </c>
      <c r="B366" s="295" t="s">
        <v>923</v>
      </c>
      <c r="C366" s="229" t="s">
        <v>944</v>
      </c>
      <c r="D366" s="229" t="s">
        <v>1278</v>
      </c>
      <c r="E366" s="716">
        <v>4935</v>
      </c>
      <c r="F366" s="76" t="s">
        <v>239</v>
      </c>
      <c r="G366" s="76" t="s">
        <v>239</v>
      </c>
      <c r="H366" s="76" t="s">
        <v>239</v>
      </c>
      <c r="I366" s="76" t="s">
        <v>239</v>
      </c>
      <c r="J366" s="76" t="s">
        <v>239</v>
      </c>
      <c r="K366" s="76" t="s">
        <v>239</v>
      </c>
      <c r="L366" s="76" t="s">
        <v>239</v>
      </c>
      <c r="M366" s="76" t="s">
        <v>239</v>
      </c>
      <c r="N366" s="76" t="s">
        <v>239</v>
      </c>
      <c r="O366" s="76" t="s">
        <v>239</v>
      </c>
      <c r="P366" s="76" t="s">
        <v>239</v>
      </c>
      <c r="Q366" s="76" t="s">
        <v>239</v>
      </c>
      <c r="R366" s="76">
        <v>0.5</v>
      </c>
      <c r="S366" s="76">
        <v>0.5</v>
      </c>
      <c r="T366" s="721">
        <v>0</v>
      </c>
      <c r="U366" s="721">
        <v>1</v>
      </c>
      <c r="V366" s="55">
        <v>3325</v>
      </c>
      <c r="W366" s="55">
        <v>3325</v>
      </c>
      <c r="X366" s="237">
        <v>144</v>
      </c>
      <c r="Y366" s="238">
        <v>515</v>
      </c>
      <c r="Z366" s="238">
        <v>275</v>
      </c>
      <c r="AA366" s="238">
        <v>668</v>
      </c>
      <c r="AB366" s="238">
        <v>77</v>
      </c>
      <c r="AC366" s="238">
        <v>0</v>
      </c>
      <c r="AD366" s="238">
        <v>1679</v>
      </c>
      <c r="AE366" s="238">
        <v>128</v>
      </c>
      <c r="AF366" s="238">
        <v>503</v>
      </c>
      <c r="AG366" s="238">
        <v>271</v>
      </c>
      <c r="AH366" s="238">
        <v>679</v>
      </c>
      <c r="AI366" s="238">
        <v>65</v>
      </c>
      <c r="AJ366" s="238">
        <v>0</v>
      </c>
      <c r="AK366" s="238">
        <v>1646</v>
      </c>
    </row>
    <row r="367" spans="1:37" x14ac:dyDescent="0.3">
      <c r="A367" s="2" t="s">
        <v>110</v>
      </c>
      <c r="B367" s="295" t="s">
        <v>923</v>
      </c>
      <c r="C367" s="229" t="s">
        <v>986</v>
      </c>
      <c r="D367" s="229" t="s">
        <v>1279</v>
      </c>
      <c r="E367" s="716">
        <v>9176</v>
      </c>
      <c r="F367" s="76">
        <v>7.0000000000000007E-2</v>
      </c>
      <c r="G367" s="76">
        <v>0.1</v>
      </c>
      <c r="H367" s="76">
        <v>0.13</v>
      </c>
      <c r="I367" s="76">
        <v>0.31</v>
      </c>
      <c r="J367" s="76">
        <v>0.68</v>
      </c>
      <c r="K367" s="76">
        <v>0.01</v>
      </c>
      <c r="L367" s="76">
        <v>0.51</v>
      </c>
      <c r="M367" s="76">
        <v>0.47</v>
      </c>
      <c r="N367" s="76">
        <v>0.37</v>
      </c>
      <c r="O367" s="76">
        <v>0.12</v>
      </c>
      <c r="P367" s="76">
        <v>0.34</v>
      </c>
      <c r="Q367" s="76">
        <v>0.24</v>
      </c>
      <c r="R367" s="76" t="s">
        <v>239</v>
      </c>
      <c r="S367" s="76">
        <v>0.37</v>
      </c>
      <c r="T367" s="721">
        <v>1</v>
      </c>
      <c r="U367" s="721">
        <v>1</v>
      </c>
      <c r="V367" s="55">
        <v>706</v>
      </c>
      <c r="W367" s="55">
        <v>706</v>
      </c>
      <c r="X367" s="237">
        <v>57</v>
      </c>
      <c r="Y367" s="238">
        <v>106</v>
      </c>
      <c r="Z367" s="238">
        <v>70</v>
      </c>
      <c r="AA367" s="238">
        <v>143</v>
      </c>
      <c r="AB367" s="238">
        <v>2</v>
      </c>
      <c r="AC367" s="238">
        <v>0</v>
      </c>
      <c r="AD367" s="238">
        <v>378</v>
      </c>
      <c r="AE367" s="238">
        <v>60</v>
      </c>
      <c r="AF367" s="238">
        <v>74</v>
      </c>
      <c r="AG367" s="238">
        <v>60</v>
      </c>
      <c r="AH367" s="238">
        <v>133</v>
      </c>
      <c r="AI367" s="238">
        <v>1</v>
      </c>
      <c r="AJ367" s="238">
        <v>0</v>
      </c>
      <c r="AK367" s="238">
        <v>328</v>
      </c>
    </row>
    <row r="368" spans="1:37" x14ac:dyDescent="0.3">
      <c r="A368" s="2" t="s">
        <v>110</v>
      </c>
      <c r="B368" s="295" t="s">
        <v>923</v>
      </c>
      <c r="C368" s="229" t="s">
        <v>986</v>
      </c>
      <c r="D368" s="229" t="s">
        <v>1280</v>
      </c>
      <c r="E368" s="716">
        <v>10282</v>
      </c>
      <c r="F368" s="76">
        <v>0.16</v>
      </c>
      <c r="G368" s="76">
        <v>0.24</v>
      </c>
      <c r="H368" s="76">
        <v>0.14000000000000001</v>
      </c>
      <c r="I368" s="76">
        <v>0.54</v>
      </c>
      <c r="J368" s="76">
        <v>0.42</v>
      </c>
      <c r="K368" s="76">
        <v>0.04</v>
      </c>
      <c r="L368" s="76">
        <v>0.47</v>
      </c>
      <c r="M368" s="76">
        <v>0.47</v>
      </c>
      <c r="N368" s="76">
        <v>0.44</v>
      </c>
      <c r="O368" s="76">
        <v>0.14000000000000001</v>
      </c>
      <c r="P368" s="76">
        <v>0.52</v>
      </c>
      <c r="Q368" s="76">
        <v>0.45</v>
      </c>
      <c r="R368" s="76" t="s">
        <v>239</v>
      </c>
      <c r="S368" s="76">
        <v>0.49</v>
      </c>
      <c r="T368" s="721">
        <v>1</v>
      </c>
      <c r="U368" s="721">
        <v>1</v>
      </c>
      <c r="V368" s="55">
        <v>112358</v>
      </c>
      <c r="W368" s="55">
        <v>112358</v>
      </c>
      <c r="X368" s="237">
        <v>11712</v>
      </c>
      <c r="Y368" s="238">
        <v>15235</v>
      </c>
      <c r="Z368" s="238">
        <v>7577</v>
      </c>
      <c r="AA368" s="238">
        <v>22477</v>
      </c>
      <c r="AB368" s="238">
        <v>1994</v>
      </c>
      <c r="AC368" s="238">
        <v>0</v>
      </c>
      <c r="AD368" s="238">
        <v>58995</v>
      </c>
      <c r="AE368" s="238">
        <v>11669</v>
      </c>
      <c r="AF368" s="238">
        <v>15185</v>
      </c>
      <c r="AG368" s="238">
        <v>7623</v>
      </c>
      <c r="AH368" s="238">
        <v>17683</v>
      </c>
      <c r="AI368" s="238">
        <v>1203</v>
      </c>
      <c r="AJ368" s="238">
        <v>0</v>
      </c>
      <c r="AK368" s="238">
        <v>53363</v>
      </c>
    </row>
    <row r="369" spans="1:37" x14ac:dyDescent="0.3">
      <c r="A369" s="2" t="s">
        <v>110</v>
      </c>
      <c r="B369" s="295" t="s">
        <v>923</v>
      </c>
      <c r="C369" s="229" t="s">
        <v>986</v>
      </c>
      <c r="D369" s="229" t="s">
        <v>1281</v>
      </c>
      <c r="E369" s="716">
        <v>13406</v>
      </c>
      <c r="F369" s="76">
        <v>0.13</v>
      </c>
      <c r="G369" s="76">
        <v>0.25</v>
      </c>
      <c r="H369" s="76">
        <v>0.22</v>
      </c>
      <c r="I369" s="76">
        <v>0.6</v>
      </c>
      <c r="J369" s="76">
        <v>0.38</v>
      </c>
      <c r="K369" s="76">
        <v>0.02</v>
      </c>
      <c r="L369" s="76">
        <v>0.51</v>
      </c>
      <c r="M369" s="76">
        <v>0.5</v>
      </c>
      <c r="N369" s="76">
        <v>0.51</v>
      </c>
      <c r="O369" s="76">
        <v>0.11</v>
      </c>
      <c r="P369" s="76">
        <v>0.57999999999999996</v>
      </c>
      <c r="Q369" s="76">
        <v>0.56999999999999995</v>
      </c>
      <c r="R369" s="76" t="s">
        <v>239</v>
      </c>
      <c r="S369" s="76">
        <v>0.54</v>
      </c>
      <c r="T369" s="721">
        <v>1</v>
      </c>
      <c r="U369" s="721">
        <v>1</v>
      </c>
      <c r="V369" s="55">
        <v>544</v>
      </c>
      <c r="W369" s="55">
        <v>544</v>
      </c>
      <c r="X369" s="237">
        <v>52</v>
      </c>
      <c r="Y369" s="238">
        <v>73</v>
      </c>
      <c r="Z369" s="238">
        <v>30</v>
      </c>
      <c r="AA369" s="238">
        <v>177</v>
      </c>
      <c r="AB369" s="238">
        <v>20</v>
      </c>
      <c r="AC369" s="238">
        <v>0</v>
      </c>
      <c r="AD369" s="238">
        <v>352</v>
      </c>
      <c r="AE369" s="238">
        <v>44</v>
      </c>
      <c r="AF369" s="238">
        <v>49</v>
      </c>
      <c r="AG369" s="238">
        <v>25</v>
      </c>
      <c r="AH369" s="238">
        <v>64</v>
      </c>
      <c r="AI369" s="238">
        <v>10</v>
      </c>
      <c r="AJ369" s="238">
        <v>0</v>
      </c>
      <c r="AK369" s="238">
        <v>192</v>
      </c>
    </row>
    <row r="370" spans="1:37" x14ac:dyDescent="0.3">
      <c r="A370" s="2" t="s">
        <v>110</v>
      </c>
      <c r="B370" s="295" t="s">
        <v>923</v>
      </c>
      <c r="C370" s="229" t="s">
        <v>986</v>
      </c>
      <c r="D370" s="229" t="s">
        <v>1282</v>
      </c>
      <c r="E370" s="716">
        <v>15313</v>
      </c>
      <c r="F370" s="76">
        <v>0.24</v>
      </c>
      <c r="G370" s="76">
        <v>0.24</v>
      </c>
      <c r="H370" s="76">
        <v>0.12</v>
      </c>
      <c r="I370" s="76">
        <v>0.6</v>
      </c>
      <c r="J370" s="76">
        <v>0.36</v>
      </c>
      <c r="K370" s="76">
        <v>0.04</v>
      </c>
      <c r="L370" s="76">
        <v>0.49</v>
      </c>
      <c r="M370" s="76">
        <v>0.49</v>
      </c>
      <c r="N370" s="76">
        <v>0.45</v>
      </c>
      <c r="O370" s="76">
        <v>0.2</v>
      </c>
      <c r="P370" s="76">
        <v>0.52</v>
      </c>
      <c r="Q370" s="76">
        <v>0.51</v>
      </c>
      <c r="R370" s="76" t="s">
        <v>239</v>
      </c>
      <c r="S370" s="76">
        <v>0.5</v>
      </c>
      <c r="T370" s="721">
        <v>1</v>
      </c>
      <c r="U370" s="721">
        <v>1</v>
      </c>
      <c r="V370" s="55">
        <v>486490</v>
      </c>
      <c r="W370" s="55">
        <v>486490</v>
      </c>
      <c r="X370" s="237">
        <v>50602</v>
      </c>
      <c r="Y370" s="238">
        <v>66468</v>
      </c>
      <c r="Z370" s="238">
        <v>32034</v>
      </c>
      <c r="AA370" s="238">
        <v>97464</v>
      </c>
      <c r="AB370" s="238">
        <v>8598</v>
      </c>
      <c r="AC370" s="238">
        <v>0</v>
      </c>
      <c r="AD370" s="238">
        <v>255166</v>
      </c>
      <c r="AE370" s="238">
        <v>50446</v>
      </c>
      <c r="AF370" s="238">
        <v>65716</v>
      </c>
      <c r="AG370" s="238">
        <v>33080</v>
      </c>
      <c r="AH370" s="238">
        <v>76934</v>
      </c>
      <c r="AI370" s="238">
        <v>5148</v>
      </c>
      <c r="AJ370" s="238">
        <v>0</v>
      </c>
      <c r="AK370" s="238">
        <v>231324</v>
      </c>
    </row>
    <row r="371" spans="1:37" x14ac:dyDescent="0.3">
      <c r="A371" s="2" t="s">
        <v>110</v>
      </c>
      <c r="B371" s="295" t="s">
        <v>923</v>
      </c>
      <c r="C371" s="229" t="s">
        <v>986</v>
      </c>
      <c r="D371" s="229" t="s">
        <v>1283</v>
      </c>
      <c r="E371" s="716">
        <v>8572</v>
      </c>
      <c r="F371" s="76">
        <v>0.17</v>
      </c>
      <c r="G371" s="76">
        <v>0.36</v>
      </c>
      <c r="H371" s="76">
        <v>0.16</v>
      </c>
      <c r="I371" s="76">
        <v>0.68</v>
      </c>
      <c r="J371" s="76">
        <v>0.3</v>
      </c>
      <c r="K371" s="76">
        <v>0.02</v>
      </c>
      <c r="L371" s="76">
        <v>0.47</v>
      </c>
      <c r="M371" s="76">
        <v>0.5</v>
      </c>
      <c r="N371" s="76">
        <v>0.48</v>
      </c>
      <c r="O371" s="76">
        <v>0.12</v>
      </c>
      <c r="P371" s="76">
        <v>0.6</v>
      </c>
      <c r="Q371" s="76">
        <v>0.36</v>
      </c>
      <c r="R371" s="76" t="s">
        <v>239</v>
      </c>
      <c r="S371" s="76">
        <v>0.52</v>
      </c>
      <c r="T371" s="721">
        <v>1</v>
      </c>
      <c r="U371" s="721">
        <v>1</v>
      </c>
      <c r="V371" s="55">
        <v>1610</v>
      </c>
      <c r="W371" s="55">
        <v>1610</v>
      </c>
      <c r="X371" s="237">
        <v>116</v>
      </c>
      <c r="Y371" s="238">
        <v>123</v>
      </c>
      <c r="Z371" s="238">
        <v>94</v>
      </c>
      <c r="AA371" s="238">
        <v>383</v>
      </c>
      <c r="AB371" s="238">
        <v>9</v>
      </c>
      <c r="AC371" s="238">
        <v>0</v>
      </c>
      <c r="AD371" s="238">
        <v>725</v>
      </c>
      <c r="AE371" s="238">
        <v>130</v>
      </c>
      <c r="AF371" s="238">
        <v>166</v>
      </c>
      <c r="AG371" s="238">
        <v>121</v>
      </c>
      <c r="AH371" s="238">
        <v>435</v>
      </c>
      <c r="AI371" s="238">
        <v>33</v>
      </c>
      <c r="AJ371" s="238">
        <v>0</v>
      </c>
      <c r="AK371" s="238">
        <v>885</v>
      </c>
    </row>
    <row r="372" spans="1:37" x14ac:dyDescent="0.3">
      <c r="A372" s="2" t="s">
        <v>110</v>
      </c>
      <c r="B372" s="295" t="s">
        <v>923</v>
      </c>
      <c r="C372" s="229" t="s">
        <v>986</v>
      </c>
      <c r="D372" s="229" t="s">
        <v>1284</v>
      </c>
      <c r="E372" s="716">
        <v>42427</v>
      </c>
      <c r="F372" s="76">
        <v>0.15</v>
      </c>
      <c r="G372" s="76">
        <v>0.33</v>
      </c>
      <c r="H372" s="76">
        <v>0.18</v>
      </c>
      <c r="I372" s="76">
        <v>0.67</v>
      </c>
      <c r="J372" s="76">
        <v>0.31</v>
      </c>
      <c r="K372" s="76">
        <v>0.02</v>
      </c>
      <c r="L372" s="76">
        <v>0.49</v>
      </c>
      <c r="M372" s="76">
        <v>0.5</v>
      </c>
      <c r="N372" s="76">
        <v>0.48</v>
      </c>
      <c r="O372" s="76">
        <v>0.11</v>
      </c>
      <c r="P372" s="76">
        <v>0.62</v>
      </c>
      <c r="Q372" s="76">
        <v>0.48</v>
      </c>
      <c r="R372" s="76" t="s">
        <v>239</v>
      </c>
      <c r="S372" s="76">
        <v>0.53</v>
      </c>
      <c r="T372" s="721">
        <v>1</v>
      </c>
      <c r="U372" s="721">
        <v>1</v>
      </c>
      <c r="V372" s="55">
        <v>705351</v>
      </c>
      <c r="W372" s="55">
        <v>705351</v>
      </c>
      <c r="X372" s="237">
        <v>72599</v>
      </c>
      <c r="Y372" s="238">
        <v>95589</v>
      </c>
      <c r="Z372" s="238">
        <v>45453</v>
      </c>
      <c r="AA372" s="238">
        <v>142440</v>
      </c>
      <c r="AB372" s="238">
        <v>12747</v>
      </c>
      <c r="AC372" s="238">
        <v>0</v>
      </c>
      <c r="AD372" s="238">
        <v>368828</v>
      </c>
      <c r="AE372" s="238">
        <v>72873</v>
      </c>
      <c r="AF372" s="238">
        <v>95347</v>
      </c>
      <c r="AG372" s="238">
        <v>48002</v>
      </c>
      <c r="AH372" s="238">
        <v>112453</v>
      </c>
      <c r="AI372" s="238">
        <v>7848</v>
      </c>
      <c r="AJ372" s="238">
        <v>0</v>
      </c>
      <c r="AK372" s="238">
        <v>336523</v>
      </c>
    </row>
    <row r="373" spans="1:37" x14ac:dyDescent="0.3">
      <c r="A373" s="2" t="s">
        <v>110</v>
      </c>
      <c r="B373" s="295" t="s">
        <v>923</v>
      </c>
      <c r="C373" s="229" t="s">
        <v>986</v>
      </c>
      <c r="D373" s="229" t="s">
        <v>1285</v>
      </c>
      <c r="E373" s="716">
        <v>3547</v>
      </c>
      <c r="F373" s="76">
        <v>0.17</v>
      </c>
      <c r="G373" s="76">
        <v>0.22</v>
      </c>
      <c r="H373" s="76">
        <v>0.17</v>
      </c>
      <c r="I373" s="76">
        <v>0.56000000000000005</v>
      </c>
      <c r="J373" s="76">
        <v>0.37</v>
      </c>
      <c r="K373" s="76">
        <v>7.0000000000000007E-2</v>
      </c>
      <c r="L373" s="76">
        <v>0.48</v>
      </c>
      <c r="M373" s="76">
        <v>0.48</v>
      </c>
      <c r="N373" s="76">
        <v>0.51</v>
      </c>
      <c r="O373" s="76">
        <v>0.15</v>
      </c>
      <c r="P373" s="76">
        <v>0.57999999999999996</v>
      </c>
      <c r="Q373" s="76">
        <v>0.53</v>
      </c>
      <c r="R373" s="76" t="s">
        <v>239</v>
      </c>
      <c r="S373" s="76">
        <v>0.53</v>
      </c>
      <c r="T373" s="721">
        <v>1</v>
      </c>
      <c r="U373" s="721">
        <v>1</v>
      </c>
      <c r="V373" s="55">
        <v>2325</v>
      </c>
      <c r="W373" s="55">
        <v>2325</v>
      </c>
      <c r="X373" s="237">
        <v>140</v>
      </c>
      <c r="Y373" s="238">
        <v>202</v>
      </c>
      <c r="Z373" s="238">
        <v>182</v>
      </c>
      <c r="AA373" s="238">
        <v>600</v>
      </c>
      <c r="AB373" s="238">
        <v>115</v>
      </c>
      <c r="AC373" s="238">
        <v>0</v>
      </c>
      <c r="AD373" s="238">
        <v>1239</v>
      </c>
      <c r="AE373" s="238">
        <v>134</v>
      </c>
      <c r="AF373" s="238">
        <v>181</v>
      </c>
      <c r="AG373" s="238">
        <v>182</v>
      </c>
      <c r="AH373" s="238">
        <v>506</v>
      </c>
      <c r="AI373" s="238">
        <v>83</v>
      </c>
      <c r="AJ373" s="238">
        <v>0</v>
      </c>
      <c r="AK373" s="238">
        <v>1086</v>
      </c>
    </row>
    <row r="374" spans="1:37" x14ac:dyDescent="0.3">
      <c r="A374" s="2" t="s">
        <v>110</v>
      </c>
      <c r="B374" s="295" t="s">
        <v>923</v>
      </c>
      <c r="C374" s="229" t="s">
        <v>986</v>
      </c>
      <c r="D374" s="229" t="s">
        <v>1286</v>
      </c>
      <c r="E374" s="716">
        <v>38920</v>
      </c>
      <c r="F374" s="76">
        <v>0.14000000000000001</v>
      </c>
      <c r="G374" s="76">
        <v>0.39</v>
      </c>
      <c r="H374" s="76">
        <v>0.16</v>
      </c>
      <c r="I374" s="76">
        <v>0.69</v>
      </c>
      <c r="J374" s="76">
        <v>0.28999999999999998</v>
      </c>
      <c r="K374" s="76">
        <v>0.02</v>
      </c>
      <c r="L374" s="76">
        <v>0.49</v>
      </c>
      <c r="M374" s="76">
        <v>0.5</v>
      </c>
      <c r="N374" s="76">
        <v>0.48</v>
      </c>
      <c r="O374" s="76">
        <v>0.1</v>
      </c>
      <c r="P374" s="76">
        <v>0.67</v>
      </c>
      <c r="Q374" s="76">
        <v>0.51</v>
      </c>
      <c r="R374" s="76" t="s">
        <v>239</v>
      </c>
      <c r="S374" s="76">
        <v>0.54</v>
      </c>
      <c r="T374" s="721">
        <v>1</v>
      </c>
      <c r="U374" s="721">
        <v>1</v>
      </c>
      <c r="V374" s="55">
        <v>889</v>
      </c>
      <c r="W374" s="55">
        <v>889</v>
      </c>
      <c r="X374" s="237">
        <v>48</v>
      </c>
      <c r="Y374" s="238">
        <v>103</v>
      </c>
      <c r="Z374" s="238">
        <v>57</v>
      </c>
      <c r="AA374" s="238">
        <v>203</v>
      </c>
      <c r="AB374" s="238">
        <v>12</v>
      </c>
      <c r="AC374" s="238">
        <v>0</v>
      </c>
      <c r="AD374" s="238">
        <v>423</v>
      </c>
      <c r="AE374" s="238">
        <v>60</v>
      </c>
      <c r="AF374" s="238">
        <v>108</v>
      </c>
      <c r="AG374" s="238">
        <v>39</v>
      </c>
      <c r="AH374" s="238">
        <v>247</v>
      </c>
      <c r="AI374" s="238">
        <v>12</v>
      </c>
      <c r="AJ374" s="238">
        <v>0</v>
      </c>
      <c r="AK374" s="238">
        <v>466</v>
      </c>
    </row>
    <row r="375" spans="1:37" x14ac:dyDescent="0.3">
      <c r="A375" s="2" t="s">
        <v>110</v>
      </c>
      <c r="B375" s="295" t="s">
        <v>923</v>
      </c>
      <c r="C375" s="229" t="s">
        <v>986</v>
      </c>
      <c r="D375" s="229" t="s">
        <v>1287</v>
      </c>
      <c r="E375" s="716">
        <v>63262</v>
      </c>
      <c r="F375" s="76">
        <v>0.21</v>
      </c>
      <c r="G375" s="76">
        <v>0.28999999999999998</v>
      </c>
      <c r="H375" s="76">
        <v>0.16</v>
      </c>
      <c r="I375" s="76">
        <v>0.66</v>
      </c>
      <c r="J375" s="76">
        <v>0.32</v>
      </c>
      <c r="K375" s="76">
        <v>0.02</v>
      </c>
      <c r="L375" s="76">
        <v>0.49</v>
      </c>
      <c r="M375" s="76">
        <v>0.49</v>
      </c>
      <c r="N375" s="76">
        <v>0.47</v>
      </c>
      <c r="O375" s="76">
        <v>0.16</v>
      </c>
      <c r="P375" s="76">
        <v>0.68</v>
      </c>
      <c r="Q375" s="76">
        <v>0.8</v>
      </c>
      <c r="R375" s="76" t="s">
        <v>239</v>
      </c>
      <c r="S375" s="76">
        <v>0.55000000000000004</v>
      </c>
      <c r="T375" s="721">
        <v>1</v>
      </c>
      <c r="U375" s="721">
        <v>1</v>
      </c>
      <c r="V375" s="55">
        <v>287990</v>
      </c>
      <c r="W375" s="55">
        <v>287990</v>
      </c>
      <c r="X375" s="237">
        <v>30039</v>
      </c>
      <c r="Y375" s="238">
        <v>39467</v>
      </c>
      <c r="Z375" s="238">
        <v>18907</v>
      </c>
      <c r="AA375" s="238">
        <v>57591</v>
      </c>
      <c r="AB375" s="238">
        <v>5107</v>
      </c>
      <c r="AC375" s="238">
        <v>0</v>
      </c>
      <c r="AD375" s="238">
        <v>151111</v>
      </c>
      <c r="AE375" s="238">
        <v>29951</v>
      </c>
      <c r="AF375" s="238">
        <v>38934</v>
      </c>
      <c r="AG375" s="238">
        <v>19567</v>
      </c>
      <c r="AH375" s="238">
        <v>45370</v>
      </c>
      <c r="AI375" s="238">
        <v>3057</v>
      </c>
      <c r="AJ375" s="238">
        <v>0</v>
      </c>
      <c r="AK375" s="238">
        <v>136879</v>
      </c>
    </row>
    <row r="376" spans="1:37" x14ac:dyDescent="0.3">
      <c r="A376" s="2" t="s">
        <v>110</v>
      </c>
      <c r="B376" s="295" t="s">
        <v>923</v>
      </c>
      <c r="C376" s="229" t="s">
        <v>986</v>
      </c>
      <c r="D376" s="229" t="s">
        <v>1288</v>
      </c>
      <c r="E376" s="716">
        <v>42450</v>
      </c>
      <c r="F376" s="76">
        <v>0.2</v>
      </c>
      <c r="G376" s="76">
        <v>0.35</v>
      </c>
      <c r="H376" s="76">
        <v>0.16</v>
      </c>
      <c r="I376" s="76">
        <v>0.71</v>
      </c>
      <c r="J376" s="76">
        <v>0.27</v>
      </c>
      <c r="K376" s="76">
        <v>0.02</v>
      </c>
      <c r="L376" s="76">
        <v>0.49</v>
      </c>
      <c r="M376" s="76">
        <v>0.51</v>
      </c>
      <c r="N376" s="76">
        <v>0.48</v>
      </c>
      <c r="O376" s="76">
        <v>0.14000000000000001</v>
      </c>
      <c r="P376" s="76">
        <v>0.65</v>
      </c>
      <c r="Q376" s="76">
        <v>0.47</v>
      </c>
      <c r="R376" s="76" t="s">
        <v>239</v>
      </c>
      <c r="S376" s="76">
        <v>0.54</v>
      </c>
      <c r="T376" s="721">
        <v>1</v>
      </c>
      <c r="U376" s="721">
        <v>1</v>
      </c>
      <c r="V376" s="55">
        <v>1245</v>
      </c>
      <c r="W376" s="55">
        <v>1245</v>
      </c>
      <c r="X376" s="237">
        <v>89</v>
      </c>
      <c r="Y376" s="238">
        <v>144</v>
      </c>
      <c r="Z376" s="238">
        <v>102</v>
      </c>
      <c r="AA376" s="238">
        <v>368</v>
      </c>
      <c r="AB376" s="238">
        <v>8</v>
      </c>
      <c r="AC376" s="238">
        <v>0</v>
      </c>
      <c r="AD376" s="238">
        <v>711</v>
      </c>
      <c r="AE376" s="238">
        <v>89</v>
      </c>
      <c r="AF376" s="238">
        <v>134</v>
      </c>
      <c r="AG376" s="238">
        <v>83</v>
      </c>
      <c r="AH376" s="238">
        <v>218</v>
      </c>
      <c r="AI376" s="238">
        <v>10</v>
      </c>
      <c r="AJ376" s="238">
        <v>0</v>
      </c>
      <c r="AK376" s="238">
        <v>534</v>
      </c>
    </row>
    <row r="377" spans="1:37" x14ac:dyDescent="0.3">
      <c r="A377" s="2" t="s">
        <v>110</v>
      </c>
      <c r="B377" s="295" t="s">
        <v>923</v>
      </c>
      <c r="C377" s="229" t="s">
        <v>986</v>
      </c>
      <c r="D377" s="229" t="s">
        <v>1289</v>
      </c>
      <c r="E377" s="716">
        <v>12058</v>
      </c>
      <c r="F377" s="76">
        <v>0.05</v>
      </c>
      <c r="G377" s="76">
        <v>7.0000000000000007E-2</v>
      </c>
      <c r="H377" s="76">
        <v>0.12</v>
      </c>
      <c r="I377" s="76">
        <v>0.24</v>
      </c>
      <c r="J377" s="76">
        <v>0.76</v>
      </c>
      <c r="K377" s="76">
        <v>0</v>
      </c>
      <c r="L377" s="76">
        <v>0.5</v>
      </c>
      <c r="M377" s="76">
        <v>0.47</v>
      </c>
      <c r="N377" s="76">
        <v>0.23</v>
      </c>
      <c r="O377" s="76">
        <v>0.1</v>
      </c>
      <c r="P377" s="76">
        <v>0.33</v>
      </c>
      <c r="Q377" s="76">
        <v>0.27</v>
      </c>
      <c r="R377" s="76" t="s">
        <v>239</v>
      </c>
      <c r="S377" s="76">
        <v>0.33</v>
      </c>
      <c r="T377" s="721">
        <v>1</v>
      </c>
      <c r="U377" s="721">
        <v>1</v>
      </c>
      <c r="V377" s="55">
        <v>11747</v>
      </c>
      <c r="W377" s="55">
        <v>11747</v>
      </c>
      <c r="X377" s="237">
        <v>1163</v>
      </c>
      <c r="Y377" s="238">
        <v>1296</v>
      </c>
      <c r="Z377" s="238">
        <v>981</v>
      </c>
      <c r="AA377" s="238">
        <v>2345</v>
      </c>
      <c r="AB377" s="238">
        <v>365</v>
      </c>
      <c r="AC377" s="238">
        <v>0</v>
      </c>
      <c r="AD377" s="238">
        <v>6150</v>
      </c>
      <c r="AE377" s="238">
        <v>1116</v>
      </c>
      <c r="AF377" s="238">
        <v>1317</v>
      </c>
      <c r="AG377" s="238">
        <v>1229</v>
      </c>
      <c r="AH377" s="238">
        <v>1597</v>
      </c>
      <c r="AI377" s="238">
        <v>338</v>
      </c>
      <c r="AJ377" s="238">
        <v>0</v>
      </c>
      <c r="AK377" s="238">
        <v>5597</v>
      </c>
    </row>
    <row r="378" spans="1:37" ht="10.5" customHeight="1" x14ac:dyDescent="0.3">
      <c r="A378" s="2" t="s">
        <v>110</v>
      </c>
      <c r="B378" s="295" t="s">
        <v>923</v>
      </c>
      <c r="C378" s="229" t="s">
        <v>986</v>
      </c>
      <c r="D378" s="229" t="s">
        <v>1290</v>
      </c>
      <c r="E378" s="716">
        <v>48303</v>
      </c>
      <c r="F378" s="76">
        <v>0.25</v>
      </c>
      <c r="G378" s="76">
        <v>0.33</v>
      </c>
      <c r="H378" s="76">
        <v>0.15</v>
      </c>
      <c r="I378" s="76">
        <v>0.73</v>
      </c>
      <c r="J378" s="76">
        <v>0.25</v>
      </c>
      <c r="K378" s="76">
        <v>0.01</v>
      </c>
      <c r="L378" s="76">
        <v>0.49</v>
      </c>
      <c r="M378" s="76">
        <v>0.49</v>
      </c>
      <c r="N378" s="76">
        <v>0.47</v>
      </c>
      <c r="O378" s="76">
        <v>0.17</v>
      </c>
      <c r="P378" s="76">
        <v>0.83</v>
      </c>
      <c r="Q378" s="76">
        <v>0.77</v>
      </c>
      <c r="R378" s="76" t="s">
        <v>239</v>
      </c>
      <c r="S378" s="76">
        <v>0.57999999999999996</v>
      </c>
      <c r="T378" s="721">
        <v>1</v>
      </c>
      <c r="U378" s="721">
        <v>1</v>
      </c>
      <c r="V378" s="55">
        <v>1006949</v>
      </c>
      <c r="W378" s="55">
        <v>1006949</v>
      </c>
      <c r="X378" s="237">
        <v>103726</v>
      </c>
      <c r="Y378" s="238">
        <v>137502</v>
      </c>
      <c r="Z378" s="238">
        <v>66526</v>
      </c>
      <c r="AA378" s="238">
        <v>202145</v>
      </c>
      <c r="AB378" s="238">
        <v>17775</v>
      </c>
      <c r="AC378" s="238">
        <v>0</v>
      </c>
      <c r="AD378" s="238">
        <v>527674</v>
      </c>
      <c r="AE378" s="238">
        <v>104686</v>
      </c>
      <c r="AF378" s="238">
        <v>135347</v>
      </c>
      <c r="AG378" s="238">
        <v>68666</v>
      </c>
      <c r="AH378" s="238">
        <v>159874</v>
      </c>
      <c r="AI378" s="238">
        <v>10702</v>
      </c>
      <c r="AJ378" s="238">
        <v>0</v>
      </c>
      <c r="AK378" s="238">
        <v>479275</v>
      </c>
    </row>
    <row r="379" spans="1:37" x14ac:dyDescent="0.3">
      <c r="A379" s="2" t="s">
        <v>110</v>
      </c>
      <c r="B379" s="295" t="s">
        <v>923</v>
      </c>
      <c r="C379" s="229" t="s">
        <v>986</v>
      </c>
      <c r="D379" s="229" t="s">
        <v>1291</v>
      </c>
      <c r="E379" s="716">
        <v>42231</v>
      </c>
      <c r="F379" s="76">
        <v>0.14000000000000001</v>
      </c>
      <c r="G379" s="76">
        <v>0.35</v>
      </c>
      <c r="H379" s="76">
        <v>0.18</v>
      </c>
      <c r="I379" s="76">
        <v>0.67</v>
      </c>
      <c r="J379" s="76">
        <v>0.3</v>
      </c>
      <c r="K379" s="76">
        <v>0.03</v>
      </c>
      <c r="L379" s="76">
        <v>0.5</v>
      </c>
      <c r="M379" s="76">
        <v>0.5</v>
      </c>
      <c r="N379" s="76">
        <v>0.47</v>
      </c>
      <c r="O379" s="76">
        <v>0.1</v>
      </c>
      <c r="P379" s="76">
        <v>0.6</v>
      </c>
      <c r="Q379" s="76">
        <v>0.48</v>
      </c>
      <c r="R379" s="76" t="s">
        <v>239</v>
      </c>
      <c r="S379" s="76">
        <v>0.53</v>
      </c>
      <c r="T379" s="721">
        <v>1</v>
      </c>
      <c r="U379" s="721">
        <v>1</v>
      </c>
      <c r="V379" s="55">
        <v>1709</v>
      </c>
      <c r="W379" s="55">
        <v>1709</v>
      </c>
      <c r="X379" s="237">
        <v>42</v>
      </c>
      <c r="Y379" s="238">
        <v>121</v>
      </c>
      <c r="Z379" s="238">
        <v>109</v>
      </c>
      <c r="AA379" s="238">
        <v>510</v>
      </c>
      <c r="AB379" s="238">
        <v>1</v>
      </c>
      <c r="AC379" s="238">
        <v>0</v>
      </c>
      <c r="AD379" s="238">
        <v>783</v>
      </c>
      <c r="AE379" s="238">
        <v>32</v>
      </c>
      <c r="AF379" s="238">
        <v>179</v>
      </c>
      <c r="AG379" s="238">
        <v>146</v>
      </c>
      <c r="AH379" s="238">
        <v>563</v>
      </c>
      <c r="AI379" s="238">
        <v>6</v>
      </c>
      <c r="AJ379" s="238">
        <v>0</v>
      </c>
      <c r="AK379" s="238">
        <v>926</v>
      </c>
    </row>
    <row r="380" spans="1:37" x14ac:dyDescent="0.3">
      <c r="A380" s="2" t="s">
        <v>110</v>
      </c>
      <c r="B380" s="295" t="s">
        <v>923</v>
      </c>
      <c r="C380" s="229" t="s">
        <v>986</v>
      </c>
      <c r="D380" s="229" t="s">
        <v>1292</v>
      </c>
      <c r="E380" s="716">
        <v>48224</v>
      </c>
      <c r="F380" s="76">
        <v>0.23</v>
      </c>
      <c r="G380" s="76">
        <v>0.28000000000000003</v>
      </c>
      <c r="H380" s="76">
        <v>0.13</v>
      </c>
      <c r="I380" s="76">
        <v>0.64</v>
      </c>
      <c r="J380" s="76">
        <v>0.34</v>
      </c>
      <c r="K380" s="76">
        <v>0.02</v>
      </c>
      <c r="L380" s="76">
        <v>0.5</v>
      </c>
      <c r="M380" s="76">
        <v>0.5</v>
      </c>
      <c r="N380" s="76">
        <v>0.46</v>
      </c>
      <c r="O380" s="76">
        <v>0.18</v>
      </c>
      <c r="P380" s="76">
        <v>0.65</v>
      </c>
      <c r="Q380" s="76">
        <v>0.7</v>
      </c>
      <c r="R380" s="76" t="s">
        <v>239</v>
      </c>
      <c r="S380" s="76">
        <v>0.55000000000000004</v>
      </c>
      <c r="T380" s="721">
        <v>1</v>
      </c>
      <c r="U380" s="721">
        <v>1</v>
      </c>
      <c r="V380" s="55">
        <v>10086</v>
      </c>
      <c r="W380" s="55">
        <v>10086</v>
      </c>
      <c r="X380" s="237">
        <v>1032</v>
      </c>
      <c r="Y380" s="238">
        <v>937</v>
      </c>
      <c r="Z380" s="238">
        <v>532</v>
      </c>
      <c r="AA380" s="238">
        <v>2128</v>
      </c>
      <c r="AB380" s="238">
        <v>79</v>
      </c>
      <c r="AC380" s="238">
        <v>0</v>
      </c>
      <c r="AD380" s="238">
        <v>4708</v>
      </c>
      <c r="AE380" s="238">
        <v>1101</v>
      </c>
      <c r="AF380" s="238">
        <v>850</v>
      </c>
      <c r="AG380" s="238">
        <v>715</v>
      </c>
      <c r="AH380" s="238">
        <v>2665</v>
      </c>
      <c r="AI380" s="238">
        <v>47</v>
      </c>
      <c r="AJ380" s="238">
        <v>0</v>
      </c>
      <c r="AK380" s="238">
        <v>5378</v>
      </c>
    </row>
    <row r="381" spans="1:37" x14ac:dyDescent="0.3">
      <c r="A381" s="2" t="s">
        <v>110</v>
      </c>
      <c r="B381" s="295" t="s">
        <v>923</v>
      </c>
      <c r="C381" s="229" t="s">
        <v>986</v>
      </c>
      <c r="D381" s="229" t="s">
        <v>1293</v>
      </c>
      <c r="E381" s="716">
        <v>10729</v>
      </c>
      <c r="F381" s="76">
        <v>0.12</v>
      </c>
      <c r="G381" s="76">
        <v>0.16</v>
      </c>
      <c r="H381" s="76">
        <v>0.16</v>
      </c>
      <c r="I381" s="76">
        <v>0.44</v>
      </c>
      <c r="J381" s="76">
        <v>0.55000000000000004</v>
      </c>
      <c r="K381" s="76">
        <v>0.01</v>
      </c>
      <c r="L381" s="76">
        <v>0.48</v>
      </c>
      <c r="M381" s="76">
        <v>0.49</v>
      </c>
      <c r="N381" s="76">
        <v>0.31</v>
      </c>
      <c r="O381" s="76">
        <v>0.13</v>
      </c>
      <c r="P381" s="76">
        <v>0.42</v>
      </c>
      <c r="Q381" s="76">
        <v>0.24</v>
      </c>
      <c r="R381" s="76" t="s">
        <v>239</v>
      </c>
      <c r="S381" s="76">
        <v>0.42</v>
      </c>
      <c r="T381" s="721">
        <v>1</v>
      </c>
      <c r="U381" s="721">
        <v>1</v>
      </c>
      <c r="V381" s="55">
        <v>684292</v>
      </c>
      <c r="W381" s="55">
        <v>684292</v>
      </c>
      <c r="X381" s="237">
        <v>71619</v>
      </c>
      <c r="Y381" s="238">
        <v>93071</v>
      </c>
      <c r="Z381" s="238">
        <v>45801</v>
      </c>
      <c r="AA381" s="238">
        <v>136938</v>
      </c>
      <c r="AB381" s="238">
        <v>12143</v>
      </c>
      <c r="AC381" s="238">
        <v>0</v>
      </c>
      <c r="AD381" s="238">
        <v>359572</v>
      </c>
      <c r="AE381" s="238">
        <v>71039</v>
      </c>
      <c r="AF381" s="238">
        <v>91703</v>
      </c>
      <c r="AG381" s="238">
        <v>46560</v>
      </c>
      <c r="AH381" s="238">
        <v>108166</v>
      </c>
      <c r="AI381" s="238">
        <v>7252</v>
      </c>
      <c r="AJ381" s="238">
        <v>0</v>
      </c>
      <c r="AK381" s="238">
        <v>324720</v>
      </c>
    </row>
    <row r="382" spans="1:37" ht="10.5" customHeight="1" x14ac:dyDescent="0.3">
      <c r="A382" s="2" t="s">
        <v>110</v>
      </c>
      <c r="B382" s="295" t="s">
        <v>923</v>
      </c>
      <c r="C382" s="229" t="s">
        <v>986</v>
      </c>
      <c r="D382" s="229" t="s">
        <v>1294</v>
      </c>
      <c r="E382" s="716">
        <v>44898</v>
      </c>
      <c r="F382" s="76">
        <v>0.15</v>
      </c>
      <c r="G382" s="76">
        <v>0.3</v>
      </c>
      <c r="H382" s="76">
        <v>0.21</v>
      </c>
      <c r="I382" s="76">
        <v>0.66</v>
      </c>
      <c r="J382" s="76">
        <v>0.31</v>
      </c>
      <c r="K382" s="76">
        <v>0.02</v>
      </c>
      <c r="L382" s="76">
        <v>0.49</v>
      </c>
      <c r="M382" s="76">
        <v>0.49</v>
      </c>
      <c r="N382" s="76">
        <v>0.49</v>
      </c>
      <c r="O382" s="76">
        <v>0.11</v>
      </c>
      <c r="P382" s="76">
        <v>0.64</v>
      </c>
      <c r="Q382" s="76">
        <v>0.48</v>
      </c>
      <c r="R382" s="76" t="s">
        <v>239</v>
      </c>
      <c r="S382" s="76">
        <v>0.54</v>
      </c>
      <c r="T382" s="721">
        <v>1</v>
      </c>
      <c r="U382" s="721">
        <v>1</v>
      </c>
      <c r="V382" s="55">
        <v>654</v>
      </c>
      <c r="W382" s="55">
        <v>654</v>
      </c>
      <c r="X382" s="237">
        <v>65</v>
      </c>
      <c r="Y382" s="238">
        <v>102</v>
      </c>
      <c r="Z382" s="238">
        <v>28</v>
      </c>
      <c r="AA382" s="238">
        <v>137</v>
      </c>
      <c r="AB382" s="238">
        <v>5</v>
      </c>
      <c r="AC382" s="238">
        <v>0</v>
      </c>
      <c r="AD382" s="238">
        <v>337</v>
      </c>
      <c r="AE382" s="238">
        <v>37</v>
      </c>
      <c r="AF382" s="238">
        <v>89</v>
      </c>
      <c r="AG382" s="238">
        <v>31</v>
      </c>
      <c r="AH382" s="238">
        <v>149</v>
      </c>
      <c r="AI382" s="238">
        <v>11</v>
      </c>
      <c r="AJ382" s="238">
        <v>0</v>
      </c>
      <c r="AK382" s="238">
        <v>317</v>
      </c>
    </row>
    <row r="383" spans="1:37" x14ac:dyDescent="0.3">
      <c r="A383" s="2" t="s">
        <v>110</v>
      </c>
      <c r="B383" s="295" t="s">
        <v>923</v>
      </c>
      <c r="C383" s="229" t="s">
        <v>986</v>
      </c>
      <c r="D383" s="229" t="s">
        <v>1295</v>
      </c>
      <c r="E383" s="716">
        <v>4876</v>
      </c>
      <c r="F383" s="76" t="s">
        <v>239</v>
      </c>
      <c r="G383" s="76" t="s">
        <v>239</v>
      </c>
      <c r="H383" s="76" t="s">
        <v>239</v>
      </c>
      <c r="I383" s="76" t="s">
        <v>239</v>
      </c>
      <c r="J383" s="76" t="s">
        <v>239</v>
      </c>
      <c r="K383" s="76" t="s">
        <v>239</v>
      </c>
      <c r="L383" s="76" t="s">
        <v>239</v>
      </c>
      <c r="M383" s="76" t="s">
        <v>239</v>
      </c>
      <c r="N383" s="76" t="s">
        <v>239</v>
      </c>
      <c r="O383" s="76" t="s">
        <v>239</v>
      </c>
      <c r="P383" s="76" t="s">
        <v>239</v>
      </c>
      <c r="Q383" s="76" t="s">
        <v>239</v>
      </c>
      <c r="R383" s="76">
        <v>0.56000000000000005</v>
      </c>
      <c r="S383" s="76">
        <v>0.56000000000000005</v>
      </c>
      <c r="T383" s="721">
        <v>0</v>
      </c>
      <c r="U383" s="721">
        <v>1</v>
      </c>
      <c r="V383" s="55">
        <v>44620</v>
      </c>
      <c r="W383" s="55">
        <v>44620</v>
      </c>
      <c r="X383" s="237">
        <v>4654</v>
      </c>
      <c r="Y383" s="238">
        <v>6045</v>
      </c>
      <c r="Z383" s="238">
        <v>3005</v>
      </c>
      <c r="AA383" s="238">
        <v>8927</v>
      </c>
      <c r="AB383" s="238">
        <v>791</v>
      </c>
      <c r="AC383" s="238">
        <v>0</v>
      </c>
      <c r="AD383" s="238">
        <v>23422</v>
      </c>
      <c r="AE383" s="238">
        <v>4641</v>
      </c>
      <c r="AF383" s="238">
        <v>6032</v>
      </c>
      <c r="AG383" s="238">
        <v>3031</v>
      </c>
      <c r="AH383" s="238">
        <v>7020</v>
      </c>
      <c r="AI383" s="238">
        <v>474</v>
      </c>
      <c r="AJ383" s="238">
        <v>0</v>
      </c>
      <c r="AK383" s="238">
        <v>21198</v>
      </c>
    </row>
    <row r="384" spans="1:37" x14ac:dyDescent="0.3">
      <c r="A384" s="2" t="s">
        <v>110</v>
      </c>
      <c r="B384" s="295" t="s">
        <v>923</v>
      </c>
      <c r="C384" s="229" t="s">
        <v>986</v>
      </c>
      <c r="D384" s="229" t="s">
        <v>1296</v>
      </c>
      <c r="E384" s="716">
        <v>7684</v>
      </c>
      <c r="F384" s="76">
        <v>0.18</v>
      </c>
      <c r="G384" s="76">
        <v>0.27</v>
      </c>
      <c r="H384" s="76">
        <v>0.14000000000000001</v>
      </c>
      <c r="I384" s="76">
        <v>0.59</v>
      </c>
      <c r="J384" s="76">
        <v>0.38</v>
      </c>
      <c r="K384" s="76">
        <v>0.03</v>
      </c>
      <c r="L384" s="76">
        <v>0.47</v>
      </c>
      <c r="M384" s="76">
        <v>0.48</v>
      </c>
      <c r="N384" s="76">
        <v>0.49</v>
      </c>
      <c r="O384" s="76">
        <v>0.14000000000000001</v>
      </c>
      <c r="P384" s="76">
        <v>0.67</v>
      </c>
      <c r="Q384" s="76">
        <v>0.76</v>
      </c>
      <c r="R384" s="76" t="s">
        <v>239</v>
      </c>
      <c r="S384" s="76">
        <v>0.56000000000000005</v>
      </c>
      <c r="T384" s="721">
        <v>1</v>
      </c>
      <c r="U384" s="721">
        <v>1</v>
      </c>
      <c r="V384" s="55">
        <v>4990</v>
      </c>
      <c r="W384" s="55">
        <v>4990</v>
      </c>
      <c r="X384" s="237">
        <v>9</v>
      </c>
      <c r="Y384" s="238">
        <v>695</v>
      </c>
      <c r="Z384" s="238">
        <v>417</v>
      </c>
      <c r="AA384" s="238">
        <v>1203</v>
      </c>
      <c r="AB384" s="238">
        <v>109</v>
      </c>
      <c r="AC384" s="238">
        <v>0</v>
      </c>
      <c r="AD384" s="238">
        <v>2433</v>
      </c>
      <c r="AE384" s="238">
        <v>10</v>
      </c>
      <c r="AF384" s="238">
        <v>617</v>
      </c>
      <c r="AG384" s="238">
        <v>433</v>
      </c>
      <c r="AH384" s="238">
        <v>1404</v>
      </c>
      <c r="AI384" s="238">
        <v>93</v>
      </c>
      <c r="AJ384" s="238">
        <v>0</v>
      </c>
      <c r="AK384" s="238">
        <v>2557</v>
      </c>
    </row>
    <row r="385" spans="1:37" x14ac:dyDescent="0.3">
      <c r="A385" s="2" t="s">
        <v>110</v>
      </c>
      <c r="B385" s="295" t="s">
        <v>923</v>
      </c>
      <c r="C385" s="229" t="s">
        <v>986</v>
      </c>
      <c r="D385" s="229" t="s">
        <v>1297</v>
      </c>
      <c r="E385" s="716">
        <v>15914</v>
      </c>
      <c r="F385" s="76">
        <v>0.22</v>
      </c>
      <c r="G385" s="76">
        <v>0.33</v>
      </c>
      <c r="H385" s="76">
        <v>0.13</v>
      </c>
      <c r="I385" s="76">
        <v>0.69</v>
      </c>
      <c r="J385" s="76">
        <v>0.3</v>
      </c>
      <c r="K385" s="76">
        <v>0.02</v>
      </c>
      <c r="L385" s="76">
        <v>0.5</v>
      </c>
      <c r="M385" s="76">
        <v>0.5</v>
      </c>
      <c r="N385" s="76">
        <v>0.42</v>
      </c>
      <c r="O385" s="76">
        <v>0.16</v>
      </c>
      <c r="P385" s="76">
        <v>0.75</v>
      </c>
      <c r="Q385" s="76">
        <v>0.75</v>
      </c>
      <c r="R385" s="76" t="s">
        <v>239</v>
      </c>
      <c r="S385" s="76">
        <v>0.56000000000000005</v>
      </c>
      <c r="T385" s="721">
        <v>0.99</v>
      </c>
      <c r="U385" s="721">
        <v>1</v>
      </c>
      <c r="V385" s="55">
        <v>13083</v>
      </c>
      <c r="W385" s="55">
        <v>13083</v>
      </c>
      <c r="X385" s="237">
        <v>1498</v>
      </c>
      <c r="Y385" s="238">
        <v>1587</v>
      </c>
      <c r="Z385" s="238">
        <v>704</v>
      </c>
      <c r="AA385" s="238">
        <v>2974</v>
      </c>
      <c r="AB385" s="238">
        <v>158</v>
      </c>
      <c r="AC385" s="238">
        <v>0</v>
      </c>
      <c r="AD385" s="238">
        <v>6921</v>
      </c>
      <c r="AE385" s="238">
        <v>1500</v>
      </c>
      <c r="AF385" s="238">
        <v>1486</v>
      </c>
      <c r="AG385" s="238">
        <v>821</v>
      </c>
      <c r="AH385" s="238">
        <v>2285</v>
      </c>
      <c r="AI385" s="238">
        <v>70</v>
      </c>
      <c r="AJ385" s="238">
        <v>0</v>
      </c>
      <c r="AK385" s="238">
        <v>6162</v>
      </c>
    </row>
    <row r="386" spans="1:37" x14ac:dyDescent="0.3">
      <c r="A386" s="2" t="s">
        <v>110</v>
      </c>
      <c r="B386" s="295" t="s">
        <v>923</v>
      </c>
      <c r="C386" s="229" t="s">
        <v>986</v>
      </c>
      <c r="D386" s="229" t="s">
        <v>1298</v>
      </c>
      <c r="E386" s="716">
        <v>12147</v>
      </c>
      <c r="F386" s="76">
        <v>0.14000000000000001</v>
      </c>
      <c r="G386" s="76">
        <v>0.26</v>
      </c>
      <c r="H386" s="76">
        <v>0.19</v>
      </c>
      <c r="I386" s="76">
        <v>0.59</v>
      </c>
      <c r="J386" s="76">
        <v>0.39</v>
      </c>
      <c r="K386" s="76">
        <v>0.02</v>
      </c>
      <c r="L386" s="76">
        <v>0.5</v>
      </c>
      <c r="M386" s="76">
        <v>0.5</v>
      </c>
      <c r="N386" s="76">
        <v>0.48</v>
      </c>
      <c r="O386" s="76">
        <v>0.12</v>
      </c>
      <c r="P386" s="76">
        <v>0.61</v>
      </c>
      <c r="Q386" s="76">
        <v>0.67</v>
      </c>
      <c r="R386" s="76" t="s">
        <v>239</v>
      </c>
      <c r="S386" s="76">
        <v>0.54</v>
      </c>
      <c r="T386" s="721">
        <v>1</v>
      </c>
      <c r="U386" s="721">
        <v>1</v>
      </c>
      <c r="V386" s="55">
        <v>11343</v>
      </c>
      <c r="W386" s="55">
        <v>11343</v>
      </c>
      <c r="X386" s="237">
        <v>1232</v>
      </c>
      <c r="Y386" s="238">
        <v>1447</v>
      </c>
      <c r="Z386" s="238">
        <v>597</v>
      </c>
      <c r="AA386" s="238">
        <v>2260</v>
      </c>
      <c r="AB386" s="238">
        <v>133</v>
      </c>
      <c r="AC386" s="238">
        <v>0</v>
      </c>
      <c r="AD386" s="238">
        <v>5669</v>
      </c>
      <c r="AE386" s="238">
        <v>1310</v>
      </c>
      <c r="AF386" s="238">
        <v>1465</v>
      </c>
      <c r="AG386" s="238">
        <v>875</v>
      </c>
      <c r="AH386" s="238">
        <v>1945</v>
      </c>
      <c r="AI386" s="238">
        <v>79</v>
      </c>
      <c r="AJ386" s="238">
        <v>0</v>
      </c>
      <c r="AK386" s="238">
        <v>5674</v>
      </c>
    </row>
    <row r="387" spans="1:37" x14ac:dyDescent="0.3">
      <c r="A387" s="2" t="s">
        <v>110</v>
      </c>
      <c r="B387" s="295" t="s">
        <v>923</v>
      </c>
      <c r="C387" s="229" t="s">
        <v>986</v>
      </c>
      <c r="D387" s="229" t="s">
        <v>1299</v>
      </c>
      <c r="E387" s="716">
        <v>11375</v>
      </c>
      <c r="F387" s="76">
        <v>0.2</v>
      </c>
      <c r="G387" s="76">
        <v>0.24</v>
      </c>
      <c r="H387" s="76">
        <v>0.15</v>
      </c>
      <c r="I387" s="76">
        <v>0.57999999999999996</v>
      </c>
      <c r="J387" s="76">
        <v>0.4</v>
      </c>
      <c r="K387" s="76">
        <v>0.02</v>
      </c>
      <c r="L387" s="76">
        <v>0.48</v>
      </c>
      <c r="M387" s="76">
        <v>0.48</v>
      </c>
      <c r="N387" s="76">
        <v>0.45</v>
      </c>
      <c r="O387" s="76">
        <v>0.16</v>
      </c>
      <c r="P387" s="76">
        <v>0.45</v>
      </c>
      <c r="Q387" s="76">
        <v>0.48</v>
      </c>
      <c r="R387" s="76" t="s">
        <v>239</v>
      </c>
      <c r="S387" s="76">
        <v>0.46</v>
      </c>
      <c r="T387" s="721">
        <v>1</v>
      </c>
      <c r="U387" s="721">
        <v>1</v>
      </c>
      <c r="V387" s="55">
        <v>551</v>
      </c>
      <c r="W387" s="55">
        <v>551</v>
      </c>
      <c r="X387" s="237">
        <v>56</v>
      </c>
      <c r="Y387" s="238">
        <v>40</v>
      </c>
      <c r="Z387" s="238">
        <v>27</v>
      </c>
      <c r="AA387" s="238">
        <v>98</v>
      </c>
      <c r="AB387" s="238">
        <v>5</v>
      </c>
      <c r="AC387" s="238">
        <v>0</v>
      </c>
      <c r="AD387" s="238">
        <v>226</v>
      </c>
      <c r="AE387" s="238">
        <v>61</v>
      </c>
      <c r="AF387" s="238">
        <v>53</v>
      </c>
      <c r="AG387" s="238">
        <v>36</v>
      </c>
      <c r="AH387" s="238">
        <v>165</v>
      </c>
      <c r="AI387" s="238">
        <v>10</v>
      </c>
      <c r="AJ387" s="238">
        <v>0</v>
      </c>
      <c r="AK387" s="238">
        <v>325</v>
      </c>
    </row>
    <row r="388" spans="1:37" x14ac:dyDescent="0.3">
      <c r="A388" s="2" t="s">
        <v>110</v>
      </c>
      <c r="B388" s="295" t="s">
        <v>923</v>
      </c>
      <c r="C388" s="229" t="s">
        <v>986</v>
      </c>
      <c r="D388" s="229" t="s">
        <v>1300</v>
      </c>
      <c r="E388" s="716">
        <v>5512</v>
      </c>
      <c r="F388" s="76">
        <v>0.11</v>
      </c>
      <c r="G388" s="76">
        <v>0.18</v>
      </c>
      <c r="H388" s="76">
        <v>0.11</v>
      </c>
      <c r="I388" s="76">
        <v>0.4</v>
      </c>
      <c r="J388" s="76">
        <v>0.53</v>
      </c>
      <c r="K388" s="76">
        <v>7.0000000000000007E-2</v>
      </c>
      <c r="L388" s="76">
        <v>0.5</v>
      </c>
      <c r="M388" s="76">
        <v>0.49</v>
      </c>
      <c r="N388" s="76">
        <v>0.5</v>
      </c>
      <c r="O388" s="76">
        <v>0.14000000000000001</v>
      </c>
      <c r="P388" s="76">
        <v>0.39</v>
      </c>
      <c r="Q388" s="76">
        <v>0.51</v>
      </c>
      <c r="R388" s="76" t="s">
        <v>239</v>
      </c>
      <c r="S388" s="76">
        <v>0.44</v>
      </c>
      <c r="T388" s="721">
        <v>1</v>
      </c>
      <c r="U388" s="721">
        <v>1</v>
      </c>
      <c r="V388" s="55">
        <v>536</v>
      </c>
      <c r="W388" s="55">
        <v>536</v>
      </c>
      <c r="X388" s="237">
        <v>37</v>
      </c>
      <c r="Y388" s="238">
        <v>51</v>
      </c>
      <c r="Z388" s="238">
        <v>23</v>
      </c>
      <c r="AA388" s="238">
        <v>96</v>
      </c>
      <c r="AB388" s="238">
        <v>1</v>
      </c>
      <c r="AC388" s="238">
        <v>0</v>
      </c>
      <c r="AD388" s="238">
        <v>208</v>
      </c>
      <c r="AE388" s="238">
        <v>42</v>
      </c>
      <c r="AF388" s="238">
        <v>49</v>
      </c>
      <c r="AG388" s="238">
        <v>32</v>
      </c>
      <c r="AH388" s="238">
        <v>189</v>
      </c>
      <c r="AI388" s="238">
        <v>16</v>
      </c>
      <c r="AJ388" s="238">
        <v>0</v>
      </c>
      <c r="AK388" s="238">
        <v>328</v>
      </c>
    </row>
    <row r="389" spans="1:37" x14ac:dyDescent="0.3">
      <c r="A389" s="2" t="s">
        <v>110</v>
      </c>
      <c r="B389" s="295" t="s">
        <v>923</v>
      </c>
      <c r="C389" s="229" t="s">
        <v>986</v>
      </c>
      <c r="D389" s="229" t="s">
        <v>1301</v>
      </c>
      <c r="E389" s="716">
        <v>53393</v>
      </c>
      <c r="F389" s="76">
        <v>0.23</v>
      </c>
      <c r="G389" s="76">
        <v>0.32</v>
      </c>
      <c r="H389" s="76">
        <v>0.15</v>
      </c>
      <c r="I389" s="76">
        <v>0.7</v>
      </c>
      <c r="J389" s="76">
        <v>0.28000000000000003</v>
      </c>
      <c r="K389" s="76">
        <v>0.01</v>
      </c>
      <c r="L389" s="76">
        <v>0.5</v>
      </c>
      <c r="M389" s="76">
        <v>0.49</v>
      </c>
      <c r="N389" s="76">
        <v>0.48</v>
      </c>
      <c r="O389" s="76">
        <v>0.17</v>
      </c>
      <c r="P389" s="76">
        <v>0.76</v>
      </c>
      <c r="Q389" s="76">
        <v>0.74</v>
      </c>
      <c r="R389" s="76" t="s">
        <v>239</v>
      </c>
      <c r="S389" s="76">
        <v>0.56999999999999995</v>
      </c>
      <c r="T389" s="721">
        <v>1</v>
      </c>
      <c r="U389" s="721">
        <v>1</v>
      </c>
      <c r="V389" s="55">
        <v>15060</v>
      </c>
      <c r="W389" s="55">
        <v>15060</v>
      </c>
      <c r="X389" s="237">
        <v>1594</v>
      </c>
      <c r="Y389" s="238">
        <v>1598</v>
      </c>
      <c r="Z389" s="238">
        <v>882</v>
      </c>
      <c r="AA389" s="238">
        <v>2982</v>
      </c>
      <c r="AB389" s="238">
        <v>121</v>
      </c>
      <c r="AC389" s="238">
        <v>0</v>
      </c>
      <c r="AD389" s="238">
        <v>7177</v>
      </c>
      <c r="AE389" s="238">
        <v>1573</v>
      </c>
      <c r="AF389" s="238">
        <v>1497</v>
      </c>
      <c r="AG389" s="238">
        <v>1148</v>
      </c>
      <c r="AH389" s="238">
        <v>3596</v>
      </c>
      <c r="AI389" s="238">
        <v>69</v>
      </c>
      <c r="AJ389" s="238">
        <v>0</v>
      </c>
      <c r="AK389" s="238">
        <v>7883</v>
      </c>
    </row>
    <row r="390" spans="1:37" x14ac:dyDescent="0.3">
      <c r="A390" s="2" t="s">
        <v>110</v>
      </c>
      <c r="B390" s="295" t="s">
        <v>923</v>
      </c>
      <c r="C390" s="229" t="s">
        <v>986</v>
      </c>
      <c r="D390" s="229" t="s">
        <v>1302</v>
      </c>
      <c r="E390" s="716">
        <v>11591</v>
      </c>
      <c r="F390" s="76">
        <v>0.22</v>
      </c>
      <c r="G390" s="76">
        <v>0.24</v>
      </c>
      <c r="H390" s="76">
        <v>0.13</v>
      </c>
      <c r="I390" s="76">
        <v>0.6</v>
      </c>
      <c r="J390" s="76">
        <v>0.37</v>
      </c>
      <c r="K390" s="76">
        <v>0.03</v>
      </c>
      <c r="L390" s="76">
        <v>0.48</v>
      </c>
      <c r="M390" s="76">
        <v>0.48</v>
      </c>
      <c r="N390" s="76">
        <v>0.46</v>
      </c>
      <c r="O390" s="76">
        <v>0.18</v>
      </c>
      <c r="P390" s="76">
        <v>0.5</v>
      </c>
      <c r="Q390" s="76">
        <v>0.49</v>
      </c>
      <c r="R390" s="76" t="s">
        <v>239</v>
      </c>
      <c r="S390" s="76">
        <v>0.49</v>
      </c>
      <c r="T390" s="721">
        <v>1</v>
      </c>
      <c r="U390" s="721">
        <v>1</v>
      </c>
      <c r="V390" s="55">
        <v>0</v>
      </c>
      <c r="W390" s="55">
        <v>9022</v>
      </c>
      <c r="X390" s="237">
        <v>0</v>
      </c>
      <c r="Y390" s="238">
        <v>0</v>
      </c>
      <c r="Z390" s="238">
        <v>0</v>
      </c>
      <c r="AA390" s="238">
        <v>0</v>
      </c>
      <c r="AB390" s="238">
        <v>0</v>
      </c>
      <c r="AC390" s="238">
        <v>4511</v>
      </c>
      <c r="AD390" s="238">
        <v>4511</v>
      </c>
      <c r="AE390" s="238">
        <v>0</v>
      </c>
      <c r="AF390" s="238">
        <v>0</v>
      </c>
      <c r="AG390" s="238">
        <v>0</v>
      </c>
      <c r="AH390" s="238">
        <v>0</v>
      </c>
      <c r="AI390" s="238">
        <v>0</v>
      </c>
      <c r="AJ390" s="238">
        <v>4511</v>
      </c>
      <c r="AK390" s="238">
        <v>4511</v>
      </c>
    </row>
    <row r="391" spans="1:37" x14ac:dyDescent="0.3">
      <c r="A391" s="2" t="s">
        <v>110</v>
      </c>
      <c r="B391" s="295" t="s">
        <v>923</v>
      </c>
      <c r="C391" s="229" t="s">
        <v>986</v>
      </c>
      <c r="D391" s="229" t="s">
        <v>1303</v>
      </c>
      <c r="E391" s="716">
        <v>9740</v>
      </c>
      <c r="F391" s="76">
        <v>0.17</v>
      </c>
      <c r="G391" s="76">
        <v>0.22</v>
      </c>
      <c r="H391" s="76">
        <v>0.2</v>
      </c>
      <c r="I391" s="76">
        <v>0.59</v>
      </c>
      <c r="J391" s="76">
        <v>0.39</v>
      </c>
      <c r="K391" s="76">
        <v>0.02</v>
      </c>
      <c r="L391" s="76">
        <v>0.49</v>
      </c>
      <c r="M391" s="76">
        <v>0.46</v>
      </c>
      <c r="N391" s="76">
        <v>0.32</v>
      </c>
      <c r="O391" s="76">
        <v>0.14000000000000001</v>
      </c>
      <c r="P391" s="76">
        <v>0.43</v>
      </c>
      <c r="Q391" s="76">
        <v>0.47</v>
      </c>
      <c r="R391" s="76" t="s">
        <v>239</v>
      </c>
      <c r="S391" s="76">
        <v>0.43</v>
      </c>
      <c r="T391" s="721">
        <v>1</v>
      </c>
      <c r="U391" s="721">
        <v>1</v>
      </c>
      <c r="V391" s="55">
        <v>4100</v>
      </c>
      <c r="W391" s="55">
        <v>4100</v>
      </c>
      <c r="X391" s="237">
        <v>135</v>
      </c>
      <c r="Y391" s="238">
        <v>297</v>
      </c>
      <c r="Z391" s="238">
        <v>192</v>
      </c>
      <c r="AA391" s="238">
        <v>1043</v>
      </c>
      <c r="AB391" s="238">
        <v>22</v>
      </c>
      <c r="AC391" s="238">
        <v>0</v>
      </c>
      <c r="AD391" s="238">
        <v>1689</v>
      </c>
      <c r="AE391" s="238">
        <v>93</v>
      </c>
      <c r="AF391" s="238">
        <v>331</v>
      </c>
      <c r="AG391" s="238">
        <v>199</v>
      </c>
      <c r="AH391" s="238">
        <v>1748</v>
      </c>
      <c r="AI391" s="238">
        <v>40</v>
      </c>
      <c r="AJ391" s="238">
        <v>0</v>
      </c>
      <c r="AK391" s="238">
        <v>2411</v>
      </c>
    </row>
    <row r="392" spans="1:37" x14ac:dyDescent="0.3">
      <c r="A392" s="2" t="s">
        <v>110</v>
      </c>
      <c r="B392" s="295" t="s">
        <v>923</v>
      </c>
      <c r="C392" s="229" t="s">
        <v>1042</v>
      </c>
      <c r="D392" s="229" t="s">
        <v>1304</v>
      </c>
      <c r="E392" s="716">
        <v>2581</v>
      </c>
      <c r="F392" s="76">
        <v>7.0000000000000007E-2</v>
      </c>
      <c r="G392" s="76">
        <v>0.28000000000000003</v>
      </c>
      <c r="H392" s="76">
        <v>0.13</v>
      </c>
      <c r="I392" s="76">
        <v>0.48</v>
      </c>
      <c r="J392" s="76">
        <v>0.46</v>
      </c>
      <c r="K392" s="76">
        <v>0.06</v>
      </c>
      <c r="L392" s="76">
        <v>0.47</v>
      </c>
      <c r="M392" s="76">
        <v>0.51</v>
      </c>
      <c r="N392" s="76">
        <v>0.44</v>
      </c>
      <c r="O392" s="76">
        <v>7.0000000000000007E-2</v>
      </c>
      <c r="P392" s="76">
        <v>0.51</v>
      </c>
      <c r="Q392" s="76">
        <v>0.38</v>
      </c>
      <c r="R392" s="76" t="s">
        <v>239</v>
      </c>
      <c r="S392" s="76">
        <v>0.49</v>
      </c>
      <c r="T392" s="721">
        <v>1</v>
      </c>
      <c r="U392" s="721">
        <v>1</v>
      </c>
      <c r="V392" s="55">
        <v>18523</v>
      </c>
      <c r="W392" s="55">
        <v>18523</v>
      </c>
      <c r="X392" s="237">
        <v>757</v>
      </c>
      <c r="Y392" s="238">
        <v>1458</v>
      </c>
      <c r="Z392" s="238">
        <v>1022</v>
      </c>
      <c r="AA392" s="238">
        <v>5402</v>
      </c>
      <c r="AB392" s="238">
        <v>230</v>
      </c>
      <c r="AC392" s="238">
        <v>0</v>
      </c>
      <c r="AD392" s="238">
        <v>8869</v>
      </c>
      <c r="AE392" s="238">
        <v>756</v>
      </c>
      <c r="AF392" s="238">
        <v>1479</v>
      </c>
      <c r="AG392" s="238">
        <v>946</v>
      </c>
      <c r="AH392" s="238">
        <v>6220</v>
      </c>
      <c r="AI392" s="238">
        <v>253</v>
      </c>
      <c r="AJ392" s="238">
        <v>0</v>
      </c>
      <c r="AK392" s="238">
        <v>9654</v>
      </c>
    </row>
    <row r="393" spans="1:37" x14ac:dyDescent="0.3">
      <c r="A393" s="2" t="s">
        <v>110</v>
      </c>
      <c r="B393" s="295" t="s">
        <v>923</v>
      </c>
      <c r="C393" s="229" t="s">
        <v>1042</v>
      </c>
      <c r="D393" s="229" t="s">
        <v>1305</v>
      </c>
      <c r="E393" s="716">
        <v>1534</v>
      </c>
      <c r="F393" s="76" t="s">
        <v>239</v>
      </c>
      <c r="G393" s="76" t="s">
        <v>239</v>
      </c>
      <c r="H393" s="76" t="s">
        <v>239</v>
      </c>
      <c r="I393" s="76" t="s">
        <v>239</v>
      </c>
      <c r="J393" s="76" t="s">
        <v>239</v>
      </c>
      <c r="K393" s="76" t="s">
        <v>239</v>
      </c>
      <c r="L393" s="76" t="s">
        <v>239</v>
      </c>
      <c r="M393" s="76" t="s">
        <v>239</v>
      </c>
      <c r="N393" s="76" t="s">
        <v>239</v>
      </c>
      <c r="O393" s="76" t="s">
        <v>239</v>
      </c>
      <c r="P393" s="76" t="s">
        <v>239</v>
      </c>
      <c r="Q393" s="76" t="s">
        <v>239</v>
      </c>
      <c r="R393" s="76">
        <v>0.56000000000000005</v>
      </c>
      <c r="S393" s="76">
        <v>0.56000000000000005</v>
      </c>
      <c r="T393" s="721">
        <v>0</v>
      </c>
      <c r="U393" s="721">
        <v>1</v>
      </c>
      <c r="V393" s="55">
        <v>1739</v>
      </c>
      <c r="W393" s="55">
        <v>1739</v>
      </c>
      <c r="X393" s="237">
        <v>111</v>
      </c>
      <c r="Y393" s="238">
        <v>225</v>
      </c>
      <c r="Z393" s="238">
        <v>146</v>
      </c>
      <c r="AA393" s="238">
        <v>383</v>
      </c>
      <c r="AB393" s="238">
        <v>12</v>
      </c>
      <c r="AC393" s="238">
        <v>0</v>
      </c>
      <c r="AD393" s="238">
        <v>877</v>
      </c>
      <c r="AE393" s="238">
        <v>131</v>
      </c>
      <c r="AF393" s="238">
        <v>248</v>
      </c>
      <c r="AG393" s="238">
        <v>157</v>
      </c>
      <c r="AH393" s="238">
        <v>301</v>
      </c>
      <c r="AI393" s="238">
        <v>25</v>
      </c>
      <c r="AJ393" s="238">
        <v>0</v>
      </c>
      <c r="AK393" s="238">
        <v>862</v>
      </c>
    </row>
    <row r="394" spans="1:37" x14ac:dyDescent="0.3">
      <c r="A394" s="2" t="s">
        <v>110</v>
      </c>
      <c r="B394" s="295" t="s">
        <v>923</v>
      </c>
      <c r="C394" s="229" t="s">
        <v>1042</v>
      </c>
      <c r="D394" s="229" t="s">
        <v>1306</v>
      </c>
      <c r="E394" s="716">
        <v>12353</v>
      </c>
      <c r="F394" s="76" t="s">
        <v>239</v>
      </c>
      <c r="G394" s="76" t="s">
        <v>239</v>
      </c>
      <c r="H394" s="76" t="s">
        <v>239</v>
      </c>
      <c r="I394" s="76" t="s">
        <v>239</v>
      </c>
      <c r="J394" s="76" t="s">
        <v>239</v>
      </c>
      <c r="K394" s="76" t="s">
        <v>239</v>
      </c>
      <c r="L394" s="76" t="s">
        <v>239</v>
      </c>
      <c r="M394" s="76" t="s">
        <v>239</v>
      </c>
      <c r="N394" s="76" t="s">
        <v>239</v>
      </c>
      <c r="O394" s="76" t="s">
        <v>239</v>
      </c>
      <c r="P394" s="76" t="s">
        <v>239</v>
      </c>
      <c r="Q394" s="76" t="s">
        <v>239</v>
      </c>
      <c r="R394" s="76">
        <v>0.56000000000000005</v>
      </c>
      <c r="S394" s="76">
        <v>0.56000000000000005</v>
      </c>
      <c r="T394" s="721">
        <v>0</v>
      </c>
      <c r="U394" s="721">
        <v>1</v>
      </c>
      <c r="V394" s="55">
        <v>630</v>
      </c>
      <c r="W394" s="55">
        <v>210630</v>
      </c>
      <c r="X394" s="237">
        <v>16</v>
      </c>
      <c r="Y394" s="238">
        <v>38</v>
      </c>
      <c r="Z394" s="238">
        <v>54</v>
      </c>
      <c r="AA394" s="238">
        <v>196</v>
      </c>
      <c r="AB394" s="238">
        <v>21</v>
      </c>
      <c r="AC394" s="238">
        <v>105000</v>
      </c>
      <c r="AD394" s="238">
        <v>105325</v>
      </c>
      <c r="AE394" s="238">
        <v>12</v>
      </c>
      <c r="AF394" s="238">
        <v>40</v>
      </c>
      <c r="AG394" s="238">
        <v>39</v>
      </c>
      <c r="AH394" s="238">
        <v>183</v>
      </c>
      <c r="AI394" s="238">
        <v>31</v>
      </c>
      <c r="AJ394" s="238">
        <v>105000</v>
      </c>
      <c r="AK394" s="238">
        <v>105305</v>
      </c>
    </row>
    <row r="395" spans="1:37" x14ac:dyDescent="0.3">
      <c r="A395" s="2" t="s">
        <v>110</v>
      </c>
      <c r="B395" s="295" t="s">
        <v>923</v>
      </c>
      <c r="C395" s="229" t="s">
        <v>1042</v>
      </c>
      <c r="D395" s="229" t="s">
        <v>1307</v>
      </c>
      <c r="E395" s="716">
        <v>6954</v>
      </c>
      <c r="F395" s="76" t="s">
        <v>239</v>
      </c>
      <c r="G395" s="76" t="s">
        <v>239</v>
      </c>
      <c r="H395" s="76" t="s">
        <v>239</v>
      </c>
      <c r="I395" s="76" t="s">
        <v>239</v>
      </c>
      <c r="J395" s="76" t="s">
        <v>239</v>
      </c>
      <c r="K395" s="76" t="s">
        <v>239</v>
      </c>
      <c r="L395" s="76" t="s">
        <v>239</v>
      </c>
      <c r="M395" s="76" t="s">
        <v>239</v>
      </c>
      <c r="N395" s="76" t="s">
        <v>239</v>
      </c>
      <c r="O395" s="76" t="s">
        <v>239</v>
      </c>
      <c r="P395" s="76" t="s">
        <v>239</v>
      </c>
      <c r="Q395" s="76" t="s">
        <v>239</v>
      </c>
      <c r="R395" s="76">
        <v>0.56000000000000005</v>
      </c>
      <c r="S395" s="76">
        <v>0.56000000000000005</v>
      </c>
      <c r="T395" s="721">
        <v>0</v>
      </c>
      <c r="U395" s="721">
        <v>1</v>
      </c>
      <c r="V395" s="55">
        <v>724</v>
      </c>
      <c r="W395" s="55">
        <v>724</v>
      </c>
      <c r="X395" s="237">
        <v>31</v>
      </c>
      <c r="Y395" s="238">
        <v>63</v>
      </c>
      <c r="Z395" s="238">
        <v>53</v>
      </c>
      <c r="AA395" s="238">
        <v>202</v>
      </c>
      <c r="AB395" s="238">
        <v>10</v>
      </c>
      <c r="AC395" s="238">
        <v>0</v>
      </c>
      <c r="AD395" s="238">
        <v>359</v>
      </c>
      <c r="AE395" s="238">
        <v>25</v>
      </c>
      <c r="AF395" s="238">
        <v>73</v>
      </c>
      <c r="AG395" s="238">
        <v>48</v>
      </c>
      <c r="AH395" s="238">
        <v>204</v>
      </c>
      <c r="AI395" s="238">
        <v>15</v>
      </c>
      <c r="AJ395" s="238">
        <v>0</v>
      </c>
      <c r="AK395" s="238">
        <v>365</v>
      </c>
    </row>
    <row r="396" spans="1:37" x14ac:dyDescent="0.3">
      <c r="A396" s="2" t="s">
        <v>110</v>
      </c>
      <c r="B396" s="295" t="s">
        <v>923</v>
      </c>
      <c r="C396" s="229" t="s">
        <v>1042</v>
      </c>
      <c r="D396" s="229" t="s">
        <v>1308</v>
      </c>
      <c r="E396" s="716">
        <v>4250</v>
      </c>
      <c r="F396" s="76" t="s">
        <v>239</v>
      </c>
      <c r="G396" s="76" t="s">
        <v>239</v>
      </c>
      <c r="H396" s="76" t="s">
        <v>239</v>
      </c>
      <c r="I396" s="76" t="s">
        <v>239</v>
      </c>
      <c r="J396" s="76" t="s">
        <v>239</v>
      </c>
      <c r="K396" s="76" t="s">
        <v>239</v>
      </c>
      <c r="L396" s="76" t="s">
        <v>239</v>
      </c>
      <c r="M396" s="76" t="s">
        <v>239</v>
      </c>
      <c r="N396" s="76" t="s">
        <v>239</v>
      </c>
      <c r="O396" s="76" t="s">
        <v>239</v>
      </c>
      <c r="P396" s="76" t="s">
        <v>239</v>
      </c>
      <c r="Q396" s="76" t="s">
        <v>239</v>
      </c>
      <c r="R396" s="76">
        <v>0.56000000000000005</v>
      </c>
      <c r="S396" s="76">
        <v>0.56000000000000005</v>
      </c>
      <c r="T396" s="721">
        <v>0</v>
      </c>
      <c r="U396" s="721">
        <v>1</v>
      </c>
      <c r="V396" s="55">
        <v>65400</v>
      </c>
      <c r="W396" s="55">
        <v>65400</v>
      </c>
      <c r="X396" s="237">
        <v>437</v>
      </c>
      <c r="Y396" s="238">
        <v>3437</v>
      </c>
      <c r="Z396" s="238">
        <v>3816</v>
      </c>
      <c r="AA396" s="238">
        <v>22732</v>
      </c>
      <c r="AB396" s="238">
        <v>1262</v>
      </c>
      <c r="AC396" s="238">
        <v>0</v>
      </c>
      <c r="AD396" s="238">
        <v>31684</v>
      </c>
      <c r="AE396" s="238">
        <v>468</v>
      </c>
      <c r="AF396" s="238">
        <v>3406</v>
      </c>
      <c r="AG396" s="238">
        <v>3838</v>
      </c>
      <c r="AH396" s="238">
        <v>24375</v>
      </c>
      <c r="AI396" s="238">
        <v>1629</v>
      </c>
      <c r="AJ396" s="238">
        <v>0</v>
      </c>
      <c r="AK396" s="238">
        <v>33716</v>
      </c>
    </row>
    <row r="397" spans="1:37" x14ac:dyDescent="0.3">
      <c r="A397" s="2" t="s">
        <v>110</v>
      </c>
      <c r="B397" s="295" t="s">
        <v>923</v>
      </c>
      <c r="C397" s="229" t="s">
        <v>1042</v>
      </c>
      <c r="D397" s="229" t="s">
        <v>1309</v>
      </c>
      <c r="E397" s="716">
        <v>1470</v>
      </c>
      <c r="F397" s="76" t="s">
        <v>239</v>
      </c>
      <c r="G397" s="76" t="s">
        <v>239</v>
      </c>
      <c r="H397" s="76" t="s">
        <v>239</v>
      </c>
      <c r="I397" s="76" t="s">
        <v>239</v>
      </c>
      <c r="J397" s="76" t="s">
        <v>239</v>
      </c>
      <c r="K397" s="76" t="s">
        <v>239</v>
      </c>
      <c r="L397" s="76" t="s">
        <v>239</v>
      </c>
      <c r="M397" s="76" t="s">
        <v>239</v>
      </c>
      <c r="N397" s="76" t="s">
        <v>239</v>
      </c>
      <c r="O397" s="76" t="s">
        <v>239</v>
      </c>
      <c r="P397" s="76" t="s">
        <v>239</v>
      </c>
      <c r="Q397" s="76" t="s">
        <v>239</v>
      </c>
      <c r="R397" s="76">
        <v>0.56000000000000005</v>
      </c>
      <c r="S397" s="76">
        <v>0.56000000000000005</v>
      </c>
      <c r="T397" s="721">
        <v>0</v>
      </c>
      <c r="U397" s="721">
        <v>1</v>
      </c>
      <c r="V397" s="55">
        <v>41628</v>
      </c>
      <c r="W397" s="55">
        <v>41628</v>
      </c>
      <c r="X397" s="237">
        <v>2458</v>
      </c>
      <c r="Y397" s="238">
        <v>2385</v>
      </c>
      <c r="Z397" s="238">
        <v>10933</v>
      </c>
      <c r="AA397" s="238">
        <v>3606</v>
      </c>
      <c r="AB397" s="238">
        <v>862</v>
      </c>
      <c r="AC397" s="238">
        <v>0</v>
      </c>
      <c r="AD397" s="238">
        <v>20244</v>
      </c>
      <c r="AE397" s="238">
        <v>2596</v>
      </c>
      <c r="AF397" s="238">
        <v>2599</v>
      </c>
      <c r="AG397" s="238">
        <v>11498</v>
      </c>
      <c r="AH397" s="238">
        <v>3828</v>
      </c>
      <c r="AI397" s="238">
        <v>863</v>
      </c>
      <c r="AJ397" s="238">
        <v>0</v>
      </c>
      <c r="AK397" s="238">
        <v>21384</v>
      </c>
    </row>
    <row r="398" spans="1:37" x14ac:dyDescent="0.3">
      <c r="A398" s="2" t="s">
        <v>110</v>
      </c>
      <c r="B398" s="295" t="s">
        <v>923</v>
      </c>
      <c r="C398" s="229" t="s">
        <v>983</v>
      </c>
      <c r="D398" s="229" t="s">
        <v>1310</v>
      </c>
      <c r="E398" s="716">
        <v>14956</v>
      </c>
      <c r="F398" s="76">
        <v>0.17</v>
      </c>
      <c r="G398" s="76">
        <v>0.23</v>
      </c>
      <c r="H398" s="76">
        <v>0.18</v>
      </c>
      <c r="I398" s="76">
        <v>0.57999999999999996</v>
      </c>
      <c r="J398" s="76">
        <v>0.39</v>
      </c>
      <c r="K398" s="76">
        <v>0.03</v>
      </c>
      <c r="L398" s="76">
        <v>0.5</v>
      </c>
      <c r="M398" s="76">
        <v>0.5</v>
      </c>
      <c r="N398" s="76">
        <v>0.49</v>
      </c>
      <c r="O398" s="76">
        <v>0.15</v>
      </c>
      <c r="P398" s="76">
        <v>0.52</v>
      </c>
      <c r="Q398" s="76">
        <v>0.45</v>
      </c>
      <c r="R398" s="76" t="s">
        <v>239</v>
      </c>
      <c r="S398" s="76">
        <v>0.5</v>
      </c>
      <c r="T398" s="721">
        <v>1</v>
      </c>
      <c r="U398" s="721">
        <v>1</v>
      </c>
      <c r="V398" s="55">
        <v>7180</v>
      </c>
      <c r="W398" s="55">
        <v>7180</v>
      </c>
      <c r="X398" s="237">
        <v>508</v>
      </c>
      <c r="Y398" s="238">
        <v>367</v>
      </c>
      <c r="Z398" s="238">
        <v>1798</v>
      </c>
      <c r="AA398" s="238">
        <v>687</v>
      </c>
      <c r="AB398" s="238">
        <v>123</v>
      </c>
      <c r="AC398" s="238">
        <v>0</v>
      </c>
      <c r="AD398" s="238">
        <v>3483</v>
      </c>
      <c r="AE398" s="238">
        <v>534</v>
      </c>
      <c r="AF398" s="238">
        <v>394</v>
      </c>
      <c r="AG398" s="238">
        <v>1961</v>
      </c>
      <c r="AH398" s="238">
        <v>693</v>
      </c>
      <c r="AI398" s="238">
        <v>115</v>
      </c>
      <c r="AJ398" s="238">
        <v>0</v>
      </c>
      <c r="AK398" s="238">
        <v>3697</v>
      </c>
    </row>
    <row r="399" spans="1:37" x14ac:dyDescent="0.3">
      <c r="A399" s="2" t="s">
        <v>110</v>
      </c>
      <c r="B399" s="295" t="s">
        <v>918</v>
      </c>
      <c r="C399" s="229" t="s">
        <v>944</v>
      </c>
      <c r="D399" s="229" t="s">
        <v>1311</v>
      </c>
      <c r="E399" s="716">
        <v>7890</v>
      </c>
      <c r="F399" s="76">
        <v>0.08</v>
      </c>
      <c r="G399" s="76">
        <v>0.13</v>
      </c>
      <c r="H399" s="76">
        <v>0.11</v>
      </c>
      <c r="I399" s="76">
        <v>0.32</v>
      </c>
      <c r="J399" s="76">
        <v>0.64</v>
      </c>
      <c r="K399" s="76">
        <v>0.04</v>
      </c>
      <c r="L399" s="76">
        <v>0.49</v>
      </c>
      <c r="M399" s="76">
        <v>0.46</v>
      </c>
      <c r="N399" s="76">
        <v>0.48</v>
      </c>
      <c r="O399" s="76">
        <v>0.13</v>
      </c>
      <c r="P399" s="76">
        <v>0.43</v>
      </c>
      <c r="Q399" s="76">
        <v>0.36</v>
      </c>
      <c r="R399" s="76" t="s">
        <v>239</v>
      </c>
      <c r="S399" s="76">
        <v>0.44</v>
      </c>
      <c r="T399" s="721">
        <v>1</v>
      </c>
      <c r="U399" s="721">
        <v>1</v>
      </c>
      <c r="V399" s="55">
        <v>28505</v>
      </c>
      <c r="W399" s="55">
        <v>28505</v>
      </c>
      <c r="X399" s="237">
        <v>1785</v>
      </c>
      <c r="Y399" s="238">
        <v>1697</v>
      </c>
      <c r="Z399" s="238">
        <v>7456</v>
      </c>
      <c r="AA399" s="238">
        <v>2559</v>
      </c>
      <c r="AB399" s="238">
        <v>660</v>
      </c>
      <c r="AC399" s="238">
        <v>0</v>
      </c>
      <c r="AD399" s="238">
        <v>14157</v>
      </c>
      <c r="AE399" s="238">
        <v>1866</v>
      </c>
      <c r="AF399" s="238">
        <v>1803</v>
      </c>
      <c r="AG399" s="238">
        <v>7272</v>
      </c>
      <c r="AH399" s="238">
        <v>2720</v>
      </c>
      <c r="AI399" s="238">
        <v>687</v>
      </c>
      <c r="AJ399" s="238">
        <v>0</v>
      </c>
      <c r="AK399" s="238">
        <v>14348</v>
      </c>
    </row>
    <row r="400" spans="1:37" x14ac:dyDescent="0.3">
      <c r="A400" s="2" t="s">
        <v>110</v>
      </c>
      <c r="B400" s="295" t="s">
        <v>943</v>
      </c>
      <c r="C400" s="229" t="s">
        <v>944</v>
      </c>
      <c r="D400" s="229" t="s">
        <v>1312</v>
      </c>
      <c r="E400" s="716">
        <v>81078</v>
      </c>
      <c r="F400" s="76">
        <v>0.01</v>
      </c>
      <c r="G400" s="76">
        <v>0.03</v>
      </c>
      <c r="H400" s="76">
        <v>0.05</v>
      </c>
      <c r="I400" s="76">
        <v>0.1</v>
      </c>
      <c r="J400" s="76">
        <v>0.9</v>
      </c>
      <c r="K400" s="76">
        <v>0</v>
      </c>
      <c r="L400" s="76">
        <v>0.43</v>
      </c>
      <c r="M400" s="76">
        <v>0.49</v>
      </c>
      <c r="N400" s="76">
        <v>0.32</v>
      </c>
      <c r="O400" s="76">
        <v>0.05</v>
      </c>
      <c r="P400" s="76">
        <v>0.23</v>
      </c>
      <c r="Q400" s="76">
        <v>0.37</v>
      </c>
      <c r="R400" s="76" t="s">
        <v>239</v>
      </c>
      <c r="S400" s="76">
        <v>0.25</v>
      </c>
      <c r="T400" s="721">
        <v>1</v>
      </c>
      <c r="U400" s="721">
        <v>1</v>
      </c>
      <c r="V400" s="55">
        <v>51126</v>
      </c>
      <c r="W400" s="55">
        <v>51126</v>
      </c>
      <c r="X400" s="237">
        <v>2452</v>
      </c>
      <c r="Y400" s="238">
        <v>2929</v>
      </c>
      <c r="Z400" s="238">
        <v>14654</v>
      </c>
      <c r="AA400" s="238">
        <v>3985</v>
      </c>
      <c r="AB400" s="238">
        <v>854</v>
      </c>
      <c r="AC400" s="238">
        <v>0</v>
      </c>
      <c r="AD400" s="238">
        <v>24874</v>
      </c>
      <c r="AE400" s="238">
        <v>2548</v>
      </c>
      <c r="AF400" s="238">
        <v>3179</v>
      </c>
      <c r="AG400" s="238">
        <v>15476</v>
      </c>
      <c r="AH400" s="238">
        <v>4261</v>
      </c>
      <c r="AI400" s="238">
        <v>788</v>
      </c>
      <c r="AJ400" s="238">
        <v>0</v>
      </c>
      <c r="AK400" s="238">
        <v>26252</v>
      </c>
    </row>
    <row r="401" spans="1:37" x14ac:dyDescent="0.3">
      <c r="A401" s="2" t="s">
        <v>111</v>
      </c>
      <c r="B401" s="295" t="s">
        <v>918</v>
      </c>
      <c r="C401" s="229" t="s">
        <v>1042</v>
      </c>
      <c r="D401" s="229" t="s">
        <v>111</v>
      </c>
      <c r="E401" s="716">
        <v>24366</v>
      </c>
      <c r="F401" s="76" t="s">
        <v>239</v>
      </c>
      <c r="G401" s="76" t="s">
        <v>239</v>
      </c>
      <c r="H401" s="76" t="s">
        <v>239</v>
      </c>
      <c r="I401" s="76" t="s">
        <v>239</v>
      </c>
      <c r="J401" s="76" t="s">
        <v>239</v>
      </c>
      <c r="K401" s="76" t="s">
        <v>239</v>
      </c>
      <c r="L401" s="76" t="s">
        <v>239</v>
      </c>
      <c r="M401" s="76" t="s">
        <v>239</v>
      </c>
      <c r="N401" s="76" t="s">
        <v>239</v>
      </c>
      <c r="O401" s="76" t="s">
        <v>239</v>
      </c>
      <c r="P401" s="76" t="s">
        <v>239</v>
      </c>
      <c r="Q401" s="76" t="s">
        <v>239</v>
      </c>
      <c r="R401" s="76" t="s">
        <v>239</v>
      </c>
      <c r="S401" s="76" t="s">
        <v>239</v>
      </c>
      <c r="T401" s="721">
        <v>0</v>
      </c>
      <c r="U401" s="721">
        <v>0</v>
      </c>
      <c r="V401" s="55">
        <v>3690</v>
      </c>
      <c r="W401" s="55">
        <v>3690</v>
      </c>
      <c r="X401" s="237">
        <v>241</v>
      </c>
      <c r="Y401" s="238">
        <v>227</v>
      </c>
      <c r="Z401" s="238">
        <v>914</v>
      </c>
      <c r="AA401" s="238">
        <v>324</v>
      </c>
      <c r="AB401" s="238">
        <v>59</v>
      </c>
      <c r="AC401" s="238">
        <v>0</v>
      </c>
      <c r="AD401" s="238">
        <v>1765</v>
      </c>
      <c r="AE401" s="238">
        <v>250</v>
      </c>
      <c r="AF401" s="238">
        <v>239</v>
      </c>
      <c r="AG401" s="238">
        <v>989</v>
      </c>
      <c r="AH401" s="238">
        <v>378</v>
      </c>
      <c r="AI401" s="238">
        <v>69</v>
      </c>
      <c r="AJ401" s="238">
        <v>0</v>
      </c>
      <c r="AK401" s="238">
        <v>1925</v>
      </c>
    </row>
    <row r="402" spans="1:37" x14ac:dyDescent="0.3">
      <c r="A402" s="2" t="s">
        <v>111</v>
      </c>
      <c r="B402" s="295" t="s">
        <v>943</v>
      </c>
      <c r="C402" s="229" t="s">
        <v>983</v>
      </c>
      <c r="D402" s="229" t="s">
        <v>1313</v>
      </c>
      <c r="E402" s="716">
        <v>15130</v>
      </c>
      <c r="F402" s="76" t="s">
        <v>239</v>
      </c>
      <c r="G402" s="76" t="s">
        <v>239</v>
      </c>
      <c r="H402" s="76" t="s">
        <v>239</v>
      </c>
      <c r="I402" s="76" t="s">
        <v>239</v>
      </c>
      <c r="J402" s="76" t="s">
        <v>239</v>
      </c>
      <c r="K402" s="76" t="s">
        <v>239</v>
      </c>
      <c r="L402" s="76" t="s">
        <v>239</v>
      </c>
      <c r="M402" s="76" t="s">
        <v>239</v>
      </c>
      <c r="N402" s="76" t="s">
        <v>239</v>
      </c>
      <c r="O402" s="76" t="s">
        <v>239</v>
      </c>
      <c r="P402" s="76" t="s">
        <v>239</v>
      </c>
      <c r="Q402" s="76" t="s">
        <v>239</v>
      </c>
      <c r="R402" s="76" t="s">
        <v>239</v>
      </c>
      <c r="S402" s="76" t="s">
        <v>239</v>
      </c>
      <c r="T402" s="721">
        <v>0</v>
      </c>
      <c r="U402" s="721">
        <v>0</v>
      </c>
      <c r="V402" s="55">
        <v>11635</v>
      </c>
      <c r="W402" s="55">
        <v>11635</v>
      </c>
      <c r="X402" s="237">
        <v>792</v>
      </c>
      <c r="Y402" s="238">
        <v>702</v>
      </c>
      <c r="Z402" s="238">
        <v>2937</v>
      </c>
      <c r="AA402" s="238">
        <v>1044</v>
      </c>
      <c r="AB402" s="238">
        <v>257</v>
      </c>
      <c r="AC402" s="238">
        <v>0</v>
      </c>
      <c r="AD402" s="238">
        <v>5732</v>
      </c>
      <c r="AE402" s="238">
        <v>814</v>
      </c>
      <c r="AF402" s="238">
        <v>766</v>
      </c>
      <c r="AG402" s="238">
        <v>2978</v>
      </c>
      <c r="AH402" s="238">
        <v>1140</v>
      </c>
      <c r="AI402" s="238">
        <v>205</v>
      </c>
      <c r="AJ402" s="238">
        <v>0</v>
      </c>
      <c r="AK402" s="238">
        <v>5903</v>
      </c>
    </row>
    <row r="403" spans="1:37" x14ac:dyDescent="0.3">
      <c r="A403" s="2" t="s">
        <v>112</v>
      </c>
      <c r="B403" s="295" t="s">
        <v>918</v>
      </c>
      <c r="C403" s="229" t="s">
        <v>983</v>
      </c>
      <c r="D403" s="229" t="s">
        <v>1314</v>
      </c>
      <c r="E403" s="716">
        <v>337509</v>
      </c>
      <c r="F403" s="76" t="s">
        <v>239</v>
      </c>
      <c r="G403" s="76" t="s">
        <v>239</v>
      </c>
      <c r="H403" s="76" t="s">
        <v>239</v>
      </c>
      <c r="I403" s="76" t="s">
        <v>239</v>
      </c>
      <c r="J403" s="76" t="s">
        <v>239</v>
      </c>
      <c r="K403" s="76" t="s">
        <v>239</v>
      </c>
      <c r="L403" s="76" t="s">
        <v>239</v>
      </c>
      <c r="M403" s="76" t="s">
        <v>239</v>
      </c>
      <c r="N403" s="76" t="s">
        <v>239</v>
      </c>
      <c r="O403" s="76" t="s">
        <v>239</v>
      </c>
      <c r="P403" s="76" t="s">
        <v>239</v>
      </c>
      <c r="Q403" s="76" t="s">
        <v>239</v>
      </c>
      <c r="R403" s="76">
        <v>0.42</v>
      </c>
      <c r="S403" s="76">
        <v>0.42</v>
      </c>
      <c r="T403" s="721">
        <v>0</v>
      </c>
      <c r="U403" s="721">
        <v>0.61</v>
      </c>
      <c r="V403" s="55">
        <v>72183</v>
      </c>
      <c r="W403" s="55">
        <v>72183</v>
      </c>
      <c r="X403" s="237">
        <v>6374</v>
      </c>
      <c r="Y403" s="238">
        <v>8085</v>
      </c>
      <c r="Z403" s="238">
        <v>5690</v>
      </c>
      <c r="AA403" s="238">
        <v>13105</v>
      </c>
      <c r="AB403" s="238">
        <v>880</v>
      </c>
      <c r="AC403" s="238">
        <v>0</v>
      </c>
      <c r="AD403" s="238">
        <v>34134</v>
      </c>
      <c r="AE403" s="238">
        <v>7094</v>
      </c>
      <c r="AF403" s="238">
        <v>5158</v>
      </c>
      <c r="AG403" s="238">
        <v>10703</v>
      </c>
      <c r="AH403" s="238">
        <v>14499</v>
      </c>
      <c r="AI403" s="238">
        <v>595</v>
      </c>
      <c r="AJ403" s="238">
        <v>0</v>
      </c>
      <c r="AK403" s="238">
        <v>38049</v>
      </c>
    </row>
    <row r="404" spans="1:37" x14ac:dyDescent="0.3">
      <c r="A404" s="2" t="s">
        <v>113</v>
      </c>
      <c r="B404" s="295" t="s">
        <v>918</v>
      </c>
      <c r="C404" s="229" t="s">
        <v>944</v>
      </c>
      <c r="D404" s="229" t="s">
        <v>1315</v>
      </c>
      <c r="E404" s="716">
        <v>796</v>
      </c>
      <c r="F404" s="76">
        <v>0.1</v>
      </c>
      <c r="G404" s="76">
        <v>0.18</v>
      </c>
      <c r="H404" s="76">
        <v>0.09</v>
      </c>
      <c r="I404" s="76">
        <v>0.38</v>
      </c>
      <c r="J404" s="76">
        <v>0.6</v>
      </c>
      <c r="K404" s="76">
        <v>0.02</v>
      </c>
      <c r="L404" s="76">
        <v>0.56000000000000005</v>
      </c>
      <c r="M404" s="76">
        <v>0.5</v>
      </c>
      <c r="N404" s="76">
        <v>0.42</v>
      </c>
      <c r="O404" s="76">
        <v>0.15</v>
      </c>
      <c r="P404" s="76">
        <v>0.39</v>
      </c>
      <c r="Q404" s="76">
        <v>0.08</v>
      </c>
      <c r="R404" s="76" t="s">
        <v>239</v>
      </c>
      <c r="S404" s="76">
        <v>0.42</v>
      </c>
      <c r="T404" s="721">
        <v>1</v>
      </c>
      <c r="U404" s="721">
        <v>1</v>
      </c>
      <c r="V404" s="55">
        <v>586</v>
      </c>
      <c r="W404" s="55">
        <v>586</v>
      </c>
      <c r="X404" s="237">
        <v>46</v>
      </c>
      <c r="Y404" s="238">
        <v>30</v>
      </c>
      <c r="Z404" s="238">
        <v>145</v>
      </c>
      <c r="AA404" s="238">
        <v>61</v>
      </c>
      <c r="AB404" s="238">
        <v>10</v>
      </c>
      <c r="AC404" s="238">
        <v>0</v>
      </c>
      <c r="AD404" s="238">
        <v>292</v>
      </c>
      <c r="AE404" s="238">
        <v>48</v>
      </c>
      <c r="AF404" s="238">
        <v>35</v>
      </c>
      <c r="AG404" s="238">
        <v>142</v>
      </c>
      <c r="AH404" s="238">
        <v>55</v>
      </c>
      <c r="AI404" s="238">
        <v>14</v>
      </c>
      <c r="AJ404" s="238">
        <v>0</v>
      </c>
      <c r="AK404" s="238">
        <v>294</v>
      </c>
    </row>
    <row r="405" spans="1:37" x14ac:dyDescent="0.3">
      <c r="A405" s="2" t="s">
        <v>113</v>
      </c>
      <c r="B405" s="295" t="s">
        <v>918</v>
      </c>
      <c r="C405" s="229" t="s">
        <v>944</v>
      </c>
      <c r="D405" s="229" t="s">
        <v>1316</v>
      </c>
      <c r="E405" s="716">
        <v>1380</v>
      </c>
      <c r="F405" s="76">
        <v>7.0000000000000007E-2</v>
      </c>
      <c r="G405" s="76">
        <v>0.12</v>
      </c>
      <c r="H405" s="76">
        <v>0.12</v>
      </c>
      <c r="I405" s="76">
        <v>0.31</v>
      </c>
      <c r="J405" s="76">
        <v>0.65</v>
      </c>
      <c r="K405" s="76">
        <v>0.04</v>
      </c>
      <c r="L405" s="76">
        <v>0.44</v>
      </c>
      <c r="M405" s="76">
        <v>0.49</v>
      </c>
      <c r="N405" s="76">
        <v>0.46</v>
      </c>
      <c r="O405" s="76">
        <v>0.1</v>
      </c>
      <c r="P405" s="76">
        <v>0.39</v>
      </c>
      <c r="Q405" s="76">
        <v>0.16</v>
      </c>
      <c r="R405" s="76" t="s">
        <v>239</v>
      </c>
      <c r="S405" s="76">
        <v>0.4</v>
      </c>
      <c r="T405" s="721">
        <v>1</v>
      </c>
      <c r="U405" s="721">
        <v>1</v>
      </c>
      <c r="V405" s="55">
        <v>841</v>
      </c>
      <c r="W405" s="55">
        <v>841</v>
      </c>
      <c r="X405" s="237">
        <v>47</v>
      </c>
      <c r="Y405" s="238">
        <v>38</v>
      </c>
      <c r="Z405" s="238">
        <v>229</v>
      </c>
      <c r="AA405" s="238">
        <v>74</v>
      </c>
      <c r="AB405" s="238">
        <v>19</v>
      </c>
      <c r="AC405" s="238">
        <v>0</v>
      </c>
      <c r="AD405" s="238">
        <v>407</v>
      </c>
      <c r="AE405" s="238">
        <v>50</v>
      </c>
      <c r="AF405" s="238">
        <v>63</v>
      </c>
      <c r="AG405" s="238">
        <v>217</v>
      </c>
      <c r="AH405" s="238">
        <v>85</v>
      </c>
      <c r="AI405" s="238">
        <v>19</v>
      </c>
      <c r="AJ405" s="238">
        <v>0</v>
      </c>
      <c r="AK405" s="238">
        <v>434</v>
      </c>
    </row>
    <row r="406" spans="1:37" ht="10.5" customHeight="1" x14ac:dyDescent="0.3">
      <c r="A406" s="2" t="s">
        <v>114</v>
      </c>
      <c r="B406" s="295" t="s">
        <v>923</v>
      </c>
      <c r="C406" s="229" t="s">
        <v>944</v>
      </c>
      <c r="D406" s="229" t="s">
        <v>1317</v>
      </c>
      <c r="E406" s="716">
        <v>6619</v>
      </c>
      <c r="F406" s="76">
        <v>0.11</v>
      </c>
      <c r="G406" s="76">
        <v>0.23</v>
      </c>
      <c r="H406" s="76">
        <v>0.15</v>
      </c>
      <c r="I406" s="76">
        <v>0.49</v>
      </c>
      <c r="J406" s="76">
        <v>0.44</v>
      </c>
      <c r="K406" s="76">
        <v>0.06</v>
      </c>
      <c r="L406" s="76">
        <v>0.54</v>
      </c>
      <c r="M406" s="76">
        <v>0.48</v>
      </c>
      <c r="N406" s="76">
        <v>0.5</v>
      </c>
      <c r="O406" s="76">
        <v>0.13</v>
      </c>
      <c r="P406" s="76">
        <v>0.54</v>
      </c>
      <c r="Q406" s="76">
        <v>0.5</v>
      </c>
      <c r="R406" s="76" t="s">
        <v>239</v>
      </c>
      <c r="S406" s="76">
        <v>0.52</v>
      </c>
      <c r="T406" s="721">
        <v>1</v>
      </c>
      <c r="U406" s="721">
        <v>1</v>
      </c>
      <c r="V406" s="55">
        <v>16976</v>
      </c>
      <c r="W406" s="55">
        <v>16976</v>
      </c>
      <c r="X406" s="237">
        <v>845</v>
      </c>
      <c r="Y406" s="238">
        <v>868</v>
      </c>
      <c r="Z406" s="238">
        <v>5065</v>
      </c>
      <c r="AA406" s="238">
        <v>1110</v>
      </c>
      <c r="AB406" s="238">
        <v>336</v>
      </c>
      <c r="AC406" s="238">
        <v>0</v>
      </c>
      <c r="AD406" s="238">
        <v>8224</v>
      </c>
      <c r="AE406" s="238">
        <v>846</v>
      </c>
      <c r="AF406" s="238">
        <v>943</v>
      </c>
      <c r="AG406" s="238">
        <v>5454</v>
      </c>
      <c r="AH406" s="238">
        <v>1213</v>
      </c>
      <c r="AI406" s="238">
        <v>296</v>
      </c>
      <c r="AJ406" s="238">
        <v>0</v>
      </c>
      <c r="AK406" s="238">
        <v>8752</v>
      </c>
    </row>
    <row r="407" spans="1:37" ht="10.5" customHeight="1" x14ac:dyDescent="0.3">
      <c r="A407" s="2" t="s">
        <v>114</v>
      </c>
      <c r="B407" s="295" t="s">
        <v>918</v>
      </c>
      <c r="C407" s="229" t="s">
        <v>944</v>
      </c>
      <c r="D407" s="229" t="s">
        <v>1317</v>
      </c>
      <c r="E407" s="716">
        <v>1235</v>
      </c>
      <c r="F407" s="76">
        <v>0.12</v>
      </c>
      <c r="G407" s="76">
        <v>0.17</v>
      </c>
      <c r="H407" s="76">
        <v>0.16</v>
      </c>
      <c r="I407" s="76">
        <v>0.45</v>
      </c>
      <c r="J407" s="76">
        <v>0.49</v>
      </c>
      <c r="K407" s="76">
        <v>0.06</v>
      </c>
      <c r="L407" s="76">
        <v>0.47</v>
      </c>
      <c r="M407" s="76">
        <v>0.6</v>
      </c>
      <c r="N407" s="76">
        <v>0.51</v>
      </c>
      <c r="O407" s="76">
        <v>0.12</v>
      </c>
      <c r="P407" s="76">
        <v>0.51</v>
      </c>
      <c r="Q407" s="76">
        <v>0.23</v>
      </c>
      <c r="R407" s="76" t="s">
        <v>239</v>
      </c>
      <c r="S407" s="76">
        <v>0.5</v>
      </c>
      <c r="T407" s="721">
        <v>1</v>
      </c>
      <c r="U407" s="721">
        <v>1</v>
      </c>
      <c r="V407" s="55">
        <v>5328</v>
      </c>
      <c r="W407" s="55">
        <v>5328</v>
      </c>
      <c r="X407" s="237">
        <v>216</v>
      </c>
      <c r="Y407" s="238">
        <v>355</v>
      </c>
      <c r="Z407" s="238">
        <v>1922</v>
      </c>
      <c r="AA407" s="238">
        <v>348</v>
      </c>
      <c r="AB407" s="238">
        <v>46</v>
      </c>
      <c r="AC407" s="238">
        <v>0</v>
      </c>
      <c r="AD407" s="238">
        <v>2887</v>
      </c>
      <c r="AE407" s="238">
        <v>203</v>
      </c>
      <c r="AF407" s="238">
        <v>300</v>
      </c>
      <c r="AG407" s="238">
        <v>1531</v>
      </c>
      <c r="AH407" s="238">
        <v>354</v>
      </c>
      <c r="AI407" s="238">
        <v>53</v>
      </c>
      <c r="AJ407" s="238">
        <v>0</v>
      </c>
      <c r="AK407" s="238">
        <v>2441</v>
      </c>
    </row>
    <row r="408" spans="1:37" ht="10.5" customHeight="1" x14ac:dyDescent="0.3">
      <c r="A408" s="2" t="s">
        <v>116</v>
      </c>
      <c r="B408" s="295" t="s">
        <v>918</v>
      </c>
      <c r="C408" s="229" t="s">
        <v>944</v>
      </c>
      <c r="D408" s="229" t="s">
        <v>1318</v>
      </c>
      <c r="E408" s="716">
        <v>679</v>
      </c>
      <c r="F408" s="76">
        <v>7.0000000000000007E-2</v>
      </c>
      <c r="G408" s="76">
        <v>0.14000000000000001</v>
      </c>
      <c r="H408" s="76">
        <v>0.08</v>
      </c>
      <c r="I408" s="76">
        <v>0.3</v>
      </c>
      <c r="J408" s="76">
        <v>0.57999999999999996</v>
      </c>
      <c r="K408" s="76">
        <v>0.12</v>
      </c>
      <c r="L408" s="76">
        <v>0.56000000000000005</v>
      </c>
      <c r="M408" s="76">
        <v>0.51</v>
      </c>
      <c r="N408" s="76">
        <v>0.45</v>
      </c>
      <c r="O408" s="76">
        <v>0.13</v>
      </c>
      <c r="P408" s="76">
        <v>0.49</v>
      </c>
      <c r="Q408" s="76">
        <v>0.52</v>
      </c>
      <c r="R408" s="76" t="s">
        <v>239</v>
      </c>
      <c r="S408" s="76">
        <v>0.5</v>
      </c>
      <c r="T408" s="721">
        <v>1</v>
      </c>
      <c r="U408" s="721">
        <v>1</v>
      </c>
      <c r="V408" s="55">
        <v>1089</v>
      </c>
      <c r="W408" s="55">
        <v>1089</v>
      </c>
      <c r="X408" s="237">
        <v>68</v>
      </c>
      <c r="Y408" s="238">
        <v>61</v>
      </c>
      <c r="Z408" s="238">
        <v>281</v>
      </c>
      <c r="AA408" s="238">
        <v>95</v>
      </c>
      <c r="AB408" s="238">
        <v>15</v>
      </c>
      <c r="AC408" s="238">
        <v>0</v>
      </c>
      <c r="AD408" s="238">
        <v>520</v>
      </c>
      <c r="AE408" s="238">
        <v>71</v>
      </c>
      <c r="AF408" s="238">
        <v>57</v>
      </c>
      <c r="AG408" s="238">
        <v>322</v>
      </c>
      <c r="AH408" s="238">
        <v>101</v>
      </c>
      <c r="AI408" s="238">
        <v>18</v>
      </c>
      <c r="AJ408" s="238">
        <v>0</v>
      </c>
      <c r="AK408" s="238">
        <v>569</v>
      </c>
    </row>
    <row r="409" spans="1:37" x14ac:dyDescent="0.3">
      <c r="A409" s="2" t="s">
        <v>116</v>
      </c>
      <c r="B409" s="295" t="s">
        <v>918</v>
      </c>
      <c r="C409" s="229" t="s">
        <v>944</v>
      </c>
      <c r="D409" s="229" t="s">
        <v>1319</v>
      </c>
      <c r="E409" s="716">
        <v>1010</v>
      </c>
      <c r="F409" s="76">
        <v>0.09</v>
      </c>
      <c r="G409" s="76">
        <v>0.12</v>
      </c>
      <c r="H409" s="76">
        <v>0.08</v>
      </c>
      <c r="I409" s="76">
        <v>0.28999999999999998</v>
      </c>
      <c r="J409" s="76">
        <v>0.66</v>
      </c>
      <c r="K409" s="76">
        <v>0.05</v>
      </c>
      <c r="L409" s="76">
        <v>0.56999999999999995</v>
      </c>
      <c r="M409" s="76">
        <v>0.56999999999999995</v>
      </c>
      <c r="N409" s="76">
        <v>0.46</v>
      </c>
      <c r="O409" s="76">
        <v>0.17</v>
      </c>
      <c r="P409" s="76">
        <v>0.41</v>
      </c>
      <c r="Q409" s="76">
        <v>0.48</v>
      </c>
      <c r="R409" s="76" t="s">
        <v>239</v>
      </c>
      <c r="S409" s="76">
        <v>0.45</v>
      </c>
      <c r="T409" s="721">
        <v>1</v>
      </c>
      <c r="U409" s="721">
        <v>1</v>
      </c>
      <c r="V409" s="55">
        <v>14259</v>
      </c>
      <c r="W409" s="55">
        <v>14259</v>
      </c>
      <c r="X409" s="237">
        <v>953</v>
      </c>
      <c r="Y409" s="238">
        <v>779</v>
      </c>
      <c r="Z409" s="238">
        <v>3571</v>
      </c>
      <c r="AA409" s="238">
        <v>1364</v>
      </c>
      <c r="AB409" s="238">
        <v>254</v>
      </c>
      <c r="AC409" s="238">
        <v>0</v>
      </c>
      <c r="AD409" s="238">
        <v>6921</v>
      </c>
      <c r="AE409" s="238">
        <v>1045</v>
      </c>
      <c r="AF409" s="238">
        <v>826</v>
      </c>
      <c r="AG409" s="238">
        <v>3841</v>
      </c>
      <c r="AH409" s="238">
        <v>1386</v>
      </c>
      <c r="AI409" s="238">
        <v>240</v>
      </c>
      <c r="AJ409" s="238">
        <v>0</v>
      </c>
      <c r="AK409" s="238">
        <v>7338</v>
      </c>
    </row>
    <row r="410" spans="1:37" x14ac:dyDescent="0.3">
      <c r="A410" s="2" t="s">
        <v>116</v>
      </c>
      <c r="B410" s="295" t="s">
        <v>943</v>
      </c>
      <c r="C410" s="229" t="s">
        <v>983</v>
      </c>
      <c r="D410" s="229" t="s">
        <v>1319</v>
      </c>
      <c r="E410" s="716">
        <v>269851</v>
      </c>
      <c r="F410" s="76">
        <v>0.09</v>
      </c>
      <c r="G410" s="76">
        <v>0.1</v>
      </c>
      <c r="H410" s="76">
        <v>0.09</v>
      </c>
      <c r="I410" s="76">
        <v>0.28000000000000003</v>
      </c>
      <c r="J410" s="76">
        <v>0.54</v>
      </c>
      <c r="K410" s="76">
        <v>0.18</v>
      </c>
      <c r="L410" s="76">
        <v>0.49</v>
      </c>
      <c r="M410" s="76">
        <v>0.48</v>
      </c>
      <c r="N410" s="76">
        <v>0.47</v>
      </c>
      <c r="O410" s="76">
        <v>0.15</v>
      </c>
      <c r="P410" s="76">
        <v>0.54</v>
      </c>
      <c r="Q410" s="76">
        <v>0.61</v>
      </c>
      <c r="R410" s="76" t="s">
        <v>239</v>
      </c>
      <c r="S410" s="76">
        <v>0.53</v>
      </c>
      <c r="T410" s="721">
        <v>1</v>
      </c>
      <c r="U410" s="721">
        <v>1</v>
      </c>
      <c r="V410" s="55">
        <v>868</v>
      </c>
      <c r="W410" s="55">
        <v>868</v>
      </c>
      <c r="X410" s="237">
        <v>62</v>
      </c>
      <c r="Y410" s="238">
        <v>45</v>
      </c>
      <c r="Z410" s="238">
        <v>212</v>
      </c>
      <c r="AA410" s="238">
        <v>80</v>
      </c>
      <c r="AB410" s="238">
        <v>10</v>
      </c>
      <c r="AC410" s="238">
        <v>0</v>
      </c>
      <c r="AD410" s="238">
        <v>409</v>
      </c>
      <c r="AE410" s="238">
        <v>87</v>
      </c>
      <c r="AF410" s="238">
        <v>47</v>
      </c>
      <c r="AG410" s="238">
        <v>225</v>
      </c>
      <c r="AH410" s="238">
        <v>86</v>
      </c>
      <c r="AI410" s="238">
        <v>14</v>
      </c>
      <c r="AJ410" s="238">
        <v>0</v>
      </c>
      <c r="AK410" s="238">
        <v>459</v>
      </c>
    </row>
    <row r="411" spans="1:37" ht="10.5" customHeight="1" x14ac:dyDescent="0.3">
      <c r="A411" s="2" t="s">
        <v>117</v>
      </c>
      <c r="B411" s="295" t="s">
        <v>943</v>
      </c>
      <c r="C411" s="229" t="s">
        <v>983</v>
      </c>
      <c r="D411" s="229" t="s">
        <v>1320</v>
      </c>
      <c r="E411" s="716">
        <v>749309</v>
      </c>
      <c r="F411" s="76">
        <v>0.08</v>
      </c>
      <c r="G411" s="76">
        <v>0.1</v>
      </c>
      <c r="H411" s="76">
        <v>0.08</v>
      </c>
      <c r="I411" s="76">
        <v>0.26</v>
      </c>
      <c r="J411" s="76">
        <v>0.7</v>
      </c>
      <c r="K411" s="76">
        <v>0.04</v>
      </c>
      <c r="L411" s="76">
        <v>0.48</v>
      </c>
      <c r="M411" s="76">
        <v>0.46</v>
      </c>
      <c r="N411" s="76">
        <v>0.37</v>
      </c>
      <c r="O411" s="76">
        <v>0.15</v>
      </c>
      <c r="P411" s="76">
        <v>0.28999999999999998</v>
      </c>
      <c r="Q411" s="76">
        <v>0.5</v>
      </c>
      <c r="R411" s="76" t="s">
        <v>239</v>
      </c>
      <c r="S411" s="76">
        <v>0.34</v>
      </c>
      <c r="T411" s="721">
        <v>1</v>
      </c>
      <c r="U411" s="721">
        <v>1</v>
      </c>
      <c r="V411" s="55">
        <v>2270</v>
      </c>
      <c r="W411" s="55">
        <v>2270</v>
      </c>
      <c r="X411" s="237">
        <v>157</v>
      </c>
      <c r="Y411" s="238">
        <v>121</v>
      </c>
      <c r="Z411" s="238">
        <v>552</v>
      </c>
      <c r="AA411" s="238">
        <v>183</v>
      </c>
      <c r="AB411" s="238">
        <v>48</v>
      </c>
      <c r="AC411" s="238">
        <v>0</v>
      </c>
      <c r="AD411" s="238">
        <v>1061</v>
      </c>
      <c r="AE411" s="238">
        <v>157</v>
      </c>
      <c r="AF411" s="238">
        <v>158</v>
      </c>
      <c r="AG411" s="238">
        <v>580</v>
      </c>
      <c r="AH411" s="238">
        <v>274</v>
      </c>
      <c r="AI411" s="238">
        <v>40</v>
      </c>
      <c r="AJ411" s="238">
        <v>0</v>
      </c>
      <c r="AK411" s="238">
        <v>1209</v>
      </c>
    </row>
    <row r="412" spans="1:37" x14ac:dyDescent="0.3">
      <c r="A412" s="2" t="s">
        <v>118</v>
      </c>
      <c r="B412" s="295" t="s">
        <v>923</v>
      </c>
      <c r="C412" s="229" t="s">
        <v>944</v>
      </c>
      <c r="D412" s="229" t="s">
        <v>1321</v>
      </c>
      <c r="E412" s="716">
        <v>920</v>
      </c>
      <c r="F412" s="76">
        <v>0.2</v>
      </c>
      <c r="G412" s="76">
        <v>0.21</v>
      </c>
      <c r="H412" s="76">
        <v>0.14000000000000001</v>
      </c>
      <c r="I412" s="76">
        <v>0.55000000000000004</v>
      </c>
      <c r="J412" s="76">
        <v>0.43</v>
      </c>
      <c r="K412" s="76">
        <v>0.02</v>
      </c>
      <c r="L412" s="76">
        <v>0.45</v>
      </c>
      <c r="M412" s="76">
        <v>0.49</v>
      </c>
      <c r="N412" s="76">
        <v>0.43</v>
      </c>
      <c r="O412" s="76">
        <v>0.16</v>
      </c>
      <c r="P412" s="76">
        <v>0.48</v>
      </c>
      <c r="Q412" s="76">
        <v>0.62</v>
      </c>
      <c r="R412" s="76" t="s">
        <v>239</v>
      </c>
      <c r="S412" s="76">
        <v>0.48</v>
      </c>
      <c r="T412" s="721">
        <v>1</v>
      </c>
      <c r="U412" s="721">
        <v>1</v>
      </c>
      <c r="V412" s="55">
        <v>891</v>
      </c>
      <c r="W412" s="55">
        <v>891</v>
      </c>
      <c r="X412" s="237">
        <v>50</v>
      </c>
      <c r="Y412" s="238">
        <v>52</v>
      </c>
      <c r="Z412" s="238">
        <v>231</v>
      </c>
      <c r="AA412" s="238">
        <v>75</v>
      </c>
      <c r="AB412" s="238">
        <v>23</v>
      </c>
      <c r="AC412" s="238">
        <v>0</v>
      </c>
      <c r="AD412" s="238">
        <v>431</v>
      </c>
      <c r="AE412" s="238">
        <v>66</v>
      </c>
      <c r="AF412" s="238">
        <v>61</v>
      </c>
      <c r="AG412" s="238">
        <v>234</v>
      </c>
      <c r="AH412" s="238">
        <v>77</v>
      </c>
      <c r="AI412" s="238">
        <v>22</v>
      </c>
      <c r="AJ412" s="238">
        <v>0</v>
      </c>
      <c r="AK412" s="238">
        <v>460</v>
      </c>
    </row>
    <row r="413" spans="1:37" x14ac:dyDescent="0.3">
      <c r="A413" s="2" t="s">
        <v>118</v>
      </c>
      <c r="B413" s="295" t="s">
        <v>923</v>
      </c>
      <c r="C413" s="229" t="s">
        <v>986</v>
      </c>
      <c r="D413" s="229" t="s">
        <v>1322</v>
      </c>
      <c r="E413" s="716">
        <v>5092</v>
      </c>
      <c r="F413" s="76">
        <v>0.11</v>
      </c>
      <c r="G413" s="76">
        <v>0.18</v>
      </c>
      <c r="H413" s="76">
        <v>0.18</v>
      </c>
      <c r="I413" s="76">
        <v>0.48</v>
      </c>
      <c r="J413" s="76">
        <v>0.5</v>
      </c>
      <c r="K413" s="76">
        <v>0.02</v>
      </c>
      <c r="L413" s="76">
        <v>0.47</v>
      </c>
      <c r="M413" s="76">
        <v>0.5</v>
      </c>
      <c r="N413" s="76">
        <v>0.5</v>
      </c>
      <c r="O413" s="76">
        <v>0.11</v>
      </c>
      <c r="P413" s="76">
        <v>0.56999999999999995</v>
      </c>
      <c r="Q413" s="76">
        <v>0.72</v>
      </c>
      <c r="R413" s="76" t="s">
        <v>239</v>
      </c>
      <c r="S413" s="76">
        <v>0.53</v>
      </c>
      <c r="T413" s="721">
        <v>1</v>
      </c>
      <c r="U413" s="721">
        <v>1</v>
      </c>
      <c r="V413" s="55">
        <v>1194</v>
      </c>
      <c r="W413" s="55">
        <v>1194</v>
      </c>
      <c r="X413" s="237">
        <v>79</v>
      </c>
      <c r="Y413" s="238">
        <v>65</v>
      </c>
      <c r="Z413" s="238">
        <v>301</v>
      </c>
      <c r="AA413" s="238">
        <v>112</v>
      </c>
      <c r="AB413" s="238">
        <v>23</v>
      </c>
      <c r="AC413" s="238">
        <v>0</v>
      </c>
      <c r="AD413" s="238">
        <v>580</v>
      </c>
      <c r="AE413" s="238">
        <v>76</v>
      </c>
      <c r="AF413" s="238">
        <v>55</v>
      </c>
      <c r="AG413" s="238">
        <v>359</v>
      </c>
      <c r="AH413" s="238">
        <v>100</v>
      </c>
      <c r="AI413" s="238">
        <v>24</v>
      </c>
      <c r="AJ413" s="238">
        <v>0</v>
      </c>
      <c r="AK413" s="238">
        <v>614</v>
      </c>
    </row>
    <row r="414" spans="1:37" x14ac:dyDescent="0.3">
      <c r="A414" s="2" t="s">
        <v>118</v>
      </c>
      <c r="B414" s="295" t="s">
        <v>923</v>
      </c>
      <c r="C414" s="229" t="s">
        <v>986</v>
      </c>
      <c r="D414" s="229" t="s">
        <v>1323</v>
      </c>
      <c r="E414" s="716">
        <v>2048</v>
      </c>
      <c r="F414" s="76">
        <v>0.12</v>
      </c>
      <c r="G414" s="76">
        <v>0.17</v>
      </c>
      <c r="H414" s="76">
        <v>0.16</v>
      </c>
      <c r="I414" s="76">
        <v>0.45</v>
      </c>
      <c r="J414" s="76">
        <v>0.54</v>
      </c>
      <c r="K414" s="76">
        <v>0.02</v>
      </c>
      <c r="L414" s="76">
        <v>0.44</v>
      </c>
      <c r="M414" s="76">
        <v>0.49</v>
      </c>
      <c r="N414" s="76">
        <v>0.48</v>
      </c>
      <c r="O414" s="76">
        <v>0.12</v>
      </c>
      <c r="P414" s="76">
        <v>0.5</v>
      </c>
      <c r="Q414" s="76">
        <v>0.57999999999999996</v>
      </c>
      <c r="R414" s="76" t="s">
        <v>239</v>
      </c>
      <c r="S414" s="76">
        <v>0.49</v>
      </c>
      <c r="T414" s="721">
        <v>1</v>
      </c>
      <c r="U414" s="721">
        <v>1</v>
      </c>
      <c r="V414" s="55">
        <v>2764</v>
      </c>
      <c r="W414" s="55">
        <v>2764</v>
      </c>
      <c r="X414" s="237">
        <v>242</v>
      </c>
      <c r="Y414" s="238">
        <v>342</v>
      </c>
      <c r="Z414" s="238">
        <v>180</v>
      </c>
      <c r="AA414" s="238">
        <v>521</v>
      </c>
      <c r="AB414" s="238">
        <v>26</v>
      </c>
      <c r="AC414" s="238">
        <v>0</v>
      </c>
      <c r="AD414" s="238">
        <v>1311</v>
      </c>
      <c r="AE414" s="238">
        <v>276</v>
      </c>
      <c r="AF414" s="238">
        <v>335</v>
      </c>
      <c r="AG414" s="238">
        <v>226</v>
      </c>
      <c r="AH414" s="238">
        <v>583</v>
      </c>
      <c r="AI414" s="238">
        <v>33</v>
      </c>
      <c r="AJ414" s="238">
        <v>0</v>
      </c>
      <c r="AK414" s="238">
        <v>1453</v>
      </c>
    </row>
    <row r="415" spans="1:37" x14ac:dyDescent="0.3">
      <c r="A415" s="2" t="s">
        <v>118</v>
      </c>
      <c r="B415" s="295" t="s">
        <v>923</v>
      </c>
      <c r="C415" s="229" t="s">
        <v>986</v>
      </c>
      <c r="D415" s="229" t="s">
        <v>1324</v>
      </c>
      <c r="E415" s="716">
        <v>1997</v>
      </c>
      <c r="F415" s="76">
        <v>0.17</v>
      </c>
      <c r="G415" s="76">
        <v>0.14000000000000001</v>
      </c>
      <c r="H415" s="76">
        <v>0.11</v>
      </c>
      <c r="I415" s="76">
        <v>0.41</v>
      </c>
      <c r="J415" s="76">
        <v>0.57999999999999996</v>
      </c>
      <c r="K415" s="76">
        <v>0.01</v>
      </c>
      <c r="L415" s="76">
        <v>0.51</v>
      </c>
      <c r="M415" s="76">
        <v>0.55000000000000004</v>
      </c>
      <c r="N415" s="76">
        <v>0.52</v>
      </c>
      <c r="O415" s="76">
        <v>0.21</v>
      </c>
      <c r="P415" s="76">
        <v>0.49</v>
      </c>
      <c r="Q415" s="76">
        <v>0.64</v>
      </c>
      <c r="R415" s="76" t="s">
        <v>239</v>
      </c>
      <c r="S415" s="76">
        <v>0.51</v>
      </c>
      <c r="T415" s="721">
        <v>1</v>
      </c>
      <c r="U415" s="721">
        <v>1</v>
      </c>
      <c r="V415" s="55">
        <v>185</v>
      </c>
      <c r="W415" s="55">
        <v>88261</v>
      </c>
      <c r="X415" s="237">
        <v>2</v>
      </c>
      <c r="Y415" s="238">
        <v>3</v>
      </c>
      <c r="Z415" s="238">
        <v>2</v>
      </c>
      <c r="AA415" s="238">
        <v>26</v>
      </c>
      <c r="AB415" s="238">
        <v>3</v>
      </c>
      <c r="AC415" s="238">
        <v>41396</v>
      </c>
      <c r="AD415" s="238">
        <v>41432</v>
      </c>
      <c r="AE415" s="238">
        <v>4</v>
      </c>
      <c r="AF415" s="238">
        <v>7</v>
      </c>
      <c r="AG415" s="238">
        <v>2</v>
      </c>
      <c r="AH415" s="238">
        <v>134</v>
      </c>
      <c r="AI415" s="238">
        <v>2</v>
      </c>
      <c r="AJ415" s="238">
        <v>46680</v>
      </c>
      <c r="AK415" s="238">
        <v>46829</v>
      </c>
    </row>
    <row r="416" spans="1:37" x14ac:dyDescent="0.3">
      <c r="A416" s="2" t="s">
        <v>118</v>
      </c>
      <c r="B416" s="295" t="s">
        <v>923</v>
      </c>
      <c r="C416" s="229" t="s">
        <v>986</v>
      </c>
      <c r="D416" s="229" t="s">
        <v>1325</v>
      </c>
      <c r="E416" s="716">
        <v>847</v>
      </c>
      <c r="F416" s="76">
        <v>0.1</v>
      </c>
      <c r="G416" s="76">
        <v>0.13</v>
      </c>
      <c r="H416" s="76">
        <v>0.16</v>
      </c>
      <c r="I416" s="76">
        <v>0.39</v>
      </c>
      <c r="J416" s="76">
        <v>0.59</v>
      </c>
      <c r="K416" s="76">
        <v>0.02</v>
      </c>
      <c r="L416" s="76">
        <v>0.52</v>
      </c>
      <c r="M416" s="76">
        <v>0.45</v>
      </c>
      <c r="N416" s="76">
        <v>0.46</v>
      </c>
      <c r="O416" s="76">
        <v>0.13</v>
      </c>
      <c r="P416" s="76">
        <v>0.28000000000000003</v>
      </c>
      <c r="Q416" s="76">
        <v>0.44</v>
      </c>
      <c r="R416" s="76" t="s">
        <v>239</v>
      </c>
      <c r="S416" s="76">
        <v>0.36</v>
      </c>
      <c r="T416" s="721">
        <v>1</v>
      </c>
      <c r="U416" s="721">
        <v>1</v>
      </c>
      <c r="V416" s="55">
        <v>6042</v>
      </c>
      <c r="W416" s="55">
        <v>6042</v>
      </c>
      <c r="X416" s="237">
        <v>229</v>
      </c>
      <c r="Y416" s="238">
        <v>421</v>
      </c>
      <c r="Z416" s="238">
        <v>313</v>
      </c>
      <c r="AA416" s="238">
        <v>1647</v>
      </c>
      <c r="AB416" s="238">
        <v>85</v>
      </c>
      <c r="AC416" s="238">
        <v>0</v>
      </c>
      <c r="AD416" s="238">
        <v>2695</v>
      </c>
      <c r="AE416" s="238">
        <v>231</v>
      </c>
      <c r="AF416" s="238">
        <v>506</v>
      </c>
      <c r="AG416" s="238">
        <v>375</v>
      </c>
      <c r="AH416" s="238">
        <v>2058</v>
      </c>
      <c r="AI416" s="238">
        <v>177</v>
      </c>
      <c r="AJ416" s="238">
        <v>0</v>
      </c>
      <c r="AK416" s="238">
        <v>3347</v>
      </c>
    </row>
    <row r="417" spans="1:37" x14ac:dyDescent="0.3">
      <c r="A417" s="2" t="s">
        <v>118</v>
      </c>
      <c r="B417" s="295" t="s">
        <v>918</v>
      </c>
      <c r="C417" s="229" t="s">
        <v>944</v>
      </c>
      <c r="D417" s="229" t="s">
        <v>1326</v>
      </c>
      <c r="E417" s="716">
        <v>2340</v>
      </c>
      <c r="F417" s="76">
        <v>0.05</v>
      </c>
      <c r="G417" s="76">
        <v>0.14000000000000001</v>
      </c>
      <c r="H417" s="76">
        <v>0.32</v>
      </c>
      <c r="I417" s="76">
        <v>0.51</v>
      </c>
      <c r="J417" s="76">
        <v>0.45</v>
      </c>
      <c r="K417" s="76">
        <v>0.03</v>
      </c>
      <c r="L417" s="76">
        <v>0.46</v>
      </c>
      <c r="M417" s="76">
        <v>0.45</v>
      </c>
      <c r="N417" s="76">
        <v>0.32</v>
      </c>
      <c r="O417" s="76">
        <v>0.04</v>
      </c>
      <c r="P417" s="76">
        <v>0.35</v>
      </c>
      <c r="Q417" s="76">
        <v>0.37</v>
      </c>
      <c r="R417" s="76" t="s">
        <v>239</v>
      </c>
      <c r="S417" s="76">
        <v>0.36</v>
      </c>
      <c r="T417" s="721">
        <v>1</v>
      </c>
      <c r="U417" s="721">
        <v>1</v>
      </c>
      <c r="V417" s="55">
        <v>0</v>
      </c>
      <c r="W417" s="55">
        <v>1274</v>
      </c>
      <c r="X417" s="237">
        <v>0</v>
      </c>
      <c r="Y417" s="238">
        <v>0</v>
      </c>
      <c r="Z417" s="238">
        <v>0</v>
      </c>
      <c r="AA417" s="238">
        <v>0</v>
      </c>
      <c r="AB417" s="238">
        <v>0</v>
      </c>
      <c r="AC417" s="238">
        <v>726</v>
      </c>
      <c r="AD417" s="238">
        <v>726</v>
      </c>
      <c r="AE417" s="238">
        <v>0</v>
      </c>
      <c r="AF417" s="238">
        <v>0</v>
      </c>
      <c r="AG417" s="238">
        <v>0</v>
      </c>
      <c r="AH417" s="238">
        <v>0</v>
      </c>
      <c r="AI417" s="238">
        <v>0</v>
      </c>
      <c r="AJ417" s="238">
        <v>548</v>
      </c>
      <c r="AK417" s="238">
        <v>548</v>
      </c>
    </row>
    <row r="418" spans="1:37" x14ac:dyDescent="0.3">
      <c r="A418" s="2" t="s">
        <v>118</v>
      </c>
      <c r="B418" s="295" t="s">
        <v>943</v>
      </c>
      <c r="C418" s="229" t="s">
        <v>944</v>
      </c>
      <c r="D418" s="229" t="s">
        <v>1327</v>
      </c>
      <c r="E418" s="716">
        <v>2749</v>
      </c>
      <c r="F418" s="76">
        <v>0.11</v>
      </c>
      <c r="G418" s="76">
        <v>0.2</v>
      </c>
      <c r="H418" s="76">
        <v>0.09</v>
      </c>
      <c r="I418" s="76">
        <v>0.4</v>
      </c>
      <c r="J418" s="76">
        <v>0.55000000000000004</v>
      </c>
      <c r="K418" s="76">
        <v>0.05</v>
      </c>
      <c r="L418" s="76">
        <v>0.53</v>
      </c>
      <c r="M418" s="76">
        <v>0.42</v>
      </c>
      <c r="N418" s="76">
        <v>0.66</v>
      </c>
      <c r="O418" s="76">
        <v>0.15</v>
      </c>
      <c r="P418" s="76">
        <v>0.4</v>
      </c>
      <c r="Q418" s="76">
        <v>0.45</v>
      </c>
      <c r="R418" s="76" t="s">
        <v>239</v>
      </c>
      <c r="S418" s="76">
        <v>0.45</v>
      </c>
      <c r="T418" s="721">
        <v>1</v>
      </c>
      <c r="U418" s="721">
        <v>1</v>
      </c>
      <c r="V418" s="55">
        <v>4471</v>
      </c>
      <c r="W418" s="55">
        <v>4471</v>
      </c>
      <c r="X418" s="237">
        <v>372</v>
      </c>
      <c r="Y418" s="238">
        <v>698</v>
      </c>
      <c r="Z418" s="238">
        <v>480</v>
      </c>
      <c r="AA418" s="238">
        <v>1150</v>
      </c>
      <c r="AB418" s="238">
        <v>63</v>
      </c>
      <c r="AC418" s="238">
        <v>0</v>
      </c>
      <c r="AD418" s="238">
        <v>2763</v>
      </c>
      <c r="AE418" s="238">
        <v>333</v>
      </c>
      <c r="AF418" s="238">
        <v>673</v>
      </c>
      <c r="AG418" s="238">
        <v>334</v>
      </c>
      <c r="AH418" s="238">
        <v>284</v>
      </c>
      <c r="AI418" s="238">
        <v>84</v>
      </c>
      <c r="AJ418" s="238">
        <v>0</v>
      </c>
      <c r="AK418" s="238">
        <v>1708</v>
      </c>
    </row>
    <row r="419" spans="1:37" x14ac:dyDescent="0.3">
      <c r="A419" s="2" t="s">
        <v>118</v>
      </c>
      <c r="B419" s="295" t="s">
        <v>943</v>
      </c>
      <c r="C419" s="229" t="s">
        <v>983</v>
      </c>
      <c r="D419" s="229" t="s">
        <v>1328</v>
      </c>
      <c r="E419" s="716">
        <v>2883</v>
      </c>
      <c r="F419" s="76">
        <v>0.05</v>
      </c>
      <c r="G419" s="76">
        <v>0.13</v>
      </c>
      <c r="H419" s="76">
        <v>0.15</v>
      </c>
      <c r="I419" s="76">
        <v>0.32</v>
      </c>
      <c r="J419" s="76">
        <v>0.65</v>
      </c>
      <c r="K419" s="76">
        <v>0.02</v>
      </c>
      <c r="L419" s="76">
        <v>0.44</v>
      </c>
      <c r="M419" s="76">
        <v>0.52</v>
      </c>
      <c r="N419" s="76">
        <v>0.47</v>
      </c>
      <c r="O419" s="76">
        <v>0.06</v>
      </c>
      <c r="P419" s="76">
        <v>0.54</v>
      </c>
      <c r="Q419" s="76">
        <v>0.63</v>
      </c>
      <c r="R419" s="76" t="s">
        <v>239</v>
      </c>
      <c r="S419" s="76">
        <v>0.52</v>
      </c>
      <c r="T419" s="721">
        <v>1</v>
      </c>
      <c r="U419" s="721">
        <v>1</v>
      </c>
      <c r="V419" s="55">
        <v>7933</v>
      </c>
      <c r="W419" s="55">
        <v>7933</v>
      </c>
      <c r="X419" s="237">
        <v>640</v>
      </c>
      <c r="Y419" s="238">
        <v>1224</v>
      </c>
      <c r="Z419" s="238">
        <v>719</v>
      </c>
      <c r="AA419" s="238">
        <v>1736</v>
      </c>
      <c r="AB419" s="238">
        <v>75</v>
      </c>
      <c r="AC419" s="238">
        <v>0</v>
      </c>
      <c r="AD419" s="238">
        <v>4394</v>
      </c>
      <c r="AE419" s="238">
        <v>672</v>
      </c>
      <c r="AF419" s="238">
        <v>1274</v>
      </c>
      <c r="AG419" s="238">
        <v>713</v>
      </c>
      <c r="AH419" s="238">
        <v>776</v>
      </c>
      <c r="AI419" s="238">
        <v>104</v>
      </c>
      <c r="AJ419" s="238">
        <v>0</v>
      </c>
      <c r="AK419" s="238">
        <v>3539</v>
      </c>
    </row>
    <row r="420" spans="1:37" x14ac:dyDescent="0.3">
      <c r="A420" s="2" t="s">
        <v>120</v>
      </c>
      <c r="B420" s="295" t="s">
        <v>918</v>
      </c>
      <c r="C420" s="229" t="s">
        <v>983</v>
      </c>
      <c r="D420" s="229" t="s">
        <v>1329</v>
      </c>
      <c r="E420" s="716">
        <v>56578</v>
      </c>
      <c r="F420" s="76" t="s">
        <v>239</v>
      </c>
      <c r="G420" s="76" t="s">
        <v>239</v>
      </c>
      <c r="H420" s="76" t="s">
        <v>239</v>
      </c>
      <c r="I420" s="76" t="s">
        <v>239</v>
      </c>
      <c r="J420" s="76" t="s">
        <v>239</v>
      </c>
      <c r="K420" s="76" t="s">
        <v>239</v>
      </c>
      <c r="L420" s="76" t="s">
        <v>239</v>
      </c>
      <c r="M420" s="76" t="s">
        <v>239</v>
      </c>
      <c r="N420" s="76" t="s">
        <v>239</v>
      </c>
      <c r="O420" s="76" t="s">
        <v>239</v>
      </c>
      <c r="P420" s="76" t="s">
        <v>239</v>
      </c>
      <c r="Q420" s="76" t="s">
        <v>239</v>
      </c>
      <c r="R420" s="76" t="s">
        <v>239</v>
      </c>
      <c r="S420" s="76" t="s">
        <v>239</v>
      </c>
      <c r="T420" s="721">
        <v>0</v>
      </c>
      <c r="U420" s="721">
        <v>0</v>
      </c>
      <c r="V420" s="55">
        <v>750</v>
      </c>
      <c r="W420" s="55">
        <v>750</v>
      </c>
      <c r="X420" s="237">
        <v>37</v>
      </c>
      <c r="Y420" s="238">
        <v>118</v>
      </c>
      <c r="Z420" s="238">
        <v>58</v>
      </c>
      <c r="AA420" s="238">
        <v>154</v>
      </c>
      <c r="AB420" s="238">
        <v>8</v>
      </c>
      <c r="AC420" s="238">
        <v>0</v>
      </c>
      <c r="AD420" s="238">
        <v>375</v>
      </c>
      <c r="AE420" s="238">
        <v>41</v>
      </c>
      <c r="AF420" s="238">
        <v>127</v>
      </c>
      <c r="AG420" s="238">
        <v>73</v>
      </c>
      <c r="AH420" s="238">
        <v>120</v>
      </c>
      <c r="AI420" s="238">
        <v>14</v>
      </c>
      <c r="AJ420" s="238">
        <v>0</v>
      </c>
      <c r="AK420" s="238">
        <v>375</v>
      </c>
    </row>
    <row r="421" spans="1:37" x14ac:dyDescent="0.3">
      <c r="A421" s="2" t="s">
        <v>121</v>
      </c>
      <c r="B421" s="295" t="s">
        <v>943</v>
      </c>
      <c r="C421" s="229" t="s">
        <v>983</v>
      </c>
      <c r="D421" s="229" t="s">
        <v>1330</v>
      </c>
      <c r="E421" s="716">
        <v>3851</v>
      </c>
      <c r="F421" s="76">
        <v>0.02</v>
      </c>
      <c r="G421" s="76">
        <v>0.05</v>
      </c>
      <c r="H421" s="76">
        <v>7.0000000000000007E-2</v>
      </c>
      <c r="I421" s="76">
        <v>0.14000000000000001</v>
      </c>
      <c r="J421" s="76">
        <v>0.81</v>
      </c>
      <c r="K421" s="76">
        <v>0.05</v>
      </c>
      <c r="L421" s="76">
        <v>0.33</v>
      </c>
      <c r="M421" s="76">
        <v>0.56000000000000005</v>
      </c>
      <c r="N421" s="76">
        <v>0.62</v>
      </c>
      <c r="O421" s="76">
        <v>0.04</v>
      </c>
      <c r="P421" s="76">
        <v>0.32</v>
      </c>
      <c r="Q421" s="76">
        <v>0.57999999999999996</v>
      </c>
      <c r="R421" s="76">
        <v>0.2</v>
      </c>
      <c r="S421" s="76">
        <v>0.21</v>
      </c>
      <c r="T421" s="721">
        <v>0.09</v>
      </c>
      <c r="U421" s="721">
        <v>1</v>
      </c>
      <c r="V421" s="55">
        <v>0</v>
      </c>
      <c r="W421" s="55">
        <v>2178</v>
      </c>
      <c r="X421" s="237">
        <v>0</v>
      </c>
      <c r="Y421" s="238">
        <v>0</v>
      </c>
      <c r="Z421" s="238">
        <v>0</v>
      </c>
      <c r="AA421" s="238">
        <v>0</v>
      </c>
      <c r="AB421" s="238">
        <v>0</v>
      </c>
      <c r="AC421" s="238">
        <v>1089</v>
      </c>
      <c r="AD421" s="238">
        <v>1089</v>
      </c>
      <c r="AE421" s="238">
        <v>0</v>
      </c>
      <c r="AF421" s="238">
        <v>0</v>
      </c>
      <c r="AG421" s="238">
        <v>0</v>
      </c>
      <c r="AH421" s="238">
        <v>0</v>
      </c>
      <c r="AI421" s="238">
        <v>0</v>
      </c>
      <c r="AJ421" s="238">
        <v>1089</v>
      </c>
      <c r="AK421" s="238">
        <v>1089</v>
      </c>
    </row>
    <row r="422" spans="1:37" x14ac:dyDescent="0.3">
      <c r="A422" s="2" t="s">
        <v>122</v>
      </c>
      <c r="B422" s="295" t="s">
        <v>923</v>
      </c>
      <c r="C422" s="229" t="s">
        <v>944</v>
      </c>
      <c r="D422" s="229" t="s">
        <v>1331</v>
      </c>
      <c r="E422" s="716">
        <v>650</v>
      </c>
      <c r="F422" s="76">
        <v>7.0000000000000007E-2</v>
      </c>
      <c r="G422" s="76">
        <v>0.19</v>
      </c>
      <c r="H422" s="76">
        <v>0.18</v>
      </c>
      <c r="I422" s="76">
        <v>0.44</v>
      </c>
      <c r="J422" s="76">
        <v>0.5</v>
      </c>
      <c r="K422" s="76">
        <v>0.06</v>
      </c>
      <c r="L422" s="76">
        <v>0.6</v>
      </c>
      <c r="M422" s="76">
        <v>0.4</v>
      </c>
      <c r="N422" s="76">
        <v>0.42</v>
      </c>
      <c r="O422" s="76">
        <v>0.1</v>
      </c>
      <c r="P422" s="76">
        <v>0.52</v>
      </c>
      <c r="Q422" s="76">
        <v>0.27</v>
      </c>
      <c r="R422" s="76" t="s">
        <v>239</v>
      </c>
      <c r="S422" s="76">
        <v>0.47</v>
      </c>
      <c r="T422" s="721">
        <v>1</v>
      </c>
      <c r="U422" s="721">
        <v>1</v>
      </c>
      <c r="V422" s="55">
        <v>34090</v>
      </c>
      <c r="W422" s="55">
        <v>34090</v>
      </c>
      <c r="X422" s="237">
        <v>443</v>
      </c>
      <c r="Y422" s="238">
        <v>936</v>
      </c>
      <c r="Z422" s="238">
        <v>659</v>
      </c>
      <c r="AA422" s="238">
        <v>6371</v>
      </c>
      <c r="AB422" s="238">
        <v>40</v>
      </c>
      <c r="AC422" s="238">
        <v>0</v>
      </c>
      <c r="AD422" s="238">
        <v>8449</v>
      </c>
      <c r="AE422" s="238">
        <v>508</v>
      </c>
      <c r="AF422" s="238">
        <v>1003</v>
      </c>
      <c r="AG422" s="238">
        <v>1104</v>
      </c>
      <c r="AH422" s="238">
        <v>22921</v>
      </c>
      <c r="AI422" s="238">
        <v>105</v>
      </c>
      <c r="AJ422" s="238">
        <v>0</v>
      </c>
      <c r="AK422" s="238">
        <v>25641</v>
      </c>
    </row>
    <row r="423" spans="1:37" x14ac:dyDescent="0.3">
      <c r="A423" s="2" t="s">
        <v>122</v>
      </c>
      <c r="B423" s="295" t="s">
        <v>923</v>
      </c>
      <c r="C423" s="229" t="s">
        <v>986</v>
      </c>
      <c r="D423" s="229" t="s">
        <v>1332</v>
      </c>
      <c r="E423" s="716">
        <v>5719</v>
      </c>
      <c r="F423" s="76">
        <v>0.12</v>
      </c>
      <c r="G423" s="76">
        <v>0.19</v>
      </c>
      <c r="H423" s="76">
        <v>0.2</v>
      </c>
      <c r="I423" s="76">
        <v>0.51</v>
      </c>
      <c r="J423" s="76">
        <v>0.46</v>
      </c>
      <c r="K423" s="76">
        <v>0.02</v>
      </c>
      <c r="L423" s="76">
        <v>0.54</v>
      </c>
      <c r="M423" s="76">
        <v>0.52</v>
      </c>
      <c r="N423" s="76">
        <v>0.52</v>
      </c>
      <c r="O423" s="76">
        <v>0.13</v>
      </c>
      <c r="P423" s="76">
        <v>0.51</v>
      </c>
      <c r="Q423" s="76">
        <v>0.6</v>
      </c>
      <c r="R423" s="76" t="s">
        <v>239</v>
      </c>
      <c r="S423" s="76">
        <v>0.52</v>
      </c>
      <c r="T423" s="721">
        <v>1</v>
      </c>
      <c r="U423" s="721">
        <v>1</v>
      </c>
      <c r="V423" s="55">
        <v>8998</v>
      </c>
      <c r="W423" s="55">
        <v>8998</v>
      </c>
      <c r="X423" s="237">
        <v>566</v>
      </c>
      <c r="Y423" s="238">
        <v>1078</v>
      </c>
      <c r="Z423" s="238">
        <v>576</v>
      </c>
      <c r="AA423" s="238">
        <v>1994</v>
      </c>
      <c r="AB423" s="238">
        <v>182</v>
      </c>
      <c r="AC423" s="238">
        <v>0</v>
      </c>
      <c r="AD423" s="238">
        <v>4396</v>
      </c>
      <c r="AE423" s="238">
        <v>601</v>
      </c>
      <c r="AF423" s="238">
        <v>1196</v>
      </c>
      <c r="AG423" s="238">
        <v>728</v>
      </c>
      <c r="AH423" s="238">
        <v>1860</v>
      </c>
      <c r="AI423" s="238">
        <v>217</v>
      </c>
      <c r="AJ423" s="238">
        <v>0</v>
      </c>
      <c r="AK423" s="238">
        <v>4602</v>
      </c>
    </row>
    <row r="424" spans="1:37" x14ac:dyDescent="0.3">
      <c r="A424" s="2" t="s">
        <v>122</v>
      </c>
      <c r="B424" s="295" t="s">
        <v>918</v>
      </c>
      <c r="C424" s="229" t="s">
        <v>944</v>
      </c>
      <c r="D424" s="3" t="s">
        <v>1333</v>
      </c>
      <c r="E424" s="716">
        <v>2143</v>
      </c>
      <c r="F424" s="76">
        <v>0.05</v>
      </c>
      <c r="G424" s="76">
        <v>0.12</v>
      </c>
      <c r="H424" s="76">
        <v>0.12</v>
      </c>
      <c r="I424" s="76">
        <v>0.28999999999999998</v>
      </c>
      <c r="J424" s="76">
        <v>0.7</v>
      </c>
      <c r="K424" s="76">
        <v>0.02</v>
      </c>
      <c r="L424" s="76">
        <v>0.44</v>
      </c>
      <c r="M424" s="76">
        <v>0.5</v>
      </c>
      <c r="N424" s="76">
        <v>0.48</v>
      </c>
      <c r="O424" s="76">
        <v>7.0000000000000007E-2</v>
      </c>
      <c r="P424" s="76">
        <v>0.42</v>
      </c>
      <c r="Q424" s="76">
        <v>0.27</v>
      </c>
      <c r="R424" s="76" t="s">
        <v>239</v>
      </c>
      <c r="S424" s="76">
        <v>0.44</v>
      </c>
      <c r="T424" s="721">
        <v>1</v>
      </c>
      <c r="U424" s="721">
        <v>1</v>
      </c>
      <c r="V424" s="55">
        <v>6158</v>
      </c>
      <c r="W424" s="55">
        <v>6158</v>
      </c>
      <c r="X424" s="237">
        <v>524</v>
      </c>
      <c r="Y424" s="238">
        <v>615</v>
      </c>
      <c r="Z424" s="238">
        <v>335</v>
      </c>
      <c r="AA424" s="238">
        <v>1055</v>
      </c>
      <c r="AB424" s="238">
        <v>69</v>
      </c>
      <c r="AC424" s="238">
        <v>0</v>
      </c>
      <c r="AD424" s="238">
        <v>2598</v>
      </c>
      <c r="AE424" s="238">
        <v>561</v>
      </c>
      <c r="AF424" s="238">
        <v>665</v>
      </c>
      <c r="AG424" s="238">
        <v>821</v>
      </c>
      <c r="AH424" s="238">
        <v>1441</v>
      </c>
      <c r="AI424" s="238">
        <v>72</v>
      </c>
      <c r="AJ424" s="238">
        <v>0</v>
      </c>
      <c r="AK424" s="238">
        <v>3560</v>
      </c>
    </row>
    <row r="425" spans="1:37" x14ac:dyDescent="0.3">
      <c r="A425" s="2" t="s">
        <v>119</v>
      </c>
      <c r="B425" s="295" t="s">
        <v>923</v>
      </c>
      <c r="C425" s="229" t="s">
        <v>944</v>
      </c>
      <c r="D425" s="229" t="s">
        <v>1334</v>
      </c>
      <c r="E425" s="716">
        <v>8684</v>
      </c>
      <c r="F425" s="76" t="s">
        <v>239</v>
      </c>
      <c r="G425" s="76" t="s">
        <v>239</v>
      </c>
      <c r="H425" s="76" t="s">
        <v>239</v>
      </c>
      <c r="I425" s="76" t="s">
        <v>239</v>
      </c>
      <c r="J425" s="76" t="s">
        <v>239</v>
      </c>
      <c r="K425" s="76" t="s">
        <v>239</v>
      </c>
      <c r="L425" s="76" t="s">
        <v>239</v>
      </c>
      <c r="M425" s="76" t="s">
        <v>239</v>
      </c>
      <c r="N425" s="76" t="s">
        <v>239</v>
      </c>
      <c r="O425" s="76" t="s">
        <v>239</v>
      </c>
      <c r="P425" s="76" t="s">
        <v>239</v>
      </c>
      <c r="Q425" s="76" t="s">
        <v>239</v>
      </c>
      <c r="R425" s="76" t="s">
        <v>239</v>
      </c>
      <c r="S425" s="76" t="s">
        <v>239</v>
      </c>
      <c r="T425" s="721">
        <v>0</v>
      </c>
      <c r="U425" s="721">
        <v>0</v>
      </c>
      <c r="V425" s="55">
        <v>13062</v>
      </c>
      <c r="W425" s="55">
        <v>13062</v>
      </c>
      <c r="X425" s="237">
        <v>1003</v>
      </c>
      <c r="Y425" s="238">
        <v>1644</v>
      </c>
      <c r="Z425" s="238">
        <v>1274</v>
      </c>
      <c r="AA425" s="238">
        <v>2944</v>
      </c>
      <c r="AB425" s="238">
        <v>165</v>
      </c>
      <c r="AC425" s="238">
        <v>0</v>
      </c>
      <c r="AD425" s="238">
        <v>7030</v>
      </c>
      <c r="AE425" s="238">
        <v>977</v>
      </c>
      <c r="AF425" s="238">
        <v>1614</v>
      </c>
      <c r="AG425" s="238">
        <v>1342</v>
      </c>
      <c r="AH425" s="238">
        <v>1993</v>
      </c>
      <c r="AI425" s="238">
        <v>106</v>
      </c>
      <c r="AJ425" s="238">
        <v>0</v>
      </c>
      <c r="AK425" s="238">
        <v>6032</v>
      </c>
    </row>
    <row r="426" spans="1:37" x14ac:dyDescent="0.3">
      <c r="A426" s="2" t="s">
        <v>383</v>
      </c>
      <c r="B426" s="295" t="s">
        <v>943</v>
      </c>
      <c r="C426" s="229" t="s">
        <v>983</v>
      </c>
      <c r="D426" s="229" t="s">
        <v>1335</v>
      </c>
      <c r="E426" s="716">
        <v>977</v>
      </c>
      <c r="F426" s="76">
        <v>0</v>
      </c>
      <c r="G426" s="76">
        <v>0.69</v>
      </c>
      <c r="H426" s="76">
        <v>0.24</v>
      </c>
      <c r="I426" s="76">
        <v>0.92</v>
      </c>
      <c r="J426" s="76">
        <v>0.08</v>
      </c>
      <c r="K426" s="76">
        <v>0</v>
      </c>
      <c r="L426" s="76" t="s">
        <v>239</v>
      </c>
      <c r="M426" s="76">
        <v>0.47</v>
      </c>
      <c r="N426" s="76">
        <v>0.47</v>
      </c>
      <c r="O426" s="76">
        <v>0</v>
      </c>
      <c r="P426" s="76">
        <v>0.54</v>
      </c>
      <c r="Q426" s="76">
        <v>1</v>
      </c>
      <c r="R426" s="76" t="s">
        <v>239</v>
      </c>
      <c r="S426" s="76">
        <v>0.48</v>
      </c>
      <c r="T426" s="721">
        <v>1</v>
      </c>
      <c r="U426" s="721">
        <v>1</v>
      </c>
      <c r="V426" s="55">
        <v>14301</v>
      </c>
      <c r="W426" s="55">
        <v>14301</v>
      </c>
      <c r="X426" s="237">
        <v>1382</v>
      </c>
      <c r="Y426" s="238">
        <v>1789</v>
      </c>
      <c r="Z426" s="238">
        <v>813</v>
      </c>
      <c r="AA426" s="238">
        <v>2911</v>
      </c>
      <c r="AB426" s="238">
        <v>267</v>
      </c>
      <c r="AC426" s="238">
        <v>0</v>
      </c>
      <c r="AD426" s="238">
        <v>7162</v>
      </c>
      <c r="AE426" s="238">
        <v>1427</v>
      </c>
      <c r="AF426" s="238">
        <v>1841</v>
      </c>
      <c r="AG426" s="238">
        <v>990</v>
      </c>
      <c r="AH426" s="238">
        <v>2622</v>
      </c>
      <c r="AI426" s="238">
        <v>259</v>
      </c>
      <c r="AJ426" s="238">
        <v>0</v>
      </c>
      <c r="AK426" s="238">
        <v>7139</v>
      </c>
    </row>
    <row r="427" spans="1:37" x14ac:dyDescent="0.3">
      <c r="A427" s="2" t="s">
        <v>123</v>
      </c>
      <c r="B427" s="295" t="s">
        <v>918</v>
      </c>
      <c r="C427" s="229" t="s">
        <v>944</v>
      </c>
      <c r="D427" s="229" t="s">
        <v>1336</v>
      </c>
      <c r="E427" s="716">
        <v>179116</v>
      </c>
      <c r="F427" s="76">
        <v>0.12</v>
      </c>
      <c r="G427" s="76">
        <v>0.16</v>
      </c>
      <c r="H427" s="76">
        <v>0.15</v>
      </c>
      <c r="I427" s="76">
        <v>0.42</v>
      </c>
      <c r="J427" s="76">
        <v>0.53</v>
      </c>
      <c r="K427" s="76">
        <v>0.04</v>
      </c>
      <c r="L427" s="76">
        <v>0.47</v>
      </c>
      <c r="M427" s="76">
        <v>0.44</v>
      </c>
      <c r="N427" s="76">
        <v>0.52</v>
      </c>
      <c r="O427" s="76">
        <v>0.13</v>
      </c>
      <c r="P427" s="76">
        <v>0.52</v>
      </c>
      <c r="Q427" s="76">
        <v>0.54</v>
      </c>
      <c r="R427" s="76" t="s">
        <v>239</v>
      </c>
      <c r="S427" s="76">
        <v>0.51</v>
      </c>
      <c r="T427" s="721">
        <v>1</v>
      </c>
      <c r="U427" s="721">
        <v>1</v>
      </c>
      <c r="V427" s="55">
        <v>6592</v>
      </c>
      <c r="W427" s="55">
        <v>6592</v>
      </c>
      <c r="X427" s="237">
        <v>385</v>
      </c>
      <c r="Y427" s="238">
        <v>1234</v>
      </c>
      <c r="Z427" s="238">
        <v>561</v>
      </c>
      <c r="AA427" s="238">
        <v>1253</v>
      </c>
      <c r="AB427" s="238">
        <v>51</v>
      </c>
      <c r="AC427" s="238">
        <v>0</v>
      </c>
      <c r="AD427" s="238">
        <v>3484</v>
      </c>
      <c r="AE427" s="238">
        <v>421</v>
      </c>
      <c r="AF427" s="238">
        <v>1258</v>
      </c>
      <c r="AG427" s="238">
        <v>584</v>
      </c>
      <c r="AH427" s="238">
        <v>764</v>
      </c>
      <c r="AI427" s="238">
        <v>81</v>
      </c>
      <c r="AJ427" s="238">
        <v>0</v>
      </c>
      <c r="AK427" s="238">
        <v>3108</v>
      </c>
    </row>
    <row r="428" spans="1:37" x14ac:dyDescent="0.3">
      <c r="A428" s="2" t="s">
        <v>125</v>
      </c>
      <c r="B428" s="295" t="s">
        <v>943</v>
      </c>
      <c r="C428" s="229" t="s">
        <v>983</v>
      </c>
      <c r="D428" s="229" t="s">
        <v>1337</v>
      </c>
      <c r="E428" s="716">
        <v>40477</v>
      </c>
      <c r="F428" s="76" t="s">
        <v>239</v>
      </c>
      <c r="G428" s="76" t="s">
        <v>239</v>
      </c>
      <c r="H428" s="76" t="s">
        <v>239</v>
      </c>
      <c r="I428" s="76" t="s">
        <v>239</v>
      </c>
      <c r="J428" s="76" t="s">
        <v>239</v>
      </c>
      <c r="K428" s="76" t="s">
        <v>239</v>
      </c>
      <c r="L428" s="76" t="s">
        <v>239</v>
      </c>
      <c r="M428" s="76" t="s">
        <v>239</v>
      </c>
      <c r="N428" s="76" t="s">
        <v>239</v>
      </c>
      <c r="O428" s="76" t="s">
        <v>239</v>
      </c>
      <c r="P428" s="76" t="s">
        <v>239</v>
      </c>
      <c r="Q428" s="76" t="s">
        <v>239</v>
      </c>
      <c r="R428" s="76" t="s">
        <v>239</v>
      </c>
      <c r="S428" s="76" t="s">
        <v>239</v>
      </c>
      <c r="T428" s="721">
        <v>0</v>
      </c>
      <c r="U428" s="721">
        <v>0</v>
      </c>
      <c r="V428" s="55">
        <v>41665</v>
      </c>
      <c r="W428" s="55">
        <v>41665</v>
      </c>
      <c r="X428" s="237">
        <v>3690</v>
      </c>
      <c r="Y428" s="238">
        <v>6938</v>
      </c>
      <c r="Z428" s="238">
        <v>3175</v>
      </c>
      <c r="AA428" s="238">
        <v>7865</v>
      </c>
      <c r="AB428" s="238">
        <v>447</v>
      </c>
      <c r="AC428" s="238">
        <v>0</v>
      </c>
      <c r="AD428" s="238">
        <v>22115</v>
      </c>
      <c r="AE428" s="238">
        <v>3638</v>
      </c>
      <c r="AF428" s="238">
        <v>7223</v>
      </c>
      <c r="AG428" s="238">
        <v>3655</v>
      </c>
      <c r="AH428" s="238">
        <v>4569</v>
      </c>
      <c r="AI428" s="238">
        <v>465</v>
      </c>
      <c r="AJ428" s="238">
        <v>0</v>
      </c>
      <c r="AK428" s="238">
        <v>19550</v>
      </c>
    </row>
    <row r="429" spans="1:37" x14ac:dyDescent="0.3">
      <c r="A429" s="2" t="s">
        <v>128</v>
      </c>
      <c r="B429" s="295" t="s">
        <v>923</v>
      </c>
      <c r="C429" s="229" t="s">
        <v>986</v>
      </c>
      <c r="D429" s="229" t="s">
        <v>1338</v>
      </c>
      <c r="E429" s="716">
        <v>64208</v>
      </c>
      <c r="F429" s="76" t="s">
        <v>239</v>
      </c>
      <c r="G429" s="76" t="s">
        <v>239</v>
      </c>
      <c r="H429" s="76" t="s">
        <v>239</v>
      </c>
      <c r="I429" s="76" t="s">
        <v>239</v>
      </c>
      <c r="J429" s="76" t="s">
        <v>239</v>
      </c>
      <c r="K429" s="76" t="s">
        <v>239</v>
      </c>
      <c r="L429" s="76" t="s">
        <v>239</v>
      </c>
      <c r="M429" s="76" t="s">
        <v>239</v>
      </c>
      <c r="N429" s="76" t="s">
        <v>239</v>
      </c>
      <c r="O429" s="76" t="s">
        <v>239</v>
      </c>
      <c r="P429" s="76" t="s">
        <v>239</v>
      </c>
      <c r="Q429" s="76" t="s">
        <v>239</v>
      </c>
      <c r="R429" s="76">
        <v>0.5</v>
      </c>
      <c r="S429" s="76">
        <v>0.5</v>
      </c>
      <c r="T429" s="721">
        <v>0</v>
      </c>
      <c r="U429" s="721">
        <v>1</v>
      </c>
      <c r="V429" s="55">
        <v>3107</v>
      </c>
      <c r="W429" s="55">
        <v>3107</v>
      </c>
      <c r="X429" s="237">
        <v>227</v>
      </c>
      <c r="Y429" s="238">
        <v>335</v>
      </c>
      <c r="Z429" s="238">
        <v>293</v>
      </c>
      <c r="AA429" s="238">
        <v>685</v>
      </c>
      <c r="AB429" s="238">
        <v>121</v>
      </c>
      <c r="AC429" s="238">
        <v>0</v>
      </c>
      <c r="AD429" s="238">
        <v>1661</v>
      </c>
      <c r="AE429" s="238">
        <v>209</v>
      </c>
      <c r="AF429" s="238">
        <v>383</v>
      </c>
      <c r="AG429" s="238">
        <v>258</v>
      </c>
      <c r="AH429" s="238">
        <v>485</v>
      </c>
      <c r="AI429" s="238">
        <v>111</v>
      </c>
      <c r="AJ429" s="238">
        <v>0</v>
      </c>
      <c r="AK429" s="238">
        <v>1446</v>
      </c>
    </row>
    <row r="430" spans="1:37" ht="10.5" customHeight="1" x14ac:dyDescent="0.3">
      <c r="A430" s="2" t="s">
        <v>128</v>
      </c>
      <c r="B430" s="295" t="s">
        <v>918</v>
      </c>
      <c r="C430" s="229" t="s">
        <v>944</v>
      </c>
      <c r="D430" s="229" t="s">
        <v>1339</v>
      </c>
      <c r="E430" s="716">
        <v>33558</v>
      </c>
      <c r="F430" s="76">
        <v>0.09</v>
      </c>
      <c r="G430" s="76">
        <v>0.15</v>
      </c>
      <c r="H430" s="76">
        <v>0.12</v>
      </c>
      <c r="I430" s="76">
        <v>0.35</v>
      </c>
      <c r="J430" s="76">
        <v>0.61</v>
      </c>
      <c r="K430" s="76">
        <v>0.04</v>
      </c>
      <c r="L430" s="76">
        <v>0.48</v>
      </c>
      <c r="M430" s="76">
        <v>0.49</v>
      </c>
      <c r="N430" s="76">
        <v>0.46</v>
      </c>
      <c r="O430" s="76">
        <v>0.12</v>
      </c>
      <c r="P430" s="76">
        <v>0.49</v>
      </c>
      <c r="Q430" s="76">
        <v>0.52</v>
      </c>
      <c r="R430" s="76" t="s">
        <v>239</v>
      </c>
      <c r="S430" s="76">
        <v>0.49</v>
      </c>
      <c r="T430" s="721">
        <v>1</v>
      </c>
      <c r="U430" s="721">
        <v>1</v>
      </c>
      <c r="V430" s="55">
        <v>39471</v>
      </c>
      <c r="W430" s="55">
        <v>39471</v>
      </c>
      <c r="X430" s="237">
        <v>3677</v>
      </c>
      <c r="Y430" s="238">
        <v>7456</v>
      </c>
      <c r="Z430" s="238">
        <v>2650</v>
      </c>
      <c r="AA430" s="238">
        <v>7287</v>
      </c>
      <c r="AB430" s="238">
        <v>417</v>
      </c>
      <c r="AC430" s="238">
        <v>0</v>
      </c>
      <c r="AD430" s="238">
        <v>21487</v>
      </c>
      <c r="AE430" s="238">
        <v>3651</v>
      </c>
      <c r="AF430" s="238">
        <v>7495</v>
      </c>
      <c r="AG430" s="238">
        <v>2848</v>
      </c>
      <c r="AH430" s="238">
        <v>3586</v>
      </c>
      <c r="AI430" s="238">
        <v>404</v>
      </c>
      <c r="AJ430" s="238">
        <v>0</v>
      </c>
      <c r="AK430" s="238">
        <v>17984</v>
      </c>
    </row>
    <row r="431" spans="1:37" ht="10.5" customHeight="1" x14ac:dyDescent="0.3">
      <c r="A431" s="2" t="s">
        <v>128</v>
      </c>
      <c r="B431" s="295" t="s">
        <v>943</v>
      </c>
      <c r="C431" s="229" t="s">
        <v>983</v>
      </c>
      <c r="D431" s="229" t="s">
        <v>1340</v>
      </c>
      <c r="E431" s="716">
        <v>110095</v>
      </c>
      <c r="F431" s="76" t="s">
        <v>239</v>
      </c>
      <c r="G431" s="76" t="s">
        <v>239</v>
      </c>
      <c r="H431" s="76" t="s">
        <v>239</v>
      </c>
      <c r="I431" s="76" t="s">
        <v>239</v>
      </c>
      <c r="J431" s="76" t="s">
        <v>239</v>
      </c>
      <c r="K431" s="76" t="s">
        <v>239</v>
      </c>
      <c r="L431" s="76" t="s">
        <v>239</v>
      </c>
      <c r="M431" s="76" t="s">
        <v>239</v>
      </c>
      <c r="N431" s="76" t="s">
        <v>239</v>
      </c>
      <c r="O431" s="76" t="s">
        <v>239</v>
      </c>
      <c r="P431" s="76" t="s">
        <v>239</v>
      </c>
      <c r="Q431" s="76" t="s">
        <v>239</v>
      </c>
      <c r="R431" s="76" t="s">
        <v>239</v>
      </c>
      <c r="S431" s="76" t="s">
        <v>239</v>
      </c>
      <c r="T431" s="721">
        <v>0</v>
      </c>
      <c r="U431" s="721">
        <v>0</v>
      </c>
      <c r="V431" s="55">
        <v>53220</v>
      </c>
      <c r="W431" s="55">
        <v>53220</v>
      </c>
      <c r="X431" s="237">
        <v>5044</v>
      </c>
      <c r="Y431" s="238">
        <v>7511</v>
      </c>
      <c r="Z431" s="238">
        <v>4208</v>
      </c>
      <c r="AA431" s="238">
        <v>12167</v>
      </c>
      <c r="AB431" s="238">
        <v>743</v>
      </c>
      <c r="AC431" s="238">
        <v>0</v>
      </c>
      <c r="AD431" s="238">
        <v>29673</v>
      </c>
      <c r="AE431" s="238">
        <v>5093</v>
      </c>
      <c r="AF431" s="238">
        <v>7661</v>
      </c>
      <c r="AG431" s="238">
        <v>4635</v>
      </c>
      <c r="AH431" s="238">
        <v>5970</v>
      </c>
      <c r="AI431" s="238">
        <v>188</v>
      </c>
      <c r="AJ431" s="238">
        <v>0</v>
      </c>
      <c r="AK431" s="238">
        <v>23547</v>
      </c>
    </row>
    <row r="432" spans="1:37" x14ac:dyDescent="0.3">
      <c r="A432" s="2" t="s">
        <v>129</v>
      </c>
      <c r="B432" s="295" t="s">
        <v>918</v>
      </c>
      <c r="C432" s="229" t="s">
        <v>944</v>
      </c>
      <c r="D432" s="229" t="s">
        <v>1341</v>
      </c>
      <c r="E432" s="716">
        <v>2583</v>
      </c>
      <c r="F432" s="76">
        <v>0.06</v>
      </c>
      <c r="G432" s="76">
        <v>0.09</v>
      </c>
      <c r="H432" s="76">
        <v>0.13</v>
      </c>
      <c r="I432" s="76">
        <v>0.28000000000000003</v>
      </c>
      <c r="J432" s="76">
        <v>0.71</v>
      </c>
      <c r="K432" s="76">
        <v>0.01</v>
      </c>
      <c r="L432" s="76">
        <v>0.44</v>
      </c>
      <c r="M432" s="76">
        <v>0.43</v>
      </c>
      <c r="N432" s="76">
        <v>0.21</v>
      </c>
      <c r="O432" s="76">
        <v>0.1</v>
      </c>
      <c r="P432" s="76">
        <v>0.26</v>
      </c>
      <c r="Q432" s="76">
        <v>0.52</v>
      </c>
      <c r="R432" s="76" t="s">
        <v>239</v>
      </c>
      <c r="S432" s="76">
        <v>0.28999999999999998</v>
      </c>
      <c r="T432" s="721">
        <v>1</v>
      </c>
      <c r="U432" s="721">
        <v>1</v>
      </c>
      <c r="V432" s="55">
        <v>38890</v>
      </c>
      <c r="W432" s="55">
        <v>38890</v>
      </c>
      <c r="X432" s="237">
        <v>3854</v>
      </c>
      <c r="Y432" s="238">
        <v>7172</v>
      </c>
      <c r="Z432" s="238">
        <v>2588</v>
      </c>
      <c r="AA432" s="238">
        <v>6929</v>
      </c>
      <c r="AB432" s="238">
        <v>385</v>
      </c>
      <c r="AC432" s="238">
        <v>0</v>
      </c>
      <c r="AD432" s="238">
        <v>20928</v>
      </c>
      <c r="AE432" s="238">
        <v>3950</v>
      </c>
      <c r="AF432" s="238">
        <v>7007</v>
      </c>
      <c r="AG432" s="238">
        <v>2904</v>
      </c>
      <c r="AH432" s="238">
        <v>3696</v>
      </c>
      <c r="AI432" s="238">
        <v>405</v>
      </c>
      <c r="AJ432" s="238">
        <v>0</v>
      </c>
      <c r="AK432" s="238">
        <v>17962</v>
      </c>
    </row>
    <row r="433" spans="1:37" x14ac:dyDescent="0.3">
      <c r="A433" s="2" t="s">
        <v>129</v>
      </c>
      <c r="B433" s="295" t="s">
        <v>918</v>
      </c>
      <c r="C433" s="229" t="s">
        <v>944</v>
      </c>
      <c r="D433" s="3" t="s">
        <v>1342</v>
      </c>
      <c r="E433" s="716">
        <v>2517</v>
      </c>
      <c r="F433" s="76">
        <v>0.06</v>
      </c>
      <c r="G433" s="76">
        <v>0.09</v>
      </c>
      <c r="H433" s="76">
        <v>0.09</v>
      </c>
      <c r="I433" s="76">
        <v>0.24</v>
      </c>
      <c r="J433" s="76">
        <v>0.75</v>
      </c>
      <c r="K433" s="76">
        <v>0.02</v>
      </c>
      <c r="L433" s="76">
        <v>0.41</v>
      </c>
      <c r="M433" s="76">
        <v>0.48</v>
      </c>
      <c r="N433" s="76">
        <v>0.32</v>
      </c>
      <c r="O433" s="76">
        <v>0.1</v>
      </c>
      <c r="P433" s="76">
        <v>0.2</v>
      </c>
      <c r="Q433" s="76">
        <v>0.52</v>
      </c>
      <c r="R433" s="76" t="s">
        <v>239</v>
      </c>
      <c r="S433" s="76">
        <v>0.25</v>
      </c>
      <c r="T433" s="721">
        <v>1</v>
      </c>
      <c r="U433" s="721">
        <v>1</v>
      </c>
      <c r="V433" s="55">
        <v>33235</v>
      </c>
      <c r="W433" s="55">
        <v>33235</v>
      </c>
      <c r="X433" s="237">
        <v>269</v>
      </c>
      <c r="Y433" s="238">
        <v>495</v>
      </c>
      <c r="Z433" s="238">
        <v>614</v>
      </c>
      <c r="AA433" s="238">
        <v>6639</v>
      </c>
      <c r="AB433" s="238">
        <v>25</v>
      </c>
      <c r="AC433" s="238">
        <v>0</v>
      </c>
      <c r="AD433" s="238">
        <v>8042</v>
      </c>
      <c r="AE433" s="238">
        <v>324</v>
      </c>
      <c r="AF433" s="238">
        <v>688</v>
      </c>
      <c r="AG433" s="238">
        <v>1180</v>
      </c>
      <c r="AH433" s="238">
        <v>22959</v>
      </c>
      <c r="AI433" s="238">
        <v>42</v>
      </c>
      <c r="AJ433" s="238">
        <v>0</v>
      </c>
      <c r="AK433" s="238">
        <v>25193</v>
      </c>
    </row>
    <row r="434" spans="1:37" x14ac:dyDescent="0.3">
      <c r="A434" s="2" t="s">
        <v>129</v>
      </c>
      <c r="B434" s="295" t="s">
        <v>918</v>
      </c>
      <c r="C434" s="229" t="s">
        <v>944</v>
      </c>
      <c r="D434" s="229" t="s">
        <v>1343</v>
      </c>
      <c r="E434" s="716">
        <v>705</v>
      </c>
      <c r="F434" s="76">
        <v>0.04</v>
      </c>
      <c r="G434" s="76">
        <v>0.05</v>
      </c>
      <c r="H434" s="76">
        <v>7.0000000000000007E-2</v>
      </c>
      <c r="I434" s="76">
        <v>0.16</v>
      </c>
      <c r="J434" s="76">
        <v>0.84</v>
      </c>
      <c r="K434" s="76">
        <v>0</v>
      </c>
      <c r="L434" s="76">
        <v>0.39</v>
      </c>
      <c r="M434" s="76">
        <v>0.28999999999999998</v>
      </c>
      <c r="N434" s="76">
        <v>0.06</v>
      </c>
      <c r="O434" s="76">
        <v>0.1</v>
      </c>
      <c r="P434" s="76">
        <v>0.11</v>
      </c>
      <c r="Q434" s="76">
        <v>0</v>
      </c>
      <c r="R434" s="76" t="s">
        <v>239</v>
      </c>
      <c r="S434" s="76">
        <v>0.12</v>
      </c>
      <c r="T434" s="721">
        <v>1</v>
      </c>
      <c r="U434" s="721">
        <v>1</v>
      </c>
      <c r="V434" s="55">
        <v>39214</v>
      </c>
      <c r="W434" s="55">
        <v>39214</v>
      </c>
      <c r="X434" s="237">
        <v>3917</v>
      </c>
      <c r="Y434" s="238">
        <v>6770</v>
      </c>
      <c r="Z434" s="238">
        <v>2482</v>
      </c>
      <c r="AA434" s="238">
        <v>6813</v>
      </c>
      <c r="AB434" s="238">
        <v>538</v>
      </c>
      <c r="AC434" s="238">
        <v>0</v>
      </c>
      <c r="AD434" s="238">
        <v>20520</v>
      </c>
      <c r="AE434" s="238">
        <v>3820</v>
      </c>
      <c r="AF434" s="238">
        <v>6977</v>
      </c>
      <c r="AG434" s="238">
        <v>2873</v>
      </c>
      <c r="AH434" s="238">
        <v>4462</v>
      </c>
      <c r="AI434" s="238">
        <v>562</v>
      </c>
      <c r="AJ434" s="238">
        <v>0</v>
      </c>
      <c r="AK434" s="238">
        <v>18694</v>
      </c>
    </row>
    <row r="435" spans="1:37" x14ac:dyDescent="0.3">
      <c r="A435" s="2" t="s">
        <v>129</v>
      </c>
      <c r="B435" s="295" t="s">
        <v>918</v>
      </c>
      <c r="C435" s="229" t="s">
        <v>944</v>
      </c>
      <c r="D435" s="229" t="s">
        <v>1344</v>
      </c>
      <c r="E435" s="716">
        <v>1043</v>
      </c>
      <c r="F435" s="76">
        <v>7.0000000000000007E-2</v>
      </c>
      <c r="G435" s="76">
        <v>0.1</v>
      </c>
      <c r="H435" s="76">
        <v>0.08</v>
      </c>
      <c r="I435" s="76">
        <v>0.25</v>
      </c>
      <c r="J435" s="76">
        <v>0.74</v>
      </c>
      <c r="K435" s="76">
        <v>0.01</v>
      </c>
      <c r="L435" s="76">
        <v>0.48</v>
      </c>
      <c r="M435" s="76">
        <v>0.46</v>
      </c>
      <c r="N435" s="76">
        <v>0.26</v>
      </c>
      <c r="O435" s="76">
        <v>0.13</v>
      </c>
      <c r="P435" s="76">
        <v>0.17</v>
      </c>
      <c r="Q435" s="76">
        <v>0.5</v>
      </c>
      <c r="R435" s="76" t="s">
        <v>239</v>
      </c>
      <c r="S435" s="76">
        <v>0.23</v>
      </c>
      <c r="T435" s="721">
        <v>1</v>
      </c>
      <c r="U435" s="721">
        <v>1</v>
      </c>
      <c r="V435" s="55">
        <v>46316</v>
      </c>
      <c r="W435" s="55">
        <v>46316</v>
      </c>
      <c r="X435" s="237">
        <v>4621</v>
      </c>
      <c r="Y435" s="238">
        <v>6658</v>
      </c>
      <c r="Z435" s="238">
        <v>2888</v>
      </c>
      <c r="AA435" s="238">
        <v>10638</v>
      </c>
      <c r="AB435" s="238">
        <v>638</v>
      </c>
      <c r="AC435" s="238">
        <v>0</v>
      </c>
      <c r="AD435" s="238">
        <v>25443</v>
      </c>
      <c r="AE435" s="238">
        <v>4694</v>
      </c>
      <c r="AF435" s="238">
        <v>6751</v>
      </c>
      <c r="AG435" s="238">
        <v>3430</v>
      </c>
      <c r="AH435" s="238">
        <v>5720</v>
      </c>
      <c r="AI435" s="238">
        <v>278</v>
      </c>
      <c r="AJ435" s="238">
        <v>0</v>
      </c>
      <c r="AK435" s="238">
        <v>20873</v>
      </c>
    </row>
    <row r="436" spans="1:37" ht="10.5" customHeight="1" x14ac:dyDescent="0.3">
      <c r="A436" s="2" t="s">
        <v>129</v>
      </c>
      <c r="B436" s="295" t="s">
        <v>918</v>
      </c>
      <c r="C436" s="229" t="s">
        <v>944</v>
      </c>
      <c r="D436" s="229" t="s">
        <v>1345</v>
      </c>
      <c r="E436" s="716">
        <v>2002</v>
      </c>
      <c r="F436" s="76">
        <v>0.09</v>
      </c>
      <c r="G436" s="76">
        <v>0.09</v>
      </c>
      <c r="H436" s="76">
        <v>0.09</v>
      </c>
      <c r="I436" s="76">
        <v>0.27</v>
      </c>
      <c r="J436" s="76">
        <v>0.72</v>
      </c>
      <c r="K436" s="76">
        <v>0.01</v>
      </c>
      <c r="L436" s="76">
        <v>0.46</v>
      </c>
      <c r="M436" s="76">
        <v>0.51</v>
      </c>
      <c r="N436" s="76">
        <v>0.24</v>
      </c>
      <c r="O436" s="76">
        <v>0.16</v>
      </c>
      <c r="P436" s="76">
        <v>0.23</v>
      </c>
      <c r="Q436" s="76">
        <v>0.69</v>
      </c>
      <c r="R436" s="76" t="s">
        <v>239</v>
      </c>
      <c r="S436" s="76">
        <v>0.28000000000000003</v>
      </c>
      <c r="T436" s="721">
        <v>1</v>
      </c>
      <c r="U436" s="721">
        <v>1</v>
      </c>
      <c r="V436" s="55">
        <v>47714</v>
      </c>
      <c r="W436" s="55">
        <v>47714</v>
      </c>
      <c r="X436" s="237">
        <v>4506</v>
      </c>
      <c r="Y436" s="238">
        <v>8284</v>
      </c>
      <c r="Z436" s="238">
        <v>3788</v>
      </c>
      <c r="AA436" s="238">
        <v>10555</v>
      </c>
      <c r="AB436" s="238">
        <v>581</v>
      </c>
      <c r="AC436" s="238">
        <v>0</v>
      </c>
      <c r="AD436" s="238">
        <v>27714</v>
      </c>
      <c r="AE436" s="238">
        <v>4621</v>
      </c>
      <c r="AF436" s="238">
        <v>8390</v>
      </c>
      <c r="AG436" s="238">
        <v>4070</v>
      </c>
      <c r="AH436" s="238">
        <v>2736</v>
      </c>
      <c r="AI436" s="238">
        <v>183</v>
      </c>
      <c r="AJ436" s="238">
        <v>0</v>
      </c>
      <c r="AK436" s="238">
        <v>20000</v>
      </c>
    </row>
    <row r="437" spans="1:37" x14ac:dyDescent="0.3">
      <c r="A437" s="2" t="s">
        <v>129</v>
      </c>
      <c r="B437" s="295" t="s">
        <v>918</v>
      </c>
      <c r="C437" s="229" t="s">
        <v>944</v>
      </c>
      <c r="D437" s="229" t="s">
        <v>1346</v>
      </c>
      <c r="E437" s="716">
        <v>1885</v>
      </c>
      <c r="F437" s="76">
        <v>0.1</v>
      </c>
      <c r="G437" s="76">
        <v>0.13</v>
      </c>
      <c r="H437" s="76">
        <v>0.09</v>
      </c>
      <c r="I437" s="76">
        <v>0.32</v>
      </c>
      <c r="J437" s="76">
        <v>0.67</v>
      </c>
      <c r="K437" s="76">
        <v>0.01</v>
      </c>
      <c r="L437" s="76">
        <v>0.55000000000000004</v>
      </c>
      <c r="M437" s="76">
        <v>0.51</v>
      </c>
      <c r="N437" s="76">
        <v>0.41</v>
      </c>
      <c r="O437" s="76">
        <v>0.18</v>
      </c>
      <c r="P437" s="76">
        <v>0.33</v>
      </c>
      <c r="Q437" s="76">
        <v>0.44</v>
      </c>
      <c r="R437" s="76" t="s">
        <v>239</v>
      </c>
      <c r="S437" s="76">
        <v>0.39</v>
      </c>
      <c r="T437" s="721">
        <v>1</v>
      </c>
      <c r="U437" s="721">
        <v>1</v>
      </c>
      <c r="V437" s="55">
        <v>17808</v>
      </c>
      <c r="W437" s="55">
        <v>17808</v>
      </c>
      <c r="X437" s="237">
        <v>759</v>
      </c>
      <c r="Y437" s="238">
        <v>650</v>
      </c>
      <c r="Z437" s="238">
        <v>504</v>
      </c>
      <c r="AA437" s="238">
        <v>4160</v>
      </c>
      <c r="AB437" s="238">
        <v>46</v>
      </c>
      <c r="AC437" s="238">
        <v>0</v>
      </c>
      <c r="AD437" s="238">
        <v>6119</v>
      </c>
      <c r="AE437" s="238">
        <v>860</v>
      </c>
      <c r="AF437" s="238">
        <v>790</v>
      </c>
      <c r="AG437" s="238">
        <v>972</v>
      </c>
      <c r="AH437" s="238">
        <v>8993</v>
      </c>
      <c r="AI437" s="238">
        <v>74</v>
      </c>
      <c r="AJ437" s="238">
        <v>0</v>
      </c>
      <c r="AK437" s="238">
        <v>11689</v>
      </c>
    </row>
    <row r="438" spans="1:37" x14ac:dyDescent="0.3">
      <c r="A438" s="2" t="s">
        <v>872</v>
      </c>
      <c r="B438" s="295" t="s">
        <v>923</v>
      </c>
      <c r="C438" s="229" t="s">
        <v>986</v>
      </c>
      <c r="D438" s="229" t="s">
        <v>1347</v>
      </c>
      <c r="E438" s="716">
        <v>2878</v>
      </c>
      <c r="F438" s="76">
        <v>0.12</v>
      </c>
      <c r="G438" s="76">
        <v>0.18</v>
      </c>
      <c r="H438" s="76">
        <v>0.2</v>
      </c>
      <c r="I438" s="76">
        <v>0.5</v>
      </c>
      <c r="J438" s="76">
        <v>0.46</v>
      </c>
      <c r="K438" s="76">
        <v>0.03</v>
      </c>
      <c r="L438" s="76">
        <v>0.45</v>
      </c>
      <c r="M438" s="76">
        <v>0.48</v>
      </c>
      <c r="N438" s="76">
        <v>0.51</v>
      </c>
      <c r="O438" s="76">
        <v>0.11</v>
      </c>
      <c r="P438" s="76">
        <v>0.47</v>
      </c>
      <c r="Q438" s="76">
        <v>0.38</v>
      </c>
      <c r="R438" s="76" t="s">
        <v>239</v>
      </c>
      <c r="S438" s="76">
        <v>0.48</v>
      </c>
      <c r="T438" s="721">
        <v>1</v>
      </c>
      <c r="U438" s="721">
        <v>1</v>
      </c>
      <c r="V438" s="55">
        <v>44645</v>
      </c>
      <c r="W438" s="55">
        <v>44645</v>
      </c>
      <c r="X438" s="237">
        <v>3683</v>
      </c>
      <c r="Y438" s="238">
        <v>7802</v>
      </c>
      <c r="Z438" s="238">
        <v>3627</v>
      </c>
      <c r="AA438" s="238">
        <v>8380</v>
      </c>
      <c r="AB438" s="238">
        <v>455</v>
      </c>
      <c r="AC438" s="238">
        <v>0</v>
      </c>
      <c r="AD438" s="238">
        <v>23947</v>
      </c>
      <c r="AE438" s="238">
        <v>3834</v>
      </c>
      <c r="AF438" s="238">
        <v>8052</v>
      </c>
      <c r="AG438" s="238">
        <v>3892</v>
      </c>
      <c r="AH438" s="238">
        <v>4443</v>
      </c>
      <c r="AI438" s="238">
        <v>477</v>
      </c>
      <c r="AJ438" s="238">
        <v>0</v>
      </c>
      <c r="AK438" s="238">
        <v>20698</v>
      </c>
    </row>
    <row r="439" spans="1:37" x14ac:dyDescent="0.3">
      <c r="A439" s="2" t="s">
        <v>872</v>
      </c>
      <c r="B439" s="295" t="s">
        <v>923</v>
      </c>
      <c r="C439" s="229" t="s">
        <v>986</v>
      </c>
      <c r="D439" s="229" t="s">
        <v>1348</v>
      </c>
      <c r="E439" s="716">
        <v>2151</v>
      </c>
      <c r="F439" s="76">
        <v>0.13</v>
      </c>
      <c r="G439" s="76">
        <v>0.12</v>
      </c>
      <c r="H439" s="76">
        <v>0.16</v>
      </c>
      <c r="I439" s="76">
        <v>0.4</v>
      </c>
      <c r="J439" s="76">
        <v>0.56999999999999995</v>
      </c>
      <c r="K439" s="76">
        <v>0.02</v>
      </c>
      <c r="L439" s="76">
        <v>0.48</v>
      </c>
      <c r="M439" s="76">
        <v>0.49</v>
      </c>
      <c r="N439" s="76">
        <v>0.5</v>
      </c>
      <c r="O439" s="76">
        <v>0.15</v>
      </c>
      <c r="P439" s="76">
        <v>0.51</v>
      </c>
      <c r="Q439" s="76">
        <v>0.35</v>
      </c>
      <c r="R439" s="76" t="s">
        <v>239</v>
      </c>
      <c r="S439" s="76">
        <v>0.5</v>
      </c>
      <c r="T439" s="721">
        <v>1</v>
      </c>
      <c r="U439" s="721">
        <v>1</v>
      </c>
      <c r="V439" s="55">
        <v>0</v>
      </c>
      <c r="W439" s="55">
        <v>2888</v>
      </c>
      <c r="X439" s="237">
        <v>0</v>
      </c>
      <c r="Y439" s="238">
        <v>0</v>
      </c>
      <c r="Z439" s="238">
        <v>0</v>
      </c>
      <c r="AA439" s="238">
        <v>0</v>
      </c>
      <c r="AB439" s="238">
        <v>0</v>
      </c>
      <c r="AC439" s="238">
        <v>1646</v>
      </c>
      <c r="AD439" s="238">
        <v>1646</v>
      </c>
      <c r="AE439" s="238">
        <v>0</v>
      </c>
      <c r="AF439" s="238">
        <v>0</v>
      </c>
      <c r="AG439" s="238">
        <v>0</v>
      </c>
      <c r="AH439" s="238">
        <v>0</v>
      </c>
      <c r="AI439" s="238">
        <v>0</v>
      </c>
      <c r="AJ439" s="238">
        <v>1242</v>
      </c>
      <c r="AK439" s="238">
        <v>1242</v>
      </c>
    </row>
    <row r="440" spans="1:37" x14ac:dyDescent="0.3">
      <c r="A440" s="2" t="s">
        <v>872</v>
      </c>
      <c r="B440" s="295" t="s">
        <v>923</v>
      </c>
      <c r="C440" s="229" t="s">
        <v>986</v>
      </c>
      <c r="D440" s="229" t="s">
        <v>1349</v>
      </c>
      <c r="E440" s="716">
        <v>2882</v>
      </c>
      <c r="F440" s="76">
        <v>0.17</v>
      </c>
      <c r="G440" s="76">
        <v>0.18</v>
      </c>
      <c r="H440" s="76">
        <v>0.21</v>
      </c>
      <c r="I440" s="76">
        <v>0.56000000000000005</v>
      </c>
      <c r="J440" s="76">
        <v>0.42</v>
      </c>
      <c r="K440" s="76">
        <v>0.02</v>
      </c>
      <c r="L440" s="76">
        <v>0.5</v>
      </c>
      <c r="M440" s="76">
        <v>0.49</v>
      </c>
      <c r="N440" s="76">
        <v>0.5</v>
      </c>
      <c r="O440" s="76">
        <v>0.16</v>
      </c>
      <c r="P440" s="76">
        <v>0.5</v>
      </c>
      <c r="Q440" s="76">
        <v>0.56000000000000005</v>
      </c>
      <c r="R440" s="76" t="s">
        <v>239</v>
      </c>
      <c r="S440" s="76">
        <v>0.5</v>
      </c>
      <c r="T440" s="721">
        <v>1</v>
      </c>
      <c r="U440" s="721">
        <v>1</v>
      </c>
      <c r="V440" s="55">
        <v>6196</v>
      </c>
      <c r="W440" s="55">
        <v>6196</v>
      </c>
      <c r="X440" s="237">
        <v>572</v>
      </c>
      <c r="Y440" s="238">
        <v>810</v>
      </c>
      <c r="Z440" s="238">
        <v>376</v>
      </c>
      <c r="AA440" s="238">
        <v>1578</v>
      </c>
      <c r="AB440" s="238">
        <v>160</v>
      </c>
      <c r="AC440" s="238">
        <v>0</v>
      </c>
      <c r="AD440" s="238">
        <v>3496</v>
      </c>
      <c r="AE440" s="238">
        <v>623</v>
      </c>
      <c r="AF440" s="238">
        <v>887</v>
      </c>
      <c r="AG440" s="238">
        <v>376</v>
      </c>
      <c r="AH440" s="238">
        <v>765</v>
      </c>
      <c r="AI440" s="238">
        <v>49</v>
      </c>
      <c r="AJ440" s="238">
        <v>0</v>
      </c>
      <c r="AK440" s="238">
        <v>2700</v>
      </c>
    </row>
    <row r="441" spans="1:37" x14ac:dyDescent="0.3">
      <c r="A441" s="2" t="s">
        <v>872</v>
      </c>
      <c r="B441" s="295" t="s">
        <v>923</v>
      </c>
      <c r="C441" s="229" t="s">
        <v>986</v>
      </c>
      <c r="D441" s="229" t="s">
        <v>1350</v>
      </c>
      <c r="E441" s="716">
        <v>1212</v>
      </c>
      <c r="F441" s="76">
        <v>0.12</v>
      </c>
      <c r="G441" s="76">
        <v>0.11</v>
      </c>
      <c r="H441" s="76">
        <v>0.16</v>
      </c>
      <c r="I441" s="76">
        <v>0.39</v>
      </c>
      <c r="J441" s="76">
        <v>0.57999999999999996</v>
      </c>
      <c r="K441" s="76">
        <v>0.03</v>
      </c>
      <c r="L441" s="76">
        <v>0.51</v>
      </c>
      <c r="M441" s="76">
        <v>0.5</v>
      </c>
      <c r="N441" s="76">
        <v>0.44</v>
      </c>
      <c r="O441" s="76">
        <v>0.16</v>
      </c>
      <c r="P441" s="76">
        <v>0.5</v>
      </c>
      <c r="Q441" s="76">
        <v>0.5</v>
      </c>
      <c r="R441" s="76" t="s">
        <v>239</v>
      </c>
      <c r="S441" s="76">
        <v>0.49</v>
      </c>
      <c r="T441" s="721">
        <v>1</v>
      </c>
      <c r="U441" s="721">
        <v>1</v>
      </c>
      <c r="V441" s="55">
        <v>12666</v>
      </c>
      <c r="W441" s="55">
        <v>12666</v>
      </c>
      <c r="X441" s="237">
        <v>893</v>
      </c>
      <c r="Y441" s="238">
        <v>1635</v>
      </c>
      <c r="Z441" s="238">
        <v>1412</v>
      </c>
      <c r="AA441" s="238">
        <v>1917</v>
      </c>
      <c r="AB441" s="238">
        <v>64</v>
      </c>
      <c r="AC441" s="238">
        <v>0</v>
      </c>
      <c r="AD441" s="238">
        <v>5921</v>
      </c>
      <c r="AE441" s="238">
        <v>877</v>
      </c>
      <c r="AF441" s="238">
        <v>1635</v>
      </c>
      <c r="AG441" s="238">
        <v>1287</v>
      </c>
      <c r="AH441" s="238">
        <v>2808</v>
      </c>
      <c r="AI441" s="238">
        <v>138</v>
      </c>
      <c r="AJ441" s="238">
        <v>0</v>
      </c>
      <c r="AK441" s="238">
        <v>6745</v>
      </c>
    </row>
    <row r="442" spans="1:37" x14ac:dyDescent="0.3">
      <c r="A442" s="2" t="s">
        <v>872</v>
      </c>
      <c r="B442" s="295" t="s">
        <v>923</v>
      </c>
      <c r="C442" s="229" t="s">
        <v>986</v>
      </c>
      <c r="D442" s="229" t="s">
        <v>1351</v>
      </c>
      <c r="E442" s="716">
        <v>3518</v>
      </c>
      <c r="F442" s="76">
        <v>0.12</v>
      </c>
      <c r="G442" s="76">
        <v>0.15</v>
      </c>
      <c r="H442" s="76">
        <v>0.17</v>
      </c>
      <c r="I442" s="76">
        <v>0.44</v>
      </c>
      <c r="J442" s="76">
        <v>0.5</v>
      </c>
      <c r="K442" s="76">
        <v>0.05</v>
      </c>
      <c r="L442" s="76">
        <v>0.52</v>
      </c>
      <c r="M442" s="76">
        <v>0.46</v>
      </c>
      <c r="N442" s="76">
        <v>0.53</v>
      </c>
      <c r="O442" s="76">
        <v>0.14000000000000001</v>
      </c>
      <c r="P442" s="76">
        <v>0.51</v>
      </c>
      <c r="Q442" s="76">
        <v>0.44</v>
      </c>
      <c r="R442" s="76" t="s">
        <v>239</v>
      </c>
      <c r="S442" s="76">
        <v>0.5</v>
      </c>
      <c r="T442" s="721">
        <v>1</v>
      </c>
      <c r="U442" s="721">
        <v>1</v>
      </c>
      <c r="V442" s="55">
        <v>10829</v>
      </c>
      <c r="W442" s="55">
        <v>10829</v>
      </c>
      <c r="X442" s="237">
        <v>877</v>
      </c>
      <c r="Y442" s="238">
        <v>1303</v>
      </c>
      <c r="Z442" s="238">
        <v>717</v>
      </c>
      <c r="AA442" s="238">
        <v>2052</v>
      </c>
      <c r="AB442" s="238">
        <v>88</v>
      </c>
      <c r="AC442" s="238">
        <v>0</v>
      </c>
      <c r="AD442" s="238">
        <v>5037</v>
      </c>
      <c r="AE442" s="238">
        <v>937</v>
      </c>
      <c r="AF442" s="238">
        <v>1413</v>
      </c>
      <c r="AG442" s="238">
        <v>870</v>
      </c>
      <c r="AH442" s="238">
        <v>2479</v>
      </c>
      <c r="AI442" s="238">
        <v>93</v>
      </c>
      <c r="AJ442" s="238">
        <v>0</v>
      </c>
      <c r="AK442" s="238">
        <v>5792</v>
      </c>
    </row>
    <row r="443" spans="1:37" ht="10.5" customHeight="1" x14ac:dyDescent="0.3">
      <c r="A443" s="2" t="s">
        <v>872</v>
      </c>
      <c r="B443" s="295" t="s">
        <v>923</v>
      </c>
      <c r="C443" s="229" t="s">
        <v>986</v>
      </c>
      <c r="D443" s="229" t="s">
        <v>1352</v>
      </c>
      <c r="E443" s="716">
        <v>4823</v>
      </c>
      <c r="F443" s="76">
        <v>0.15</v>
      </c>
      <c r="G443" s="76">
        <v>0.23</v>
      </c>
      <c r="H443" s="76">
        <v>0.26</v>
      </c>
      <c r="I443" s="76">
        <v>0.64</v>
      </c>
      <c r="J443" s="76">
        <v>0.26</v>
      </c>
      <c r="K443" s="76">
        <v>0.1</v>
      </c>
      <c r="L443" s="76">
        <v>0.47</v>
      </c>
      <c r="M443" s="76">
        <v>0.52</v>
      </c>
      <c r="N443" s="76">
        <v>0.47</v>
      </c>
      <c r="O443" s="76">
        <v>0.11</v>
      </c>
      <c r="P443" s="76">
        <v>0.52</v>
      </c>
      <c r="Q443" s="76">
        <v>0.43</v>
      </c>
      <c r="R443" s="76" t="s">
        <v>239</v>
      </c>
      <c r="S443" s="76">
        <v>0.49</v>
      </c>
      <c r="T443" s="721">
        <v>1</v>
      </c>
      <c r="U443" s="721">
        <v>1</v>
      </c>
      <c r="V443" s="55">
        <v>6106</v>
      </c>
      <c r="W443" s="55">
        <v>6106</v>
      </c>
      <c r="X443" s="237">
        <v>437</v>
      </c>
      <c r="Y443" s="238">
        <v>520</v>
      </c>
      <c r="Z443" s="238">
        <v>344</v>
      </c>
      <c r="AA443" s="238">
        <v>1121</v>
      </c>
      <c r="AB443" s="238">
        <v>174</v>
      </c>
      <c r="AC443" s="238">
        <v>0</v>
      </c>
      <c r="AD443" s="238">
        <v>2596</v>
      </c>
      <c r="AE443" s="238">
        <v>451</v>
      </c>
      <c r="AF443" s="238">
        <v>519</v>
      </c>
      <c r="AG443" s="238">
        <v>399</v>
      </c>
      <c r="AH443" s="238">
        <v>1957</v>
      </c>
      <c r="AI443" s="238">
        <v>184</v>
      </c>
      <c r="AJ443" s="238">
        <v>0</v>
      </c>
      <c r="AK443" s="238">
        <v>3510</v>
      </c>
    </row>
    <row r="444" spans="1:37" x14ac:dyDescent="0.3">
      <c r="A444" s="2" t="s">
        <v>872</v>
      </c>
      <c r="B444" s="295" t="s">
        <v>923</v>
      </c>
      <c r="C444" s="229" t="s">
        <v>986</v>
      </c>
      <c r="D444" s="3" t="s">
        <v>1353</v>
      </c>
      <c r="E444" s="716">
        <v>651</v>
      </c>
      <c r="F444" s="76">
        <v>0.14000000000000001</v>
      </c>
      <c r="G444" s="76">
        <v>0.19</v>
      </c>
      <c r="H444" s="76">
        <v>0.18</v>
      </c>
      <c r="I444" s="76">
        <v>0.51</v>
      </c>
      <c r="J444" s="76">
        <v>0.42</v>
      </c>
      <c r="K444" s="76">
        <v>7.0000000000000007E-2</v>
      </c>
      <c r="L444" s="76">
        <v>0.56999999999999995</v>
      </c>
      <c r="M444" s="76">
        <v>0.56999999999999995</v>
      </c>
      <c r="N444" s="76">
        <v>0.46</v>
      </c>
      <c r="O444" s="76">
        <v>0.16</v>
      </c>
      <c r="P444" s="76">
        <v>0.48</v>
      </c>
      <c r="Q444" s="76">
        <v>0.32</v>
      </c>
      <c r="R444" s="76" t="s">
        <v>239</v>
      </c>
      <c r="S444" s="76">
        <v>0.5</v>
      </c>
      <c r="T444" s="721">
        <v>1</v>
      </c>
      <c r="U444" s="721">
        <v>1</v>
      </c>
      <c r="V444" s="55">
        <v>49126</v>
      </c>
      <c r="W444" s="55">
        <v>49126</v>
      </c>
      <c r="X444" s="237">
        <v>4821</v>
      </c>
      <c r="Y444" s="238">
        <v>8065</v>
      </c>
      <c r="Z444" s="238">
        <v>3719</v>
      </c>
      <c r="AA444" s="238">
        <v>11093</v>
      </c>
      <c r="AB444" s="238">
        <v>550</v>
      </c>
      <c r="AC444" s="238">
        <v>0</v>
      </c>
      <c r="AD444" s="238">
        <v>28248</v>
      </c>
      <c r="AE444" s="238">
        <v>4814</v>
      </c>
      <c r="AF444" s="238">
        <v>8340</v>
      </c>
      <c r="AG444" s="238">
        <v>4002</v>
      </c>
      <c r="AH444" s="238">
        <v>3527</v>
      </c>
      <c r="AI444" s="238">
        <v>195</v>
      </c>
      <c r="AJ444" s="238">
        <v>0</v>
      </c>
      <c r="AK444" s="238">
        <v>20878</v>
      </c>
    </row>
    <row r="445" spans="1:37" x14ac:dyDescent="0.3">
      <c r="A445" s="2" t="s">
        <v>872</v>
      </c>
      <c r="B445" s="295" t="s">
        <v>923</v>
      </c>
      <c r="C445" s="229" t="s">
        <v>986</v>
      </c>
      <c r="D445" s="229" t="s">
        <v>1354</v>
      </c>
      <c r="E445" s="716">
        <v>4765</v>
      </c>
      <c r="F445" s="76">
        <v>0.17</v>
      </c>
      <c r="G445" s="76">
        <v>0.23</v>
      </c>
      <c r="H445" s="76">
        <v>0.21</v>
      </c>
      <c r="I445" s="76">
        <v>0.61</v>
      </c>
      <c r="J445" s="76">
        <v>0.35</v>
      </c>
      <c r="K445" s="76">
        <v>0.03</v>
      </c>
      <c r="L445" s="76">
        <v>0.44</v>
      </c>
      <c r="M445" s="76">
        <v>0.52</v>
      </c>
      <c r="N445" s="76">
        <v>0.45</v>
      </c>
      <c r="O445" s="76">
        <v>0.12</v>
      </c>
      <c r="P445" s="76">
        <v>0.51</v>
      </c>
      <c r="Q445" s="76">
        <v>0.21</v>
      </c>
      <c r="R445" s="76" t="s">
        <v>239</v>
      </c>
      <c r="S445" s="76">
        <v>0.48</v>
      </c>
      <c r="T445" s="721">
        <v>1</v>
      </c>
      <c r="U445" s="721">
        <v>1</v>
      </c>
      <c r="V445" s="55">
        <v>11207</v>
      </c>
      <c r="W445" s="55">
        <v>11207</v>
      </c>
      <c r="X445" s="237">
        <v>1012</v>
      </c>
      <c r="Y445" s="238">
        <v>1356</v>
      </c>
      <c r="Z445" s="238">
        <v>709</v>
      </c>
      <c r="AA445" s="238">
        <v>2155</v>
      </c>
      <c r="AB445" s="238">
        <v>185</v>
      </c>
      <c r="AC445" s="238">
        <v>0</v>
      </c>
      <c r="AD445" s="238">
        <v>5417</v>
      </c>
      <c r="AE445" s="238">
        <v>1071</v>
      </c>
      <c r="AF445" s="238">
        <v>1432</v>
      </c>
      <c r="AG445" s="238">
        <v>822</v>
      </c>
      <c r="AH445" s="238">
        <v>2276</v>
      </c>
      <c r="AI445" s="238">
        <v>189</v>
      </c>
      <c r="AJ445" s="238">
        <v>0</v>
      </c>
      <c r="AK445" s="238">
        <v>5790</v>
      </c>
    </row>
    <row r="446" spans="1:37" x14ac:dyDescent="0.3">
      <c r="A446" s="2" t="s">
        <v>872</v>
      </c>
      <c r="B446" s="295" t="s">
        <v>923</v>
      </c>
      <c r="C446" s="229" t="s">
        <v>986</v>
      </c>
      <c r="D446" s="229" t="s">
        <v>1355</v>
      </c>
      <c r="E446" s="716">
        <v>984</v>
      </c>
      <c r="F446" s="76">
        <v>0.09</v>
      </c>
      <c r="G446" s="76">
        <v>0.13</v>
      </c>
      <c r="H446" s="76">
        <v>0.22</v>
      </c>
      <c r="I446" s="76">
        <v>0.45</v>
      </c>
      <c r="J446" s="76">
        <v>0.5</v>
      </c>
      <c r="K446" s="76">
        <v>0.06</v>
      </c>
      <c r="L446" s="76">
        <v>0.55000000000000004</v>
      </c>
      <c r="M446" s="76">
        <v>0.36</v>
      </c>
      <c r="N446" s="76">
        <v>0.56000000000000005</v>
      </c>
      <c r="O446" s="76">
        <v>0.12</v>
      </c>
      <c r="P446" s="76">
        <v>0.45</v>
      </c>
      <c r="Q446" s="76">
        <v>0.56000000000000005</v>
      </c>
      <c r="R446" s="76" t="s">
        <v>239</v>
      </c>
      <c r="S446" s="76">
        <v>0.48</v>
      </c>
      <c r="T446" s="721">
        <v>1</v>
      </c>
      <c r="U446" s="721">
        <v>1</v>
      </c>
      <c r="V446" s="55">
        <v>2598</v>
      </c>
      <c r="W446" s="55">
        <v>2598</v>
      </c>
      <c r="X446" s="237">
        <v>84</v>
      </c>
      <c r="Y446" s="238">
        <v>373</v>
      </c>
      <c r="Z446" s="238">
        <v>145</v>
      </c>
      <c r="AA446" s="238">
        <v>616</v>
      </c>
      <c r="AB446" s="238">
        <v>56</v>
      </c>
      <c r="AC446" s="238">
        <v>0</v>
      </c>
      <c r="AD446" s="238">
        <v>1274</v>
      </c>
      <c r="AE446" s="238">
        <v>94</v>
      </c>
      <c r="AF446" s="238">
        <v>366</v>
      </c>
      <c r="AG446" s="238">
        <v>182</v>
      </c>
      <c r="AH446" s="238">
        <v>590</v>
      </c>
      <c r="AI446" s="238">
        <v>92</v>
      </c>
      <c r="AJ446" s="238">
        <v>0</v>
      </c>
      <c r="AK446" s="238">
        <v>1324</v>
      </c>
    </row>
    <row r="447" spans="1:37" x14ac:dyDescent="0.3">
      <c r="A447" s="2" t="s">
        <v>872</v>
      </c>
      <c r="B447" s="295" t="s">
        <v>923</v>
      </c>
      <c r="C447" s="229" t="s">
        <v>986</v>
      </c>
      <c r="D447" s="229" t="s">
        <v>1356</v>
      </c>
      <c r="E447" s="716">
        <v>3936</v>
      </c>
      <c r="F447" s="76">
        <v>0.06</v>
      </c>
      <c r="G447" s="76">
        <v>0.13</v>
      </c>
      <c r="H447" s="76">
        <v>0.16</v>
      </c>
      <c r="I447" s="76">
        <v>0.35</v>
      </c>
      <c r="J447" s="76">
        <v>0.59</v>
      </c>
      <c r="K447" s="76">
        <v>0.06</v>
      </c>
      <c r="L447" s="76">
        <v>0.51</v>
      </c>
      <c r="M447" s="76">
        <v>0.5</v>
      </c>
      <c r="N447" s="76">
        <v>0.48</v>
      </c>
      <c r="O447" s="76">
        <v>0.1</v>
      </c>
      <c r="P447" s="76">
        <v>0.5</v>
      </c>
      <c r="Q447" s="76">
        <v>0.39</v>
      </c>
      <c r="R447" s="76" t="s">
        <v>239</v>
      </c>
      <c r="S447" s="76">
        <v>0.49</v>
      </c>
      <c r="T447" s="721">
        <v>1</v>
      </c>
      <c r="U447" s="721">
        <v>1</v>
      </c>
      <c r="V447" s="55">
        <v>0</v>
      </c>
      <c r="W447" s="55">
        <v>12353</v>
      </c>
      <c r="X447" s="237">
        <v>0</v>
      </c>
      <c r="Y447" s="238">
        <v>0</v>
      </c>
      <c r="Z447" s="238">
        <v>0</v>
      </c>
      <c r="AA447" s="238">
        <v>0</v>
      </c>
      <c r="AB447" s="238">
        <v>0</v>
      </c>
      <c r="AC447" s="238">
        <v>7041</v>
      </c>
      <c r="AD447" s="238">
        <v>7041</v>
      </c>
      <c r="AE447" s="238">
        <v>0</v>
      </c>
      <c r="AF447" s="238">
        <v>0</v>
      </c>
      <c r="AG447" s="238">
        <v>0</v>
      </c>
      <c r="AH447" s="238">
        <v>0</v>
      </c>
      <c r="AI447" s="238">
        <v>0</v>
      </c>
      <c r="AJ447" s="238">
        <v>5312</v>
      </c>
      <c r="AK447" s="238">
        <v>5312</v>
      </c>
    </row>
    <row r="448" spans="1:37" x14ac:dyDescent="0.3">
      <c r="A448" s="2" t="s">
        <v>872</v>
      </c>
      <c r="B448" s="295" t="s">
        <v>918</v>
      </c>
      <c r="C448" s="229" t="s">
        <v>944</v>
      </c>
      <c r="D448" s="229" t="s">
        <v>1357</v>
      </c>
      <c r="E448" s="716">
        <v>950635</v>
      </c>
      <c r="F448" s="76" t="s">
        <v>239</v>
      </c>
      <c r="G448" s="76" t="s">
        <v>239</v>
      </c>
      <c r="H448" s="76" t="s">
        <v>239</v>
      </c>
      <c r="I448" s="76" t="s">
        <v>239</v>
      </c>
      <c r="J448" s="76" t="s">
        <v>239</v>
      </c>
      <c r="K448" s="76" t="s">
        <v>239</v>
      </c>
      <c r="L448" s="76" t="s">
        <v>239</v>
      </c>
      <c r="M448" s="76" t="s">
        <v>239</v>
      </c>
      <c r="N448" s="76" t="s">
        <v>239</v>
      </c>
      <c r="O448" s="76" t="s">
        <v>239</v>
      </c>
      <c r="P448" s="76" t="s">
        <v>239</v>
      </c>
      <c r="Q448" s="76" t="s">
        <v>239</v>
      </c>
      <c r="R448" s="76" t="s">
        <v>239</v>
      </c>
      <c r="S448" s="76" t="s">
        <v>239</v>
      </c>
      <c r="T448" s="721">
        <v>0</v>
      </c>
      <c r="U448" s="721">
        <v>0</v>
      </c>
      <c r="V448" s="55">
        <v>0</v>
      </c>
      <c r="W448" s="55">
        <v>5124</v>
      </c>
      <c r="X448" s="237">
        <v>0</v>
      </c>
      <c r="Y448" s="238">
        <v>0</v>
      </c>
      <c r="Z448" s="238">
        <v>0</v>
      </c>
      <c r="AA448" s="238">
        <v>0</v>
      </c>
      <c r="AB448" s="238">
        <v>0</v>
      </c>
      <c r="AC448" s="238">
        <v>2921</v>
      </c>
      <c r="AD448" s="238">
        <v>2921</v>
      </c>
      <c r="AE448" s="238">
        <v>0</v>
      </c>
      <c r="AF448" s="238">
        <v>0</v>
      </c>
      <c r="AG448" s="238">
        <v>0</v>
      </c>
      <c r="AH448" s="238">
        <v>0</v>
      </c>
      <c r="AI448" s="238">
        <v>0</v>
      </c>
      <c r="AJ448" s="238">
        <v>2203</v>
      </c>
      <c r="AK448" s="238">
        <v>2203</v>
      </c>
    </row>
    <row r="449" spans="1:37" x14ac:dyDescent="0.3">
      <c r="A449" s="2" t="s">
        <v>131</v>
      </c>
      <c r="B449" s="295" t="s">
        <v>923</v>
      </c>
      <c r="C449" s="229" t="s">
        <v>986</v>
      </c>
      <c r="D449" s="229" t="s">
        <v>1358</v>
      </c>
      <c r="E449" s="716">
        <v>4739</v>
      </c>
      <c r="F449" s="76">
        <v>0.14000000000000001</v>
      </c>
      <c r="G449" s="76">
        <v>0.27</v>
      </c>
      <c r="H449" s="76">
        <v>0.15</v>
      </c>
      <c r="I449" s="76">
        <v>0.56000000000000005</v>
      </c>
      <c r="J449" s="76">
        <v>0.39</v>
      </c>
      <c r="K449" s="76">
        <v>0.04</v>
      </c>
      <c r="L449" s="76">
        <v>0.5</v>
      </c>
      <c r="M449" s="76">
        <v>0.51</v>
      </c>
      <c r="N449" s="76">
        <v>0.48</v>
      </c>
      <c r="O449" s="76">
        <v>0.12</v>
      </c>
      <c r="P449" s="76">
        <v>0.57999999999999996</v>
      </c>
      <c r="Q449" s="76">
        <v>0.59</v>
      </c>
      <c r="R449" s="76" t="s">
        <v>239</v>
      </c>
      <c r="S449" s="76">
        <v>0.54</v>
      </c>
      <c r="T449" s="721">
        <v>1</v>
      </c>
      <c r="U449" s="721">
        <v>1</v>
      </c>
      <c r="V449" s="55">
        <v>0</v>
      </c>
      <c r="W449" s="55">
        <v>5012</v>
      </c>
      <c r="X449" s="237">
        <v>0</v>
      </c>
      <c r="Y449" s="238">
        <v>0</v>
      </c>
      <c r="Z449" s="238">
        <v>0</v>
      </c>
      <c r="AA449" s="238">
        <v>0</v>
      </c>
      <c r="AB449" s="238">
        <v>0</v>
      </c>
      <c r="AC449" s="238">
        <v>2857</v>
      </c>
      <c r="AD449" s="238">
        <v>2857</v>
      </c>
      <c r="AE449" s="238">
        <v>0</v>
      </c>
      <c r="AF449" s="238">
        <v>0</v>
      </c>
      <c r="AG449" s="238">
        <v>0</v>
      </c>
      <c r="AH449" s="238">
        <v>0</v>
      </c>
      <c r="AI449" s="238">
        <v>0</v>
      </c>
      <c r="AJ449" s="238">
        <v>2155</v>
      </c>
      <c r="AK449" s="238">
        <v>2155</v>
      </c>
    </row>
    <row r="450" spans="1:37" x14ac:dyDescent="0.3">
      <c r="A450" s="2" t="s">
        <v>131</v>
      </c>
      <c r="B450" s="295" t="s">
        <v>918</v>
      </c>
      <c r="C450" s="229" t="s">
        <v>944</v>
      </c>
      <c r="D450" s="229" t="s">
        <v>1359</v>
      </c>
      <c r="E450" s="716">
        <v>9063</v>
      </c>
      <c r="F450" s="76">
        <v>0.05</v>
      </c>
      <c r="G450" s="76">
        <v>0.12</v>
      </c>
      <c r="H450" s="76">
        <v>0.09</v>
      </c>
      <c r="I450" s="76">
        <v>0.26</v>
      </c>
      <c r="J450" s="76">
        <v>0.61</v>
      </c>
      <c r="K450" s="76">
        <v>0.12</v>
      </c>
      <c r="L450" s="76">
        <v>0.45</v>
      </c>
      <c r="M450" s="76">
        <v>0.47</v>
      </c>
      <c r="N450" s="76">
        <v>0.51</v>
      </c>
      <c r="O450" s="76">
        <v>0.09</v>
      </c>
      <c r="P450" s="76">
        <v>0.48</v>
      </c>
      <c r="Q450" s="76">
        <v>0.46</v>
      </c>
      <c r="R450" s="76" t="s">
        <v>239</v>
      </c>
      <c r="S450" s="76">
        <v>0.48</v>
      </c>
      <c r="T450" s="721">
        <v>1</v>
      </c>
      <c r="U450" s="721">
        <v>1</v>
      </c>
      <c r="V450" s="55">
        <v>0</v>
      </c>
      <c r="W450" s="55">
        <v>2046</v>
      </c>
      <c r="X450" s="237">
        <v>0</v>
      </c>
      <c r="Y450" s="238">
        <v>0</v>
      </c>
      <c r="Z450" s="238">
        <v>0</v>
      </c>
      <c r="AA450" s="238">
        <v>0</v>
      </c>
      <c r="AB450" s="238">
        <v>0</v>
      </c>
      <c r="AC450" s="238">
        <v>1166</v>
      </c>
      <c r="AD450" s="238">
        <v>1166</v>
      </c>
      <c r="AE450" s="238">
        <v>0</v>
      </c>
      <c r="AF450" s="238">
        <v>0</v>
      </c>
      <c r="AG450" s="238">
        <v>0</v>
      </c>
      <c r="AH450" s="238">
        <v>0</v>
      </c>
      <c r="AI450" s="238">
        <v>0</v>
      </c>
      <c r="AJ450" s="238">
        <v>880</v>
      </c>
      <c r="AK450" s="238">
        <v>880</v>
      </c>
    </row>
    <row r="451" spans="1:37" x14ac:dyDescent="0.3">
      <c r="A451" s="2" t="s">
        <v>131</v>
      </c>
      <c r="B451" s="295" t="s">
        <v>918</v>
      </c>
      <c r="C451" s="229" t="s">
        <v>944</v>
      </c>
      <c r="D451" s="229" t="s">
        <v>1360</v>
      </c>
      <c r="E451" s="716">
        <v>131509</v>
      </c>
      <c r="F451" s="76">
        <v>0.13</v>
      </c>
      <c r="G451" s="76">
        <v>0.14000000000000001</v>
      </c>
      <c r="H451" s="76">
        <v>0.11</v>
      </c>
      <c r="I451" s="76">
        <v>0.38</v>
      </c>
      <c r="J451" s="76">
        <v>0.59</v>
      </c>
      <c r="K451" s="76">
        <v>0.03</v>
      </c>
      <c r="L451" s="76">
        <v>0.49</v>
      </c>
      <c r="M451" s="76">
        <v>0.49</v>
      </c>
      <c r="N451" s="76">
        <v>0.44</v>
      </c>
      <c r="O451" s="76">
        <v>0.17</v>
      </c>
      <c r="P451" s="76">
        <v>0.4</v>
      </c>
      <c r="Q451" s="76">
        <v>0.53</v>
      </c>
      <c r="R451" s="76" t="s">
        <v>239</v>
      </c>
      <c r="S451" s="76">
        <v>0.43</v>
      </c>
      <c r="T451" s="721">
        <v>1</v>
      </c>
      <c r="U451" s="721">
        <v>1</v>
      </c>
      <c r="V451" s="55">
        <v>0</v>
      </c>
      <c r="W451" s="55">
        <v>10000</v>
      </c>
      <c r="X451" s="237">
        <v>0</v>
      </c>
      <c r="Y451" s="238">
        <v>0</v>
      </c>
      <c r="Z451" s="238">
        <v>0</v>
      </c>
      <c r="AA451" s="238">
        <v>0</v>
      </c>
      <c r="AB451" s="238">
        <v>0</v>
      </c>
      <c r="AC451" s="238">
        <v>5700</v>
      </c>
      <c r="AD451" s="238">
        <v>5700</v>
      </c>
      <c r="AE451" s="238">
        <v>0</v>
      </c>
      <c r="AF451" s="238">
        <v>0</v>
      </c>
      <c r="AG451" s="238">
        <v>0</v>
      </c>
      <c r="AH451" s="238">
        <v>0</v>
      </c>
      <c r="AI451" s="238">
        <v>0</v>
      </c>
      <c r="AJ451" s="238">
        <v>4300</v>
      </c>
      <c r="AK451" s="238">
        <v>4300</v>
      </c>
    </row>
    <row r="452" spans="1:37" x14ac:dyDescent="0.3">
      <c r="A452" s="2" t="s">
        <v>131</v>
      </c>
      <c r="B452" s="295" t="s">
        <v>918</v>
      </c>
      <c r="C452" s="229" t="s">
        <v>944</v>
      </c>
      <c r="D452" s="229" t="s">
        <v>1361</v>
      </c>
      <c r="E452" s="716">
        <v>36116</v>
      </c>
      <c r="F452" s="76">
        <v>0.14000000000000001</v>
      </c>
      <c r="G452" s="76">
        <v>0.15</v>
      </c>
      <c r="H452" s="76">
        <v>0.1</v>
      </c>
      <c r="I452" s="76">
        <v>0.38</v>
      </c>
      <c r="J452" s="76">
        <v>0.59</v>
      </c>
      <c r="K452" s="76">
        <v>0.03</v>
      </c>
      <c r="L452" s="76">
        <v>0.49</v>
      </c>
      <c r="M452" s="76">
        <v>0.48</v>
      </c>
      <c r="N452" s="76">
        <v>0.44</v>
      </c>
      <c r="O452" s="76">
        <v>0.17</v>
      </c>
      <c r="P452" s="76">
        <v>0.39</v>
      </c>
      <c r="Q452" s="76">
        <v>0.52</v>
      </c>
      <c r="R452" s="76" t="s">
        <v>239</v>
      </c>
      <c r="S452" s="76">
        <v>0.43</v>
      </c>
      <c r="T452" s="721">
        <v>1</v>
      </c>
      <c r="U452" s="721">
        <v>1</v>
      </c>
      <c r="V452" s="55">
        <v>0</v>
      </c>
      <c r="W452" s="55">
        <v>1615</v>
      </c>
      <c r="X452" s="237">
        <v>0</v>
      </c>
      <c r="Y452" s="238">
        <v>0</v>
      </c>
      <c r="Z452" s="238">
        <v>0</v>
      </c>
      <c r="AA452" s="238">
        <v>0</v>
      </c>
      <c r="AB452" s="238">
        <v>0</v>
      </c>
      <c r="AC452" s="238">
        <v>920</v>
      </c>
      <c r="AD452" s="238">
        <v>920</v>
      </c>
      <c r="AE452" s="238">
        <v>0</v>
      </c>
      <c r="AF452" s="238">
        <v>0</v>
      </c>
      <c r="AG452" s="238">
        <v>0</v>
      </c>
      <c r="AH452" s="238">
        <v>0</v>
      </c>
      <c r="AI452" s="238">
        <v>0</v>
      </c>
      <c r="AJ452" s="238">
        <v>695</v>
      </c>
      <c r="AK452" s="238">
        <v>695</v>
      </c>
    </row>
    <row r="453" spans="1:37" x14ac:dyDescent="0.3">
      <c r="A453" s="2" t="s">
        <v>131</v>
      </c>
      <c r="B453" s="295" t="s">
        <v>943</v>
      </c>
      <c r="C453" s="229" t="s">
        <v>983</v>
      </c>
      <c r="D453" s="229" t="s">
        <v>1362</v>
      </c>
      <c r="E453" s="716">
        <v>98379</v>
      </c>
      <c r="F453" s="76">
        <v>0.15</v>
      </c>
      <c r="G453" s="76">
        <v>0.17</v>
      </c>
      <c r="H453" s="76">
        <v>0.11</v>
      </c>
      <c r="I453" s="76">
        <v>0.43</v>
      </c>
      <c r="J453" s="76">
        <v>0.54</v>
      </c>
      <c r="K453" s="76">
        <v>0.02</v>
      </c>
      <c r="L453" s="76">
        <v>0.49</v>
      </c>
      <c r="M453" s="76">
        <v>0.49</v>
      </c>
      <c r="N453" s="76">
        <v>0.46</v>
      </c>
      <c r="O453" s="76">
        <v>0.17</v>
      </c>
      <c r="P453" s="76">
        <v>0.43</v>
      </c>
      <c r="Q453" s="76">
        <v>0.53</v>
      </c>
      <c r="R453" s="76" t="s">
        <v>239</v>
      </c>
      <c r="S453" s="76">
        <v>0.46</v>
      </c>
      <c r="T453" s="721">
        <v>1</v>
      </c>
      <c r="U453" s="721">
        <v>1</v>
      </c>
      <c r="V453" s="55">
        <v>15557</v>
      </c>
      <c r="W453" s="55">
        <v>15557</v>
      </c>
      <c r="X453" s="237">
        <v>1382</v>
      </c>
      <c r="Y453" s="238">
        <v>1887</v>
      </c>
      <c r="Z453" s="238">
        <v>1197</v>
      </c>
      <c r="AA453" s="238">
        <v>2843</v>
      </c>
      <c r="AB453" s="238">
        <v>259</v>
      </c>
      <c r="AC453" s="238">
        <v>0</v>
      </c>
      <c r="AD453" s="238">
        <v>7568</v>
      </c>
      <c r="AE453" s="238">
        <v>1412</v>
      </c>
      <c r="AF453" s="238">
        <v>1856</v>
      </c>
      <c r="AG453" s="238">
        <v>1236</v>
      </c>
      <c r="AH453" s="238">
        <v>3257</v>
      </c>
      <c r="AI453" s="238">
        <v>228</v>
      </c>
      <c r="AJ453" s="238">
        <v>0</v>
      </c>
      <c r="AK453" s="238">
        <v>7989</v>
      </c>
    </row>
    <row r="454" spans="1:37" x14ac:dyDescent="0.3">
      <c r="A454" s="2" t="s">
        <v>131</v>
      </c>
      <c r="B454" s="295" t="s">
        <v>943</v>
      </c>
      <c r="C454" s="229" t="s">
        <v>983</v>
      </c>
      <c r="D454" s="229" t="s">
        <v>1363</v>
      </c>
      <c r="E454" s="716">
        <v>4461681</v>
      </c>
      <c r="F454" s="76">
        <v>0.09</v>
      </c>
      <c r="G454" s="76">
        <v>0.18</v>
      </c>
      <c r="H454" s="76">
        <v>0.11</v>
      </c>
      <c r="I454" s="76">
        <v>0.38</v>
      </c>
      <c r="J454" s="76">
        <v>0.57999999999999996</v>
      </c>
      <c r="K454" s="76">
        <v>0.04</v>
      </c>
      <c r="L454" s="76">
        <v>0.54</v>
      </c>
      <c r="M454" s="76">
        <v>0.46</v>
      </c>
      <c r="N454" s="76">
        <v>0.52</v>
      </c>
      <c r="O454" s="76">
        <v>0.13</v>
      </c>
      <c r="P454" s="76">
        <v>0.46</v>
      </c>
      <c r="Q454" s="76">
        <v>0.56000000000000005</v>
      </c>
      <c r="R454" s="76" t="s">
        <v>239</v>
      </c>
      <c r="S454" s="76">
        <v>0.48</v>
      </c>
      <c r="T454" s="721">
        <v>0</v>
      </c>
      <c r="U454" s="721">
        <v>0</v>
      </c>
      <c r="V454" s="55">
        <v>0</v>
      </c>
      <c r="W454" s="55">
        <v>2293</v>
      </c>
      <c r="X454" s="237">
        <v>0</v>
      </c>
      <c r="Y454" s="238">
        <v>0</v>
      </c>
      <c r="Z454" s="238">
        <v>0</v>
      </c>
      <c r="AA454" s="238">
        <v>0</v>
      </c>
      <c r="AB454" s="238">
        <v>0</v>
      </c>
      <c r="AC454" s="238">
        <v>905</v>
      </c>
      <c r="AD454" s="238">
        <v>905</v>
      </c>
      <c r="AE454" s="238">
        <v>0</v>
      </c>
      <c r="AF454" s="238">
        <v>0</v>
      </c>
      <c r="AG454" s="238">
        <v>0</v>
      </c>
      <c r="AH454" s="238">
        <v>0</v>
      </c>
      <c r="AI454" s="238">
        <v>0</v>
      </c>
      <c r="AJ454" s="238">
        <v>1388</v>
      </c>
      <c r="AK454" s="238">
        <v>1388</v>
      </c>
    </row>
    <row r="455" spans="1:37" x14ac:dyDescent="0.3">
      <c r="A455" s="2" t="s">
        <v>131</v>
      </c>
      <c r="B455" s="295" t="s">
        <v>943</v>
      </c>
      <c r="C455" s="229" t="s">
        <v>983</v>
      </c>
      <c r="D455" s="229" t="s">
        <v>1364</v>
      </c>
      <c r="E455" s="716">
        <v>844</v>
      </c>
      <c r="F455" s="76">
        <v>0.18</v>
      </c>
      <c r="G455" s="76">
        <v>0.18</v>
      </c>
      <c r="H455" s="76">
        <v>0.1</v>
      </c>
      <c r="I455" s="76">
        <v>0.46</v>
      </c>
      <c r="J455" s="76">
        <v>0.51</v>
      </c>
      <c r="K455" s="76">
        <v>0.03</v>
      </c>
      <c r="L455" s="76">
        <v>0.44</v>
      </c>
      <c r="M455" s="76">
        <v>0.48</v>
      </c>
      <c r="N455" s="76">
        <v>0.38</v>
      </c>
      <c r="O455" s="76">
        <v>0.17</v>
      </c>
      <c r="P455" s="76">
        <v>0.4</v>
      </c>
      <c r="Q455" s="76">
        <v>0.43</v>
      </c>
      <c r="R455" s="76" t="s">
        <v>239</v>
      </c>
      <c r="S455" s="76">
        <v>0.42</v>
      </c>
      <c r="T455" s="721">
        <v>1</v>
      </c>
      <c r="U455" s="721">
        <v>1</v>
      </c>
      <c r="V455" s="55">
        <v>0</v>
      </c>
      <c r="W455" s="55">
        <v>1754</v>
      </c>
      <c r="X455" s="237">
        <v>0</v>
      </c>
      <c r="Y455" s="238">
        <v>0</v>
      </c>
      <c r="Z455" s="238">
        <v>0</v>
      </c>
      <c r="AA455" s="238">
        <v>0</v>
      </c>
      <c r="AB455" s="238">
        <v>0</v>
      </c>
      <c r="AC455" s="238">
        <v>502</v>
      </c>
      <c r="AD455" s="238">
        <v>502</v>
      </c>
      <c r="AE455" s="238">
        <v>0</v>
      </c>
      <c r="AF455" s="238">
        <v>0</v>
      </c>
      <c r="AG455" s="238">
        <v>0</v>
      </c>
      <c r="AH455" s="238">
        <v>0</v>
      </c>
      <c r="AI455" s="238">
        <v>0</v>
      </c>
      <c r="AJ455" s="238">
        <v>1252</v>
      </c>
      <c r="AK455" s="238">
        <v>1252</v>
      </c>
    </row>
    <row r="456" spans="1:37" x14ac:dyDescent="0.3">
      <c r="A456" s="2" t="s">
        <v>131</v>
      </c>
      <c r="B456" s="295" t="s">
        <v>943</v>
      </c>
      <c r="C456" s="229" t="s">
        <v>983</v>
      </c>
      <c r="D456" s="229" t="s">
        <v>1365</v>
      </c>
      <c r="E456" s="716">
        <v>2566</v>
      </c>
      <c r="F456" s="76">
        <v>0.08</v>
      </c>
      <c r="G456" s="76">
        <v>0.18</v>
      </c>
      <c r="H456" s="76">
        <v>0.13</v>
      </c>
      <c r="I456" s="76">
        <v>0.39</v>
      </c>
      <c r="J456" s="76">
        <v>0.55000000000000004</v>
      </c>
      <c r="K456" s="76">
        <v>0.06</v>
      </c>
      <c r="L456" s="76">
        <v>0.53</v>
      </c>
      <c r="M456" s="76">
        <v>0.47</v>
      </c>
      <c r="N456" s="76">
        <v>0.49</v>
      </c>
      <c r="O456" s="76">
        <v>0.12</v>
      </c>
      <c r="P456" s="76">
        <v>0.52</v>
      </c>
      <c r="Q456" s="76">
        <v>0.53</v>
      </c>
      <c r="R456" s="76" t="s">
        <v>239</v>
      </c>
      <c r="S456" s="76">
        <v>0.51</v>
      </c>
      <c r="T456" s="721">
        <v>1</v>
      </c>
      <c r="U456" s="721">
        <v>1</v>
      </c>
      <c r="V456" s="55">
        <v>0</v>
      </c>
      <c r="W456" s="55">
        <v>249414</v>
      </c>
      <c r="X456" s="237">
        <v>0</v>
      </c>
      <c r="Y456" s="238">
        <v>0</v>
      </c>
      <c r="Z456" s="238">
        <v>0</v>
      </c>
      <c r="AA456" s="238">
        <v>0</v>
      </c>
      <c r="AB456" s="238">
        <v>0</v>
      </c>
      <c r="AC456" s="238">
        <v>102721</v>
      </c>
      <c r="AD456" s="238">
        <v>102730</v>
      </c>
      <c r="AE456" s="238">
        <v>0</v>
      </c>
      <c r="AF456" s="238">
        <v>0</v>
      </c>
      <c r="AG456" s="238">
        <v>0</v>
      </c>
      <c r="AH456" s="238">
        <v>0</v>
      </c>
      <c r="AI456" s="238">
        <v>0</v>
      </c>
      <c r="AJ456" s="238">
        <v>146684</v>
      </c>
      <c r="AK456" s="238">
        <v>146684</v>
      </c>
    </row>
    <row r="457" spans="1:37" x14ac:dyDescent="0.3">
      <c r="A457" s="2" t="s">
        <v>130</v>
      </c>
      <c r="B457" s="295" t="s">
        <v>918</v>
      </c>
      <c r="C457" s="229" t="s">
        <v>944</v>
      </c>
      <c r="D457" s="229" t="s">
        <v>1366</v>
      </c>
      <c r="E457" s="716">
        <v>11279</v>
      </c>
      <c r="F457" s="76">
        <v>0.03</v>
      </c>
      <c r="G457" s="76">
        <v>0.05</v>
      </c>
      <c r="H457" s="76">
        <v>0.05</v>
      </c>
      <c r="I457" s="76">
        <v>0.13</v>
      </c>
      <c r="J457" s="76">
        <v>0.84</v>
      </c>
      <c r="K457" s="76">
        <v>0.03</v>
      </c>
      <c r="L457" s="76">
        <v>0.48</v>
      </c>
      <c r="M457" s="76">
        <v>0.49</v>
      </c>
      <c r="N457" s="76">
        <v>0.48</v>
      </c>
      <c r="O457" s="76">
        <v>0.11</v>
      </c>
      <c r="P457" s="76">
        <v>0.31</v>
      </c>
      <c r="Q457" s="76">
        <v>0.4</v>
      </c>
      <c r="R457" s="76" t="s">
        <v>239</v>
      </c>
      <c r="S457" s="76">
        <v>0.34</v>
      </c>
      <c r="T457" s="721">
        <v>0.96</v>
      </c>
      <c r="U457" s="721">
        <v>0.96</v>
      </c>
      <c r="V457" s="55">
        <v>785</v>
      </c>
      <c r="W457" s="55">
        <v>785</v>
      </c>
      <c r="X457" s="237">
        <v>64</v>
      </c>
      <c r="Y457" s="238">
        <v>60</v>
      </c>
      <c r="Z457" s="238">
        <v>34</v>
      </c>
      <c r="AA457" s="238">
        <v>175</v>
      </c>
      <c r="AB457" s="238">
        <v>1</v>
      </c>
      <c r="AC457" s="238">
        <v>0</v>
      </c>
      <c r="AD457" s="238">
        <v>334</v>
      </c>
      <c r="AE457" s="238">
        <v>53</v>
      </c>
      <c r="AF457" s="238">
        <v>71</v>
      </c>
      <c r="AG457" s="238">
        <v>30</v>
      </c>
      <c r="AH457" s="238">
        <v>287</v>
      </c>
      <c r="AI457" s="238">
        <v>10</v>
      </c>
      <c r="AJ457" s="238">
        <v>0</v>
      </c>
      <c r="AK457" s="238">
        <v>451</v>
      </c>
    </row>
    <row r="458" spans="1:37" x14ac:dyDescent="0.3">
      <c r="A458" s="2" t="s">
        <v>132</v>
      </c>
      <c r="B458" s="295" t="s">
        <v>943</v>
      </c>
      <c r="C458" s="229" t="s">
        <v>944</v>
      </c>
      <c r="D458" s="229" t="s">
        <v>1367</v>
      </c>
      <c r="E458" s="716">
        <v>45106</v>
      </c>
      <c r="F458" s="76" t="s">
        <v>239</v>
      </c>
      <c r="G458" s="76" t="s">
        <v>239</v>
      </c>
      <c r="H458" s="76" t="s">
        <v>239</v>
      </c>
      <c r="I458" s="76" t="s">
        <v>239</v>
      </c>
      <c r="J458" s="76" t="s">
        <v>239</v>
      </c>
      <c r="K458" s="76" t="s">
        <v>239</v>
      </c>
      <c r="L458" s="76" t="s">
        <v>239</v>
      </c>
      <c r="M458" s="76" t="s">
        <v>239</v>
      </c>
      <c r="N458" s="76" t="s">
        <v>239</v>
      </c>
      <c r="O458" s="76" t="s">
        <v>239</v>
      </c>
      <c r="P458" s="76" t="s">
        <v>239</v>
      </c>
      <c r="Q458" s="76" t="s">
        <v>239</v>
      </c>
      <c r="R458" s="76">
        <v>0.5</v>
      </c>
      <c r="S458" s="76">
        <v>0.5</v>
      </c>
      <c r="T458" s="721">
        <v>0</v>
      </c>
      <c r="U458" s="721">
        <v>0.85</v>
      </c>
      <c r="V458" s="55">
        <v>1394</v>
      </c>
      <c r="W458" s="55">
        <v>1394</v>
      </c>
      <c r="X458" s="237">
        <v>65</v>
      </c>
      <c r="Y458" s="238">
        <v>78</v>
      </c>
      <c r="Z458" s="238">
        <v>80</v>
      </c>
      <c r="AA458" s="238">
        <v>340</v>
      </c>
      <c r="AB458" s="238">
        <v>8</v>
      </c>
      <c r="AC458" s="238">
        <v>0</v>
      </c>
      <c r="AD458" s="238">
        <v>571</v>
      </c>
      <c r="AE458" s="238">
        <v>64</v>
      </c>
      <c r="AF458" s="238">
        <v>90</v>
      </c>
      <c r="AG458" s="238">
        <v>85</v>
      </c>
      <c r="AH458" s="238">
        <v>549</v>
      </c>
      <c r="AI458" s="238">
        <v>35</v>
      </c>
      <c r="AJ458" s="238">
        <v>0</v>
      </c>
      <c r="AK458" s="238">
        <v>823</v>
      </c>
    </row>
    <row r="459" spans="1:37" x14ac:dyDescent="0.3">
      <c r="A459" s="2" t="s">
        <v>133</v>
      </c>
      <c r="B459" s="295" t="s">
        <v>918</v>
      </c>
      <c r="C459" s="229" t="s">
        <v>944</v>
      </c>
      <c r="D459" s="229" t="s">
        <v>1368</v>
      </c>
      <c r="E459" s="716">
        <v>178950</v>
      </c>
      <c r="F459" s="76" t="s">
        <v>239</v>
      </c>
      <c r="G459" s="76" t="s">
        <v>239</v>
      </c>
      <c r="H459" s="76" t="s">
        <v>239</v>
      </c>
      <c r="I459" s="76" t="s">
        <v>239</v>
      </c>
      <c r="J459" s="76" t="s">
        <v>239</v>
      </c>
      <c r="K459" s="76" t="s">
        <v>239</v>
      </c>
      <c r="L459" s="76" t="s">
        <v>239</v>
      </c>
      <c r="M459" s="76" t="s">
        <v>239</v>
      </c>
      <c r="N459" s="76" t="s">
        <v>239</v>
      </c>
      <c r="O459" s="76" t="s">
        <v>239</v>
      </c>
      <c r="P459" s="76" t="s">
        <v>239</v>
      </c>
      <c r="Q459" s="76" t="s">
        <v>239</v>
      </c>
      <c r="R459" s="76">
        <v>0.19</v>
      </c>
      <c r="S459" s="76">
        <v>0.19</v>
      </c>
      <c r="T459" s="721">
        <v>0</v>
      </c>
      <c r="U459" s="721">
        <v>0.66</v>
      </c>
      <c r="V459" s="55">
        <v>10365</v>
      </c>
      <c r="W459" s="55">
        <v>10365</v>
      </c>
      <c r="X459" s="237">
        <v>556</v>
      </c>
      <c r="Y459" s="238">
        <v>1594</v>
      </c>
      <c r="Z459" s="238">
        <v>1308</v>
      </c>
      <c r="AA459" s="238">
        <v>1690</v>
      </c>
      <c r="AB459" s="238">
        <v>200</v>
      </c>
      <c r="AC459" s="238">
        <v>0</v>
      </c>
      <c r="AD459" s="238">
        <v>5348</v>
      </c>
      <c r="AE459" s="238">
        <v>545</v>
      </c>
      <c r="AF459" s="238">
        <v>1701</v>
      </c>
      <c r="AG459" s="238">
        <v>1194</v>
      </c>
      <c r="AH459" s="238">
        <v>1419</v>
      </c>
      <c r="AI459" s="238">
        <v>158</v>
      </c>
      <c r="AJ459" s="238">
        <v>0</v>
      </c>
      <c r="AK459" s="238">
        <v>5017</v>
      </c>
    </row>
    <row r="460" spans="1:37" x14ac:dyDescent="0.3">
      <c r="A460" s="2" t="s">
        <v>135</v>
      </c>
      <c r="B460" s="295" t="s">
        <v>918</v>
      </c>
      <c r="C460" s="229" t="s">
        <v>944</v>
      </c>
      <c r="D460" s="229" t="s">
        <v>1369</v>
      </c>
      <c r="E460" s="716">
        <v>16908</v>
      </c>
      <c r="F460" s="76" t="s">
        <v>239</v>
      </c>
      <c r="G460" s="76" t="s">
        <v>239</v>
      </c>
      <c r="H460" s="76" t="s">
        <v>239</v>
      </c>
      <c r="I460" s="76" t="s">
        <v>239</v>
      </c>
      <c r="J460" s="76" t="s">
        <v>239</v>
      </c>
      <c r="K460" s="76" t="s">
        <v>239</v>
      </c>
      <c r="L460" s="76" t="s">
        <v>239</v>
      </c>
      <c r="M460" s="76" t="s">
        <v>239</v>
      </c>
      <c r="N460" s="76" t="s">
        <v>239</v>
      </c>
      <c r="O460" s="76" t="s">
        <v>239</v>
      </c>
      <c r="P460" s="76" t="s">
        <v>239</v>
      </c>
      <c r="Q460" s="76" t="s">
        <v>239</v>
      </c>
      <c r="R460" s="76" t="s">
        <v>239</v>
      </c>
      <c r="S460" s="76" t="s">
        <v>239</v>
      </c>
      <c r="T460" s="721">
        <v>0</v>
      </c>
      <c r="U460" s="721">
        <v>0</v>
      </c>
      <c r="V460" s="55">
        <v>1244</v>
      </c>
      <c r="W460" s="55">
        <v>1244</v>
      </c>
      <c r="X460" s="237">
        <v>88</v>
      </c>
      <c r="Y460" s="238">
        <v>103</v>
      </c>
      <c r="Z460" s="238">
        <v>85</v>
      </c>
      <c r="AA460" s="238">
        <v>314</v>
      </c>
      <c r="AB460" s="238">
        <v>24</v>
      </c>
      <c r="AC460" s="238">
        <v>0</v>
      </c>
      <c r="AD460" s="238">
        <v>614</v>
      </c>
      <c r="AE460" s="238">
        <v>87</v>
      </c>
      <c r="AF460" s="238">
        <v>133</v>
      </c>
      <c r="AG460" s="238">
        <v>99</v>
      </c>
      <c r="AH460" s="238">
        <v>252</v>
      </c>
      <c r="AI460" s="238">
        <v>59</v>
      </c>
      <c r="AJ460" s="238">
        <v>0</v>
      </c>
      <c r="AK460" s="238">
        <v>630</v>
      </c>
    </row>
    <row r="461" spans="1:37" x14ac:dyDescent="0.3">
      <c r="A461" s="2" t="s">
        <v>134</v>
      </c>
      <c r="B461" s="295" t="s">
        <v>923</v>
      </c>
      <c r="C461" s="229" t="s">
        <v>986</v>
      </c>
      <c r="D461" s="229" t="s">
        <v>1370</v>
      </c>
      <c r="E461" s="716">
        <v>77781</v>
      </c>
      <c r="F461" s="76">
        <v>0.18</v>
      </c>
      <c r="G461" s="76">
        <v>0.23</v>
      </c>
      <c r="H461" s="76">
        <v>0.15</v>
      </c>
      <c r="I461" s="76">
        <v>0.56000000000000005</v>
      </c>
      <c r="J461" s="76">
        <v>0.41</v>
      </c>
      <c r="K461" s="76">
        <v>0.03</v>
      </c>
      <c r="L461" s="76">
        <v>0.48</v>
      </c>
      <c r="M461" s="76">
        <v>0.48</v>
      </c>
      <c r="N461" s="76">
        <v>0.49</v>
      </c>
      <c r="O461" s="76">
        <v>0.16</v>
      </c>
      <c r="P461" s="76">
        <v>0.53</v>
      </c>
      <c r="Q461" s="76">
        <v>0.57999999999999996</v>
      </c>
      <c r="R461" s="76" t="s">
        <v>239</v>
      </c>
      <c r="S461" s="76">
        <v>0.51</v>
      </c>
      <c r="T461" s="721">
        <v>1</v>
      </c>
      <c r="U461" s="721">
        <v>1</v>
      </c>
      <c r="V461" s="55">
        <v>1043</v>
      </c>
      <c r="W461" s="55">
        <v>1043</v>
      </c>
      <c r="X461" s="237">
        <v>28</v>
      </c>
      <c r="Y461" s="238">
        <v>58</v>
      </c>
      <c r="Z461" s="238">
        <v>28</v>
      </c>
      <c r="AA461" s="238">
        <v>211</v>
      </c>
      <c r="AB461" s="238">
        <v>12</v>
      </c>
      <c r="AC461" s="238">
        <v>0</v>
      </c>
      <c r="AD461" s="238">
        <v>337</v>
      </c>
      <c r="AE461" s="238">
        <v>44</v>
      </c>
      <c r="AF461" s="238">
        <v>57</v>
      </c>
      <c r="AG461" s="238">
        <v>63</v>
      </c>
      <c r="AH461" s="238">
        <v>513</v>
      </c>
      <c r="AI461" s="238">
        <v>29</v>
      </c>
      <c r="AJ461" s="238">
        <v>0</v>
      </c>
      <c r="AK461" s="238">
        <v>706</v>
      </c>
    </row>
    <row r="462" spans="1:37" x14ac:dyDescent="0.3">
      <c r="A462" s="2" t="s">
        <v>134</v>
      </c>
      <c r="B462" s="295" t="s">
        <v>923</v>
      </c>
      <c r="C462" s="229" t="s">
        <v>986</v>
      </c>
      <c r="D462" s="229" t="s">
        <v>1371</v>
      </c>
      <c r="E462" s="716">
        <v>6277</v>
      </c>
      <c r="F462" s="76">
        <v>0.19</v>
      </c>
      <c r="G462" s="76">
        <v>0.28999999999999998</v>
      </c>
      <c r="H462" s="76">
        <v>0.14000000000000001</v>
      </c>
      <c r="I462" s="76">
        <v>0.62</v>
      </c>
      <c r="J462" s="76">
        <v>0.36</v>
      </c>
      <c r="K462" s="76">
        <v>0.02</v>
      </c>
      <c r="L462" s="76">
        <v>0.48</v>
      </c>
      <c r="M462" s="76">
        <v>0.52</v>
      </c>
      <c r="N462" s="76">
        <v>0.5</v>
      </c>
      <c r="O462" s="76">
        <v>0.15</v>
      </c>
      <c r="P462" s="76">
        <v>0.54</v>
      </c>
      <c r="Q462" s="76">
        <v>0.62</v>
      </c>
      <c r="R462" s="76" t="s">
        <v>239</v>
      </c>
      <c r="S462" s="76">
        <v>0.52</v>
      </c>
      <c r="T462" s="721">
        <v>1</v>
      </c>
      <c r="U462" s="721">
        <v>1</v>
      </c>
      <c r="V462" s="55">
        <v>264074</v>
      </c>
      <c r="W462" s="55">
        <v>264074</v>
      </c>
      <c r="X462" s="237">
        <v>11182</v>
      </c>
      <c r="Y462" s="238">
        <v>11842</v>
      </c>
      <c r="Z462" s="238">
        <v>11871</v>
      </c>
      <c r="AA462" s="238">
        <v>77870</v>
      </c>
      <c r="AB462" s="238">
        <v>28793</v>
      </c>
      <c r="AC462" s="238">
        <v>0</v>
      </c>
      <c r="AD462" s="238">
        <v>141558</v>
      </c>
      <c r="AE462" s="238">
        <v>11744</v>
      </c>
      <c r="AF462" s="238">
        <v>12832</v>
      </c>
      <c r="AG462" s="238">
        <v>13108</v>
      </c>
      <c r="AH462" s="238">
        <v>66481</v>
      </c>
      <c r="AI462" s="238">
        <v>18351</v>
      </c>
      <c r="AJ462" s="238">
        <v>0</v>
      </c>
      <c r="AK462" s="238">
        <v>122516</v>
      </c>
    </row>
    <row r="463" spans="1:37" x14ac:dyDescent="0.3">
      <c r="A463" s="2" t="s">
        <v>134</v>
      </c>
      <c r="B463" s="295" t="s">
        <v>923</v>
      </c>
      <c r="C463" s="229" t="s">
        <v>986</v>
      </c>
      <c r="D463" s="229" t="s">
        <v>1372</v>
      </c>
      <c r="E463" s="716">
        <v>28255</v>
      </c>
      <c r="F463" s="76">
        <v>0.2</v>
      </c>
      <c r="G463" s="76">
        <v>0.23</v>
      </c>
      <c r="H463" s="76">
        <v>0.13</v>
      </c>
      <c r="I463" s="76">
        <v>0.55000000000000004</v>
      </c>
      <c r="J463" s="76">
        <v>0.43</v>
      </c>
      <c r="K463" s="76">
        <v>0.02</v>
      </c>
      <c r="L463" s="76">
        <v>0.49</v>
      </c>
      <c r="M463" s="76">
        <v>0.48</v>
      </c>
      <c r="N463" s="76">
        <v>0.47</v>
      </c>
      <c r="O463" s="76">
        <v>0.18</v>
      </c>
      <c r="P463" s="76">
        <v>0.53</v>
      </c>
      <c r="Q463" s="76">
        <v>0.59</v>
      </c>
      <c r="R463" s="76" t="s">
        <v>239</v>
      </c>
      <c r="S463" s="76">
        <v>0.5</v>
      </c>
      <c r="T463" s="721">
        <v>1</v>
      </c>
      <c r="U463" s="721">
        <v>1</v>
      </c>
      <c r="V463" s="55">
        <v>455081</v>
      </c>
      <c r="W463" s="55">
        <v>455081</v>
      </c>
      <c r="X463" s="237">
        <v>16785</v>
      </c>
      <c r="Y463" s="238">
        <v>21353</v>
      </c>
      <c r="Z463" s="238">
        <v>15336</v>
      </c>
      <c r="AA463" s="238">
        <v>104457</v>
      </c>
      <c r="AB463" s="238">
        <v>12435</v>
      </c>
      <c r="AC463" s="238">
        <v>0</v>
      </c>
      <c r="AD463" s="238">
        <v>170366</v>
      </c>
      <c r="AE463" s="238">
        <v>18134</v>
      </c>
      <c r="AF463" s="238">
        <v>23532</v>
      </c>
      <c r="AG463" s="238">
        <v>21560</v>
      </c>
      <c r="AH463" s="238">
        <v>208993</v>
      </c>
      <c r="AI463" s="238">
        <v>12496</v>
      </c>
      <c r="AJ463" s="238">
        <v>0</v>
      </c>
      <c r="AK463" s="238">
        <v>284715</v>
      </c>
    </row>
    <row r="464" spans="1:37" x14ac:dyDescent="0.3">
      <c r="A464" s="2" t="s">
        <v>134</v>
      </c>
      <c r="B464" s="295" t="s">
        <v>918</v>
      </c>
      <c r="C464" s="229" t="s">
        <v>944</v>
      </c>
      <c r="D464" s="229" t="s">
        <v>1373</v>
      </c>
      <c r="E464" s="716">
        <v>7006</v>
      </c>
      <c r="F464" s="76">
        <v>0.16</v>
      </c>
      <c r="G464" s="76">
        <v>0.25</v>
      </c>
      <c r="H464" s="76">
        <v>0.15</v>
      </c>
      <c r="I464" s="76">
        <v>0.56000000000000005</v>
      </c>
      <c r="J464" s="76">
        <v>0.4</v>
      </c>
      <c r="K464" s="76">
        <v>0.04</v>
      </c>
      <c r="L464" s="76">
        <v>0.47</v>
      </c>
      <c r="M464" s="76">
        <v>0.48</v>
      </c>
      <c r="N464" s="76">
        <v>0.5</v>
      </c>
      <c r="O464" s="76">
        <v>0.13</v>
      </c>
      <c r="P464" s="76">
        <v>0.57999999999999996</v>
      </c>
      <c r="Q464" s="76">
        <v>0.59</v>
      </c>
      <c r="R464" s="76" t="s">
        <v>239</v>
      </c>
      <c r="S464" s="76">
        <v>0.52</v>
      </c>
      <c r="T464" s="721">
        <v>1</v>
      </c>
      <c r="U464" s="721">
        <v>1</v>
      </c>
      <c r="V464" s="55">
        <v>2797</v>
      </c>
      <c r="W464" s="55">
        <v>2797</v>
      </c>
      <c r="X464" s="237">
        <v>77</v>
      </c>
      <c r="Y464" s="238">
        <v>115</v>
      </c>
      <c r="Z464" s="238">
        <v>110</v>
      </c>
      <c r="AA464" s="238">
        <v>787</v>
      </c>
      <c r="AB464" s="238">
        <v>28</v>
      </c>
      <c r="AC464" s="238">
        <v>0</v>
      </c>
      <c r="AD464" s="238">
        <v>1117</v>
      </c>
      <c r="AE464" s="238">
        <v>74</v>
      </c>
      <c r="AF464" s="238">
        <v>154</v>
      </c>
      <c r="AG464" s="238">
        <v>113</v>
      </c>
      <c r="AH464" s="238">
        <v>1292</v>
      </c>
      <c r="AI464" s="238">
        <v>47</v>
      </c>
      <c r="AJ464" s="238">
        <v>0</v>
      </c>
      <c r="AK464" s="238">
        <v>1680</v>
      </c>
    </row>
    <row r="465" spans="1:37" x14ac:dyDescent="0.3">
      <c r="A465" s="2" t="s">
        <v>134</v>
      </c>
      <c r="B465" s="295" t="s">
        <v>918</v>
      </c>
      <c r="C465" s="229" t="s">
        <v>944</v>
      </c>
      <c r="D465" s="229" t="s">
        <v>1374</v>
      </c>
      <c r="E465" s="716">
        <v>221297</v>
      </c>
      <c r="F465" s="76">
        <v>0.13</v>
      </c>
      <c r="G465" s="76">
        <v>0.19</v>
      </c>
      <c r="H465" s="76">
        <v>0.11</v>
      </c>
      <c r="I465" s="76">
        <v>0.42</v>
      </c>
      <c r="J465" s="76">
        <v>0.52</v>
      </c>
      <c r="K465" s="76">
        <v>0.05</v>
      </c>
      <c r="L465" s="76">
        <v>0.49</v>
      </c>
      <c r="M465" s="76">
        <v>0.49</v>
      </c>
      <c r="N465" s="76">
        <v>0.48</v>
      </c>
      <c r="O465" s="76">
        <v>0.14000000000000001</v>
      </c>
      <c r="P465" s="76">
        <v>0.48</v>
      </c>
      <c r="Q465" s="76">
        <v>0.55000000000000004</v>
      </c>
      <c r="R465" s="76" t="s">
        <v>239</v>
      </c>
      <c r="S465" s="76">
        <v>0.49</v>
      </c>
      <c r="T465" s="721">
        <v>1</v>
      </c>
      <c r="U465" s="721">
        <v>1</v>
      </c>
      <c r="V465" s="55">
        <v>2624</v>
      </c>
      <c r="W465" s="55">
        <v>2624</v>
      </c>
      <c r="X465" s="237">
        <v>164</v>
      </c>
      <c r="Y465" s="238">
        <v>237</v>
      </c>
      <c r="Z465" s="238">
        <v>156</v>
      </c>
      <c r="AA465" s="238">
        <v>603</v>
      </c>
      <c r="AB465" s="238">
        <v>45</v>
      </c>
      <c r="AC465" s="238">
        <v>0</v>
      </c>
      <c r="AD465" s="238">
        <v>1205</v>
      </c>
      <c r="AE465" s="238">
        <v>156</v>
      </c>
      <c r="AF465" s="238">
        <v>251</v>
      </c>
      <c r="AG465" s="238">
        <v>142</v>
      </c>
      <c r="AH465" s="238">
        <v>822</v>
      </c>
      <c r="AI465" s="238">
        <v>48</v>
      </c>
      <c r="AJ465" s="238">
        <v>0</v>
      </c>
      <c r="AK465" s="238">
        <v>1419</v>
      </c>
    </row>
    <row r="466" spans="1:37" x14ac:dyDescent="0.3">
      <c r="A466" s="2" t="s">
        <v>134</v>
      </c>
      <c r="B466" s="295" t="s">
        <v>918</v>
      </c>
      <c r="C466" s="229" t="s">
        <v>944</v>
      </c>
      <c r="D466" s="229" t="s">
        <v>1375</v>
      </c>
      <c r="E466" s="716">
        <v>3035</v>
      </c>
      <c r="F466" s="76">
        <v>0.15</v>
      </c>
      <c r="G466" s="76">
        <v>0.19</v>
      </c>
      <c r="H466" s="76">
        <v>0.11</v>
      </c>
      <c r="I466" s="76">
        <v>0.45</v>
      </c>
      <c r="J466" s="76">
        <v>0.51</v>
      </c>
      <c r="K466" s="76">
        <v>0.04</v>
      </c>
      <c r="L466" s="76">
        <v>0.45</v>
      </c>
      <c r="M466" s="76">
        <v>0.46</v>
      </c>
      <c r="N466" s="76">
        <v>0.5</v>
      </c>
      <c r="O466" s="76">
        <v>0.15</v>
      </c>
      <c r="P466" s="76">
        <v>0.48</v>
      </c>
      <c r="Q466" s="76">
        <v>0.55000000000000004</v>
      </c>
      <c r="R466" s="76" t="s">
        <v>239</v>
      </c>
      <c r="S466" s="76">
        <v>0.48</v>
      </c>
      <c r="T466" s="721">
        <v>1</v>
      </c>
      <c r="U466" s="721">
        <v>1</v>
      </c>
      <c r="V466" s="55">
        <v>4720</v>
      </c>
      <c r="W466" s="55">
        <v>4720</v>
      </c>
      <c r="X466" s="237">
        <v>277</v>
      </c>
      <c r="Y466" s="238">
        <v>398</v>
      </c>
      <c r="Z466" s="238">
        <v>326</v>
      </c>
      <c r="AA466" s="238">
        <v>1488</v>
      </c>
      <c r="AB466" s="238">
        <v>69</v>
      </c>
      <c r="AC466" s="238">
        <v>0</v>
      </c>
      <c r="AD466" s="238">
        <v>2558</v>
      </c>
      <c r="AE466" s="238">
        <v>300</v>
      </c>
      <c r="AF466" s="238">
        <v>384</v>
      </c>
      <c r="AG466" s="238">
        <v>300</v>
      </c>
      <c r="AH466" s="238">
        <v>1148</v>
      </c>
      <c r="AI466" s="238">
        <v>30</v>
      </c>
      <c r="AJ466" s="238">
        <v>0</v>
      </c>
      <c r="AK466" s="238">
        <v>2162</v>
      </c>
    </row>
    <row r="467" spans="1:37" x14ac:dyDescent="0.3">
      <c r="A467" s="2" t="s">
        <v>134</v>
      </c>
      <c r="B467" s="295" t="s">
        <v>918</v>
      </c>
      <c r="C467" s="229" t="s">
        <v>944</v>
      </c>
      <c r="D467" s="229" t="s">
        <v>1376</v>
      </c>
      <c r="E467" s="716">
        <v>20451</v>
      </c>
      <c r="F467" s="76">
        <v>0.15</v>
      </c>
      <c r="G467" s="76">
        <v>0.21</v>
      </c>
      <c r="H467" s="76">
        <v>0.13</v>
      </c>
      <c r="I467" s="76">
        <v>0.5</v>
      </c>
      <c r="J467" s="76">
        <v>0.47</v>
      </c>
      <c r="K467" s="76">
        <v>0.03</v>
      </c>
      <c r="L467" s="76">
        <v>0.49</v>
      </c>
      <c r="M467" s="76">
        <v>0.49</v>
      </c>
      <c r="N467" s="76">
        <v>0.48</v>
      </c>
      <c r="O467" s="76">
        <v>0.15</v>
      </c>
      <c r="P467" s="76">
        <v>0.52</v>
      </c>
      <c r="Q467" s="76">
        <v>0.56000000000000005</v>
      </c>
      <c r="R467" s="76" t="s">
        <v>239</v>
      </c>
      <c r="S467" s="76">
        <v>0.5</v>
      </c>
      <c r="T467" s="721">
        <v>1</v>
      </c>
      <c r="U467" s="721">
        <v>1</v>
      </c>
      <c r="V467" s="55">
        <v>2111</v>
      </c>
      <c r="W467" s="55">
        <v>2111</v>
      </c>
      <c r="X467" s="237">
        <v>118</v>
      </c>
      <c r="Y467" s="238">
        <v>149</v>
      </c>
      <c r="Z467" s="238">
        <v>118</v>
      </c>
      <c r="AA467" s="238">
        <v>659</v>
      </c>
      <c r="AB467" s="238">
        <v>20</v>
      </c>
      <c r="AC467" s="238">
        <v>0</v>
      </c>
      <c r="AD467" s="238">
        <v>1064</v>
      </c>
      <c r="AE467" s="238">
        <v>137</v>
      </c>
      <c r="AF467" s="238">
        <v>169</v>
      </c>
      <c r="AG467" s="238">
        <v>95</v>
      </c>
      <c r="AH467" s="238">
        <v>632</v>
      </c>
      <c r="AI467" s="238">
        <v>14</v>
      </c>
      <c r="AJ467" s="238">
        <v>0</v>
      </c>
      <c r="AK467" s="238">
        <v>1047</v>
      </c>
    </row>
    <row r="468" spans="1:37" x14ac:dyDescent="0.3">
      <c r="A468" s="2" t="s">
        <v>134</v>
      </c>
      <c r="B468" s="295" t="s">
        <v>918</v>
      </c>
      <c r="C468" s="229" t="s">
        <v>944</v>
      </c>
      <c r="D468" s="229" t="s">
        <v>1377</v>
      </c>
      <c r="E468" s="716">
        <v>116199</v>
      </c>
      <c r="F468" s="76">
        <v>0.15</v>
      </c>
      <c r="G468" s="76">
        <v>0.23</v>
      </c>
      <c r="H468" s="76">
        <v>0.14000000000000001</v>
      </c>
      <c r="I468" s="76">
        <v>0.52</v>
      </c>
      <c r="J468" s="76">
        <v>0.44</v>
      </c>
      <c r="K468" s="76">
        <v>0.04</v>
      </c>
      <c r="L468" s="76">
        <v>0.49</v>
      </c>
      <c r="M468" s="76">
        <v>0.49</v>
      </c>
      <c r="N468" s="76">
        <v>0.49</v>
      </c>
      <c r="O468" s="76">
        <v>0.14000000000000001</v>
      </c>
      <c r="P468" s="76">
        <v>0.55000000000000004</v>
      </c>
      <c r="Q468" s="76">
        <v>0.59</v>
      </c>
      <c r="R468" s="76" t="s">
        <v>239</v>
      </c>
      <c r="S468" s="76">
        <v>0.52</v>
      </c>
      <c r="T468" s="721">
        <v>1</v>
      </c>
      <c r="U468" s="721">
        <v>1</v>
      </c>
      <c r="V468" s="55">
        <v>1994</v>
      </c>
      <c r="W468" s="55">
        <v>1994</v>
      </c>
      <c r="X468" s="237">
        <v>139</v>
      </c>
      <c r="Y468" s="238">
        <v>168</v>
      </c>
      <c r="Z468" s="238">
        <v>119</v>
      </c>
      <c r="AA468" s="238">
        <v>555</v>
      </c>
      <c r="AB468" s="238">
        <v>24</v>
      </c>
      <c r="AC468" s="238">
        <v>0</v>
      </c>
      <c r="AD468" s="238">
        <v>1005</v>
      </c>
      <c r="AE468" s="238">
        <v>137</v>
      </c>
      <c r="AF468" s="238">
        <v>159</v>
      </c>
      <c r="AG468" s="238">
        <v>98</v>
      </c>
      <c r="AH468" s="238">
        <v>582</v>
      </c>
      <c r="AI468" s="238">
        <v>13</v>
      </c>
      <c r="AJ468" s="238">
        <v>0</v>
      </c>
      <c r="AK468" s="238">
        <v>989</v>
      </c>
    </row>
    <row r="469" spans="1:37" x14ac:dyDescent="0.3">
      <c r="A469" s="2" t="s">
        <v>134</v>
      </c>
      <c r="B469" s="295" t="s">
        <v>918</v>
      </c>
      <c r="C469" s="229" t="s">
        <v>944</v>
      </c>
      <c r="D469" s="229" t="s">
        <v>1378</v>
      </c>
      <c r="E469" s="716">
        <v>8689</v>
      </c>
      <c r="F469" s="76">
        <v>0.15</v>
      </c>
      <c r="G469" s="76">
        <v>0.23</v>
      </c>
      <c r="H469" s="76">
        <v>0.14000000000000001</v>
      </c>
      <c r="I469" s="76">
        <v>0.52</v>
      </c>
      <c r="J469" s="76">
        <v>0.44</v>
      </c>
      <c r="K469" s="76">
        <v>0.04</v>
      </c>
      <c r="L469" s="76">
        <v>0.5</v>
      </c>
      <c r="M469" s="76">
        <v>0.49</v>
      </c>
      <c r="N469" s="76">
        <v>0.5</v>
      </c>
      <c r="O469" s="76">
        <v>0.15</v>
      </c>
      <c r="P469" s="76">
        <v>0.55000000000000004</v>
      </c>
      <c r="Q469" s="76">
        <v>0.61</v>
      </c>
      <c r="R469" s="76" t="s">
        <v>239</v>
      </c>
      <c r="S469" s="76">
        <v>0.52</v>
      </c>
      <c r="T469" s="721">
        <v>1</v>
      </c>
      <c r="U469" s="721">
        <v>1</v>
      </c>
      <c r="V469" s="55">
        <v>960</v>
      </c>
      <c r="W469" s="55">
        <v>960</v>
      </c>
      <c r="X469" s="237">
        <v>32</v>
      </c>
      <c r="Y469" s="238">
        <v>53</v>
      </c>
      <c r="Z469" s="238">
        <v>32</v>
      </c>
      <c r="AA469" s="238">
        <v>160</v>
      </c>
      <c r="AB469" s="238">
        <v>6</v>
      </c>
      <c r="AC469" s="238">
        <v>0</v>
      </c>
      <c r="AD469" s="238">
        <v>283</v>
      </c>
      <c r="AE469" s="238">
        <v>48</v>
      </c>
      <c r="AF469" s="238">
        <v>65</v>
      </c>
      <c r="AG469" s="238">
        <v>45</v>
      </c>
      <c r="AH469" s="238">
        <v>512</v>
      </c>
      <c r="AI469" s="238">
        <v>7</v>
      </c>
      <c r="AJ469" s="238">
        <v>0</v>
      </c>
      <c r="AK469" s="238">
        <v>677</v>
      </c>
    </row>
    <row r="470" spans="1:37" x14ac:dyDescent="0.3">
      <c r="A470" s="2" t="s">
        <v>134</v>
      </c>
      <c r="B470" s="295" t="s">
        <v>918</v>
      </c>
      <c r="C470" s="229" t="s">
        <v>944</v>
      </c>
      <c r="D470" s="229" t="s">
        <v>1379</v>
      </c>
      <c r="E470" s="716">
        <v>5804</v>
      </c>
      <c r="F470" s="76">
        <v>0.1</v>
      </c>
      <c r="G470" s="76">
        <v>0.2</v>
      </c>
      <c r="H470" s="76">
        <v>0.13</v>
      </c>
      <c r="I470" s="76">
        <v>0.43</v>
      </c>
      <c r="J470" s="76">
        <v>0.52</v>
      </c>
      <c r="K470" s="76">
        <v>0.06</v>
      </c>
      <c r="L470" s="76">
        <v>0.47</v>
      </c>
      <c r="M470" s="76">
        <v>0.47</v>
      </c>
      <c r="N470" s="76">
        <v>0.48</v>
      </c>
      <c r="O470" s="76">
        <v>0.11</v>
      </c>
      <c r="P470" s="76">
        <v>0.52</v>
      </c>
      <c r="Q470" s="76">
        <v>0.56000000000000005</v>
      </c>
      <c r="R470" s="76" t="s">
        <v>239</v>
      </c>
      <c r="S470" s="76">
        <v>0.5</v>
      </c>
      <c r="T470" s="721">
        <v>1</v>
      </c>
      <c r="U470" s="721">
        <v>1</v>
      </c>
      <c r="V470" s="55">
        <v>5772</v>
      </c>
      <c r="W470" s="55">
        <v>5772</v>
      </c>
      <c r="X470" s="237">
        <v>203</v>
      </c>
      <c r="Y470" s="238">
        <v>402</v>
      </c>
      <c r="Z470" s="238">
        <v>352</v>
      </c>
      <c r="AA470" s="238">
        <v>1848</v>
      </c>
      <c r="AB470" s="238">
        <v>68</v>
      </c>
      <c r="AC470" s="238">
        <v>0</v>
      </c>
      <c r="AD470" s="238">
        <v>2873</v>
      </c>
      <c r="AE470" s="238">
        <v>219</v>
      </c>
      <c r="AF470" s="238">
        <v>426</v>
      </c>
      <c r="AG470" s="238">
        <v>359</v>
      </c>
      <c r="AH470" s="238">
        <v>1836</v>
      </c>
      <c r="AI470" s="238">
        <v>59</v>
      </c>
      <c r="AJ470" s="238">
        <v>0</v>
      </c>
      <c r="AK470" s="238">
        <v>2899</v>
      </c>
    </row>
    <row r="471" spans="1:37" x14ac:dyDescent="0.3">
      <c r="A471" s="2" t="s">
        <v>134</v>
      </c>
      <c r="B471" s="295" t="s">
        <v>918</v>
      </c>
      <c r="C471" s="229" t="s">
        <v>944</v>
      </c>
      <c r="D471" s="229" t="s">
        <v>1380</v>
      </c>
      <c r="E471" s="716">
        <v>8695</v>
      </c>
      <c r="F471" s="76">
        <v>0.16</v>
      </c>
      <c r="G471" s="76">
        <v>0.22</v>
      </c>
      <c r="H471" s="76">
        <v>0.13</v>
      </c>
      <c r="I471" s="76">
        <v>0.51</v>
      </c>
      <c r="J471" s="76">
        <v>0.45</v>
      </c>
      <c r="K471" s="76">
        <v>0.04</v>
      </c>
      <c r="L471" s="76">
        <v>0.49</v>
      </c>
      <c r="M471" s="76">
        <v>0.48</v>
      </c>
      <c r="N471" s="76">
        <v>0.47</v>
      </c>
      <c r="O471" s="76">
        <v>0.15</v>
      </c>
      <c r="P471" s="76">
        <v>0.51</v>
      </c>
      <c r="Q471" s="76">
        <v>0.56000000000000005</v>
      </c>
      <c r="R471" s="76" t="s">
        <v>239</v>
      </c>
      <c r="S471" s="76">
        <v>0.5</v>
      </c>
      <c r="T471" s="721">
        <v>1</v>
      </c>
      <c r="U471" s="721">
        <v>1</v>
      </c>
      <c r="V471" s="55">
        <v>0</v>
      </c>
      <c r="W471" s="55">
        <v>31929</v>
      </c>
      <c r="X471" s="237">
        <v>0</v>
      </c>
      <c r="Y471" s="238">
        <v>0</v>
      </c>
      <c r="Z471" s="238">
        <v>0</v>
      </c>
      <c r="AA471" s="238">
        <v>0</v>
      </c>
      <c r="AB471" s="238">
        <v>0</v>
      </c>
      <c r="AC471" s="238">
        <v>5025</v>
      </c>
      <c r="AD471" s="238">
        <v>5025</v>
      </c>
      <c r="AE471" s="238">
        <v>0</v>
      </c>
      <c r="AF471" s="238">
        <v>0</v>
      </c>
      <c r="AG471" s="238">
        <v>0</v>
      </c>
      <c r="AH471" s="238">
        <v>0</v>
      </c>
      <c r="AI471" s="238">
        <v>0</v>
      </c>
      <c r="AJ471" s="238">
        <v>26904</v>
      </c>
      <c r="AK471" s="238">
        <v>26904</v>
      </c>
    </row>
    <row r="472" spans="1:37" x14ac:dyDescent="0.3">
      <c r="A472" s="2" t="s">
        <v>134</v>
      </c>
      <c r="B472" s="295" t="s">
        <v>918</v>
      </c>
      <c r="C472" s="229" t="s">
        <v>944</v>
      </c>
      <c r="D472" s="229" t="s">
        <v>1381</v>
      </c>
      <c r="E472" s="716">
        <v>6601</v>
      </c>
      <c r="F472" s="76">
        <v>0.15</v>
      </c>
      <c r="G472" s="76">
        <v>0.21</v>
      </c>
      <c r="H472" s="76">
        <v>0.13</v>
      </c>
      <c r="I472" s="76">
        <v>0.49</v>
      </c>
      <c r="J472" s="76">
        <v>0.48</v>
      </c>
      <c r="K472" s="76">
        <v>0.03</v>
      </c>
      <c r="L472" s="76">
        <v>0.5</v>
      </c>
      <c r="M472" s="76">
        <v>0.49</v>
      </c>
      <c r="N472" s="76">
        <v>0.48</v>
      </c>
      <c r="O472" s="76">
        <v>0.16</v>
      </c>
      <c r="P472" s="76">
        <v>0.49</v>
      </c>
      <c r="Q472" s="76">
        <v>0.56999999999999995</v>
      </c>
      <c r="R472" s="76" t="s">
        <v>239</v>
      </c>
      <c r="S472" s="76">
        <v>0.49</v>
      </c>
      <c r="T472" s="721">
        <v>1</v>
      </c>
      <c r="U472" s="721">
        <v>1</v>
      </c>
      <c r="V472" s="55">
        <v>2076</v>
      </c>
      <c r="W472" s="55">
        <v>2076</v>
      </c>
      <c r="X472" s="237">
        <v>69</v>
      </c>
      <c r="Y472" s="238">
        <v>139</v>
      </c>
      <c r="Z472" s="238">
        <v>140</v>
      </c>
      <c r="AA472" s="238">
        <v>544</v>
      </c>
      <c r="AB472" s="238">
        <v>3</v>
      </c>
      <c r="AC472" s="238">
        <v>0</v>
      </c>
      <c r="AD472" s="238">
        <v>895</v>
      </c>
      <c r="AE472" s="238">
        <v>67</v>
      </c>
      <c r="AF472" s="238">
        <v>135</v>
      </c>
      <c r="AG472" s="238">
        <v>148</v>
      </c>
      <c r="AH472" s="238">
        <v>811</v>
      </c>
      <c r="AI472" s="238">
        <v>20</v>
      </c>
      <c r="AJ472" s="238">
        <v>0</v>
      </c>
      <c r="AK472" s="238">
        <v>1181</v>
      </c>
    </row>
    <row r="473" spans="1:37" x14ac:dyDescent="0.3">
      <c r="A473" s="2" t="s">
        <v>134</v>
      </c>
      <c r="B473" s="295" t="s">
        <v>918</v>
      </c>
      <c r="C473" s="229" t="s">
        <v>944</v>
      </c>
      <c r="D473" s="229" t="s">
        <v>1382</v>
      </c>
      <c r="E473" s="716">
        <v>10970</v>
      </c>
      <c r="F473" s="76">
        <v>0.16</v>
      </c>
      <c r="G473" s="76">
        <v>0.21</v>
      </c>
      <c r="H473" s="76">
        <v>0.13</v>
      </c>
      <c r="I473" s="76">
        <v>0.5</v>
      </c>
      <c r="J473" s="76">
        <v>0.46</v>
      </c>
      <c r="K473" s="76">
        <v>0.03</v>
      </c>
      <c r="L473" s="76">
        <v>0.49</v>
      </c>
      <c r="M473" s="76">
        <v>0.49</v>
      </c>
      <c r="N473" s="76">
        <v>0.48</v>
      </c>
      <c r="O473" s="76">
        <v>0.15</v>
      </c>
      <c r="P473" s="76">
        <v>0.51</v>
      </c>
      <c r="Q473" s="76">
        <v>0.56999999999999995</v>
      </c>
      <c r="R473" s="76" t="s">
        <v>239</v>
      </c>
      <c r="S473" s="76">
        <v>0.5</v>
      </c>
      <c r="T473" s="721">
        <v>1</v>
      </c>
      <c r="U473" s="721">
        <v>1</v>
      </c>
      <c r="V473" s="55">
        <v>600</v>
      </c>
      <c r="W473" s="55">
        <v>600</v>
      </c>
      <c r="X473" s="237">
        <v>29</v>
      </c>
      <c r="Y473" s="238">
        <v>49</v>
      </c>
      <c r="Z473" s="238">
        <v>48</v>
      </c>
      <c r="AA473" s="238">
        <v>144</v>
      </c>
      <c r="AB473" s="238">
        <v>11</v>
      </c>
      <c r="AC473" s="238">
        <v>0</v>
      </c>
      <c r="AD473" s="238">
        <v>281</v>
      </c>
      <c r="AE473" s="238">
        <v>19</v>
      </c>
      <c r="AF473" s="238">
        <v>72</v>
      </c>
      <c r="AG473" s="238">
        <v>67</v>
      </c>
      <c r="AH473" s="238">
        <v>131</v>
      </c>
      <c r="AI473" s="238">
        <v>30</v>
      </c>
      <c r="AJ473" s="238">
        <v>0</v>
      </c>
      <c r="AK473" s="238">
        <v>319</v>
      </c>
    </row>
    <row r="474" spans="1:37" x14ac:dyDescent="0.3">
      <c r="A474" s="2" t="s">
        <v>134</v>
      </c>
      <c r="B474" s="295" t="s">
        <v>918</v>
      </c>
      <c r="C474" s="229" t="s">
        <v>944</v>
      </c>
      <c r="D474" s="229" t="s">
        <v>1383</v>
      </c>
      <c r="E474" s="716">
        <v>115382</v>
      </c>
      <c r="F474" s="76">
        <v>0.15</v>
      </c>
      <c r="G474" s="76">
        <v>0.23</v>
      </c>
      <c r="H474" s="76">
        <v>0.15</v>
      </c>
      <c r="I474" s="76">
        <v>0.54</v>
      </c>
      <c r="J474" s="76">
        <v>0.43</v>
      </c>
      <c r="K474" s="76">
        <v>0.03</v>
      </c>
      <c r="L474" s="76">
        <v>0.48</v>
      </c>
      <c r="M474" s="76">
        <v>0.49</v>
      </c>
      <c r="N474" s="76">
        <v>0.49</v>
      </c>
      <c r="O474" s="76">
        <v>0.14000000000000001</v>
      </c>
      <c r="P474" s="76">
        <v>0.56000000000000005</v>
      </c>
      <c r="Q474" s="76">
        <v>0.6</v>
      </c>
      <c r="R474" s="76" t="s">
        <v>239</v>
      </c>
      <c r="S474" s="76">
        <v>0.52</v>
      </c>
      <c r="T474" s="721">
        <v>1</v>
      </c>
      <c r="U474" s="721">
        <v>1</v>
      </c>
      <c r="V474" s="55">
        <v>5608</v>
      </c>
      <c r="W474" s="55">
        <v>5608</v>
      </c>
      <c r="X474" s="237">
        <v>422</v>
      </c>
      <c r="Y474" s="238">
        <v>575</v>
      </c>
      <c r="Z474" s="238">
        <v>579</v>
      </c>
      <c r="AA474" s="238">
        <v>1310</v>
      </c>
      <c r="AB474" s="238">
        <v>84</v>
      </c>
      <c r="AC474" s="238">
        <v>0</v>
      </c>
      <c r="AD474" s="238">
        <v>2970</v>
      </c>
      <c r="AE474" s="238">
        <v>350</v>
      </c>
      <c r="AF474" s="238">
        <v>519</v>
      </c>
      <c r="AG474" s="238">
        <v>563</v>
      </c>
      <c r="AH474" s="238">
        <v>1146</v>
      </c>
      <c r="AI474" s="238">
        <v>60</v>
      </c>
      <c r="AJ474" s="238">
        <v>0</v>
      </c>
      <c r="AK474" s="238">
        <v>2638</v>
      </c>
    </row>
    <row r="475" spans="1:37" x14ac:dyDescent="0.3">
      <c r="A475" s="2" t="s">
        <v>134</v>
      </c>
      <c r="B475" s="295" t="s">
        <v>918</v>
      </c>
      <c r="C475" s="229" t="s">
        <v>944</v>
      </c>
      <c r="D475" s="229" t="s">
        <v>1384</v>
      </c>
      <c r="E475" s="716">
        <v>1631</v>
      </c>
      <c r="F475" s="76">
        <v>0.17</v>
      </c>
      <c r="G475" s="76">
        <v>0.23</v>
      </c>
      <c r="H475" s="76">
        <v>0.11</v>
      </c>
      <c r="I475" s="76">
        <v>0.51</v>
      </c>
      <c r="J475" s="76">
        <v>0.46</v>
      </c>
      <c r="K475" s="76">
        <v>0.03</v>
      </c>
      <c r="L475" s="76">
        <v>0.43</v>
      </c>
      <c r="M475" s="76">
        <v>0.49</v>
      </c>
      <c r="N475" s="76">
        <v>0.49</v>
      </c>
      <c r="O475" s="76">
        <v>0.14000000000000001</v>
      </c>
      <c r="P475" s="76">
        <v>0.5</v>
      </c>
      <c r="Q475" s="76">
        <v>0.52</v>
      </c>
      <c r="R475" s="76" t="s">
        <v>239</v>
      </c>
      <c r="S475" s="76">
        <v>0.48</v>
      </c>
      <c r="T475" s="721">
        <v>1</v>
      </c>
      <c r="U475" s="721">
        <v>1</v>
      </c>
      <c r="V475" s="55">
        <v>0</v>
      </c>
      <c r="W475" s="55">
        <v>18675</v>
      </c>
      <c r="X475" s="237">
        <v>0</v>
      </c>
      <c r="Y475" s="238">
        <v>0</v>
      </c>
      <c r="Z475" s="238">
        <v>0</v>
      </c>
      <c r="AA475" s="238">
        <v>0</v>
      </c>
      <c r="AB475" s="238">
        <v>0</v>
      </c>
      <c r="AC475" s="238">
        <v>4609</v>
      </c>
      <c r="AD475" s="238">
        <v>4609</v>
      </c>
      <c r="AE475" s="238">
        <v>0</v>
      </c>
      <c r="AF475" s="238">
        <v>0</v>
      </c>
      <c r="AG475" s="238">
        <v>0</v>
      </c>
      <c r="AH475" s="238">
        <v>0</v>
      </c>
      <c r="AI475" s="238">
        <v>0</v>
      </c>
      <c r="AJ475" s="238">
        <v>14066</v>
      </c>
      <c r="AK475" s="238">
        <v>14066</v>
      </c>
    </row>
    <row r="476" spans="1:37" x14ac:dyDescent="0.3">
      <c r="A476" s="2" t="s">
        <v>134</v>
      </c>
      <c r="B476" s="295" t="s">
        <v>918</v>
      </c>
      <c r="C476" s="229" t="s">
        <v>944</v>
      </c>
      <c r="D476" s="229" t="s">
        <v>1385</v>
      </c>
      <c r="E476" s="716">
        <v>50980</v>
      </c>
      <c r="F476" s="76">
        <v>0.14000000000000001</v>
      </c>
      <c r="G476" s="76">
        <v>0.22</v>
      </c>
      <c r="H476" s="76">
        <v>0.14000000000000001</v>
      </c>
      <c r="I476" s="76">
        <v>0.5</v>
      </c>
      <c r="J476" s="76">
        <v>0.46</v>
      </c>
      <c r="K476" s="76">
        <v>0.04</v>
      </c>
      <c r="L476" s="76">
        <v>0.48</v>
      </c>
      <c r="M476" s="76">
        <v>0.48</v>
      </c>
      <c r="N476" s="76">
        <v>0.49</v>
      </c>
      <c r="O476" s="76">
        <v>0.14000000000000001</v>
      </c>
      <c r="P476" s="76">
        <v>0.53</v>
      </c>
      <c r="Q476" s="76">
        <v>0.57999999999999996</v>
      </c>
      <c r="R476" s="76" t="s">
        <v>239</v>
      </c>
      <c r="S476" s="76">
        <v>0.51</v>
      </c>
      <c r="T476" s="721">
        <v>1</v>
      </c>
      <c r="U476" s="721">
        <v>1</v>
      </c>
      <c r="V476" s="55">
        <v>30939</v>
      </c>
      <c r="W476" s="55">
        <v>30939</v>
      </c>
      <c r="X476" s="237">
        <v>1272</v>
      </c>
      <c r="Y476" s="238">
        <v>2227</v>
      </c>
      <c r="Z476" s="238">
        <v>1629</v>
      </c>
      <c r="AA476" s="238">
        <v>9134</v>
      </c>
      <c r="AB476" s="238">
        <v>662</v>
      </c>
      <c r="AC476" s="238">
        <v>0</v>
      </c>
      <c r="AD476" s="238">
        <v>14924</v>
      </c>
      <c r="AE476" s="238">
        <v>1389</v>
      </c>
      <c r="AF476" s="238">
        <v>2306</v>
      </c>
      <c r="AG476" s="238">
        <v>2174</v>
      </c>
      <c r="AH476" s="238">
        <v>9568</v>
      </c>
      <c r="AI476" s="238">
        <v>578</v>
      </c>
      <c r="AJ476" s="238">
        <v>0</v>
      </c>
      <c r="AK476" s="238">
        <v>16015</v>
      </c>
    </row>
    <row r="477" spans="1:37" x14ac:dyDescent="0.3">
      <c r="A477" s="2" t="s">
        <v>136</v>
      </c>
      <c r="B477" s="295" t="s">
        <v>943</v>
      </c>
      <c r="C477" s="229" t="s">
        <v>944</v>
      </c>
      <c r="D477" s="229" t="s">
        <v>1386</v>
      </c>
      <c r="E477" s="716">
        <v>7913</v>
      </c>
      <c r="F477" s="76">
        <v>0</v>
      </c>
      <c r="G477" s="76">
        <v>0</v>
      </c>
      <c r="H477" s="76">
        <v>0</v>
      </c>
      <c r="I477" s="76">
        <v>0</v>
      </c>
      <c r="J477" s="76">
        <v>1</v>
      </c>
      <c r="K477" s="76">
        <v>0</v>
      </c>
      <c r="L477" s="76" t="s">
        <v>239</v>
      </c>
      <c r="M477" s="76" t="s">
        <v>239</v>
      </c>
      <c r="N477" s="76" t="s">
        <v>239</v>
      </c>
      <c r="O477" s="76" t="s">
        <v>239</v>
      </c>
      <c r="P477" s="76">
        <v>0</v>
      </c>
      <c r="Q477" s="76" t="s">
        <v>239</v>
      </c>
      <c r="R477" s="76" t="s">
        <v>239</v>
      </c>
      <c r="S477" s="76">
        <v>0</v>
      </c>
      <c r="T477" s="721">
        <v>0</v>
      </c>
      <c r="U477" s="721">
        <v>0</v>
      </c>
      <c r="V477" s="55">
        <v>0</v>
      </c>
      <c r="W477" s="55">
        <v>65057</v>
      </c>
      <c r="X477" s="237">
        <v>0</v>
      </c>
      <c r="Y477" s="238">
        <v>0</v>
      </c>
      <c r="Z477" s="238">
        <v>0</v>
      </c>
      <c r="AA477" s="238">
        <v>0</v>
      </c>
      <c r="AB477" s="238">
        <v>0</v>
      </c>
      <c r="AC477" s="238">
        <v>32459</v>
      </c>
      <c r="AD477" s="238">
        <v>32459</v>
      </c>
      <c r="AE477" s="238">
        <v>0</v>
      </c>
      <c r="AF477" s="238">
        <v>0</v>
      </c>
      <c r="AG477" s="238">
        <v>0</v>
      </c>
      <c r="AH477" s="238">
        <v>0</v>
      </c>
      <c r="AI477" s="238">
        <v>0</v>
      </c>
      <c r="AJ477" s="238">
        <v>32598</v>
      </c>
      <c r="AK477" s="238">
        <v>32598</v>
      </c>
    </row>
    <row r="478" spans="1:37" x14ac:dyDescent="0.3">
      <c r="A478" s="2" t="s">
        <v>137</v>
      </c>
      <c r="B478" s="295" t="s">
        <v>923</v>
      </c>
      <c r="C478" s="229" t="s">
        <v>986</v>
      </c>
      <c r="D478" s="229" t="s">
        <v>1387</v>
      </c>
      <c r="E478" s="716">
        <v>87223</v>
      </c>
      <c r="F478" s="76">
        <v>0.16</v>
      </c>
      <c r="G478" s="76">
        <v>0.27</v>
      </c>
      <c r="H478" s="76">
        <v>0.18</v>
      </c>
      <c r="I478" s="76">
        <v>0.61</v>
      </c>
      <c r="J478" s="76">
        <v>0.36</v>
      </c>
      <c r="K478" s="76">
        <v>0.03</v>
      </c>
      <c r="L478" s="76">
        <v>0.5</v>
      </c>
      <c r="M478" s="76">
        <v>0.49</v>
      </c>
      <c r="N478" s="76">
        <v>0.47</v>
      </c>
      <c r="O478" s="76">
        <v>0.13</v>
      </c>
      <c r="P478" s="76">
        <v>0.54</v>
      </c>
      <c r="Q478" s="76">
        <v>0.52</v>
      </c>
      <c r="R478" s="76" t="s">
        <v>239</v>
      </c>
      <c r="S478" s="76">
        <v>0.51</v>
      </c>
      <c r="T478" s="721">
        <v>1</v>
      </c>
      <c r="U478" s="721">
        <v>1</v>
      </c>
      <c r="V478" s="55">
        <v>1961</v>
      </c>
      <c r="W478" s="55">
        <v>1961</v>
      </c>
      <c r="X478" s="237">
        <v>50</v>
      </c>
      <c r="Y478" s="238">
        <v>65</v>
      </c>
      <c r="Z478" s="238">
        <v>64</v>
      </c>
      <c r="AA478" s="238">
        <v>355</v>
      </c>
      <c r="AB478" s="238">
        <v>9</v>
      </c>
      <c r="AC478" s="238">
        <v>0</v>
      </c>
      <c r="AD478" s="238">
        <v>543</v>
      </c>
      <c r="AE478" s="238">
        <v>55</v>
      </c>
      <c r="AF478" s="238">
        <v>87</v>
      </c>
      <c r="AG478" s="238">
        <v>292</v>
      </c>
      <c r="AH478" s="238">
        <v>966</v>
      </c>
      <c r="AI478" s="238">
        <v>18</v>
      </c>
      <c r="AJ478" s="238">
        <v>0</v>
      </c>
      <c r="AK478" s="238">
        <v>1418</v>
      </c>
    </row>
    <row r="479" spans="1:37" x14ac:dyDescent="0.3">
      <c r="A479" s="2" t="s">
        <v>137</v>
      </c>
      <c r="B479" s="295" t="s">
        <v>923</v>
      </c>
      <c r="C479" s="229" t="s">
        <v>986</v>
      </c>
      <c r="D479" s="229" t="s">
        <v>1388</v>
      </c>
      <c r="E479" s="716">
        <v>105998</v>
      </c>
      <c r="F479" s="76">
        <v>0.15</v>
      </c>
      <c r="G479" s="76">
        <v>0.25</v>
      </c>
      <c r="H479" s="76">
        <v>0.17</v>
      </c>
      <c r="I479" s="76">
        <v>0.56000000000000005</v>
      </c>
      <c r="J479" s="76">
        <v>0.4</v>
      </c>
      <c r="K479" s="76">
        <v>0.03</v>
      </c>
      <c r="L479" s="76">
        <v>0.48</v>
      </c>
      <c r="M479" s="76">
        <v>0.49</v>
      </c>
      <c r="N479" s="76">
        <v>0.47</v>
      </c>
      <c r="O479" s="76">
        <v>0.13</v>
      </c>
      <c r="P479" s="76">
        <v>0.53</v>
      </c>
      <c r="Q479" s="76">
        <v>0.51</v>
      </c>
      <c r="R479" s="76" t="s">
        <v>239</v>
      </c>
      <c r="S479" s="76">
        <v>0.5</v>
      </c>
      <c r="T479" s="721">
        <v>1</v>
      </c>
      <c r="U479" s="721">
        <v>1</v>
      </c>
      <c r="V479" s="55">
        <v>2369</v>
      </c>
      <c r="W479" s="55">
        <v>2369</v>
      </c>
      <c r="X479" s="237">
        <v>48</v>
      </c>
      <c r="Y479" s="238">
        <v>71</v>
      </c>
      <c r="Z479" s="238">
        <v>61</v>
      </c>
      <c r="AA479" s="238">
        <v>280</v>
      </c>
      <c r="AB479" s="238">
        <v>16</v>
      </c>
      <c r="AC479" s="238">
        <v>0</v>
      </c>
      <c r="AD479" s="238">
        <v>476</v>
      </c>
      <c r="AE479" s="238">
        <v>53</v>
      </c>
      <c r="AF479" s="238">
        <v>73</v>
      </c>
      <c r="AG479" s="238">
        <v>328</v>
      </c>
      <c r="AH479" s="238">
        <v>1425</v>
      </c>
      <c r="AI479" s="238">
        <v>14</v>
      </c>
      <c r="AJ479" s="238">
        <v>0</v>
      </c>
      <c r="AK479" s="238">
        <v>1893</v>
      </c>
    </row>
    <row r="480" spans="1:37" x14ac:dyDescent="0.3">
      <c r="A480" s="2" t="s">
        <v>137</v>
      </c>
      <c r="B480" s="295" t="s">
        <v>923</v>
      </c>
      <c r="C480" s="229" t="s">
        <v>986</v>
      </c>
      <c r="D480" s="229" t="s">
        <v>1389</v>
      </c>
      <c r="E480" s="716">
        <v>84089</v>
      </c>
      <c r="F480" s="76">
        <v>0.15</v>
      </c>
      <c r="G480" s="76">
        <v>0.25</v>
      </c>
      <c r="H480" s="76">
        <v>0.17</v>
      </c>
      <c r="I480" s="76">
        <v>0.56999999999999995</v>
      </c>
      <c r="J480" s="76">
        <v>0.39</v>
      </c>
      <c r="K480" s="76">
        <v>0.04</v>
      </c>
      <c r="L480" s="76">
        <v>0.48</v>
      </c>
      <c r="M480" s="76">
        <v>0.49</v>
      </c>
      <c r="N480" s="76">
        <v>0.47</v>
      </c>
      <c r="O480" s="76">
        <v>0.13</v>
      </c>
      <c r="P480" s="76">
        <v>0.53</v>
      </c>
      <c r="Q480" s="76">
        <v>0.5</v>
      </c>
      <c r="R480" s="76" t="s">
        <v>239</v>
      </c>
      <c r="S480" s="76">
        <v>0.5</v>
      </c>
      <c r="T480" s="721">
        <v>1</v>
      </c>
      <c r="U480" s="721">
        <v>1</v>
      </c>
      <c r="V480" s="55">
        <v>561</v>
      </c>
      <c r="W480" s="55">
        <v>561</v>
      </c>
      <c r="X480" s="237">
        <v>3</v>
      </c>
      <c r="Y480" s="238">
        <v>7</v>
      </c>
      <c r="Z480" s="238">
        <v>2</v>
      </c>
      <c r="AA480" s="238">
        <v>25</v>
      </c>
      <c r="AB480" s="238">
        <v>0</v>
      </c>
      <c r="AC480" s="238">
        <v>0</v>
      </c>
      <c r="AD480" s="238">
        <v>37</v>
      </c>
      <c r="AE480" s="238">
        <v>8</v>
      </c>
      <c r="AF480" s="238">
        <v>16</v>
      </c>
      <c r="AG480" s="238">
        <v>111</v>
      </c>
      <c r="AH480" s="238">
        <v>389</v>
      </c>
      <c r="AI480" s="238">
        <v>0</v>
      </c>
      <c r="AJ480" s="238">
        <v>0</v>
      </c>
      <c r="AK480" s="238">
        <v>524</v>
      </c>
    </row>
    <row r="481" spans="1:37" x14ac:dyDescent="0.3">
      <c r="A481" s="2" t="s">
        <v>137</v>
      </c>
      <c r="B481" s="295" t="s">
        <v>923</v>
      </c>
      <c r="C481" s="229" t="s">
        <v>986</v>
      </c>
      <c r="D481" s="229" t="s">
        <v>1390</v>
      </c>
      <c r="E481" s="716">
        <v>50626</v>
      </c>
      <c r="F481" s="76">
        <v>0.19</v>
      </c>
      <c r="G481" s="76">
        <v>0.31</v>
      </c>
      <c r="H481" s="76">
        <v>0.18</v>
      </c>
      <c r="I481" s="76">
        <v>0.67</v>
      </c>
      <c r="J481" s="76">
        <v>0.3</v>
      </c>
      <c r="K481" s="76">
        <v>0.03</v>
      </c>
      <c r="L481" s="76">
        <v>0.49</v>
      </c>
      <c r="M481" s="76">
        <v>0.47</v>
      </c>
      <c r="N481" s="76">
        <v>0.44</v>
      </c>
      <c r="O481" s="76">
        <v>0.14000000000000001</v>
      </c>
      <c r="P481" s="76">
        <v>0.53</v>
      </c>
      <c r="Q481" s="76">
        <v>0.46</v>
      </c>
      <c r="R481" s="76" t="s">
        <v>239</v>
      </c>
      <c r="S481" s="76">
        <v>0.48</v>
      </c>
      <c r="T481" s="721">
        <v>1</v>
      </c>
      <c r="U481" s="721">
        <v>1</v>
      </c>
      <c r="V481" s="55">
        <v>751</v>
      </c>
      <c r="W481" s="55">
        <v>751</v>
      </c>
      <c r="X481" s="237">
        <v>24</v>
      </c>
      <c r="Y481" s="238">
        <v>26</v>
      </c>
      <c r="Z481" s="238">
        <v>10</v>
      </c>
      <c r="AA481" s="238">
        <v>82</v>
      </c>
      <c r="AB481" s="238">
        <v>2</v>
      </c>
      <c r="AC481" s="238">
        <v>0</v>
      </c>
      <c r="AD481" s="238">
        <v>144</v>
      </c>
      <c r="AE481" s="238">
        <v>20</v>
      </c>
      <c r="AF481" s="238">
        <v>39</v>
      </c>
      <c r="AG481" s="238">
        <v>167</v>
      </c>
      <c r="AH481" s="238">
        <v>378</v>
      </c>
      <c r="AI481" s="238">
        <v>3</v>
      </c>
      <c r="AJ481" s="238">
        <v>0</v>
      </c>
      <c r="AK481" s="238">
        <v>607</v>
      </c>
    </row>
    <row r="482" spans="1:37" x14ac:dyDescent="0.3">
      <c r="A482" s="2" t="s">
        <v>137</v>
      </c>
      <c r="B482" s="295" t="s">
        <v>923</v>
      </c>
      <c r="C482" s="229" t="s">
        <v>986</v>
      </c>
      <c r="D482" s="229" t="s">
        <v>1391</v>
      </c>
      <c r="E482" s="716">
        <v>184550</v>
      </c>
      <c r="F482" s="76">
        <v>0.13</v>
      </c>
      <c r="G482" s="76">
        <v>0.23</v>
      </c>
      <c r="H482" s="76">
        <v>0.19</v>
      </c>
      <c r="I482" s="76">
        <v>0.55000000000000004</v>
      </c>
      <c r="J482" s="76">
        <v>0.44</v>
      </c>
      <c r="K482" s="76">
        <v>0.02</v>
      </c>
      <c r="L482" s="76">
        <v>0.49</v>
      </c>
      <c r="M482" s="76">
        <v>0.47</v>
      </c>
      <c r="N482" s="76">
        <v>0.42</v>
      </c>
      <c r="O482" s="76">
        <v>0.12</v>
      </c>
      <c r="P482" s="76">
        <v>0.46</v>
      </c>
      <c r="Q482" s="76">
        <v>0.67</v>
      </c>
      <c r="R482" s="76" t="s">
        <v>239</v>
      </c>
      <c r="S482" s="76">
        <v>0.46</v>
      </c>
      <c r="T482" s="721">
        <v>1</v>
      </c>
      <c r="U482" s="721">
        <v>1</v>
      </c>
      <c r="V482" s="55">
        <v>1710</v>
      </c>
      <c r="W482" s="55">
        <v>1710</v>
      </c>
      <c r="X482" s="237">
        <v>64</v>
      </c>
      <c r="Y482" s="238">
        <v>78</v>
      </c>
      <c r="Z482" s="238">
        <v>41</v>
      </c>
      <c r="AA482" s="238">
        <v>306</v>
      </c>
      <c r="AB482" s="238">
        <v>8</v>
      </c>
      <c r="AC482" s="238">
        <v>0</v>
      </c>
      <c r="AD482" s="238">
        <v>497</v>
      </c>
      <c r="AE482" s="238">
        <v>91</v>
      </c>
      <c r="AF482" s="238">
        <v>89</v>
      </c>
      <c r="AG482" s="238">
        <v>166</v>
      </c>
      <c r="AH482" s="238">
        <v>862</v>
      </c>
      <c r="AI482" s="238">
        <v>5</v>
      </c>
      <c r="AJ482" s="238">
        <v>0</v>
      </c>
      <c r="AK482" s="238">
        <v>1213</v>
      </c>
    </row>
    <row r="483" spans="1:37" x14ac:dyDescent="0.3">
      <c r="A483" s="2" t="s">
        <v>137</v>
      </c>
      <c r="B483" s="295" t="s">
        <v>923</v>
      </c>
      <c r="C483" s="229" t="s">
        <v>986</v>
      </c>
      <c r="D483" s="229" t="s">
        <v>1392</v>
      </c>
      <c r="E483" s="716">
        <v>20044</v>
      </c>
      <c r="F483" s="76">
        <v>0.18</v>
      </c>
      <c r="G483" s="76">
        <v>0.31</v>
      </c>
      <c r="H483" s="76">
        <v>0.18</v>
      </c>
      <c r="I483" s="76">
        <v>0.67</v>
      </c>
      <c r="J483" s="76">
        <v>0.3</v>
      </c>
      <c r="K483" s="76">
        <v>0.03</v>
      </c>
      <c r="L483" s="76">
        <v>0.49</v>
      </c>
      <c r="M483" s="76">
        <v>0.47</v>
      </c>
      <c r="N483" s="76">
        <v>0.43</v>
      </c>
      <c r="O483" s="76">
        <v>0.13</v>
      </c>
      <c r="P483" s="76">
        <v>0.52</v>
      </c>
      <c r="Q483" s="76">
        <v>0.49</v>
      </c>
      <c r="R483" s="76" t="s">
        <v>239</v>
      </c>
      <c r="S483" s="76">
        <v>0.48</v>
      </c>
      <c r="T483" s="721">
        <v>1</v>
      </c>
      <c r="U483" s="721">
        <v>1</v>
      </c>
      <c r="V483" s="55">
        <v>1677</v>
      </c>
      <c r="W483" s="55">
        <v>1677</v>
      </c>
      <c r="X483" s="237">
        <v>74</v>
      </c>
      <c r="Y483" s="238">
        <v>103</v>
      </c>
      <c r="Z483" s="238">
        <v>63</v>
      </c>
      <c r="AA483" s="238">
        <v>335</v>
      </c>
      <c r="AB483" s="238">
        <v>8</v>
      </c>
      <c r="AC483" s="238">
        <v>0</v>
      </c>
      <c r="AD483" s="238">
        <v>583</v>
      </c>
      <c r="AE483" s="238">
        <v>101</v>
      </c>
      <c r="AF483" s="238">
        <v>90</v>
      </c>
      <c r="AG483" s="238">
        <v>140</v>
      </c>
      <c r="AH483" s="238">
        <v>753</v>
      </c>
      <c r="AI483" s="238">
        <v>10</v>
      </c>
      <c r="AJ483" s="238">
        <v>0</v>
      </c>
      <c r="AK483" s="238">
        <v>1094</v>
      </c>
    </row>
    <row r="484" spans="1:37" x14ac:dyDescent="0.3">
      <c r="A484" s="2" t="s">
        <v>137</v>
      </c>
      <c r="B484" s="295" t="s">
        <v>918</v>
      </c>
      <c r="C484" s="229" t="s">
        <v>944</v>
      </c>
      <c r="D484" s="229" t="s">
        <v>1393</v>
      </c>
      <c r="E484" s="716">
        <v>61351</v>
      </c>
      <c r="F484" s="76">
        <v>7.0000000000000007E-2</v>
      </c>
      <c r="G484" s="76">
        <v>0.15</v>
      </c>
      <c r="H484" s="76">
        <v>0.13</v>
      </c>
      <c r="I484" s="76">
        <v>0.36</v>
      </c>
      <c r="J484" s="76">
        <v>0.61</v>
      </c>
      <c r="K484" s="76">
        <v>0.03</v>
      </c>
      <c r="L484" s="76">
        <v>0.48</v>
      </c>
      <c r="M484" s="76">
        <v>0.49</v>
      </c>
      <c r="N484" s="76">
        <v>0.51</v>
      </c>
      <c r="O484" s="76">
        <v>0.1</v>
      </c>
      <c r="P484" s="76">
        <v>0.51</v>
      </c>
      <c r="Q484" s="76">
        <v>0.6</v>
      </c>
      <c r="R484" s="76" t="s">
        <v>239</v>
      </c>
      <c r="S484" s="76">
        <v>0.5</v>
      </c>
      <c r="T484" s="721">
        <v>1</v>
      </c>
      <c r="U484" s="721">
        <v>1</v>
      </c>
      <c r="V484" s="55">
        <v>11592</v>
      </c>
      <c r="W484" s="55">
        <v>11592</v>
      </c>
      <c r="X484" s="237">
        <v>311</v>
      </c>
      <c r="Y484" s="238">
        <v>471</v>
      </c>
      <c r="Z484" s="238">
        <v>996</v>
      </c>
      <c r="AA484" s="238">
        <v>2664</v>
      </c>
      <c r="AB484" s="238">
        <v>472</v>
      </c>
      <c r="AC484" s="238">
        <v>0</v>
      </c>
      <c r="AD484" s="238">
        <v>4914</v>
      </c>
      <c r="AE484" s="238">
        <v>354</v>
      </c>
      <c r="AF484" s="238">
        <v>526</v>
      </c>
      <c r="AG484" s="238">
        <v>2174</v>
      </c>
      <c r="AH484" s="238">
        <v>3058</v>
      </c>
      <c r="AI484" s="238">
        <v>566</v>
      </c>
      <c r="AJ484" s="238">
        <v>0</v>
      </c>
      <c r="AK484" s="238">
        <v>6678</v>
      </c>
    </row>
    <row r="485" spans="1:37" x14ac:dyDescent="0.3">
      <c r="A485" s="2" t="s">
        <v>137</v>
      </c>
      <c r="B485" s="295" t="s">
        <v>943</v>
      </c>
      <c r="C485" s="229" t="s">
        <v>983</v>
      </c>
      <c r="D485" s="229" t="s">
        <v>1394</v>
      </c>
      <c r="E485" s="716">
        <v>20000</v>
      </c>
      <c r="F485" s="76" t="s">
        <v>239</v>
      </c>
      <c r="G485" s="76" t="s">
        <v>239</v>
      </c>
      <c r="H485" s="76" t="s">
        <v>239</v>
      </c>
      <c r="I485" s="76" t="s">
        <v>239</v>
      </c>
      <c r="J485" s="76" t="s">
        <v>239</v>
      </c>
      <c r="K485" s="76" t="s">
        <v>239</v>
      </c>
      <c r="L485" s="76" t="s">
        <v>239</v>
      </c>
      <c r="M485" s="76" t="s">
        <v>239</v>
      </c>
      <c r="N485" s="76" t="s">
        <v>239</v>
      </c>
      <c r="O485" s="76" t="s">
        <v>239</v>
      </c>
      <c r="P485" s="76" t="s">
        <v>239</v>
      </c>
      <c r="Q485" s="76" t="s">
        <v>239</v>
      </c>
      <c r="R485" s="76" t="s">
        <v>239</v>
      </c>
      <c r="S485" s="76" t="s">
        <v>239</v>
      </c>
      <c r="T485" s="721">
        <v>0</v>
      </c>
      <c r="U485" s="721">
        <v>0</v>
      </c>
      <c r="V485" s="55">
        <v>551</v>
      </c>
      <c r="W485" s="55">
        <v>551</v>
      </c>
      <c r="X485" s="237">
        <v>6</v>
      </c>
      <c r="Y485" s="238">
        <v>45</v>
      </c>
      <c r="Z485" s="238">
        <v>50</v>
      </c>
      <c r="AA485" s="238">
        <v>150</v>
      </c>
      <c r="AB485" s="238">
        <v>19</v>
      </c>
      <c r="AC485" s="238">
        <v>0</v>
      </c>
      <c r="AD485" s="238">
        <v>270</v>
      </c>
      <c r="AE485" s="238">
        <v>18</v>
      </c>
      <c r="AF485" s="238">
        <v>55</v>
      </c>
      <c r="AG485" s="238">
        <v>56</v>
      </c>
      <c r="AH485" s="238">
        <v>142</v>
      </c>
      <c r="AI485" s="238">
        <v>10</v>
      </c>
      <c r="AJ485" s="238">
        <v>0</v>
      </c>
      <c r="AK485" s="238">
        <v>281</v>
      </c>
    </row>
    <row r="486" spans="1:37" x14ac:dyDescent="0.3">
      <c r="A486" s="2" t="s">
        <v>140</v>
      </c>
      <c r="B486" s="295" t="s">
        <v>918</v>
      </c>
      <c r="C486" s="229" t="s">
        <v>944</v>
      </c>
      <c r="D486" s="229" t="s">
        <v>1395</v>
      </c>
      <c r="E486" s="716">
        <v>94641</v>
      </c>
      <c r="F486" s="76">
        <v>0.09</v>
      </c>
      <c r="G486" s="76">
        <v>0.21</v>
      </c>
      <c r="H486" s="76">
        <v>0.23</v>
      </c>
      <c r="I486" s="76">
        <v>0.53</v>
      </c>
      <c r="J486" s="76">
        <v>0.28999999999999998</v>
      </c>
      <c r="K486" s="76">
        <v>0.17</v>
      </c>
      <c r="L486" s="76">
        <v>0.32</v>
      </c>
      <c r="M486" s="76">
        <v>0.4</v>
      </c>
      <c r="N486" s="76">
        <v>0.48</v>
      </c>
      <c r="O486" s="76">
        <v>0.05</v>
      </c>
      <c r="P486" s="76">
        <v>0.4</v>
      </c>
      <c r="Q486" s="76">
        <v>0.66</v>
      </c>
      <c r="R486" s="76" t="s">
        <v>239</v>
      </c>
      <c r="S486" s="76">
        <v>0.46</v>
      </c>
      <c r="T486" s="721">
        <v>0.02</v>
      </c>
      <c r="U486" s="721">
        <v>0.02</v>
      </c>
      <c r="V486" s="55">
        <v>118289</v>
      </c>
      <c r="W486" s="55">
        <v>118289</v>
      </c>
      <c r="X486" s="237">
        <v>8761</v>
      </c>
      <c r="Y486" s="238">
        <v>9457</v>
      </c>
      <c r="Z486" s="238">
        <v>6608</v>
      </c>
      <c r="AA486" s="238">
        <v>23423</v>
      </c>
      <c r="AB486" s="238">
        <v>1233</v>
      </c>
      <c r="AC486" s="238">
        <v>0</v>
      </c>
      <c r="AD486" s="238">
        <v>49482</v>
      </c>
      <c r="AE486" s="238">
        <v>8848</v>
      </c>
      <c r="AF486" s="238">
        <v>9841</v>
      </c>
      <c r="AG486" s="238">
        <v>9403</v>
      </c>
      <c r="AH486" s="238">
        <v>39584</v>
      </c>
      <c r="AI486" s="238">
        <v>1131</v>
      </c>
      <c r="AJ486" s="238">
        <v>0</v>
      </c>
      <c r="AK486" s="238">
        <v>68807</v>
      </c>
    </row>
    <row r="487" spans="1:37" x14ac:dyDescent="0.3">
      <c r="A487" s="2" t="s">
        <v>138</v>
      </c>
      <c r="B487" s="295" t="s">
        <v>918</v>
      </c>
      <c r="C487" s="229" t="s">
        <v>944</v>
      </c>
      <c r="D487" s="229" t="s">
        <v>1396</v>
      </c>
      <c r="E487" s="716">
        <v>500</v>
      </c>
      <c r="F487" s="76">
        <v>7.0000000000000007E-2</v>
      </c>
      <c r="G487" s="76">
        <v>0.14000000000000001</v>
      </c>
      <c r="H487" s="76">
        <v>0.13</v>
      </c>
      <c r="I487" s="76">
        <v>0.34</v>
      </c>
      <c r="J487" s="76">
        <v>0.65</v>
      </c>
      <c r="K487" s="76">
        <v>0.01</v>
      </c>
      <c r="L487" s="76">
        <v>0.51</v>
      </c>
      <c r="M487" s="76">
        <v>0.44</v>
      </c>
      <c r="N487" s="76">
        <v>0.56000000000000005</v>
      </c>
      <c r="O487" s="76">
        <v>0.11</v>
      </c>
      <c r="P487" s="76">
        <v>0.36</v>
      </c>
      <c r="Q487" s="76">
        <v>0.75</v>
      </c>
      <c r="R487" s="76" t="s">
        <v>239</v>
      </c>
      <c r="S487" s="76">
        <v>0.41</v>
      </c>
      <c r="T487" s="721">
        <v>1</v>
      </c>
      <c r="U487" s="721">
        <v>1</v>
      </c>
      <c r="V487" s="55">
        <v>34239</v>
      </c>
      <c r="W487" s="55">
        <v>34239</v>
      </c>
      <c r="X487" s="237">
        <v>2213</v>
      </c>
      <c r="Y487" s="238">
        <v>2469</v>
      </c>
      <c r="Z487" s="238">
        <v>1997</v>
      </c>
      <c r="AA487" s="238">
        <v>6970</v>
      </c>
      <c r="AB487" s="238">
        <v>426</v>
      </c>
      <c r="AC487" s="238">
        <v>0</v>
      </c>
      <c r="AD487" s="238">
        <v>14075</v>
      </c>
      <c r="AE487" s="238">
        <v>2401</v>
      </c>
      <c r="AF487" s="238">
        <v>2612</v>
      </c>
      <c r="AG487" s="238">
        <v>2825</v>
      </c>
      <c r="AH487" s="238">
        <v>11909</v>
      </c>
      <c r="AI487" s="238">
        <v>417</v>
      </c>
      <c r="AJ487" s="238">
        <v>0</v>
      </c>
      <c r="AK487" s="238">
        <v>20164</v>
      </c>
    </row>
    <row r="488" spans="1:37" x14ac:dyDescent="0.3">
      <c r="A488" s="2" t="s">
        <v>138</v>
      </c>
      <c r="B488" s="295" t="s">
        <v>943</v>
      </c>
      <c r="C488" s="229" t="s">
        <v>983</v>
      </c>
      <c r="D488" s="229" t="s">
        <v>1397</v>
      </c>
      <c r="E488" s="716">
        <v>9118</v>
      </c>
      <c r="F488" s="76">
        <v>0</v>
      </c>
      <c r="G488" s="76">
        <v>0</v>
      </c>
      <c r="H488" s="76">
        <v>0</v>
      </c>
      <c r="I488" s="76">
        <v>0</v>
      </c>
      <c r="J488" s="76">
        <v>0.77</v>
      </c>
      <c r="K488" s="76">
        <v>0.23</v>
      </c>
      <c r="L488" s="76" t="s">
        <v>239</v>
      </c>
      <c r="M488" s="76" t="s">
        <v>239</v>
      </c>
      <c r="N488" s="76" t="s">
        <v>239</v>
      </c>
      <c r="O488" s="76" t="s">
        <v>239</v>
      </c>
      <c r="P488" s="76">
        <v>0.6</v>
      </c>
      <c r="Q488" s="76">
        <v>0.56999999999999995</v>
      </c>
      <c r="R488" s="76" t="s">
        <v>239</v>
      </c>
      <c r="S488" s="76">
        <v>0.59</v>
      </c>
      <c r="T488" s="721">
        <v>1</v>
      </c>
      <c r="U488" s="721">
        <v>1</v>
      </c>
      <c r="V488" s="55">
        <v>4854</v>
      </c>
      <c r="W488" s="55">
        <v>4854</v>
      </c>
      <c r="X488" s="237">
        <v>364</v>
      </c>
      <c r="Y488" s="238">
        <v>640</v>
      </c>
      <c r="Z488" s="238">
        <v>364</v>
      </c>
      <c r="AA488" s="238">
        <v>1111</v>
      </c>
      <c r="AB488" s="238">
        <v>120</v>
      </c>
      <c r="AC488" s="238">
        <v>0</v>
      </c>
      <c r="AD488" s="238">
        <v>2599</v>
      </c>
      <c r="AE488" s="238">
        <v>355</v>
      </c>
      <c r="AF488" s="238">
        <v>629</v>
      </c>
      <c r="AG488" s="238">
        <v>379</v>
      </c>
      <c r="AH488" s="238">
        <v>808</v>
      </c>
      <c r="AI488" s="238">
        <v>84</v>
      </c>
      <c r="AJ488" s="238">
        <v>0</v>
      </c>
      <c r="AK488" s="238">
        <v>2255</v>
      </c>
    </row>
    <row r="489" spans="1:37" x14ac:dyDescent="0.3">
      <c r="A489" s="2" t="s">
        <v>149</v>
      </c>
      <c r="B489" s="295" t="s">
        <v>943</v>
      </c>
      <c r="C489" s="229" t="s">
        <v>983</v>
      </c>
      <c r="D489" s="229" t="s">
        <v>1398</v>
      </c>
      <c r="E489" s="716">
        <v>252582</v>
      </c>
      <c r="F489" s="76" t="s">
        <v>239</v>
      </c>
      <c r="G489" s="76" t="s">
        <v>239</v>
      </c>
      <c r="H489" s="76" t="s">
        <v>239</v>
      </c>
      <c r="I489" s="76" t="s">
        <v>239</v>
      </c>
      <c r="J489" s="76" t="s">
        <v>239</v>
      </c>
      <c r="K489" s="76" t="s">
        <v>239</v>
      </c>
      <c r="L489" s="76" t="s">
        <v>239</v>
      </c>
      <c r="M489" s="76" t="s">
        <v>239</v>
      </c>
      <c r="N489" s="76" t="s">
        <v>239</v>
      </c>
      <c r="O489" s="76" t="s">
        <v>239</v>
      </c>
      <c r="P489" s="76" t="s">
        <v>239</v>
      </c>
      <c r="Q489" s="76" t="s">
        <v>239</v>
      </c>
      <c r="R489" s="76" t="s">
        <v>239</v>
      </c>
      <c r="S489" s="76" t="s">
        <v>239</v>
      </c>
      <c r="T489" s="721">
        <v>0</v>
      </c>
      <c r="U489" s="721">
        <v>0</v>
      </c>
      <c r="V489" s="55">
        <v>105424</v>
      </c>
      <c r="W489" s="55">
        <v>105424</v>
      </c>
      <c r="X489" s="237">
        <v>8616</v>
      </c>
      <c r="Y489" s="238">
        <v>9096</v>
      </c>
      <c r="Z489" s="238">
        <v>6113</v>
      </c>
      <c r="AA489" s="238">
        <v>23104</v>
      </c>
      <c r="AB489" s="238">
        <v>1071</v>
      </c>
      <c r="AC489" s="238">
        <v>0</v>
      </c>
      <c r="AD489" s="238">
        <v>48000</v>
      </c>
      <c r="AE489" s="238">
        <v>8849</v>
      </c>
      <c r="AF489" s="238">
        <v>9654</v>
      </c>
      <c r="AG489" s="238">
        <v>7273</v>
      </c>
      <c r="AH489" s="238">
        <v>30744</v>
      </c>
      <c r="AI489" s="238">
        <v>904</v>
      </c>
      <c r="AJ489" s="238">
        <v>0</v>
      </c>
      <c r="AK489" s="238">
        <v>57424</v>
      </c>
    </row>
    <row r="490" spans="1:37" x14ac:dyDescent="0.3">
      <c r="A490" s="2" t="s">
        <v>143</v>
      </c>
      <c r="B490" s="295" t="s">
        <v>918</v>
      </c>
      <c r="C490" s="229" t="s">
        <v>944</v>
      </c>
      <c r="D490" s="229" t="s">
        <v>1399</v>
      </c>
      <c r="E490" s="716">
        <v>29860</v>
      </c>
      <c r="F490" s="76">
        <v>0.16</v>
      </c>
      <c r="G490" s="76">
        <v>0.19</v>
      </c>
      <c r="H490" s="76">
        <v>0.1</v>
      </c>
      <c r="I490" s="76">
        <v>0.45</v>
      </c>
      <c r="J490" s="76">
        <v>0.52</v>
      </c>
      <c r="K490" s="76">
        <v>0.03</v>
      </c>
      <c r="L490" s="76">
        <v>0.48</v>
      </c>
      <c r="M490" s="76">
        <v>0.48</v>
      </c>
      <c r="N490" s="76">
        <v>0.46</v>
      </c>
      <c r="O490" s="76">
        <v>0.17</v>
      </c>
      <c r="P490" s="76">
        <v>0.45</v>
      </c>
      <c r="Q490" s="76">
        <v>0.52</v>
      </c>
      <c r="R490" s="76" t="s">
        <v>239</v>
      </c>
      <c r="S490" s="76">
        <v>0.46</v>
      </c>
      <c r="T490" s="721">
        <v>1</v>
      </c>
      <c r="U490" s="721">
        <v>1</v>
      </c>
      <c r="V490" s="55">
        <v>730</v>
      </c>
      <c r="W490" s="55">
        <v>730</v>
      </c>
      <c r="X490" s="237">
        <v>47</v>
      </c>
      <c r="Y490" s="238">
        <v>72</v>
      </c>
      <c r="Z490" s="238">
        <v>26</v>
      </c>
      <c r="AA490" s="238">
        <v>140</v>
      </c>
      <c r="AB490" s="238">
        <v>12</v>
      </c>
      <c r="AC490" s="238">
        <v>0</v>
      </c>
      <c r="AD490" s="238">
        <v>297</v>
      </c>
      <c r="AE490" s="238">
        <v>65</v>
      </c>
      <c r="AF490" s="238">
        <v>81</v>
      </c>
      <c r="AG490" s="238">
        <v>45</v>
      </c>
      <c r="AH490" s="238">
        <v>228</v>
      </c>
      <c r="AI490" s="238">
        <v>14</v>
      </c>
      <c r="AJ490" s="238">
        <v>0</v>
      </c>
      <c r="AK490" s="238">
        <v>433</v>
      </c>
    </row>
    <row r="491" spans="1:37" x14ac:dyDescent="0.3">
      <c r="A491" s="2" t="s">
        <v>143</v>
      </c>
      <c r="B491" s="295" t="s">
        <v>918</v>
      </c>
      <c r="C491" s="229" t="s">
        <v>944</v>
      </c>
      <c r="D491" s="229" t="s">
        <v>1400</v>
      </c>
      <c r="E491" s="716">
        <v>372484</v>
      </c>
      <c r="F491" s="76">
        <v>0.19</v>
      </c>
      <c r="G491" s="76">
        <v>0.24</v>
      </c>
      <c r="H491" s="76">
        <v>0.14000000000000001</v>
      </c>
      <c r="I491" s="76">
        <v>0.56000000000000005</v>
      </c>
      <c r="J491" s="76">
        <v>0.41</v>
      </c>
      <c r="K491" s="76">
        <v>0.03</v>
      </c>
      <c r="L491" s="76">
        <v>0.49</v>
      </c>
      <c r="M491" s="76">
        <v>0.49</v>
      </c>
      <c r="N491" s="76">
        <v>0.51</v>
      </c>
      <c r="O491" s="76">
        <v>0.16</v>
      </c>
      <c r="P491" s="76">
        <v>0.61</v>
      </c>
      <c r="Q491" s="76">
        <v>0.56000000000000005</v>
      </c>
      <c r="R491" s="76" t="s">
        <v>239</v>
      </c>
      <c r="S491" s="76">
        <v>0.54</v>
      </c>
      <c r="T491" s="721">
        <v>1</v>
      </c>
      <c r="U491" s="721">
        <v>1</v>
      </c>
      <c r="V491" s="55">
        <v>2715</v>
      </c>
      <c r="W491" s="55">
        <v>2715</v>
      </c>
      <c r="X491" s="237">
        <v>136</v>
      </c>
      <c r="Y491" s="238">
        <v>226</v>
      </c>
      <c r="Z491" s="238">
        <v>158</v>
      </c>
      <c r="AA491" s="238">
        <v>754</v>
      </c>
      <c r="AB491" s="238">
        <v>84</v>
      </c>
      <c r="AC491" s="238">
        <v>0</v>
      </c>
      <c r="AD491" s="238">
        <v>1358</v>
      </c>
      <c r="AE491" s="238">
        <v>126</v>
      </c>
      <c r="AF491" s="238">
        <v>252</v>
      </c>
      <c r="AG491" s="238">
        <v>172</v>
      </c>
      <c r="AH491" s="238">
        <v>735</v>
      </c>
      <c r="AI491" s="238">
        <v>72</v>
      </c>
      <c r="AJ491" s="238">
        <v>0</v>
      </c>
      <c r="AK491" s="238">
        <v>1357</v>
      </c>
    </row>
    <row r="492" spans="1:37" x14ac:dyDescent="0.3">
      <c r="A492" s="2" t="s">
        <v>143</v>
      </c>
      <c r="B492" s="295" t="s">
        <v>918</v>
      </c>
      <c r="C492" s="229" t="s">
        <v>944</v>
      </c>
      <c r="D492" s="229" t="s">
        <v>1401</v>
      </c>
      <c r="E492" s="716">
        <v>298428</v>
      </c>
      <c r="F492" s="76">
        <v>0.17</v>
      </c>
      <c r="G492" s="76">
        <v>0.21</v>
      </c>
      <c r="H492" s="76">
        <v>0.11</v>
      </c>
      <c r="I492" s="76">
        <v>0.49</v>
      </c>
      <c r="J492" s="76">
        <v>0.48</v>
      </c>
      <c r="K492" s="76">
        <v>0.03</v>
      </c>
      <c r="L492" s="76">
        <v>0.48</v>
      </c>
      <c r="M492" s="76">
        <v>0.48</v>
      </c>
      <c r="N492" s="76">
        <v>0.47</v>
      </c>
      <c r="O492" s="76">
        <v>0.17</v>
      </c>
      <c r="P492" s="76">
        <v>0.5</v>
      </c>
      <c r="Q492" s="76">
        <v>0.55000000000000004</v>
      </c>
      <c r="R492" s="76" t="s">
        <v>239</v>
      </c>
      <c r="S492" s="76">
        <v>0.49</v>
      </c>
      <c r="T492" s="721">
        <v>1</v>
      </c>
      <c r="U492" s="721">
        <v>1</v>
      </c>
      <c r="V492" s="55">
        <v>0</v>
      </c>
      <c r="W492" s="55">
        <v>0</v>
      </c>
      <c r="X492" s="237">
        <v>0</v>
      </c>
      <c r="Y492" s="238">
        <v>0</v>
      </c>
      <c r="Z492" s="238">
        <v>0</v>
      </c>
      <c r="AA492" s="238">
        <v>0</v>
      </c>
      <c r="AB492" s="238">
        <v>0</v>
      </c>
      <c r="AC492" s="238">
        <v>0</v>
      </c>
      <c r="AD492" s="238">
        <v>0</v>
      </c>
      <c r="AE492" s="238">
        <v>0</v>
      </c>
      <c r="AF492" s="238">
        <v>0</v>
      </c>
      <c r="AG492" s="238">
        <v>0</v>
      </c>
      <c r="AH492" s="238">
        <v>0</v>
      </c>
      <c r="AI492" s="238">
        <v>0</v>
      </c>
      <c r="AJ492" s="238">
        <v>0</v>
      </c>
      <c r="AK492" s="238">
        <v>0</v>
      </c>
    </row>
    <row r="493" spans="1:37" x14ac:dyDescent="0.3">
      <c r="A493" s="2" t="s">
        <v>143</v>
      </c>
      <c r="B493" s="295" t="s">
        <v>918</v>
      </c>
      <c r="C493" s="229" t="s">
        <v>944</v>
      </c>
      <c r="D493" s="229" t="s">
        <v>1402</v>
      </c>
      <c r="E493" s="716">
        <v>261827</v>
      </c>
      <c r="F493" s="76">
        <v>0.18</v>
      </c>
      <c r="G493" s="76">
        <v>0.22</v>
      </c>
      <c r="H493" s="76">
        <v>0.13</v>
      </c>
      <c r="I493" s="76">
        <v>0.53</v>
      </c>
      <c r="J493" s="76">
        <v>0.44</v>
      </c>
      <c r="K493" s="76">
        <v>0.03</v>
      </c>
      <c r="L493" s="76">
        <v>0.49</v>
      </c>
      <c r="M493" s="76">
        <v>0.49</v>
      </c>
      <c r="N493" s="76">
        <v>0.49</v>
      </c>
      <c r="O493" s="76">
        <v>0.17</v>
      </c>
      <c r="P493" s="76">
        <v>0.54</v>
      </c>
      <c r="Q493" s="76">
        <v>0.56999999999999995</v>
      </c>
      <c r="R493" s="76" t="s">
        <v>239</v>
      </c>
      <c r="S493" s="76">
        <v>0.52</v>
      </c>
      <c r="T493" s="721">
        <v>1</v>
      </c>
      <c r="U493" s="721">
        <v>1</v>
      </c>
      <c r="V493" s="55">
        <v>0</v>
      </c>
      <c r="W493" s="55">
        <v>0</v>
      </c>
      <c r="X493" s="237">
        <v>0</v>
      </c>
      <c r="Y493" s="238">
        <v>0</v>
      </c>
      <c r="Z493" s="238">
        <v>0</v>
      </c>
      <c r="AA493" s="238">
        <v>0</v>
      </c>
      <c r="AB493" s="238">
        <v>0</v>
      </c>
      <c r="AC493" s="238">
        <v>0</v>
      </c>
      <c r="AD493" s="238">
        <v>0</v>
      </c>
      <c r="AE493" s="238">
        <v>0</v>
      </c>
      <c r="AF493" s="238">
        <v>0</v>
      </c>
      <c r="AG493" s="238">
        <v>0</v>
      </c>
      <c r="AH493" s="238">
        <v>0</v>
      </c>
      <c r="AI493" s="238">
        <v>0</v>
      </c>
      <c r="AJ493" s="238">
        <v>0</v>
      </c>
      <c r="AK493" s="238">
        <v>0</v>
      </c>
    </row>
    <row r="494" spans="1:37" x14ac:dyDescent="0.3">
      <c r="A494" s="2" t="s">
        <v>143</v>
      </c>
      <c r="B494" s="295" t="s">
        <v>918</v>
      </c>
      <c r="C494" s="229" t="s">
        <v>944</v>
      </c>
      <c r="D494" s="229" t="s">
        <v>1403</v>
      </c>
      <c r="E494" s="716">
        <v>125632</v>
      </c>
      <c r="F494" s="76">
        <v>0.2</v>
      </c>
      <c r="G494" s="76">
        <v>0.23</v>
      </c>
      <c r="H494" s="76">
        <v>0.12</v>
      </c>
      <c r="I494" s="76">
        <v>0.55000000000000004</v>
      </c>
      <c r="J494" s="76">
        <v>0.43</v>
      </c>
      <c r="K494" s="76">
        <v>0.02</v>
      </c>
      <c r="L494" s="76">
        <v>0.49</v>
      </c>
      <c r="M494" s="76">
        <v>0.49</v>
      </c>
      <c r="N494" s="76">
        <v>0.49</v>
      </c>
      <c r="O494" s="76">
        <v>0.18</v>
      </c>
      <c r="P494" s="76">
        <v>0.55000000000000004</v>
      </c>
      <c r="Q494" s="76">
        <v>0.57999999999999996</v>
      </c>
      <c r="R494" s="76" t="s">
        <v>239</v>
      </c>
      <c r="S494" s="76">
        <v>0.52</v>
      </c>
      <c r="T494" s="721">
        <v>1</v>
      </c>
      <c r="U494" s="721">
        <v>1</v>
      </c>
      <c r="V494" s="55">
        <v>2654</v>
      </c>
      <c r="W494" s="55">
        <v>2654</v>
      </c>
      <c r="X494" s="237">
        <v>151</v>
      </c>
      <c r="Y494" s="238">
        <v>227</v>
      </c>
      <c r="Z494" s="238">
        <v>250</v>
      </c>
      <c r="AA494" s="238">
        <v>619</v>
      </c>
      <c r="AB494" s="238">
        <v>30</v>
      </c>
      <c r="AC494" s="238">
        <v>0</v>
      </c>
      <c r="AD494" s="238">
        <v>1277</v>
      </c>
      <c r="AE494" s="238">
        <v>162</v>
      </c>
      <c r="AF494" s="238">
        <v>226</v>
      </c>
      <c r="AG494" s="238">
        <v>258</v>
      </c>
      <c r="AH494" s="238">
        <v>686</v>
      </c>
      <c r="AI494" s="238">
        <v>45</v>
      </c>
      <c r="AJ494" s="238">
        <v>0</v>
      </c>
      <c r="AK494" s="238">
        <v>1377</v>
      </c>
    </row>
    <row r="495" spans="1:37" x14ac:dyDescent="0.3">
      <c r="A495" s="2" t="s">
        <v>142</v>
      </c>
      <c r="B495" s="295" t="s">
        <v>923</v>
      </c>
      <c r="C495" s="229" t="s">
        <v>944</v>
      </c>
      <c r="D495" s="229" t="s">
        <v>1404</v>
      </c>
      <c r="E495" s="716">
        <v>4589</v>
      </c>
      <c r="F495" s="76">
        <v>0.11</v>
      </c>
      <c r="G495" s="76">
        <v>0.24</v>
      </c>
      <c r="H495" s="76">
        <v>0.12</v>
      </c>
      <c r="I495" s="76">
        <v>0.47</v>
      </c>
      <c r="J495" s="76">
        <v>0.46</v>
      </c>
      <c r="K495" s="76">
        <v>7.0000000000000007E-2</v>
      </c>
      <c r="L495" s="76">
        <v>0.51</v>
      </c>
      <c r="M495" s="76">
        <v>0.52</v>
      </c>
      <c r="N495" s="76">
        <v>0.47</v>
      </c>
      <c r="O495" s="76">
        <v>0.12</v>
      </c>
      <c r="P495" s="76">
        <v>0.56999999999999995</v>
      </c>
      <c r="Q495" s="76">
        <v>0.65</v>
      </c>
      <c r="R495" s="76" t="s">
        <v>239</v>
      </c>
      <c r="S495" s="76">
        <v>0.54</v>
      </c>
      <c r="T495" s="721">
        <v>1</v>
      </c>
      <c r="U495" s="721">
        <v>1</v>
      </c>
      <c r="V495" s="55">
        <v>2322</v>
      </c>
      <c r="W495" s="55">
        <v>2322</v>
      </c>
      <c r="X495" s="237">
        <v>150</v>
      </c>
      <c r="Y495" s="238">
        <v>143</v>
      </c>
      <c r="Z495" s="238">
        <v>184</v>
      </c>
      <c r="AA495" s="238">
        <v>670</v>
      </c>
      <c r="AB495" s="238">
        <v>26</v>
      </c>
      <c r="AC495" s="238">
        <v>0</v>
      </c>
      <c r="AD495" s="238">
        <v>1173</v>
      </c>
      <c r="AE495" s="238">
        <v>154</v>
      </c>
      <c r="AF495" s="238">
        <v>152</v>
      </c>
      <c r="AG495" s="238">
        <v>180</v>
      </c>
      <c r="AH495" s="238">
        <v>630</v>
      </c>
      <c r="AI495" s="238">
        <v>33</v>
      </c>
      <c r="AJ495" s="238">
        <v>0</v>
      </c>
      <c r="AK495" s="238">
        <v>1149</v>
      </c>
    </row>
    <row r="496" spans="1:37" x14ac:dyDescent="0.3">
      <c r="A496" s="2" t="s">
        <v>142</v>
      </c>
      <c r="B496" s="295" t="s">
        <v>923</v>
      </c>
      <c r="C496" s="229" t="s">
        <v>944</v>
      </c>
      <c r="D496" s="229" t="s">
        <v>1405</v>
      </c>
      <c r="E496" s="716">
        <v>1500</v>
      </c>
      <c r="F496" s="76">
        <v>0.08</v>
      </c>
      <c r="G496" s="76">
        <v>0.28999999999999998</v>
      </c>
      <c r="H496" s="76">
        <v>0.15</v>
      </c>
      <c r="I496" s="76">
        <v>0.52</v>
      </c>
      <c r="J496" s="76">
        <v>0.44</v>
      </c>
      <c r="K496" s="76">
        <v>0.04</v>
      </c>
      <c r="L496" s="76">
        <v>0.52</v>
      </c>
      <c r="M496" s="76">
        <v>0.52</v>
      </c>
      <c r="N496" s="76">
        <v>0.47</v>
      </c>
      <c r="O496" s="76">
        <v>0.09</v>
      </c>
      <c r="P496" s="76">
        <v>0.5</v>
      </c>
      <c r="Q496" s="76">
        <v>0.67</v>
      </c>
      <c r="R496" s="76" t="s">
        <v>239</v>
      </c>
      <c r="S496" s="76">
        <v>0.51</v>
      </c>
      <c r="T496" s="721">
        <v>1</v>
      </c>
      <c r="U496" s="721">
        <v>1</v>
      </c>
      <c r="V496" s="55">
        <v>2852</v>
      </c>
      <c r="W496" s="55">
        <v>2852</v>
      </c>
      <c r="X496" s="237">
        <v>249</v>
      </c>
      <c r="Y496" s="238">
        <v>250</v>
      </c>
      <c r="Z496" s="238">
        <v>301</v>
      </c>
      <c r="AA496" s="238">
        <v>598</v>
      </c>
      <c r="AB496" s="238">
        <v>32</v>
      </c>
      <c r="AC496" s="238">
        <v>0</v>
      </c>
      <c r="AD496" s="238">
        <v>1430</v>
      </c>
      <c r="AE496" s="238">
        <v>245</v>
      </c>
      <c r="AF496" s="238">
        <v>260</v>
      </c>
      <c r="AG496" s="238">
        <v>294</v>
      </c>
      <c r="AH496" s="238">
        <v>594</v>
      </c>
      <c r="AI496" s="238">
        <v>29</v>
      </c>
      <c r="AJ496" s="238">
        <v>0</v>
      </c>
      <c r="AK496" s="238">
        <v>1422</v>
      </c>
    </row>
    <row r="497" spans="1:37" x14ac:dyDescent="0.3">
      <c r="A497" s="2" t="s">
        <v>142</v>
      </c>
      <c r="B497" s="295" t="s">
        <v>923</v>
      </c>
      <c r="C497" s="229" t="s">
        <v>944</v>
      </c>
      <c r="D497" s="229" t="s">
        <v>1406</v>
      </c>
      <c r="E497" s="716">
        <v>1683</v>
      </c>
      <c r="F497" s="76">
        <v>0.12</v>
      </c>
      <c r="G497" s="76">
        <v>0.36</v>
      </c>
      <c r="H497" s="76">
        <v>0.16</v>
      </c>
      <c r="I497" s="76">
        <v>0.64</v>
      </c>
      <c r="J497" s="76">
        <v>0.33</v>
      </c>
      <c r="K497" s="76">
        <v>0.03</v>
      </c>
      <c r="L497" s="76">
        <v>0.48</v>
      </c>
      <c r="M497" s="76">
        <v>0.48</v>
      </c>
      <c r="N497" s="76">
        <v>0.46</v>
      </c>
      <c r="O497" s="76">
        <v>0.09</v>
      </c>
      <c r="P497" s="76">
        <v>0.62</v>
      </c>
      <c r="Q497" s="76">
        <v>0.73</v>
      </c>
      <c r="R497" s="76" t="s">
        <v>239</v>
      </c>
      <c r="S497" s="76">
        <v>0.53</v>
      </c>
      <c r="T497" s="721">
        <v>1</v>
      </c>
      <c r="U497" s="721">
        <v>1</v>
      </c>
      <c r="V497" s="55">
        <v>2322</v>
      </c>
      <c r="W497" s="55">
        <v>2322</v>
      </c>
      <c r="X497" s="237">
        <v>150</v>
      </c>
      <c r="Y497" s="238">
        <v>143</v>
      </c>
      <c r="Z497" s="238">
        <v>184</v>
      </c>
      <c r="AA497" s="238">
        <v>670</v>
      </c>
      <c r="AB497" s="238">
        <v>26</v>
      </c>
      <c r="AC497" s="238">
        <v>0</v>
      </c>
      <c r="AD497" s="238">
        <v>1173</v>
      </c>
      <c r="AE497" s="238">
        <v>154</v>
      </c>
      <c r="AF497" s="238">
        <v>152</v>
      </c>
      <c r="AG497" s="238">
        <v>180</v>
      </c>
      <c r="AH497" s="238">
        <v>630</v>
      </c>
      <c r="AI497" s="238">
        <v>33</v>
      </c>
      <c r="AJ497" s="238">
        <v>0</v>
      </c>
      <c r="AK497" s="238">
        <v>1149</v>
      </c>
    </row>
    <row r="498" spans="1:37" x14ac:dyDescent="0.3">
      <c r="A498" s="2" t="s">
        <v>142</v>
      </c>
      <c r="B498" s="295" t="s">
        <v>923</v>
      </c>
      <c r="C498" s="229" t="s">
        <v>986</v>
      </c>
      <c r="D498" s="229" t="s">
        <v>1407</v>
      </c>
      <c r="E498" s="716">
        <v>5536</v>
      </c>
      <c r="F498" s="76">
        <v>0.17</v>
      </c>
      <c r="G498" s="76">
        <v>0.28000000000000003</v>
      </c>
      <c r="H498" s="76">
        <v>0.15</v>
      </c>
      <c r="I498" s="76">
        <v>0.6</v>
      </c>
      <c r="J498" s="76">
        <v>0.37</v>
      </c>
      <c r="K498" s="76">
        <v>0.03</v>
      </c>
      <c r="L498" s="76">
        <v>0.49</v>
      </c>
      <c r="M498" s="76">
        <v>0.49</v>
      </c>
      <c r="N498" s="76">
        <v>0.49</v>
      </c>
      <c r="O498" s="76">
        <v>0.14000000000000001</v>
      </c>
      <c r="P498" s="76">
        <v>0.59</v>
      </c>
      <c r="Q498" s="76">
        <v>0.55000000000000004</v>
      </c>
      <c r="R498" s="76" t="s">
        <v>239</v>
      </c>
      <c r="S498" s="76">
        <v>0.53</v>
      </c>
      <c r="T498" s="721">
        <v>1</v>
      </c>
      <c r="U498" s="721">
        <v>1</v>
      </c>
      <c r="V498" s="55">
        <v>3627</v>
      </c>
      <c r="W498" s="55">
        <v>3627</v>
      </c>
      <c r="X498" s="237">
        <v>230</v>
      </c>
      <c r="Y498" s="238">
        <v>247</v>
      </c>
      <c r="Z498" s="238">
        <v>326</v>
      </c>
      <c r="AA498" s="238">
        <v>908</v>
      </c>
      <c r="AB498" s="238">
        <v>84</v>
      </c>
      <c r="AC498" s="238">
        <v>0</v>
      </c>
      <c r="AD498" s="238">
        <v>1795</v>
      </c>
      <c r="AE498" s="238">
        <v>227</v>
      </c>
      <c r="AF498" s="238">
        <v>300</v>
      </c>
      <c r="AG498" s="238">
        <v>302</v>
      </c>
      <c r="AH498" s="238">
        <v>894</v>
      </c>
      <c r="AI498" s="238">
        <v>109</v>
      </c>
      <c r="AJ498" s="238">
        <v>0</v>
      </c>
      <c r="AK498" s="238">
        <v>1832</v>
      </c>
    </row>
    <row r="499" spans="1:37" x14ac:dyDescent="0.3">
      <c r="A499" s="2" t="s">
        <v>142</v>
      </c>
      <c r="B499" s="295" t="s">
        <v>923</v>
      </c>
      <c r="C499" s="229" t="s">
        <v>986</v>
      </c>
      <c r="D499" s="229" t="s">
        <v>1408</v>
      </c>
      <c r="E499" s="716">
        <v>8247</v>
      </c>
      <c r="F499" s="76">
        <v>0.19</v>
      </c>
      <c r="G499" s="76">
        <v>0.3</v>
      </c>
      <c r="H499" s="76">
        <v>0.14000000000000001</v>
      </c>
      <c r="I499" s="76">
        <v>0.64</v>
      </c>
      <c r="J499" s="76">
        <v>0.34</v>
      </c>
      <c r="K499" s="76">
        <v>0.02</v>
      </c>
      <c r="L499" s="76">
        <v>0.52</v>
      </c>
      <c r="M499" s="76">
        <v>0.5</v>
      </c>
      <c r="N499" s="76">
        <v>0.5</v>
      </c>
      <c r="O499" s="76">
        <v>0.16</v>
      </c>
      <c r="P499" s="76">
        <v>0.61</v>
      </c>
      <c r="Q499" s="76">
        <v>0.64</v>
      </c>
      <c r="R499" s="76" t="s">
        <v>239</v>
      </c>
      <c r="S499" s="76">
        <v>0.55000000000000004</v>
      </c>
      <c r="T499" s="721">
        <v>1</v>
      </c>
      <c r="U499" s="721">
        <v>1</v>
      </c>
      <c r="V499" s="55">
        <v>4655</v>
      </c>
      <c r="W499" s="55">
        <v>4655</v>
      </c>
      <c r="X499" s="237">
        <v>376</v>
      </c>
      <c r="Y499" s="238">
        <v>550</v>
      </c>
      <c r="Z499" s="238">
        <v>574</v>
      </c>
      <c r="AA499" s="238">
        <v>586</v>
      </c>
      <c r="AB499" s="238">
        <v>204</v>
      </c>
      <c r="AC499" s="238">
        <v>0</v>
      </c>
      <c r="AD499" s="238">
        <v>2290</v>
      </c>
      <c r="AE499" s="238">
        <v>374</v>
      </c>
      <c r="AF499" s="238">
        <v>515</v>
      </c>
      <c r="AG499" s="238">
        <v>651</v>
      </c>
      <c r="AH499" s="238">
        <v>560</v>
      </c>
      <c r="AI499" s="238">
        <v>265</v>
      </c>
      <c r="AJ499" s="238">
        <v>0</v>
      </c>
      <c r="AK499" s="238">
        <v>2365</v>
      </c>
    </row>
    <row r="500" spans="1:37" x14ac:dyDescent="0.3">
      <c r="A500" s="2" t="s">
        <v>142</v>
      </c>
      <c r="B500" s="295" t="s">
        <v>923</v>
      </c>
      <c r="C500" s="229" t="s">
        <v>986</v>
      </c>
      <c r="D500" s="229" t="s">
        <v>1409</v>
      </c>
      <c r="E500" s="716">
        <v>13767</v>
      </c>
      <c r="F500" s="76">
        <v>0.16</v>
      </c>
      <c r="G500" s="76">
        <v>0.25</v>
      </c>
      <c r="H500" s="76">
        <v>0.13</v>
      </c>
      <c r="I500" s="76">
        <v>0.54</v>
      </c>
      <c r="J500" s="76">
        <v>0.42</v>
      </c>
      <c r="K500" s="76">
        <v>0.03</v>
      </c>
      <c r="L500" s="76">
        <v>0.5</v>
      </c>
      <c r="M500" s="76">
        <v>0.5</v>
      </c>
      <c r="N500" s="76">
        <v>0.44</v>
      </c>
      <c r="O500" s="76">
        <v>0.15</v>
      </c>
      <c r="P500" s="76">
        <v>0.52</v>
      </c>
      <c r="Q500" s="76">
        <v>0.57999999999999996</v>
      </c>
      <c r="R500" s="76" t="s">
        <v>239</v>
      </c>
      <c r="S500" s="76">
        <v>0.5</v>
      </c>
      <c r="T500" s="721">
        <v>1</v>
      </c>
      <c r="U500" s="721">
        <v>1</v>
      </c>
      <c r="V500" s="55">
        <v>4925</v>
      </c>
      <c r="W500" s="55">
        <v>4925</v>
      </c>
      <c r="X500" s="237">
        <v>363</v>
      </c>
      <c r="Y500" s="238">
        <v>580</v>
      </c>
      <c r="Z500" s="238">
        <v>448</v>
      </c>
      <c r="AA500" s="238">
        <v>891</v>
      </c>
      <c r="AB500" s="238">
        <v>22</v>
      </c>
      <c r="AC500" s="238">
        <v>0</v>
      </c>
      <c r="AD500" s="238">
        <v>2304</v>
      </c>
      <c r="AE500" s="238">
        <v>450</v>
      </c>
      <c r="AF500" s="238">
        <v>530</v>
      </c>
      <c r="AG500" s="238">
        <v>601</v>
      </c>
      <c r="AH500" s="238">
        <v>920</v>
      </c>
      <c r="AI500" s="238">
        <v>120</v>
      </c>
      <c r="AJ500" s="238">
        <v>0</v>
      </c>
      <c r="AK500" s="238">
        <v>2621</v>
      </c>
    </row>
    <row r="501" spans="1:37" x14ac:dyDescent="0.3">
      <c r="A501" s="2" t="s">
        <v>142</v>
      </c>
      <c r="B501" s="295" t="s">
        <v>918</v>
      </c>
      <c r="C501" s="229" t="s">
        <v>944</v>
      </c>
      <c r="D501" s="229" t="s">
        <v>1410</v>
      </c>
      <c r="E501" s="716">
        <v>2221</v>
      </c>
      <c r="F501" s="76">
        <v>7.0000000000000007E-2</v>
      </c>
      <c r="G501" s="76">
        <v>0.13</v>
      </c>
      <c r="H501" s="76">
        <v>0.14000000000000001</v>
      </c>
      <c r="I501" s="76">
        <v>0.34</v>
      </c>
      <c r="J501" s="76">
        <v>0.65</v>
      </c>
      <c r="K501" s="76">
        <v>0.02</v>
      </c>
      <c r="L501" s="76">
        <v>0.48</v>
      </c>
      <c r="M501" s="76">
        <v>0.51</v>
      </c>
      <c r="N501" s="76">
        <v>0.51</v>
      </c>
      <c r="O501" s="76">
        <v>0.1</v>
      </c>
      <c r="P501" s="76">
        <v>0.42</v>
      </c>
      <c r="Q501" s="76">
        <v>0.08</v>
      </c>
      <c r="R501" s="76" t="s">
        <v>239</v>
      </c>
      <c r="S501" s="76">
        <v>0.15</v>
      </c>
      <c r="T501" s="721">
        <v>0.33</v>
      </c>
      <c r="U501" s="721">
        <v>1</v>
      </c>
      <c r="V501" s="55">
        <v>911</v>
      </c>
      <c r="W501" s="55">
        <v>911</v>
      </c>
      <c r="X501" s="237">
        <v>30</v>
      </c>
      <c r="Y501" s="238">
        <v>41</v>
      </c>
      <c r="Z501" s="238">
        <v>114</v>
      </c>
      <c r="AA501" s="238">
        <v>224</v>
      </c>
      <c r="AB501" s="238">
        <v>12</v>
      </c>
      <c r="AC501" s="238">
        <v>0</v>
      </c>
      <c r="AD501" s="238">
        <v>421</v>
      </c>
      <c r="AE501" s="238">
        <v>39</v>
      </c>
      <c r="AF501" s="238">
        <v>80</v>
      </c>
      <c r="AG501" s="238">
        <v>92</v>
      </c>
      <c r="AH501" s="238">
        <v>260</v>
      </c>
      <c r="AI501" s="238">
        <v>19</v>
      </c>
      <c r="AJ501" s="238">
        <v>0</v>
      </c>
      <c r="AK501" s="238">
        <v>490</v>
      </c>
    </row>
    <row r="502" spans="1:37" x14ac:dyDescent="0.3">
      <c r="A502" s="2" t="s">
        <v>193</v>
      </c>
      <c r="B502" s="295" t="s">
        <v>918</v>
      </c>
      <c r="C502" s="229" t="s">
        <v>944</v>
      </c>
      <c r="D502" s="229" t="s">
        <v>1411</v>
      </c>
      <c r="E502" s="716">
        <v>862</v>
      </c>
      <c r="F502" s="76" t="s">
        <v>239</v>
      </c>
      <c r="G502" s="76" t="s">
        <v>239</v>
      </c>
      <c r="H502" s="76" t="s">
        <v>239</v>
      </c>
      <c r="I502" s="76" t="s">
        <v>239</v>
      </c>
      <c r="J502" s="76" t="s">
        <v>239</v>
      </c>
      <c r="K502" s="76" t="s">
        <v>239</v>
      </c>
      <c r="L502" s="76" t="s">
        <v>239</v>
      </c>
      <c r="M502" s="76" t="s">
        <v>239</v>
      </c>
      <c r="N502" s="76" t="s">
        <v>239</v>
      </c>
      <c r="O502" s="76" t="s">
        <v>239</v>
      </c>
      <c r="P502" s="76" t="s">
        <v>239</v>
      </c>
      <c r="Q502" s="76" t="s">
        <v>239</v>
      </c>
      <c r="R502" s="76" t="s">
        <v>239</v>
      </c>
      <c r="S502" s="76" t="s">
        <v>239</v>
      </c>
      <c r="T502" s="721">
        <v>0</v>
      </c>
      <c r="U502" s="721">
        <v>0</v>
      </c>
      <c r="V502" s="55">
        <v>4115</v>
      </c>
      <c r="W502" s="55">
        <v>4115</v>
      </c>
      <c r="X502" s="237">
        <v>137</v>
      </c>
      <c r="Y502" s="238">
        <v>255</v>
      </c>
      <c r="Z502" s="238">
        <v>305</v>
      </c>
      <c r="AA502" s="238">
        <v>1173</v>
      </c>
      <c r="AB502" s="238">
        <v>106</v>
      </c>
      <c r="AC502" s="238">
        <v>0</v>
      </c>
      <c r="AD502" s="238">
        <v>1976</v>
      </c>
      <c r="AE502" s="238">
        <v>139</v>
      </c>
      <c r="AF502" s="238">
        <v>260</v>
      </c>
      <c r="AG502" s="238">
        <v>326</v>
      </c>
      <c r="AH502" s="238">
        <v>1254</v>
      </c>
      <c r="AI502" s="238">
        <v>160</v>
      </c>
      <c r="AJ502" s="238">
        <v>0</v>
      </c>
      <c r="AK502" s="238">
        <v>2139</v>
      </c>
    </row>
    <row r="503" spans="1:37" x14ac:dyDescent="0.3">
      <c r="A503" s="2" t="s">
        <v>193</v>
      </c>
      <c r="B503" s="295" t="s">
        <v>918</v>
      </c>
      <c r="C503" s="229" t="s">
        <v>944</v>
      </c>
      <c r="D503" s="229" t="s">
        <v>1412</v>
      </c>
      <c r="E503" s="716">
        <v>1403</v>
      </c>
      <c r="F503" s="76" t="s">
        <v>239</v>
      </c>
      <c r="G503" s="76" t="s">
        <v>239</v>
      </c>
      <c r="H503" s="76" t="s">
        <v>239</v>
      </c>
      <c r="I503" s="76" t="s">
        <v>239</v>
      </c>
      <c r="J503" s="76" t="s">
        <v>239</v>
      </c>
      <c r="K503" s="76" t="s">
        <v>239</v>
      </c>
      <c r="L503" s="76" t="s">
        <v>239</v>
      </c>
      <c r="M503" s="76" t="s">
        <v>239</v>
      </c>
      <c r="N503" s="76" t="s">
        <v>239</v>
      </c>
      <c r="O503" s="76" t="s">
        <v>239</v>
      </c>
      <c r="P503" s="76" t="s">
        <v>239</v>
      </c>
      <c r="Q503" s="76" t="s">
        <v>239</v>
      </c>
      <c r="R503" s="76" t="s">
        <v>239</v>
      </c>
      <c r="S503" s="76" t="s">
        <v>239</v>
      </c>
      <c r="T503" s="721">
        <v>0</v>
      </c>
      <c r="U503" s="721">
        <v>0</v>
      </c>
      <c r="V503" s="55">
        <v>39726</v>
      </c>
      <c r="W503" s="55">
        <v>39726</v>
      </c>
      <c r="X503" s="237">
        <v>300</v>
      </c>
      <c r="Y503" s="238">
        <v>400</v>
      </c>
      <c r="Z503" s="238">
        <v>300</v>
      </c>
      <c r="AA503" s="238">
        <v>4901</v>
      </c>
      <c r="AB503" s="238">
        <v>100</v>
      </c>
      <c r="AC503" s="238">
        <v>0</v>
      </c>
      <c r="AD503" s="238">
        <v>6001</v>
      </c>
      <c r="AE503" s="238">
        <v>300</v>
      </c>
      <c r="AF503" s="238">
        <v>400</v>
      </c>
      <c r="AG503" s="238">
        <v>800</v>
      </c>
      <c r="AH503" s="238">
        <v>32025</v>
      </c>
      <c r="AI503" s="238">
        <v>200</v>
      </c>
      <c r="AJ503" s="238">
        <v>0</v>
      </c>
      <c r="AK503" s="238">
        <v>33725</v>
      </c>
    </row>
    <row r="504" spans="1:37" x14ac:dyDescent="0.3">
      <c r="A504" s="2" t="s">
        <v>193</v>
      </c>
      <c r="B504" s="295" t="s">
        <v>918</v>
      </c>
      <c r="C504" s="229" t="s">
        <v>670</v>
      </c>
      <c r="D504" s="229" t="s">
        <v>1413</v>
      </c>
      <c r="E504" s="716">
        <v>1906</v>
      </c>
      <c r="F504" s="76" t="s">
        <v>239</v>
      </c>
      <c r="G504" s="76" t="s">
        <v>239</v>
      </c>
      <c r="H504" s="76" t="s">
        <v>239</v>
      </c>
      <c r="I504" s="76" t="s">
        <v>239</v>
      </c>
      <c r="J504" s="76" t="s">
        <v>239</v>
      </c>
      <c r="K504" s="76" t="s">
        <v>239</v>
      </c>
      <c r="L504" s="76" t="s">
        <v>239</v>
      </c>
      <c r="M504" s="76" t="s">
        <v>239</v>
      </c>
      <c r="N504" s="76" t="s">
        <v>239</v>
      </c>
      <c r="O504" s="76" t="s">
        <v>239</v>
      </c>
      <c r="P504" s="76" t="s">
        <v>239</v>
      </c>
      <c r="Q504" s="76" t="s">
        <v>239</v>
      </c>
      <c r="R504" s="76" t="s">
        <v>239</v>
      </c>
      <c r="S504" s="76" t="s">
        <v>239</v>
      </c>
      <c r="T504" s="721">
        <v>0</v>
      </c>
      <c r="U504" s="721">
        <v>0</v>
      </c>
      <c r="V504" s="55">
        <v>0</v>
      </c>
      <c r="W504" s="55">
        <v>46562</v>
      </c>
      <c r="X504" s="237">
        <v>0</v>
      </c>
      <c r="Y504" s="238">
        <v>0</v>
      </c>
      <c r="Z504" s="238">
        <v>0</v>
      </c>
      <c r="AA504" s="238">
        <v>0</v>
      </c>
      <c r="AB504" s="238">
        <v>0</v>
      </c>
      <c r="AC504" s="238">
        <v>4059</v>
      </c>
      <c r="AD504" s="238">
        <v>4059</v>
      </c>
      <c r="AE504" s="238">
        <v>0</v>
      </c>
      <c r="AF504" s="238">
        <v>0</v>
      </c>
      <c r="AG504" s="238">
        <v>0</v>
      </c>
      <c r="AH504" s="238">
        <v>0</v>
      </c>
      <c r="AI504" s="238">
        <v>0</v>
      </c>
      <c r="AJ504" s="238">
        <v>42503</v>
      </c>
      <c r="AK504" s="238">
        <v>42503</v>
      </c>
    </row>
    <row r="505" spans="1:37" x14ac:dyDescent="0.3">
      <c r="A505" s="2" t="s">
        <v>193</v>
      </c>
      <c r="B505" s="295" t="s">
        <v>918</v>
      </c>
      <c r="C505" s="229" t="s">
        <v>670</v>
      </c>
      <c r="D505" s="229" t="s">
        <v>1414</v>
      </c>
      <c r="E505" s="716">
        <v>7900</v>
      </c>
      <c r="F505" s="76" t="s">
        <v>239</v>
      </c>
      <c r="G505" s="76" t="s">
        <v>239</v>
      </c>
      <c r="H505" s="76" t="s">
        <v>239</v>
      </c>
      <c r="I505" s="76" t="s">
        <v>239</v>
      </c>
      <c r="J505" s="76" t="s">
        <v>239</v>
      </c>
      <c r="K505" s="76" t="s">
        <v>239</v>
      </c>
      <c r="L505" s="76" t="s">
        <v>239</v>
      </c>
      <c r="M505" s="76" t="s">
        <v>239</v>
      </c>
      <c r="N505" s="76" t="s">
        <v>239</v>
      </c>
      <c r="O505" s="76" t="s">
        <v>239</v>
      </c>
      <c r="P505" s="76" t="s">
        <v>239</v>
      </c>
      <c r="Q505" s="76" t="s">
        <v>239</v>
      </c>
      <c r="R505" s="76" t="s">
        <v>239</v>
      </c>
      <c r="S505" s="76" t="s">
        <v>239</v>
      </c>
      <c r="T505" s="721">
        <v>0</v>
      </c>
      <c r="U505" s="721">
        <v>0</v>
      </c>
      <c r="V505" s="55">
        <v>0</v>
      </c>
      <c r="W505" s="55">
        <v>12491</v>
      </c>
      <c r="X505" s="237">
        <v>0</v>
      </c>
      <c r="Y505" s="238">
        <v>0</v>
      </c>
      <c r="Z505" s="238">
        <v>0</v>
      </c>
      <c r="AA505" s="238">
        <v>0</v>
      </c>
      <c r="AB505" s="238">
        <v>0</v>
      </c>
      <c r="AC505" s="238">
        <v>2827</v>
      </c>
      <c r="AD505" s="238">
        <v>2827</v>
      </c>
      <c r="AE505" s="238">
        <v>0</v>
      </c>
      <c r="AF505" s="238">
        <v>0</v>
      </c>
      <c r="AG505" s="238">
        <v>0</v>
      </c>
      <c r="AH505" s="238">
        <v>0</v>
      </c>
      <c r="AI505" s="238">
        <v>0</v>
      </c>
      <c r="AJ505" s="238">
        <v>9664</v>
      </c>
      <c r="AK505" s="238">
        <v>9664</v>
      </c>
    </row>
    <row r="506" spans="1:37" x14ac:dyDescent="0.3">
      <c r="A506" s="2" t="s">
        <v>193</v>
      </c>
      <c r="B506" s="295" t="s">
        <v>918</v>
      </c>
      <c r="C506" s="229" t="s">
        <v>983</v>
      </c>
      <c r="D506" s="229" t="s">
        <v>1415</v>
      </c>
      <c r="E506" s="716">
        <v>6122</v>
      </c>
      <c r="F506" s="76" t="s">
        <v>239</v>
      </c>
      <c r="G506" s="76" t="s">
        <v>239</v>
      </c>
      <c r="H506" s="76" t="s">
        <v>239</v>
      </c>
      <c r="I506" s="76" t="s">
        <v>239</v>
      </c>
      <c r="J506" s="76" t="s">
        <v>239</v>
      </c>
      <c r="K506" s="76" t="s">
        <v>239</v>
      </c>
      <c r="L506" s="76" t="s">
        <v>239</v>
      </c>
      <c r="M506" s="76" t="s">
        <v>239</v>
      </c>
      <c r="N506" s="76" t="s">
        <v>239</v>
      </c>
      <c r="O506" s="76" t="s">
        <v>239</v>
      </c>
      <c r="P506" s="76" t="s">
        <v>239</v>
      </c>
      <c r="Q506" s="76" t="s">
        <v>239</v>
      </c>
      <c r="R506" s="76" t="s">
        <v>239</v>
      </c>
      <c r="S506" s="76" t="s">
        <v>239</v>
      </c>
      <c r="T506" s="721">
        <v>0</v>
      </c>
      <c r="U506" s="721">
        <v>0</v>
      </c>
      <c r="V506" s="55">
        <v>9740</v>
      </c>
      <c r="W506" s="55">
        <v>9740</v>
      </c>
      <c r="X506" s="237">
        <v>816</v>
      </c>
      <c r="Y506" s="238">
        <v>1079</v>
      </c>
      <c r="Z506" s="238">
        <v>705</v>
      </c>
      <c r="AA506" s="238">
        <v>2261</v>
      </c>
      <c r="AB506" s="238">
        <v>196</v>
      </c>
      <c r="AC506" s="238">
        <v>0</v>
      </c>
      <c r="AD506" s="238">
        <v>5057</v>
      </c>
      <c r="AE506" s="238">
        <v>1001</v>
      </c>
      <c r="AF506" s="238">
        <v>1200</v>
      </c>
      <c r="AG506" s="238">
        <v>750</v>
      </c>
      <c r="AH506" s="238">
        <v>1590</v>
      </c>
      <c r="AI506" s="238">
        <v>142</v>
      </c>
      <c r="AJ506" s="238">
        <v>0</v>
      </c>
      <c r="AK506" s="238">
        <v>4683</v>
      </c>
    </row>
    <row r="507" spans="1:37" x14ac:dyDescent="0.3">
      <c r="A507" s="2" t="s">
        <v>193</v>
      </c>
      <c r="B507" s="295" t="s">
        <v>918</v>
      </c>
      <c r="C507" s="229" t="s">
        <v>983</v>
      </c>
      <c r="D507" s="229" t="s">
        <v>1416</v>
      </c>
      <c r="E507" s="716">
        <v>5716</v>
      </c>
      <c r="F507" s="76" t="s">
        <v>239</v>
      </c>
      <c r="G507" s="76" t="s">
        <v>239</v>
      </c>
      <c r="H507" s="76" t="s">
        <v>239</v>
      </c>
      <c r="I507" s="76" t="s">
        <v>239</v>
      </c>
      <c r="J507" s="76" t="s">
        <v>239</v>
      </c>
      <c r="K507" s="76" t="s">
        <v>239</v>
      </c>
      <c r="L507" s="76" t="s">
        <v>239</v>
      </c>
      <c r="M507" s="76" t="s">
        <v>239</v>
      </c>
      <c r="N507" s="76" t="s">
        <v>239</v>
      </c>
      <c r="O507" s="76" t="s">
        <v>239</v>
      </c>
      <c r="P507" s="76" t="s">
        <v>239</v>
      </c>
      <c r="Q507" s="76" t="s">
        <v>239</v>
      </c>
      <c r="R507" s="76" t="s">
        <v>239</v>
      </c>
      <c r="S507" s="76" t="s">
        <v>239</v>
      </c>
      <c r="T507" s="721">
        <v>0</v>
      </c>
      <c r="U507" s="721">
        <v>0</v>
      </c>
      <c r="V507" s="55">
        <v>218283</v>
      </c>
      <c r="W507" s="55">
        <v>218283</v>
      </c>
      <c r="X507" s="237">
        <v>15648</v>
      </c>
      <c r="Y507" s="238">
        <v>19116</v>
      </c>
      <c r="Z507" s="238">
        <v>11981</v>
      </c>
      <c r="AA507" s="238">
        <v>54227</v>
      </c>
      <c r="AB507" s="238">
        <v>5719</v>
      </c>
      <c r="AC507" s="238">
        <v>0</v>
      </c>
      <c r="AD507" s="238">
        <v>106691</v>
      </c>
      <c r="AE507" s="238">
        <v>16359</v>
      </c>
      <c r="AF507" s="238">
        <v>20365</v>
      </c>
      <c r="AG507" s="238">
        <v>13230</v>
      </c>
      <c r="AH507" s="238">
        <v>57008</v>
      </c>
      <c r="AI507" s="238">
        <v>4630</v>
      </c>
      <c r="AJ507" s="238">
        <v>0</v>
      </c>
      <c r="AK507" s="238">
        <v>111592</v>
      </c>
    </row>
    <row r="508" spans="1:37" x14ac:dyDescent="0.3">
      <c r="A508" s="2" t="s">
        <v>193</v>
      </c>
      <c r="B508" s="295" t="s">
        <v>918</v>
      </c>
      <c r="C508" s="229" t="s">
        <v>983</v>
      </c>
      <c r="D508" s="229" t="s">
        <v>1417</v>
      </c>
      <c r="E508" s="716">
        <v>30000</v>
      </c>
      <c r="F508" s="76" t="s">
        <v>239</v>
      </c>
      <c r="G508" s="76" t="s">
        <v>239</v>
      </c>
      <c r="H508" s="76" t="s">
        <v>239</v>
      </c>
      <c r="I508" s="76" t="s">
        <v>239</v>
      </c>
      <c r="J508" s="76" t="s">
        <v>239</v>
      </c>
      <c r="K508" s="76" t="s">
        <v>239</v>
      </c>
      <c r="L508" s="76" t="s">
        <v>239</v>
      </c>
      <c r="M508" s="76" t="s">
        <v>239</v>
      </c>
      <c r="N508" s="76" t="s">
        <v>239</v>
      </c>
      <c r="O508" s="76" t="s">
        <v>239</v>
      </c>
      <c r="P508" s="76" t="s">
        <v>239</v>
      </c>
      <c r="Q508" s="76" t="s">
        <v>239</v>
      </c>
      <c r="R508" s="76" t="s">
        <v>239</v>
      </c>
      <c r="S508" s="76" t="s">
        <v>239</v>
      </c>
      <c r="T508" s="721">
        <v>0</v>
      </c>
      <c r="U508" s="721">
        <v>0</v>
      </c>
      <c r="V508" s="55">
        <v>3183</v>
      </c>
      <c r="W508" s="55">
        <v>3183</v>
      </c>
      <c r="X508" s="237">
        <v>233</v>
      </c>
      <c r="Y508" s="238">
        <v>283</v>
      </c>
      <c r="Z508" s="238">
        <v>170</v>
      </c>
      <c r="AA508" s="238">
        <v>774</v>
      </c>
      <c r="AB508" s="238">
        <v>68</v>
      </c>
      <c r="AC508" s="238">
        <v>0</v>
      </c>
      <c r="AD508" s="238">
        <v>1528</v>
      </c>
      <c r="AE508" s="238">
        <v>273</v>
      </c>
      <c r="AF508" s="238">
        <v>311</v>
      </c>
      <c r="AG508" s="238">
        <v>205</v>
      </c>
      <c r="AH508" s="238">
        <v>810</v>
      </c>
      <c r="AI508" s="238">
        <v>56</v>
      </c>
      <c r="AJ508" s="238">
        <v>0</v>
      </c>
      <c r="AK508" s="238">
        <v>1655</v>
      </c>
    </row>
    <row r="509" spans="1:37" x14ac:dyDescent="0.3">
      <c r="A509" s="2" t="s">
        <v>193</v>
      </c>
      <c r="B509" s="295" t="s">
        <v>943</v>
      </c>
      <c r="C509" s="229" t="s">
        <v>983</v>
      </c>
      <c r="D509" s="229" t="s">
        <v>1418</v>
      </c>
      <c r="E509" s="716">
        <v>417504</v>
      </c>
      <c r="F509" s="76">
        <v>0.06</v>
      </c>
      <c r="G509" s="76">
        <v>0.15</v>
      </c>
      <c r="H509" s="76">
        <v>0.09</v>
      </c>
      <c r="I509" s="76">
        <v>0.3</v>
      </c>
      <c r="J509" s="76">
        <v>0.67</v>
      </c>
      <c r="K509" s="76">
        <v>0.04</v>
      </c>
      <c r="L509" s="76">
        <v>0.49</v>
      </c>
      <c r="M509" s="76">
        <v>0.48</v>
      </c>
      <c r="N509" s="76">
        <v>0.44</v>
      </c>
      <c r="O509" s="76">
        <v>0.09</v>
      </c>
      <c r="P509" s="76">
        <v>0.38</v>
      </c>
      <c r="Q509" s="76">
        <v>0.39</v>
      </c>
      <c r="R509" s="76" t="s">
        <v>239</v>
      </c>
      <c r="S509" s="76">
        <v>0.41</v>
      </c>
      <c r="T509" s="721">
        <v>0.09</v>
      </c>
      <c r="U509" s="721">
        <v>0.09</v>
      </c>
      <c r="V509" s="55">
        <v>21178</v>
      </c>
      <c r="W509" s="55">
        <v>21178</v>
      </c>
      <c r="X509" s="237">
        <v>1761</v>
      </c>
      <c r="Y509" s="238">
        <v>2119</v>
      </c>
      <c r="Z509" s="238">
        <v>1367</v>
      </c>
      <c r="AA509" s="238">
        <v>5116</v>
      </c>
      <c r="AB509" s="238">
        <v>388</v>
      </c>
      <c r="AC509" s="238">
        <v>0</v>
      </c>
      <c r="AD509" s="238">
        <v>10751</v>
      </c>
      <c r="AE509" s="238">
        <v>1806</v>
      </c>
      <c r="AF509" s="238">
        <v>2246</v>
      </c>
      <c r="AG509" s="238">
        <v>1456</v>
      </c>
      <c r="AH509" s="238">
        <v>4615</v>
      </c>
      <c r="AI509" s="238">
        <v>304</v>
      </c>
      <c r="AJ509" s="238">
        <v>0</v>
      </c>
      <c r="AK509" s="238">
        <v>10427</v>
      </c>
    </row>
    <row r="510" spans="1:37" x14ac:dyDescent="0.3">
      <c r="A510" s="2" t="s">
        <v>147</v>
      </c>
      <c r="B510" s="295" t="s">
        <v>943</v>
      </c>
      <c r="C510" s="229" t="s">
        <v>983</v>
      </c>
      <c r="D510" s="229" t="s">
        <v>1419</v>
      </c>
      <c r="E510" s="716">
        <v>4160</v>
      </c>
      <c r="F510" s="76" t="s">
        <v>239</v>
      </c>
      <c r="G510" s="76" t="s">
        <v>239</v>
      </c>
      <c r="H510" s="76" t="s">
        <v>239</v>
      </c>
      <c r="I510" s="76" t="s">
        <v>239</v>
      </c>
      <c r="J510" s="76" t="s">
        <v>239</v>
      </c>
      <c r="K510" s="76" t="s">
        <v>239</v>
      </c>
      <c r="L510" s="76" t="s">
        <v>239</v>
      </c>
      <c r="M510" s="76" t="s">
        <v>239</v>
      </c>
      <c r="N510" s="76" t="s">
        <v>239</v>
      </c>
      <c r="O510" s="76" t="s">
        <v>239</v>
      </c>
      <c r="P510" s="76" t="s">
        <v>239</v>
      </c>
      <c r="Q510" s="76" t="s">
        <v>239</v>
      </c>
      <c r="R510" s="76" t="s">
        <v>239</v>
      </c>
      <c r="S510" s="76" t="s">
        <v>239</v>
      </c>
      <c r="T510" s="721">
        <v>0</v>
      </c>
      <c r="U510" s="721">
        <v>0</v>
      </c>
      <c r="V510" s="55">
        <v>144893</v>
      </c>
      <c r="W510" s="55">
        <v>144893</v>
      </c>
      <c r="X510" s="237">
        <v>11927</v>
      </c>
      <c r="Y510" s="238">
        <v>15620</v>
      </c>
      <c r="Z510" s="238">
        <v>9911</v>
      </c>
      <c r="AA510" s="238">
        <v>34859</v>
      </c>
      <c r="AB510" s="238">
        <v>3317</v>
      </c>
      <c r="AC510" s="238">
        <v>0</v>
      </c>
      <c r="AD510" s="238">
        <v>75634</v>
      </c>
      <c r="AE510" s="238">
        <v>12612</v>
      </c>
      <c r="AF510" s="238">
        <v>16409</v>
      </c>
      <c r="AG510" s="238">
        <v>10282</v>
      </c>
      <c r="AH510" s="238">
        <v>27603</v>
      </c>
      <c r="AI510" s="238">
        <v>2353</v>
      </c>
      <c r="AJ510" s="238">
        <v>0</v>
      </c>
      <c r="AK510" s="238">
        <v>69259</v>
      </c>
    </row>
    <row r="511" spans="1:37" x14ac:dyDescent="0.3">
      <c r="A511" s="2" t="s">
        <v>148</v>
      </c>
      <c r="B511" s="295" t="s">
        <v>943</v>
      </c>
      <c r="C511" s="229" t="s">
        <v>983</v>
      </c>
      <c r="D511" s="229" t="s">
        <v>1420</v>
      </c>
      <c r="E511" s="716">
        <v>3809</v>
      </c>
      <c r="F511" s="76" t="s">
        <v>239</v>
      </c>
      <c r="G511" s="76" t="s">
        <v>239</v>
      </c>
      <c r="H511" s="76" t="s">
        <v>239</v>
      </c>
      <c r="I511" s="76" t="s">
        <v>239</v>
      </c>
      <c r="J511" s="76" t="s">
        <v>239</v>
      </c>
      <c r="K511" s="76" t="s">
        <v>239</v>
      </c>
      <c r="L511" s="76" t="s">
        <v>239</v>
      </c>
      <c r="M511" s="76" t="s">
        <v>239</v>
      </c>
      <c r="N511" s="76" t="s">
        <v>239</v>
      </c>
      <c r="O511" s="76" t="s">
        <v>239</v>
      </c>
      <c r="P511" s="76" t="s">
        <v>239</v>
      </c>
      <c r="Q511" s="76" t="s">
        <v>239</v>
      </c>
      <c r="R511" s="76">
        <v>0.34</v>
      </c>
      <c r="S511" s="76">
        <v>0.34</v>
      </c>
      <c r="T511" s="721">
        <v>0</v>
      </c>
      <c r="U511" s="721">
        <v>0.98</v>
      </c>
      <c r="V511" s="55">
        <v>11105</v>
      </c>
      <c r="W511" s="55">
        <v>11105</v>
      </c>
      <c r="X511" s="237">
        <v>929</v>
      </c>
      <c r="Y511" s="238">
        <v>1185</v>
      </c>
      <c r="Z511" s="238">
        <v>796</v>
      </c>
      <c r="AA511" s="238">
        <v>2653</v>
      </c>
      <c r="AB511" s="238">
        <v>241</v>
      </c>
      <c r="AC511" s="238">
        <v>0</v>
      </c>
      <c r="AD511" s="238">
        <v>5804</v>
      </c>
      <c r="AE511" s="238">
        <v>964</v>
      </c>
      <c r="AF511" s="238">
        <v>1229</v>
      </c>
      <c r="AG511" s="238">
        <v>823</v>
      </c>
      <c r="AH511" s="238">
        <v>2127</v>
      </c>
      <c r="AI511" s="238">
        <v>158</v>
      </c>
      <c r="AJ511" s="238">
        <v>0</v>
      </c>
      <c r="AK511" s="238">
        <v>5301</v>
      </c>
    </row>
    <row r="512" spans="1:37" x14ac:dyDescent="0.3">
      <c r="A512" s="2" t="s">
        <v>173</v>
      </c>
      <c r="B512" s="295" t="s">
        <v>923</v>
      </c>
      <c r="C512" s="229" t="s">
        <v>986</v>
      </c>
      <c r="D512" s="229" t="s">
        <v>1421</v>
      </c>
      <c r="E512" s="716">
        <v>23489</v>
      </c>
      <c r="F512" s="76">
        <v>0.16</v>
      </c>
      <c r="G512" s="76">
        <v>0.22</v>
      </c>
      <c r="H512" s="76">
        <v>0.16</v>
      </c>
      <c r="I512" s="76">
        <v>0.54</v>
      </c>
      <c r="J512" s="76">
        <v>0.45</v>
      </c>
      <c r="K512" s="76">
        <v>0.01</v>
      </c>
      <c r="L512" s="76">
        <v>0.5</v>
      </c>
      <c r="M512" s="76">
        <v>0.49</v>
      </c>
      <c r="N512" s="76">
        <v>0.48</v>
      </c>
      <c r="O512" s="76">
        <v>0.15</v>
      </c>
      <c r="P512" s="76">
        <v>0.44</v>
      </c>
      <c r="Q512" s="76">
        <v>0.56999999999999995</v>
      </c>
      <c r="R512" s="76" t="s">
        <v>239</v>
      </c>
      <c r="S512" s="76">
        <v>0.47</v>
      </c>
      <c r="T512" s="721">
        <v>1</v>
      </c>
      <c r="U512" s="721">
        <v>1</v>
      </c>
      <c r="V512" s="55">
        <v>2514</v>
      </c>
      <c r="W512" s="55">
        <v>2514</v>
      </c>
      <c r="X512" s="237">
        <v>157</v>
      </c>
      <c r="Y512" s="238">
        <v>201</v>
      </c>
      <c r="Z512" s="238">
        <v>164</v>
      </c>
      <c r="AA512" s="238">
        <v>648</v>
      </c>
      <c r="AB512" s="238">
        <v>60</v>
      </c>
      <c r="AC512" s="238">
        <v>0</v>
      </c>
      <c r="AD512" s="238">
        <v>1230</v>
      </c>
      <c r="AE512" s="238">
        <v>178</v>
      </c>
      <c r="AF512" s="238">
        <v>239</v>
      </c>
      <c r="AG512" s="238">
        <v>173</v>
      </c>
      <c r="AH512" s="238">
        <v>669</v>
      </c>
      <c r="AI512" s="238">
        <v>25</v>
      </c>
      <c r="AJ512" s="238">
        <v>0</v>
      </c>
      <c r="AK512" s="238">
        <v>1284</v>
      </c>
    </row>
    <row r="513" spans="1:37" ht="10.5" customHeight="1" x14ac:dyDescent="0.3">
      <c r="A513" s="2" t="s">
        <v>172</v>
      </c>
      <c r="B513" s="295" t="s">
        <v>918</v>
      </c>
      <c r="C513" s="229" t="s">
        <v>944</v>
      </c>
      <c r="D513" s="229" t="s">
        <v>1422</v>
      </c>
      <c r="E513" s="716">
        <v>166270</v>
      </c>
      <c r="F513" s="76">
        <v>0.11</v>
      </c>
      <c r="G513" s="76">
        <v>0.06</v>
      </c>
      <c r="H513" s="76">
        <v>0.05</v>
      </c>
      <c r="I513" s="76">
        <v>0.21</v>
      </c>
      <c r="J513" s="76">
        <v>0.78</v>
      </c>
      <c r="K513" s="76">
        <v>0.01</v>
      </c>
      <c r="L513" s="76">
        <v>0.49</v>
      </c>
      <c r="M513" s="76">
        <v>0.47</v>
      </c>
      <c r="N513" s="76">
        <v>0.39</v>
      </c>
      <c r="O513" s="76">
        <v>0.24</v>
      </c>
      <c r="P513" s="76">
        <v>0.26</v>
      </c>
      <c r="Q513" s="76">
        <v>0.43</v>
      </c>
      <c r="R513" s="76" t="s">
        <v>239</v>
      </c>
      <c r="S513" s="76">
        <v>0.31</v>
      </c>
      <c r="T513" s="721">
        <v>0.93</v>
      </c>
      <c r="U513" s="721">
        <v>0.93</v>
      </c>
      <c r="V513" s="55">
        <v>9658</v>
      </c>
      <c r="W513" s="55">
        <v>9658</v>
      </c>
      <c r="X513" s="237">
        <v>869</v>
      </c>
      <c r="Y513" s="238">
        <v>1006</v>
      </c>
      <c r="Z513" s="238">
        <v>558</v>
      </c>
      <c r="AA513" s="238">
        <v>2200</v>
      </c>
      <c r="AB513" s="238">
        <v>185</v>
      </c>
      <c r="AC513" s="238">
        <v>0</v>
      </c>
      <c r="AD513" s="238">
        <v>4818</v>
      </c>
      <c r="AE513" s="238">
        <v>857</v>
      </c>
      <c r="AF513" s="238">
        <v>1086</v>
      </c>
      <c r="AG513" s="238">
        <v>629</v>
      </c>
      <c r="AH513" s="238">
        <v>2128</v>
      </c>
      <c r="AI513" s="238">
        <v>140</v>
      </c>
      <c r="AJ513" s="238">
        <v>0</v>
      </c>
      <c r="AK513" s="238">
        <v>4840</v>
      </c>
    </row>
    <row r="514" spans="1:37" x14ac:dyDescent="0.3">
      <c r="A514" s="2" t="s">
        <v>172</v>
      </c>
      <c r="B514" s="295" t="s">
        <v>943</v>
      </c>
      <c r="C514" s="229" t="s">
        <v>944</v>
      </c>
      <c r="D514" s="229" t="s">
        <v>1423</v>
      </c>
      <c r="E514" s="716">
        <v>80000</v>
      </c>
      <c r="F514" s="76" t="s">
        <v>239</v>
      </c>
      <c r="G514" s="76" t="s">
        <v>239</v>
      </c>
      <c r="H514" s="76" t="s">
        <v>239</v>
      </c>
      <c r="I514" s="76" t="s">
        <v>239</v>
      </c>
      <c r="J514" s="76" t="s">
        <v>239</v>
      </c>
      <c r="K514" s="76" t="s">
        <v>239</v>
      </c>
      <c r="L514" s="76" t="s">
        <v>239</v>
      </c>
      <c r="M514" s="76" t="s">
        <v>239</v>
      </c>
      <c r="N514" s="76" t="s">
        <v>239</v>
      </c>
      <c r="O514" s="76" t="s">
        <v>239</v>
      </c>
      <c r="P514" s="76" t="s">
        <v>239</v>
      </c>
      <c r="Q514" s="76" t="s">
        <v>239</v>
      </c>
      <c r="R514" s="76" t="s">
        <v>239</v>
      </c>
      <c r="S514" s="76" t="s">
        <v>239</v>
      </c>
      <c r="T514" s="721">
        <v>0</v>
      </c>
      <c r="U514" s="721">
        <v>0</v>
      </c>
      <c r="V514" s="55">
        <v>7280</v>
      </c>
      <c r="W514" s="55">
        <v>7280</v>
      </c>
      <c r="X514" s="237">
        <v>616</v>
      </c>
      <c r="Y514" s="238">
        <v>725</v>
      </c>
      <c r="Z514" s="238">
        <v>508</v>
      </c>
      <c r="AA514" s="238">
        <v>1700</v>
      </c>
      <c r="AB514" s="238">
        <v>110</v>
      </c>
      <c r="AC514" s="238">
        <v>0</v>
      </c>
      <c r="AD514" s="238">
        <v>3659</v>
      </c>
      <c r="AE514" s="238">
        <v>613</v>
      </c>
      <c r="AF514" s="238">
        <v>752</v>
      </c>
      <c r="AG514" s="238">
        <v>526</v>
      </c>
      <c r="AH514" s="238">
        <v>1651</v>
      </c>
      <c r="AI514" s="238">
        <v>79</v>
      </c>
      <c r="AJ514" s="238">
        <v>0</v>
      </c>
      <c r="AK514" s="238">
        <v>3621</v>
      </c>
    </row>
    <row r="515" spans="1:37" x14ac:dyDescent="0.3">
      <c r="A515" s="2" t="s">
        <v>171</v>
      </c>
      <c r="B515" s="295" t="s">
        <v>923</v>
      </c>
      <c r="C515" s="229" t="s">
        <v>944</v>
      </c>
      <c r="D515" s="229" t="s">
        <v>1424</v>
      </c>
      <c r="E515" s="716">
        <v>14788</v>
      </c>
      <c r="F515" s="76">
        <v>0.06</v>
      </c>
      <c r="G515" s="76">
        <v>0.12</v>
      </c>
      <c r="H515" s="76">
        <v>0.1</v>
      </c>
      <c r="I515" s="76">
        <v>0.28999999999999998</v>
      </c>
      <c r="J515" s="76">
        <v>0.66</v>
      </c>
      <c r="K515" s="76">
        <v>0.05</v>
      </c>
      <c r="L515" s="76">
        <v>0.44</v>
      </c>
      <c r="M515" s="76">
        <v>0.49</v>
      </c>
      <c r="N515" s="76">
        <v>0.55000000000000004</v>
      </c>
      <c r="O515" s="76">
        <v>0.09</v>
      </c>
      <c r="P515" s="76">
        <v>0.5</v>
      </c>
      <c r="Q515" s="76">
        <v>0.64</v>
      </c>
      <c r="R515" s="76" t="s">
        <v>239</v>
      </c>
      <c r="S515" s="76">
        <v>0.51</v>
      </c>
      <c r="T515" s="721">
        <v>0.05</v>
      </c>
      <c r="U515" s="721">
        <v>0.05</v>
      </c>
      <c r="V515" s="55">
        <v>11442</v>
      </c>
      <c r="W515" s="55">
        <v>11442</v>
      </c>
      <c r="X515" s="237">
        <v>984</v>
      </c>
      <c r="Y515" s="238">
        <v>1155</v>
      </c>
      <c r="Z515" s="238">
        <v>740</v>
      </c>
      <c r="AA515" s="238">
        <v>2682</v>
      </c>
      <c r="AB515" s="238">
        <v>215</v>
      </c>
      <c r="AC515" s="238">
        <v>0</v>
      </c>
      <c r="AD515" s="238">
        <v>5776</v>
      </c>
      <c r="AE515" s="238">
        <v>991</v>
      </c>
      <c r="AF515" s="238">
        <v>1229</v>
      </c>
      <c r="AG515" s="238">
        <v>800</v>
      </c>
      <c r="AH515" s="238">
        <v>2492</v>
      </c>
      <c r="AI515" s="238">
        <v>154</v>
      </c>
      <c r="AJ515" s="238">
        <v>0</v>
      </c>
      <c r="AK515" s="238">
        <v>5666</v>
      </c>
    </row>
    <row r="516" spans="1:37" x14ac:dyDescent="0.3">
      <c r="A516" s="2" t="s">
        <v>171</v>
      </c>
      <c r="B516" s="295" t="s">
        <v>923</v>
      </c>
      <c r="C516" s="229" t="s">
        <v>944</v>
      </c>
      <c r="D516" s="229" t="s">
        <v>1425</v>
      </c>
      <c r="E516" s="716">
        <v>14920</v>
      </c>
      <c r="F516" s="76" t="s">
        <v>239</v>
      </c>
      <c r="G516" s="76" t="s">
        <v>239</v>
      </c>
      <c r="H516" s="76" t="s">
        <v>239</v>
      </c>
      <c r="I516" s="76" t="s">
        <v>239</v>
      </c>
      <c r="J516" s="76" t="s">
        <v>239</v>
      </c>
      <c r="K516" s="76" t="s">
        <v>239</v>
      </c>
      <c r="L516" s="76" t="s">
        <v>239</v>
      </c>
      <c r="M516" s="76" t="s">
        <v>239</v>
      </c>
      <c r="N516" s="76" t="s">
        <v>239</v>
      </c>
      <c r="O516" s="76" t="s">
        <v>239</v>
      </c>
      <c r="P516" s="76" t="s">
        <v>239</v>
      </c>
      <c r="Q516" s="76" t="s">
        <v>239</v>
      </c>
      <c r="R516" s="76" t="s">
        <v>239</v>
      </c>
      <c r="S516" s="76" t="s">
        <v>239</v>
      </c>
      <c r="T516" s="721">
        <v>0</v>
      </c>
      <c r="U516" s="721">
        <v>0</v>
      </c>
      <c r="V516" s="55">
        <v>76609</v>
      </c>
      <c r="W516" s="55">
        <v>76609</v>
      </c>
      <c r="X516" s="237">
        <v>6225</v>
      </c>
      <c r="Y516" s="238">
        <v>8366</v>
      </c>
      <c r="Z516" s="238">
        <v>5525</v>
      </c>
      <c r="AA516" s="238">
        <v>17917</v>
      </c>
      <c r="AB516" s="238">
        <v>1681</v>
      </c>
      <c r="AC516" s="238">
        <v>0</v>
      </c>
      <c r="AD516" s="238">
        <v>39714</v>
      </c>
      <c r="AE516" s="238">
        <v>6713</v>
      </c>
      <c r="AF516" s="238">
        <v>8739</v>
      </c>
      <c r="AG516" s="238">
        <v>5722</v>
      </c>
      <c r="AH516" s="238">
        <v>14665</v>
      </c>
      <c r="AI516" s="238">
        <v>1056</v>
      </c>
      <c r="AJ516" s="238">
        <v>0</v>
      </c>
      <c r="AK516" s="238">
        <v>36895</v>
      </c>
    </row>
    <row r="517" spans="1:37" x14ac:dyDescent="0.3">
      <c r="A517" s="2" t="s">
        <v>171</v>
      </c>
      <c r="B517" s="295" t="s">
        <v>923</v>
      </c>
      <c r="C517" s="229" t="s">
        <v>944</v>
      </c>
      <c r="D517" s="229" t="s">
        <v>1426</v>
      </c>
      <c r="E517" s="716">
        <v>7046</v>
      </c>
      <c r="F517" s="76" t="s">
        <v>239</v>
      </c>
      <c r="G517" s="76" t="s">
        <v>239</v>
      </c>
      <c r="H517" s="76" t="s">
        <v>239</v>
      </c>
      <c r="I517" s="76" t="s">
        <v>239</v>
      </c>
      <c r="J517" s="76" t="s">
        <v>239</v>
      </c>
      <c r="K517" s="76" t="s">
        <v>239</v>
      </c>
      <c r="L517" s="76" t="s">
        <v>239</v>
      </c>
      <c r="M517" s="76" t="s">
        <v>239</v>
      </c>
      <c r="N517" s="76" t="s">
        <v>239</v>
      </c>
      <c r="O517" s="76" t="s">
        <v>239</v>
      </c>
      <c r="P517" s="76" t="s">
        <v>239</v>
      </c>
      <c r="Q517" s="76" t="s">
        <v>239</v>
      </c>
      <c r="R517" s="76" t="s">
        <v>239</v>
      </c>
      <c r="S517" s="76" t="s">
        <v>239</v>
      </c>
      <c r="T517" s="721">
        <v>0</v>
      </c>
      <c r="U517" s="721">
        <v>0</v>
      </c>
      <c r="V517" s="55">
        <v>2410</v>
      </c>
      <c r="W517" s="55">
        <v>2410</v>
      </c>
      <c r="X517" s="237">
        <v>236</v>
      </c>
      <c r="Y517" s="238">
        <v>267</v>
      </c>
      <c r="Z517" s="238">
        <v>143</v>
      </c>
      <c r="AA517" s="238">
        <v>542</v>
      </c>
      <c r="AB517" s="238">
        <v>28</v>
      </c>
      <c r="AC517" s="238">
        <v>0</v>
      </c>
      <c r="AD517" s="238">
        <v>1216</v>
      </c>
      <c r="AE517" s="238">
        <v>244</v>
      </c>
      <c r="AF517" s="238">
        <v>262</v>
      </c>
      <c r="AG517" s="238">
        <v>135</v>
      </c>
      <c r="AH517" s="238">
        <v>524</v>
      </c>
      <c r="AI517" s="238">
        <v>29</v>
      </c>
      <c r="AJ517" s="238">
        <v>0</v>
      </c>
      <c r="AK517" s="238">
        <v>1194</v>
      </c>
    </row>
    <row r="518" spans="1:37" x14ac:dyDescent="0.3">
      <c r="A518" s="2" t="s">
        <v>171</v>
      </c>
      <c r="B518" s="295" t="s">
        <v>923</v>
      </c>
      <c r="C518" s="229" t="s">
        <v>944</v>
      </c>
      <c r="D518" s="229" t="s">
        <v>1427</v>
      </c>
      <c r="E518" s="716">
        <v>27870</v>
      </c>
      <c r="F518" s="76">
        <v>0.1</v>
      </c>
      <c r="G518" s="76">
        <v>0.25</v>
      </c>
      <c r="H518" s="76">
        <v>0.15</v>
      </c>
      <c r="I518" s="76">
        <v>0.5</v>
      </c>
      <c r="J518" s="76">
        <v>0.45</v>
      </c>
      <c r="K518" s="76">
        <v>0.05</v>
      </c>
      <c r="L518" s="76">
        <v>0.5</v>
      </c>
      <c r="M518" s="76">
        <v>0.55000000000000004</v>
      </c>
      <c r="N518" s="76">
        <v>0.5</v>
      </c>
      <c r="O518" s="76">
        <v>0.1</v>
      </c>
      <c r="P518" s="76">
        <v>0.59</v>
      </c>
      <c r="Q518" s="76">
        <v>0.59</v>
      </c>
      <c r="R518" s="76" t="s">
        <v>239</v>
      </c>
      <c r="S518" s="76">
        <v>0.56000000000000005</v>
      </c>
      <c r="T518" s="721">
        <v>0.05</v>
      </c>
      <c r="U518" s="721">
        <v>0.05</v>
      </c>
      <c r="V518" s="55">
        <v>54351</v>
      </c>
      <c r="W518" s="55">
        <v>54351</v>
      </c>
      <c r="X518" s="237">
        <v>4324</v>
      </c>
      <c r="Y518" s="238">
        <v>5584</v>
      </c>
      <c r="Z518" s="238">
        <v>3713</v>
      </c>
      <c r="AA518" s="238">
        <v>13138</v>
      </c>
      <c r="AB518" s="238">
        <v>1089</v>
      </c>
      <c r="AC518" s="238">
        <v>0</v>
      </c>
      <c r="AD518" s="238">
        <v>27848</v>
      </c>
      <c r="AE518" s="238">
        <v>4607</v>
      </c>
      <c r="AF518" s="238">
        <v>5989</v>
      </c>
      <c r="AG518" s="238">
        <v>3835</v>
      </c>
      <c r="AH518" s="238">
        <v>11272</v>
      </c>
      <c r="AI518" s="238">
        <v>800</v>
      </c>
      <c r="AJ518" s="238">
        <v>0</v>
      </c>
      <c r="AK518" s="238">
        <v>26503</v>
      </c>
    </row>
    <row r="519" spans="1:37" x14ac:dyDescent="0.3">
      <c r="A519" s="2" t="s">
        <v>171</v>
      </c>
      <c r="B519" s="295" t="s">
        <v>923</v>
      </c>
      <c r="C519" s="229" t="s">
        <v>983</v>
      </c>
      <c r="D519" s="229" t="s">
        <v>1428</v>
      </c>
      <c r="E519" s="716">
        <v>13089</v>
      </c>
      <c r="F519" s="76">
        <v>7.0000000000000007E-2</v>
      </c>
      <c r="G519" s="76">
        <v>0.28000000000000003</v>
      </c>
      <c r="H519" s="76">
        <v>0.16</v>
      </c>
      <c r="I519" s="76">
        <v>0.51</v>
      </c>
      <c r="J519" s="76">
        <v>0.45</v>
      </c>
      <c r="K519" s="76">
        <v>0.04</v>
      </c>
      <c r="L519" s="76">
        <v>0.56999999999999995</v>
      </c>
      <c r="M519" s="76">
        <v>0.46</v>
      </c>
      <c r="N519" s="76">
        <v>0.45</v>
      </c>
      <c r="O519" s="76">
        <v>0.08</v>
      </c>
      <c r="P519" s="76">
        <v>0.54</v>
      </c>
      <c r="Q519" s="76">
        <v>0.49</v>
      </c>
      <c r="R519" s="76" t="s">
        <v>239</v>
      </c>
      <c r="S519" s="76">
        <v>0.51</v>
      </c>
      <c r="T519" s="721">
        <v>0.08</v>
      </c>
      <c r="U519" s="721">
        <v>0.08</v>
      </c>
      <c r="V519" s="55">
        <v>84773</v>
      </c>
      <c r="W519" s="55">
        <v>84773</v>
      </c>
      <c r="X519" s="237">
        <v>7888</v>
      </c>
      <c r="Y519" s="238">
        <v>9233</v>
      </c>
      <c r="Z519" s="238">
        <v>5777</v>
      </c>
      <c r="AA519" s="238">
        <v>18008</v>
      </c>
      <c r="AB519" s="238">
        <v>1324</v>
      </c>
      <c r="AC519" s="238">
        <v>0</v>
      </c>
      <c r="AD519" s="238">
        <v>42230</v>
      </c>
      <c r="AE519" s="238">
        <v>8424</v>
      </c>
      <c r="AF519" s="238">
        <v>9744</v>
      </c>
      <c r="AG519" s="238">
        <v>6189</v>
      </c>
      <c r="AH519" s="238">
        <v>17241</v>
      </c>
      <c r="AI519" s="238">
        <v>945</v>
      </c>
      <c r="AJ519" s="238">
        <v>0</v>
      </c>
      <c r="AK519" s="238">
        <v>42543</v>
      </c>
    </row>
    <row r="520" spans="1:37" x14ac:dyDescent="0.3">
      <c r="A520" s="2" t="s">
        <v>171</v>
      </c>
      <c r="B520" s="295" t="s">
        <v>923</v>
      </c>
      <c r="C520" s="229" t="s">
        <v>983</v>
      </c>
      <c r="D520" s="229" t="s">
        <v>1429</v>
      </c>
      <c r="E520" s="716">
        <v>14216</v>
      </c>
      <c r="F520" s="76">
        <v>0.17</v>
      </c>
      <c r="G520" s="76">
        <v>0.26</v>
      </c>
      <c r="H520" s="76">
        <v>0.16</v>
      </c>
      <c r="I520" s="76">
        <v>0.6</v>
      </c>
      <c r="J520" s="76">
        <v>0.37</v>
      </c>
      <c r="K520" s="76">
        <v>0.03</v>
      </c>
      <c r="L520" s="76">
        <v>0.49</v>
      </c>
      <c r="M520" s="76">
        <v>0.48</v>
      </c>
      <c r="N520" s="76">
        <v>0.51</v>
      </c>
      <c r="O520" s="76">
        <v>0.14000000000000001</v>
      </c>
      <c r="P520" s="76">
        <v>0.49</v>
      </c>
      <c r="Q520" s="76">
        <v>0.39</v>
      </c>
      <c r="R520" s="76" t="s">
        <v>239</v>
      </c>
      <c r="S520" s="76">
        <v>0.49</v>
      </c>
      <c r="T520" s="721">
        <v>0.95</v>
      </c>
      <c r="U520" s="721">
        <v>0.95</v>
      </c>
      <c r="V520" s="55">
        <v>4196</v>
      </c>
      <c r="W520" s="55">
        <v>4196</v>
      </c>
      <c r="X520" s="237">
        <v>450</v>
      </c>
      <c r="Y520" s="238">
        <v>559</v>
      </c>
      <c r="Z520" s="238">
        <v>284</v>
      </c>
      <c r="AA520" s="238">
        <v>853</v>
      </c>
      <c r="AB520" s="238">
        <v>60</v>
      </c>
      <c r="AC520" s="238">
        <v>0</v>
      </c>
      <c r="AD520" s="238">
        <v>2206</v>
      </c>
      <c r="AE520" s="238">
        <v>415</v>
      </c>
      <c r="AF520" s="238">
        <v>520</v>
      </c>
      <c r="AG520" s="238">
        <v>288</v>
      </c>
      <c r="AH520" s="238">
        <v>730</v>
      </c>
      <c r="AI520" s="238">
        <v>37</v>
      </c>
      <c r="AJ520" s="238">
        <v>0</v>
      </c>
      <c r="AK520" s="238">
        <v>1990</v>
      </c>
    </row>
    <row r="521" spans="1:37" x14ac:dyDescent="0.3">
      <c r="A521" s="2" t="s">
        <v>171</v>
      </c>
      <c r="B521" s="295" t="s">
        <v>923</v>
      </c>
      <c r="C521" s="229" t="s">
        <v>983</v>
      </c>
      <c r="D521" s="229" t="s">
        <v>1430</v>
      </c>
      <c r="E521" s="716">
        <v>5552</v>
      </c>
      <c r="F521" s="76">
        <v>0.09</v>
      </c>
      <c r="G521" s="76">
        <v>0.28000000000000003</v>
      </c>
      <c r="H521" s="76">
        <v>0.15</v>
      </c>
      <c r="I521" s="76">
        <v>0.51</v>
      </c>
      <c r="J521" s="76">
        <v>0.45</v>
      </c>
      <c r="K521" s="76">
        <v>0.03</v>
      </c>
      <c r="L521" s="76">
        <v>0.55000000000000004</v>
      </c>
      <c r="M521" s="76">
        <v>0.49</v>
      </c>
      <c r="N521" s="76">
        <v>0.4</v>
      </c>
      <c r="O521" s="76">
        <v>0.1</v>
      </c>
      <c r="P521" s="76">
        <v>0.52</v>
      </c>
      <c r="Q521" s="76">
        <v>0.5</v>
      </c>
      <c r="R521" s="76" t="s">
        <v>239</v>
      </c>
      <c r="S521" s="76">
        <v>0.5</v>
      </c>
      <c r="T521" s="721">
        <v>0.06</v>
      </c>
      <c r="U521" s="721">
        <v>0.06</v>
      </c>
      <c r="V521" s="55">
        <v>11315</v>
      </c>
      <c r="W521" s="55">
        <v>11315</v>
      </c>
      <c r="X521" s="237">
        <v>1141</v>
      </c>
      <c r="Y521" s="238">
        <v>1181</v>
      </c>
      <c r="Z521" s="238">
        <v>600</v>
      </c>
      <c r="AA521" s="238">
        <v>2481</v>
      </c>
      <c r="AB521" s="238">
        <v>113</v>
      </c>
      <c r="AC521" s="238">
        <v>0</v>
      </c>
      <c r="AD521" s="238">
        <v>5516</v>
      </c>
      <c r="AE521" s="238">
        <v>1145</v>
      </c>
      <c r="AF521" s="238">
        <v>1225</v>
      </c>
      <c r="AG521" s="238">
        <v>792</v>
      </c>
      <c r="AH521" s="238">
        <v>2553</v>
      </c>
      <c r="AI521" s="238">
        <v>84</v>
      </c>
      <c r="AJ521" s="238">
        <v>0</v>
      </c>
      <c r="AK521" s="238">
        <v>5799</v>
      </c>
    </row>
    <row r="522" spans="1:37" x14ac:dyDescent="0.3">
      <c r="A522" s="2" t="s">
        <v>171</v>
      </c>
      <c r="B522" s="295" t="s">
        <v>918</v>
      </c>
      <c r="C522" s="229" t="s">
        <v>944</v>
      </c>
      <c r="D522" s="229" t="s">
        <v>1431</v>
      </c>
      <c r="E522" s="716">
        <v>36595</v>
      </c>
      <c r="F522" s="76">
        <v>0.11</v>
      </c>
      <c r="G522" s="76">
        <v>0.2</v>
      </c>
      <c r="H522" s="76">
        <v>0.15</v>
      </c>
      <c r="I522" s="76">
        <v>0.45</v>
      </c>
      <c r="J522" s="76">
        <v>0.52</v>
      </c>
      <c r="K522" s="76">
        <v>0.02</v>
      </c>
      <c r="L522" s="76">
        <v>0.56000000000000005</v>
      </c>
      <c r="M522" s="76">
        <v>0.48</v>
      </c>
      <c r="N522" s="76">
        <v>0.5</v>
      </c>
      <c r="O522" s="76">
        <v>0.14000000000000001</v>
      </c>
      <c r="P522" s="76">
        <v>0.53</v>
      </c>
      <c r="Q522" s="76">
        <v>0.65</v>
      </c>
      <c r="R522" s="76" t="s">
        <v>239</v>
      </c>
      <c r="S522" s="76">
        <v>0.52</v>
      </c>
      <c r="T522" s="721">
        <v>0.06</v>
      </c>
      <c r="U522" s="721">
        <v>0.06</v>
      </c>
      <c r="V522" s="55">
        <v>0</v>
      </c>
      <c r="W522" s="55">
        <v>0</v>
      </c>
      <c r="X522" s="237">
        <v>0</v>
      </c>
      <c r="Y522" s="238">
        <v>0</v>
      </c>
      <c r="Z522" s="238">
        <v>0</v>
      </c>
      <c r="AA522" s="238">
        <v>0</v>
      </c>
      <c r="AB522" s="238">
        <v>0</v>
      </c>
      <c r="AC522" s="238">
        <v>0</v>
      </c>
      <c r="AD522" s="238">
        <v>0</v>
      </c>
      <c r="AE522" s="238">
        <v>0</v>
      </c>
      <c r="AF522" s="238">
        <v>0</v>
      </c>
      <c r="AG522" s="238">
        <v>0</v>
      </c>
      <c r="AH522" s="238">
        <v>0</v>
      </c>
      <c r="AI522" s="238">
        <v>0</v>
      </c>
      <c r="AJ522" s="238">
        <v>0</v>
      </c>
      <c r="AK522" s="238">
        <v>0</v>
      </c>
    </row>
    <row r="523" spans="1:37" x14ac:dyDescent="0.3">
      <c r="A523" s="2" t="s">
        <v>171</v>
      </c>
      <c r="B523" s="295" t="s">
        <v>918</v>
      </c>
      <c r="C523" s="229" t="s">
        <v>944</v>
      </c>
      <c r="D523" s="229" t="s">
        <v>1432</v>
      </c>
      <c r="E523" s="716">
        <v>1119</v>
      </c>
      <c r="F523" s="76">
        <v>0.09</v>
      </c>
      <c r="G523" s="76">
        <v>0.23</v>
      </c>
      <c r="H523" s="76">
        <v>0.16</v>
      </c>
      <c r="I523" s="76">
        <v>0.48</v>
      </c>
      <c r="J523" s="76">
        <v>0.51</v>
      </c>
      <c r="K523" s="76">
        <v>0.01</v>
      </c>
      <c r="L523" s="76">
        <v>0.49</v>
      </c>
      <c r="M523" s="76">
        <v>0.5</v>
      </c>
      <c r="N523" s="76">
        <v>0.56000000000000005</v>
      </c>
      <c r="O523" s="76">
        <v>0.09</v>
      </c>
      <c r="P523" s="76">
        <v>0.51</v>
      </c>
      <c r="Q523" s="76">
        <v>0.67</v>
      </c>
      <c r="R523" s="76" t="s">
        <v>239</v>
      </c>
      <c r="S523" s="76">
        <v>0.52</v>
      </c>
      <c r="T523" s="721">
        <v>0.44</v>
      </c>
      <c r="U523" s="721">
        <v>0.44</v>
      </c>
      <c r="V523" s="55">
        <v>51270</v>
      </c>
      <c r="W523" s="55">
        <v>51270</v>
      </c>
      <c r="X523" s="237">
        <v>1593</v>
      </c>
      <c r="Y523" s="238">
        <v>3561</v>
      </c>
      <c r="Z523" s="238">
        <v>3163</v>
      </c>
      <c r="AA523" s="238">
        <v>16756</v>
      </c>
      <c r="AB523" s="238">
        <v>941</v>
      </c>
      <c r="AC523" s="238">
        <v>0</v>
      </c>
      <c r="AD523" s="238">
        <v>26014</v>
      </c>
      <c r="AE523" s="238">
        <v>1667</v>
      </c>
      <c r="AF523" s="238">
        <v>3744</v>
      </c>
      <c r="AG523" s="238">
        <v>3156</v>
      </c>
      <c r="AH523" s="238">
        <v>16037</v>
      </c>
      <c r="AI523" s="238">
        <v>652</v>
      </c>
      <c r="AJ523" s="238">
        <v>0</v>
      </c>
      <c r="AK523" s="238">
        <v>25256</v>
      </c>
    </row>
    <row r="524" spans="1:37" x14ac:dyDescent="0.3">
      <c r="A524" s="2" t="s">
        <v>177</v>
      </c>
      <c r="B524" s="295" t="s">
        <v>918</v>
      </c>
      <c r="C524" s="229" t="s">
        <v>944</v>
      </c>
      <c r="D524" s="229" t="s">
        <v>1433</v>
      </c>
      <c r="E524" s="716">
        <v>7075</v>
      </c>
      <c r="F524" s="76" t="s">
        <v>239</v>
      </c>
      <c r="G524" s="76" t="s">
        <v>239</v>
      </c>
      <c r="H524" s="76" t="s">
        <v>239</v>
      </c>
      <c r="I524" s="76" t="s">
        <v>239</v>
      </c>
      <c r="J524" s="76" t="s">
        <v>239</v>
      </c>
      <c r="K524" s="76" t="s">
        <v>239</v>
      </c>
      <c r="L524" s="76" t="s">
        <v>239</v>
      </c>
      <c r="M524" s="76" t="s">
        <v>239</v>
      </c>
      <c r="N524" s="76" t="s">
        <v>239</v>
      </c>
      <c r="O524" s="76" t="s">
        <v>239</v>
      </c>
      <c r="P524" s="76" t="s">
        <v>239</v>
      </c>
      <c r="Q524" s="76" t="s">
        <v>239</v>
      </c>
      <c r="R524" s="76">
        <v>0.3</v>
      </c>
      <c r="S524" s="76">
        <v>0.3</v>
      </c>
      <c r="T524" s="721">
        <v>0</v>
      </c>
      <c r="U524" s="721">
        <v>1</v>
      </c>
      <c r="V524" s="55">
        <v>89147</v>
      </c>
      <c r="W524" s="55">
        <v>89147</v>
      </c>
      <c r="X524" s="237">
        <v>6979</v>
      </c>
      <c r="Y524" s="238">
        <v>12376</v>
      </c>
      <c r="Z524" s="238">
        <v>6814</v>
      </c>
      <c r="AA524" s="238">
        <v>17757</v>
      </c>
      <c r="AB524" s="238">
        <v>1429</v>
      </c>
      <c r="AC524" s="238">
        <v>0</v>
      </c>
      <c r="AD524" s="238">
        <v>45355</v>
      </c>
      <c r="AE524" s="238">
        <v>7143</v>
      </c>
      <c r="AF524" s="238">
        <v>13059</v>
      </c>
      <c r="AG524" s="238">
        <v>7734</v>
      </c>
      <c r="AH524" s="238">
        <v>14466</v>
      </c>
      <c r="AI524" s="238">
        <v>1390</v>
      </c>
      <c r="AJ524" s="238">
        <v>0</v>
      </c>
      <c r="AK524" s="238">
        <v>43792</v>
      </c>
    </row>
    <row r="525" spans="1:37" x14ac:dyDescent="0.3">
      <c r="A525" s="2" t="s">
        <v>151</v>
      </c>
      <c r="B525" s="295" t="s">
        <v>923</v>
      </c>
      <c r="C525" s="229" t="s">
        <v>986</v>
      </c>
      <c r="D525" s="229" t="s">
        <v>1434</v>
      </c>
      <c r="E525" s="716">
        <v>50228</v>
      </c>
      <c r="F525" s="76">
        <v>0.16</v>
      </c>
      <c r="G525" s="76">
        <v>0.28000000000000003</v>
      </c>
      <c r="H525" s="76">
        <v>0.12</v>
      </c>
      <c r="I525" s="76">
        <v>0.56999999999999995</v>
      </c>
      <c r="J525" s="76">
        <v>0.38</v>
      </c>
      <c r="K525" s="76">
        <v>0.05</v>
      </c>
      <c r="L525" s="76">
        <v>0.5</v>
      </c>
      <c r="M525" s="76">
        <v>0.51</v>
      </c>
      <c r="N525" s="76">
        <v>0.5</v>
      </c>
      <c r="O525" s="76">
        <v>0.14000000000000001</v>
      </c>
      <c r="P525" s="76">
        <v>0.63</v>
      </c>
      <c r="Q525" s="76">
        <v>0.56000000000000005</v>
      </c>
      <c r="R525" s="76" t="s">
        <v>239</v>
      </c>
      <c r="S525" s="76">
        <v>0.55000000000000004</v>
      </c>
      <c r="T525" s="721">
        <v>1</v>
      </c>
      <c r="U525" s="721">
        <v>1</v>
      </c>
      <c r="V525" s="55">
        <v>107679</v>
      </c>
      <c r="W525" s="55">
        <v>107679</v>
      </c>
      <c r="X525" s="237">
        <v>8319</v>
      </c>
      <c r="Y525" s="238">
        <v>13032</v>
      </c>
      <c r="Z525" s="238">
        <v>7980</v>
      </c>
      <c r="AA525" s="238">
        <v>23128</v>
      </c>
      <c r="AB525" s="238">
        <v>1817</v>
      </c>
      <c r="AC525" s="238">
        <v>0</v>
      </c>
      <c r="AD525" s="238">
        <v>54276</v>
      </c>
      <c r="AE525" s="238">
        <v>8896</v>
      </c>
      <c r="AF525" s="238">
        <v>13631</v>
      </c>
      <c r="AG525" s="238">
        <v>9122</v>
      </c>
      <c r="AH525" s="238">
        <v>20012</v>
      </c>
      <c r="AI525" s="238">
        <v>1742</v>
      </c>
      <c r="AJ525" s="238">
        <v>0</v>
      </c>
      <c r="AK525" s="238">
        <v>53403</v>
      </c>
    </row>
    <row r="526" spans="1:37" x14ac:dyDescent="0.3">
      <c r="A526" s="2" t="s">
        <v>151</v>
      </c>
      <c r="B526" s="295" t="s">
        <v>918</v>
      </c>
      <c r="C526" s="229" t="s">
        <v>944</v>
      </c>
      <c r="D526" s="229" t="s">
        <v>1435</v>
      </c>
      <c r="E526" s="716">
        <v>1663</v>
      </c>
      <c r="F526" s="76">
        <v>0.11</v>
      </c>
      <c r="G526" s="76">
        <v>0.16</v>
      </c>
      <c r="H526" s="76">
        <v>0.11</v>
      </c>
      <c r="I526" s="76">
        <v>0.39</v>
      </c>
      <c r="J526" s="76">
        <v>0.59</v>
      </c>
      <c r="K526" s="76">
        <v>0.02</v>
      </c>
      <c r="L526" s="76">
        <v>0.5</v>
      </c>
      <c r="M526" s="76">
        <v>0.57999999999999996</v>
      </c>
      <c r="N526" s="76">
        <v>0.53</v>
      </c>
      <c r="O526" s="76">
        <v>0.15</v>
      </c>
      <c r="P526" s="76">
        <v>0.38</v>
      </c>
      <c r="Q526" s="76">
        <v>0.55000000000000004</v>
      </c>
      <c r="R526" s="76" t="s">
        <v>239</v>
      </c>
      <c r="S526" s="76">
        <v>0.44</v>
      </c>
      <c r="T526" s="721">
        <v>1</v>
      </c>
      <c r="U526" s="721">
        <v>1</v>
      </c>
      <c r="V526" s="55">
        <v>85444</v>
      </c>
      <c r="W526" s="55">
        <v>85444</v>
      </c>
      <c r="X526" s="237">
        <v>6419</v>
      </c>
      <c r="Y526" s="238">
        <v>10757</v>
      </c>
      <c r="Z526" s="238">
        <v>6294</v>
      </c>
      <c r="AA526" s="238">
        <v>18034</v>
      </c>
      <c r="AB526" s="238">
        <v>1472</v>
      </c>
      <c r="AC526" s="238">
        <v>0</v>
      </c>
      <c r="AD526" s="238">
        <v>42976</v>
      </c>
      <c r="AE526" s="238">
        <v>6875</v>
      </c>
      <c r="AF526" s="238">
        <v>11221</v>
      </c>
      <c r="AG526" s="238">
        <v>7282</v>
      </c>
      <c r="AH526" s="238">
        <v>15635</v>
      </c>
      <c r="AI526" s="238">
        <v>1455</v>
      </c>
      <c r="AJ526" s="238">
        <v>0</v>
      </c>
      <c r="AK526" s="238">
        <v>42468</v>
      </c>
    </row>
    <row r="527" spans="1:37" x14ac:dyDescent="0.3">
      <c r="A527" s="2" t="s">
        <v>151</v>
      </c>
      <c r="B527" s="295" t="s">
        <v>943</v>
      </c>
      <c r="C527" s="229" t="s">
        <v>983</v>
      </c>
      <c r="D527" s="229" t="s">
        <v>1436</v>
      </c>
      <c r="E527" s="716">
        <v>26000</v>
      </c>
      <c r="F527" s="76" t="s">
        <v>239</v>
      </c>
      <c r="G527" s="76" t="s">
        <v>239</v>
      </c>
      <c r="H527" s="76" t="s">
        <v>239</v>
      </c>
      <c r="I527" s="76" t="s">
        <v>239</v>
      </c>
      <c r="J527" s="76" t="s">
        <v>239</v>
      </c>
      <c r="K527" s="76" t="s">
        <v>239</v>
      </c>
      <c r="L527" s="76" t="s">
        <v>239</v>
      </c>
      <c r="M527" s="76" t="s">
        <v>239</v>
      </c>
      <c r="N527" s="76" t="s">
        <v>239</v>
      </c>
      <c r="O527" s="76" t="s">
        <v>239</v>
      </c>
      <c r="P527" s="76" t="s">
        <v>239</v>
      </c>
      <c r="Q527" s="76" t="s">
        <v>239</v>
      </c>
      <c r="R527" s="76" t="s">
        <v>239</v>
      </c>
      <c r="S527" s="76" t="s">
        <v>239</v>
      </c>
      <c r="T527" s="721">
        <v>0</v>
      </c>
      <c r="U527" s="721">
        <v>0</v>
      </c>
      <c r="V527" s="55">
        <v>52652</v>
      </c>
      <c r="W527" s="55">
        <v>52652</v>
      </c>
      <c r="X527" s="237">
        <v>5000</v>
      </c>
      <c r="Y527" s="238">
        <v>7838</v>
      </c>
      <c r="Z527" s="238">
        <v>3426</v>
      </c>
      <c r="AA527" s="238">
        <v>8635</v>
      </c>
      <c r="AB527" s="238">
        <v>729</v>
      </c>
      <c r="AC527" s="238">
        <v>0</v>
      </c>
      <c r="AD527" s="238">
        <v>25628</v>
      </c>
      <c r="AE527" s="238">
        <v>5262</v>
      </c>
      <c r="AF527" s="238">
        <v>8917</v>
      </c>
      <c r="AG527" s="238">
        <v>4534</v>
      </c>
      <c r="AH527" s="238">
        <v>7522</v>
      </c>
      <c r="AI527" s="238">
        <v>789</v>
      </c>
      <c r="AJ527" s="238">
        <v>0</v>
      </c>
      <c r="AK527" s="238">
        <v>27024</v>
      </c>
    </row>
    <row r="528" spans="1:37" x14ac:dyDescent="0.3">
      <c r="A528" s="2" t="s">
        <v>170</v>
      </c>
      <c r="B528" s="295" t="s">
        <v>918</v>
      </c>
      <c r="C528" s="229" t="s">
        <v>944</v>
      </c>
      <c r="D528" s="229" t="s">
        <v>1437</v>
      </c>
      <c r="E528" s="716">
        <v>4286</v>
      </c>
      <c r="F528" s="76" t="s">
        <v>239</v>
      </c>
      <c r="G528" s="76" t="s">
        <v>239</v>
      </c>
      <c r="H528" s="76" t="s">
        <v>239</v>
      </c>
      <c r="I528" s="76" t="s">
        <v>239</v>
      </c>
      <c r="J528" s="76" t="s">
        <v>239</v>
      </c>
      <c r="K528" s="76" t="s">
        <v>239</v>
      </c>
      <c r="L528" s="76" t="s">
        <v>239</v>
      </c>
      <c r="M528" s="76" t="s">
        <v>239</v>
      </c>
      <c r="N528" s="76" t="s">
        <v>239</v>
      </c>
      <c r="O528" s="76" t="s">
        <v>239</v>
      </c>
      <c r="P528" s="76" t="s">
        <v>239</v>
      </c>
      <c r="Q528" s="76" t="s">
        <v>239</v>
      </c>
      <c r="R528" s="76" t="s">
        <v>239</v>
      </c>
      <c r="S528" s="76" t="s">
        <v>239</v>
      </c>
      <c r="T528" s="721">
        <v>0</v>
      </c>
      <c r="U528" s="721">
        <v>0</v>
      </c>
      <c r="V528" s="55">
        <v>178079</v>
      </c>
      <c r="W528" s="55">
        <v>178079</v>
      </c>
      <c r="X528" s="237">
        <v>12844</v>
      </c>
      <c r="Y528" s="238">
        <v>19143</v>
      </c>
      <c r="Z528" s="238">
        <v>13218</v>
      </c>
      <c r="AA528" s="238">
        <v>36273</v>
      </c>
      <c r="AB528" s="238">
        <v>1819</v>
      </c>
      <c r="AC528" s="238">
        <v>0</v>
      </c>
      <c r="AD528" s="238">
        <v>83297</v>
      </c>
      <c r="AE528" s="238">
        <v>13280</v>
      </c>
      <c r="AF528" s="238">
        <v>21469</v>
      </c>
      <c r="AG528" s="238">
        <v>18893</v>
      </c>
      <c r="AH528" s="238">
        <v>40245</v>
      </c>
      <c r="AI528" s="238">
        <v>895</v>
      </c>
      <c r="AJ528" s="238">
        <v>0</v>
      </c>
      <c r="AK528" s="238">
        <v>94782</v>
      </c>
    </row>
    <row r="529" spans="1:37" x14ac:dyDescent="0.3">
      <c r="A529" s="2" t="s">
        <v>10</v>
      </c>
      <c r="B529" s="295" t="s">
        <v>943</v>
      </c>
      <c r="C529" s="229" t="s">
        <v>944</v>
      </c>
      <c r="D529" s="229" t="s">
        <v>1438</v>
      </c>
      <c r="E529" s="716">
        <v>14183</v>
      </c>
      <c r="F529" s="76">
        <v>0.01</v>
      </c>
      <c r="G529" s="76">
        <v>0.04</v>
      </c>
      <c r="H529" s="76">
        <v>0.06</v>
      </c>
      <c r="I529" s="76">
        <v>0.11</v>
      </c>
      <c r="J529" s="76">
        <v>0.67</v>
      </c>
      <c r="K529" s="76">
        <v>0.23</v>
      </c>
      <c r="L529" s="76">
        <v>0.5</v>
      </c>
      <c r="M529" s="76">
        <v>0.48</v>
      </c>
      <c r="N529" s="76">
        <v>0.48</v>
      </c>
      <c r="O529" s="76">
        <v>0.03</v>
      </c>
      <c r="P529" s="76">
        <v>0.5</v>
      </c>
      <c r="Q529" s="76">
        <v>0.54</v>
      </c>
      <c r="R529" s="76" t="s">
        <v>239</v>
      </c>
      <c r="S529" s="76">
        <v>0.51</v>
      </c>
      <c r="T529" s="721">
        <v>0.77</v>
      </c>
      <c r="U529" s="721">
        <v>0.77</v>
      </c>
      <c r="V529" s="55">
        <v>21092</v>
      </c>
      <c r="W529" s="55">
        <v>21092</v>
      </c>
      <c r="X529" s="237">
        <v>1994</v>
      </c>
      <c r="Y529" s="238">
        <v>3143</v>
      </c>
      <c r="Z529" s="238">
        <v>1446</v>
      </c>
      <c r="AA529" s="238">
        <v>3381</v>
      </c>
      <c r="AB529" s="238">
        <v>289</v>
      </c>
      <c r="AC529" s="238">
        <v>0</v>
      </c>
      <c r="AD529" s="238">
        <v>10253</v>
      </c>
      <c r="AE529" s="238">
        <v>2104</v>
      </c>
      <c r="AF529" s="238">
        <v>3701</v>
      </c>
      <c r="AG529" s="238">
        <v>1880</v>
      </c>
      <c r="AH529" s="238">
        <v>2863</v>
      </c>
      <c r="AI529" s="238">
        <v>291</v>
      </c>
      <c r="AJ529" s="238">
        <v>0</v>
      </c>
      <c r="AK529" s="238">
        <v>10839</v>
      </c>
    </row>
    <row r="530" spans="1:37" x14ac:dyDescent="0.3">
      <c r="A530" s="2" t="s">
        <v>175</v>
      </c>
      <c r="B530" s="295" t="s">
        <v>918</v>
      </c>
      <c r="C530" s="229" t="s">
        <v>944</v>
      </c>
      <c r="D530" s="229" t="s">
        <v>1439</v>
      </c>
      <c r="E530" s="716">
        <v>5473</v>
      </c>
      <c r="F530" s="76">
        <v>0.13</v>
      </c>
      <c r="G530" s="76">
        <v>0.13</v>
      </c>
      <c r="H530" s="76">
        <v>0.11</v>
      </c>
      <c r="I530" s="76">
        <v>0.37</v>
      </c>
      <c r="J530" s="76">
        <v>0.61</v>
      </c>
      <c r="K530" s="76">
        <v>0.02</v>
      </c>
      <c r="L530" s="76">
        <v>0.53</v>
      </c>
      <c r="M530" s="76">
        <v>0.47</v>
      </c>
      <c r="N530" s="76">
        <v>0.38</v>
      </c>
      <c r="O530" s="76">
        <v>0.18</v>
      </c>
      <c r="P530" s="76">
        <v>0.34</v>
      </c>
      <c r="Q530" s="76">
        <v>0.45</v>
      </c>
      <c r="R530" s="76" t="s">
        <v>239</v>
      </c>
      <c r="S530" s="76">
        <v>0.39</v>
      </c>
      <c r="T530" s="721">
        <v>1</v>
      </c>
      <c r="U530" s="721">
        <v>1</v>
      </c>
      <c r="V530" s="55">
        <v>0</v>
      </c>
      <c r="W530" s="55">
        <v>1652</v>
      </c>
      <c r="X530" s="237">
        <v>0</v>
      </c>
      <c r="Y530" s="238">
        <v>0</v>
      </c>
      <c r="Z530" s="238">
        <v>0</v>
      </c>
      <c r="AA530" s="238">
        <v>0</v>
      </c>
      <c r="AB530" s="238">
        <v>0</v>
      </c>
      <c r="AC530" s="238">
        <v>783</v>
      </c>
      <c r="AD530" s="238">
        <v>783</v>
      </c>
      <c r="AE530" s="238">
        <v>0</v>
      </c>
      <c r="AF530" s="238">
        <v>0</v>
      </c>
      <c r="AG530" s="238">
        <v>0</v>
      </c>
      <c r="AH530" s="238">
        <v>0</v>
      </c>
      <c r="AI530" s="238">
        <v>0</v>
      </c>
      <c r="AJ530" s="238">
        <v>869</v>
      </c>
      <c r="AK530" s="238">
        <v>869</v>
      </c>
    </row>
    <row r="531" spans="1:37" x14ac:dyDescent="0.3">
      <c r="A531" s="2" t="s">
        <v>176</v>
      </c>
      <c r="B531" s="295" t="s">
        <v>923</v>
      </c>
      <c r="C531" s="229" t="s">
        <v>986</v>
      </c>
      <c r="D531" s="229" t="s">
        <v>1440</v>
      </c>
      <c r="E531" s="716">
        <v>13246</v>
      </c>
      <c r="F531" s="76">
        <v>0.12</v>
      </c>
      <c r="G531" s="76">
        <v>0.16</v>
      </c>
      <c r="H531" s="76">
        <v>0.1</v>
      </c>
      <c r="I531" s="76">
        <v>0.38</v>
      </c>
      <c r="J531" s="76">
        <v>0.61</v>
      </c>
      <c r="K531" s="76">
        <v>0.01</v>
      </c>
      <c r="L531" s="76">
        <v>0.5</v>
      </c>
      <c r="M531" s="76">
        <v>0.47</v>
      </c>
      <c r="N531" s="76">
        <v>0.49</v>
      </c>
      <c r="O531" s="76">
        <v>0.15</v>
      </c>
      <c r="P531" s="76">
        <v>0.33</v>
      </c>
      <c r="Q531" s="76">
        <v>0.62</v>
      </c>
      <c r="R531" s="76" t="s">
        <v>239</v>
      </c>
      <c r="S531" s="76">
        <v>0.39</v>
      </c>
      <c r="T531" s="721">
        <v>1</v>
      </c>
      <c r="U531" s="721">
        <v>1</v>
      </c>
      <c r="V531" s="55">
        <v>645</v>
      </c>
      <c r="W531" s="55">
        <v>645</v>
      </c>
      <c r="X531" s="237">
        <v>35</v>
      </c>
      <c r="Y531" s="238">
        <v>41</v>
      </c>
      <c r="Z531" s="238">
        <v>55</v>
      </c>
      <c r="AA531" s="238">
        <v>136</v>
      </c>
      <c r="AB531" s="238">
        <v>6</v>
      </c>
      <c r="AC531" s="238">
        <v>0</v>
      </c>
      <c r="AD531" s="238">
        <v>273</v>
      </c>
      <c r="AE531" s="238">
        <v>30</v>
      </c>
      <c r="AF531" s="238">
        <v>40</v>
      </c>
      <c r="AG531" s="238">
        <v>59</v>
      </c>
      <c r="AH531" s="238">
        <v>243</v>
      </c>
      <c r="AI531" s="238">
        <v>0</v>
      </c>
      <c r="AJ531" s="238">
        <v>0</v>
      </c>
      <c r="AK531" s="238">
        <v>372</v>
      </c>
    </row>
    <row r="532" spans="1:37" x14ac:dyDescent="0.3">
      <c r="A532" s="2" t="s">
        <v>176</v>
      </c>
      <c r="B532" s="295" t="s">
        <v>918</v>
      </c>
      <c r="C532" s="229" t="s">
        <v>944</v>
      </c>
      <c r="D532" s="229" t="s">
        <v>1441</v>
      </c>
      <c r="E532" s="716">
        <v>2370</v>
      </c>
      <c r="F532" s="76">
        <v>0.02</v>
      </c>
      <c r="G532" s="76">
        <v>0.15</v>
      </c>
      <c r="H532" s="76">
        <v>0.12</v>
      </c>
      <c r="I532" s="76">
        <v>0.28000000000000003</v>
      </c>
      <c r="J532" s="76">
        <v>0.69</v>
      </c>
      <c r="K532" s="76">
        <v>0.02</v>
      </c>
      <c r="L532" s="76">
        <v>0.39</v>
      </c>
      <c r="M532" s="76">
        <v>0.49</v>
      </c>
      <c r="N532" s="76">
        <v>0.48</v>
      </c>
      <c r="O532" s="76">
        <v>0.02</v>
      </c>
      <c r="P532" s="76">
        <v>0.34</v>
      </c>
      <c r="Q532" s="76">
        <v>0.38</v>
      </c>
      <c r="R532" s="76" t="s">
        <v>239</v>
      </c>
      <c r="S532" s="76">
        <v>0.38</v>
      </c>
      <c r="T532" s="721">
        <v>1</v>
      </c>
      <c r="U532" s="721">
        <v>1</v>
      </c>
      <c r="V532" s="55">
        <v>422</v>
      </c>
      <c r="W532" s="55">
        <v>263224</v>
      </c>
      <c r="X532" s="237">
        <v>13</v>
      </c>
      <c r="Y532" s="238">
        <v>7</v>
      </c>
      <c r="Z532" s="238">
        <v>10</v>
      </c>
      <c r="AA532" s="238">
        <v>74</v>
      </c>
      <c r="AB532" s="238">
        <v>12</v>
      </c>
      <c r="AC532" s="238">
        <v>139285</v>
      </c>
      <c r="AD532" s="238">
        <v>139401</v>
      </c>
      <c r="AE532" s="238">
        <v>8</v>
      </c>
      <c r="AF532" s="238">
        <v>16</v>
      </c>
      <c r="AG532" s="238">
        <v>15</v>
      </c>
      <c r="AH532" s="238">
        <v>265</v>
      </c>
      <c r="AI532" s="238">
        <v>2</v>
      </c>
      <c r="AJ532" s="238">
        <v>123517</v>
      </c>
      <c r="AK532" s="238">
        <v>123823</v>
      </c>
    </row>
    <row r="533" spans="1:37" x14ac:dyDescent="0.3">
      <c r="A533" s="2" t="s">
        <v>176</v>
      </c>
      <c r="B533" s="295" t="s">
        <v>918</v>
      </c>
      <c r="C533" s="229" t="s">
        <v>944</v>
      </c>
      <c r="D533" s="229" t="s">
        <v>1442</v>
      </c>
      <c r="E533" s="716">
        <v>3322</v>
      </c>
      <c r="F533" s="76">
        <v>7.0000000000000007E-2</v>
      </c>
      <c r="G533" s="76">
        <v>0.13</v>
      </c>
      <c r="H533" s="76">
        <v>0.08</v>
      </c>
      <c r="I533" s="76">
        <v>0.27</v>
      </c>
      <c r="J533" s="76">
        <v>0.72</v>
      </c>
      <c r="K533" s="76">
        <v>0.01</v>
      </c>
      <c r="L533" s="76">
        <v>0.5</v>
      </c>
      <c r="M533" s="76">
        <v>0.46</v>
      </c>
      <c r="N533" s="76">
        <v>0.42</v>
      </c>
      <c r="O533" s="76">
        <v>0.13</v>
      </c>
      <c r="P533" s="76">
        <v>0.24</v>
      </c>
      <c r="Q533" s="76">
        <v>0.41</v>
      </c>
      <c r="R533" s="76" t="s">
        <v>239</v>
      </c>
      <c r="S533" s="76">
        <v>0.3</v>
      </c>
      <c r="T533" s="721">
        <v>1</v>
      </c>
      <c r="U533" s="721">
        <v>1</v>
      </c>
      <c r="V533" s="55">
        <v>32284</v>
      </c>
      <c r="W533" s="55">
        <v>32284</v>
      </c>
      <c r="X533" s="237">
        <v>2590</v>
      </c>
      <c r="Y533" s="238">
        <v>3034</v>
      </c>
      <c r="Z533" s="238">
        <v>1589</v>
      </c>
      <c r="AA533" s="238">
        <v>7774</v>
      </c>
      <c r="AB533" s="238">
        <v>491</v>
      </c>
      <c r="AC533" s="238">
        <v>0</v>
      </c>
      <c r="AD533" s="238">
        <v>15478</v>
      </c>
      <c r="AE533" s="238">
        <v>2730</v>
      </c>
      <c r="AF533" s="238">
        <v>3278</v>
      </c>
      <c r="AG533" s="238">
        <v>1791</v>
      </c>
      <c r="AH533" s="238">
        <v>8568</v>
      </c>
      <c r="AI533" s="238">
        <v>439</v>
      </c>
      <c r="AJ533" s="238">
        <v>0</v>
      </c>
      <c r="AK533" s="238">
        <v>16806</v>
      </c>
    </row>
    <row r="534" spans="1:37" x14ac:dyDescent="0.3">
      <c r="A534" s="2" t="s">
        <v>179</v>
      </c>
      <c r="B534" s="295" t="s">
        <v>943</v>
      </c>
      <c r="C534" s="229" t="s">
        <v>983</v>
      </c>
      <c r="D534" s="229" t="s">
        <v>1443</v>
      </c>
      <c r="E534" s="716">
        <v>96047</v>
      </c>
      <c r="F534" s="76">
        <v>0.17</v>
      </c>
      <c r="G534" s="76">
        <v>0.16</v>
      </c>
      <c r="H534" s="76">
        <v>0.19</v>
      </c>
      <c r="I534" s="76">
        <v>0.53</v>
      </c>
      <c r="J534" s="76">
        <v>0.4</v>
      </c>
      <c r="K534" s="76">
        <v>7.0000000000000007E-2</v>
      </c>
      <c r="L534" s="76">
        <v>0.51</v>
      </c>
      <c r="M534" s="76">
        <v>0.51</v>
      </c>
      <c r="N534" s="76">
        <v>0.51</v>
      </c>
      <c r="O534" s="76">
        <v>0.17</v>
      </c>
      <c r="P534" s="76">
        <v>0.54</v>
      </c>
      <c r="Q534" s="76">
        <v>0.56999999999999995</v>
      </c>
      <c r="R534" s="76" t="s">
        <v>239</v>
      </c>
      <c r="S534" s="76">
        <v>0.53</v>
      </c>
      <c r="T534" s="721">
        <v>1</v>
      </c>
      <c r="U534" s="721">
        <v>1</v>
      </c>
      <c r="V534" s="55">
        <v>408249</v>
      </c>
      <c r="W534" s="55">
        <v>408249</v>
      </c>
      <c r="X534" s="237">
        <v>37684</v>
      </c>
      <c r="Y534" s="238">
        <v>47128</v>
      </c>
      <c r="Z534" s="238">
        <v>29894</v>
      </c>
      <c r="AA534" s="238">
        <v>103741</v>
      </c>
      <c r="AB534" s="238">
        <v>6578</v>
      </c>
      <c r="AC534" s="238">
        <v>0</v>
      </c>
      <c r="AD534" s="238">
        <v>225025</v>
      </c>
      <c r="AE534" s="238">
        <v>38306</v>
      </c>
      <c r="AF534" s="238">
        <v>48999</v>
      </c>
      <c r="AG534" s="238">
        <v>27789</v>
      </c>
      <c r="AH534" s="238">
        <v>63117</v>
      </c>
      <c r="AI534" s="238">
        <v>5013</v>
      </c>
      <c r="AJ534" s="238">
        <v>0</v>
      </c>
      <c r="AK534" s="238">
        <v>183224</v>
      </c>
    </row>
    <row r="535" spans="1:37" x14ac:dyDescent="0.3">
      <c r="A535" s="2" t="s">
        <v>179</v>
      </c>
      <c r="B535" s="295" t="s">
        <v>943</v>
      </c>
      <c r="C535" s="229" t="s">
        <v>983</v>
      </c>
      <c r="D535" s="229" t="s">
        <v>1444</v>
      </c>
      <c r="E535" s="716">
        <v>200000</v>
      </c>
      <c r="F535" s="76" t="s">
        <v>239</v>
      </c>
      <c r="G535" s="76" t="s">
        <v>239</v>
      </c>
      <c r="H535" s="76" t="s">
        <v>239</v>
      </c>
      <c r="I535" s="76" t="s">
        <v>239</v>
      </c>
      <c r="J535" s="76" t="s">
        <v>239</v>
      </c>
      <c r="K535" s="76" t="s">
        <v>239</v>
      </c>
      <c r="L535" s="76" t="s">
        <v>239</v>
      </c>
      <c r="M535" s="76" t="s">
        <v>239</v>
      </c>
      <c r="N535" s="76" t="s">
        <v>239</v>
      </c>
      <c r="O535" s="76" t="s">
        <v>239</v>
      </c>
      <c r="P535" s="76" t="s">
        <v>239</v>
      </c>
      <c r="Q535" s="76" t="s">
        <v>239</v>
      </c>
      <c r="R535" s="76" t="s">
        <v>239</v>
      </c>
      <c r="S535" s="76" t="s">
        <v>239</v>
      </c>
      <c r="T535" s="721">
        <v>0</v>
      </c>
      <c r="U535" s="721">
        <v>0</v>
      </c>
      <c r="V535" s="55">
        <v>301802</v>
      </c>
      <c r="W535" s="55">
        <v>301802</v>
      </c>
      <c r="X535" s="237">
        <v>26374</v>
      </c>
      <c r="Y535" s="238">
        <v>30842</v>
      </c>
      <c r="Z535" s="238">
        <v>15649</v>
      </c>
      <c r="AA535" s="238">
        <v>74773</v>
      </c>
      <c r="AB535" s="238">
        <v>4543</v>
      </c>
      <c r="AC535" s="238">
        <v>0</v>
      </c>
      <c r="AD535" s="238">
        <v>152181</v>
      </c>
      <c r="AE535" s="238">
        <v>27654</v>
      </c>
      <c r="AF535" s="238">
        <v>32754</v>
      </c>
      <c r="AG535" s="238">
        <v>17003</v>
      </c>
      <c r="AH535" s="238">
        <v>68636</v>
      </c>
      <c r="AI535" s="238">
        <v>3574</v>
      </c>
      <c r="AJ535" s="238">
        <v>0</v>
      </c>
      <c r="AK535" s="238">
        <v>149621</v>
      </c>
    </row>
    <row r="536" spans="1:37" x14ac:dyDescent="0.3">
      <c r="A536" s="2" t="s">
        <v>179</v>
      </c>
      <c r="B536" s="295" t="s">
        <v>943</v>
      </c>
      <c r="C536" s="229" t="s">
        <v>983</v>
      </c>
      <c r="D536" s="229" t="s">
        <v>1445</v>
      </c>
      <c r="E536" s="716">
        <v>1118307</v>
      </c>
      <c r="F536" s="76">
        <v>0.2</v>
      </c>
      <c r="G536" s="76">
        <v>0.19</v>
      </c>
      <c r="H536" s="76">
        <v>0.13</v>
      </c>
      <c r="I536" s="76">
        <v>0.51</v>
      </c>
      <c r="J536" s="76">
        <v>0.45</v>
      </c>
      <c r="K536" s="76">
        <v>0.04</v>
      </c>
      <c r="L536" s="76">
        <v>0.51</v>
      </c>
      <c r="M536" s="76">
        <v>0.48</v>
      </c>
      <c r="N536" s="76">
        <v>0.42</v>
      </c>
      <c r="O536" s="76">
        <v>0.19</v>
      </c>
      <c r="P536" s="76">
        <v>0.56000000000000005</v>
      </c>
      <c r="Q536" s="76">
        <v>0.51</v>
      </c>
      <c r="R536" s="76">
        <v>0.51</v>
      </c>
      <c r="S536" s="76">
        <v>0.51</v>
      </c>
      <c r="T536" s="721">
        <v>0.11</v>
      </c>
      <c r="U536" s="721">
        <v>0.97</v>
      </c>
      <c r="V536" s="55">
        <v>286504</v>
      </c>
      <c r="W536" s="55">
        <v>286504</v>
      </c>
      <c r="X536" s="237">
        <v>25626</v>
      </c>
      <c r="Y536" s="238">
        <v>30445</v>
      </c>
      <c r="Z536" s="238">
        <v>18358</v>
      </c>
      <c r="AA536" s="238">
        <v>71345</v>
      </c>
      <c r="AB536" s="238">
        <v>5035</v>
      </c>
      <c r="AC536" s="238">
        <v>0</v>
      </c>
      <c r="AD536" s="238">
        <v>150809</v>
      </c>
      <c r="AE536" s="238">
        <v>25917</v>
      </c>
      <c r="AF536" s="238">
        <v>31576</v>
      </c>
      <c r="AG536" s="238">
        <v>18689</v>
      </c>
      <c r="AH536" s="238">
        <v>55835</v>
      </c>
      <c r="AI536" s="238">
        <v>3678</v>
      </c>
      <c r="AJ536" s="238">
        <v>0</v>
      </c>
      <c r="AK536" s="238">
        <v>135695</v>
      </c>
    </row>
    <row r="537" spans="1:37" x14ac:dyDescent="0.3">
      <c r="A537" s="2" t="s">
        <v>180</v>
      </c>
      <c r="B537" s="295" t="s">
        <v>923</v>
      </c>
      <c r="C537" s="229" t="s">
        <v>986</v>
      </c>
      <c r="D537" s="229" t="s">
        <v>1446</v>
      </c>
      <c r="E537" s="716">
        <v>2613</v>
      </c>
      <c r="F537" s="76">
        <v>0.12</v>
      </c>
      <c r="G537" s="76">
        <v>0.18</v>
      </c>
      <c r="H537" s="76">
        <v>0.15</v>
      </c>
      <c r="I537" s="76">
        <v>0.45</v>
      </c>
      <c r="J537" s="76">
        <v>0.53</v>
      </c>
      <c r="K537" s="76">
        <v>0.01</v>
      </c>
      <c r="L537" s="76">
        <v>0.48</v>
      </c>
      <c r="M537" s="76">
        <v>0.52</v>
      </c>
      <c r="N537" s="76">
        <v>0.41</v>
      </c>
      <c r="O537" s="76">
        <v>0.13</v>
      </c>
      <c r="P537" s="76">
        <v>0.39</v>
      </c>
      <c r="Q537" s="76">
        <v>0.41</v>
      </c>
      <c r="R537" s="76" t="s">
        <v>239</v>
      </c>
      <c r="S537" s="76">
        <v>0.42</v>
      </c>
      <c r="T537" s="721">
        <v>1</v>
      </c>
      <c r="U537" s="721">
        <v>1</v>
      </c>
      <c r="V537" s="55">
        <v>138340</v>
      </c>
      <c r="W537" s="55">
        <v>138340</v>
      </c>
      <c r="X537" s="237">
        <v>13307</v>
      </c>
      <c r="Y537" s="238">
        <v>15163</v>
      </c>
      <c r="Z537" s="238">
        <v>8038</v>
      </c>
      <c r="AA537" s="238">
        <v>34218</v>
      </c>
      <c r="AB537" s="238">
        <v>2042</v>
      </c>
      <c r="AC537" s="238">
        <v>0</v>
      </c>
      <c r="AD537" s="238">
        <v>72768</v>
      </c>
      <c r="AE537" s="238">
        <v>13954</v>
      </c>
      <c r="AF537" s="238">
        <v>15810</v>
      </c>
      <c r="AG537" s="238">
        <v>8472</v>
      </c>
      <c r="AH537" s="238">
        <v>25946</v>
      </c>
      <c r="AI537" s="238">
        <v>1390</v>
      </c>
      <c r="AJ537" s="238">
        <v>0</v>
      </c>
      <c r="AK537" s="238">
        <v>65572</v>
      </c>
    </row>
    <row r="538" spans="1:37" x14ac:dyDescent="0.3">
      <c r="A538" s="2" t="s">
        <v>180</v>
      </c>
      <c r="B538" s="295" t="s">
        <v>918</v>
      </c>
      <c r="C538" s="229" t="s">
        <v>944</v>
      </c>
      <c r="D538" s="229" t="s">
        <v>1447</v>
      </c>
      <c r="E538" s="716">
        <v>1942</v>
      </c>
      <c r="F538" s="76">
        <v>0.1</v>
      </c>
      <c r="G538" s="76">
        <v>0.15</v>
      </c>
      <c r="H538" s="76">
        <v>7.0000000000000007E-2</v>
      </c>
      <c r="I538" s="76">
        <v>0.32</v>
      </c>
      <c r="J538" s="76">
        <v>0.68</v>
      </c>
      <c r="K538" s="76">
        <v>0.01</v>
      </c>
      <c r="L538" s="76">
        <v>0.5</v>
      </c>
      <c r="M538" s="76">
        <v>0.54</v>
      </c>
      <c r="N538" s="76">
        <v>0.5</v>
      </c>
      <c r="O538" s="76">
        <v>0.16</v>
      </c>
      <c r="P538" s="76">
        <v>0.3</v>
      </c>
      <c r="Q538" s="76">
        <v>0</v>
      </c>
      <c r="R538" s="76" t="s">
        <v>239</v>
      </c>
      <c r="S538" s="76">
        <v>0.05</v>
      </c>
      <c r="T538" s="721">
        <v>0.15</v>
      </c>
      <c r="U538" s="721">
        <v>1</v>
      </c>
      <c r="V538" s="55">
        <v>4752</v>
      </c>
      <c r="W538" s="55">
        <v>4752</v>
      </c>
      <c r="X538" s="237">
        <v>363</v>
      </c>
      <c r="Y538" s="238">
        <v>548</v>
      </c>
      <c r="Z538" s="238">
        <v>225</v>
      </c>
      <c r="AA538" s="238">
        <v>1241</v>
      </c>
      <c r="AB538" s="238">
        <v>207</v>
      </c>
      <c r="AC538" s="238">
        <v>0</v>
      </c>
      <c r="AD538" s="238">
        <v>2584</v>
      </c>
      <c r="AE538" s="238">
        <v>326</v>
      </c>
      <c r="AF538" s="238">
        <v>526</v>
      </c>
      <c r="AG538" s="238">
        <v>278</v>
      </c>
      <c r="AH538" s="238">
        <v>928</v>
      </c>
      <c r="AI538" s="238">
        <v>110</v>
      </c>
      <c r="AJ538" s="238">
        <v>0</v>
      </c>
      <c r="AK538" s="238">
        <v>2168</v>
      </c>
    </row>
    <row r="539" spans="1:37" x14ac:dyDescent="0.3">
      <c r="A539" s="2" t="s">
        <v>406</v>
      </c>
      <c r="B539" s="295" t="s">
        <v>943</v>
      </c>
      <c r="C539" s="229" t="s">
        <v>983</v>
      </c>
      <c r="D539" s="229" t="s">
        <v>406</v>
      </c>
      <c r="E539" s="716">
        <v>808</v>
      </c>
      <c r="F539" s="76" t="s">
        <v>239</v>
      </c>
      <c r="G539" s="76" t="s">
        <v>239</v>
      </c>
      <c r="H539" s="76" t="s">
        <v>239</v>
      </c>
      <c r="I539" s="76" t="s">
        <v>239</v>
      </c>
      <c r="J539" s="76" t="s">
        <v>239</v>
      </c>
      <c r="K539" s="76" t="s">
        <v>239</v>
      </c>
      <c r="L539" s="76" t="s">
        <v>239</v>
      </c>
      <c r="M539" s="76" t="s">
        <v>239</v>
      </c>
      <c r="N539" s="76" t="s">
        <v>239</v>
      </c>
      <c r="O539" s="76" t="s">
        <v>239</v>
      </c>
      <c r="P539" s="76" t="s">
        <v>239</v>
      </c>
      <c r="Q539" s="76" t="s">
        <v>239</v>
      </c>
      <c r="R539" s="76">
        <v>0.5</v>
      </c>
      <c r="S539" s="76">
        <v>0.5</v>
      </c>
      <c r="T539" s="721">
        <v>0</v>
      </c>
      <c r="U539" s="721">
        <v>0.63</v>
      </c>
      <c r="V539" s="55">
        <v>1521</v>
      </c>
      <c r="W539" s="55">
        <v>1521</v>
      </c>
      <c r="X539" s="237">
        <v>99</v>
      </c>
      <c r="Y539" s="238">
        <v>211</v>
      </c>
      <c r="Z539" s="238">
        <v>96</v>
      </c>
      <c r="AA539" s="238">
        <v>344</v>
      </c>
      <c r="AB539" s="238">
        <v>38</v>
      </c>
      <c r="AC539" s="238">
        <v>0</v>
      </c>
      <c r="AD539" s="238">
        <v>788</v>
      </c>
      <c r="AE539" s="238">
        <v>83</v>
      </c>
      <c r="AF539" s="238">
        <v>200</v>
      </c>
      <c r="AG539" s="238">
        <v>117</v>
      </c>
      <c r="AH539" s="238">
        <v>316</v>
      </c>
      <c r="AI539" s="238">
        <v>17</v>
      </c>
      <c r="AJ539" s="238">
        <v>0</v>
      </c>
      <c r="AK539" s="238">
        <v>733</v>
      </c>
    </row>
    <row r="540" spans="1:37" x14ac:dyDescent="0.3">
      <c r="A540" s="2" t="s">
        <v>181</v>
      </c>
      <c r="B540" s="295" t="s">
        <v>923</v>
      </c>
      <c r="C540" s="229" t="s">
        <v>986</v>
      </c>
      <c r="D540" s="229" t="s">
        <v>1448</v>
      </c>
      <c r="E540" s="716">
        <v>13970</v>
      </c>
      <c r="F540" s="76">
        <v>0.09</v>
      </c>
      <c r="G540" s="76">
        <v>0.14000000000000001</v>
      </c>
      <c r="H540" s="76">
        <v>0.12</v>
      </c>
      <c r="I540" s="76">
        <v>0.35</v>
      </c>
      <c r="J540" s="76">
        <v>0.56999999999999995</v>
      </c>
      <c r="K540" s="76">
        <v>0.08</v>
      </c>
      <c r="L540" s="76">
        <v>0.49</v>
      </c>
      <c r="M540" s="76">
        <v>0.48</v>
      </c>
      <c r="N540" s="76">
        <v>0.49</v>
      </c>
      <c r="O540" s="76">
        <v>0.13</v>
      </c>
      <c r="P540" s="76">
        <v>0.49</v>
      </c>
      <c r="Q540" s="76">
        <v>0.42</v>
      </c>
      <c r="R540" s="76" t="s">
        <v>239</v>
      </c>
      <c r="S540" s="76">
        <v>0.48</v>
      </c>
      <c r="T540" s="721">
        <v>1</v>
      </c>
      <c r="U540" s="721">
        <v>1</v>
      </c>
      <c r="V540" s="55">
        <v>1086</v>
      </c>
      <c r="W540" s="55">
        <v>1086</v>
      </c>
      <c r="X540" s="237">
        <v>32</v>
      </c>
      <c r="Y540" s="238">
        <v>61</v>
      </c>
      <c r="Z540" s="238">
        <v>73</v>
      </c>
      <c r="AA540" s="238">
        <v>274</v>
      </c>
      <c r="AB540" s="238">
        <v>3</v>
      </c>
      <c r="AC540" s="238">
        <v>0</v>
      </c>
      <c r="AD540" s="238">
        <v>443</v>
      </c>
      <c r="AE540" s="238">
        <v>35</v>
      </c>
      <c r="AF540" s="238">
        <v>58</v>
      </c>
      <c r="AG540" s="238">
        <v>64</v>
      </c>
      <c r="AH540" s="238">
        <v>470</v>
      </c>
      <c r="AI540" s="238">
        <v>16</v>
      </c>
      <c r="AJ540" s="238">
        <v>0</v>
      </c>
      <c r="AK540" s="238">
        <v>643</v>
      </c>
    </row>
    <row r="541" spans="1:37" x14ac:dyDescent="0.3">
      <c r="A541" s="2" t="s">
        <v>181</v>
      </c>
      <c r="B541" s="295" t="s">
        <v>923</v>
      </c>
      <c r="C541" s="229" t="s">
        <v>986</v>
      </c>
      <c r="D541" s="229" t="s">
        <v>1449</v>
      </c>
      <c r="E541" s="716">
        <v>3367</v>
      </c>
      <c r="F541" s="76">
        <v>0.11</v>
      </c>
      <c r="G541" s="76">
        <v>0.13</v>
      </c>
      <c r="H541" s="76">
        <v>0.11</v>
      </c>
      <c r="I541" s="76">
        <v>0.35</v>
      </c>
      <c r="J541" s="76">
        <v>0.56999999999999995</v>
      </c>
      <c r="K541" s="76">
        <v>7.0000000000000007E-2</v>
      </c>
      <c r="L541" s="76">
        <v>0.48</v>
      </c>
      <c r="M541" s="76">
        <v>0.52</v>
      </c>
      <c r="N541" s="76">
        <v>0.49</v>
      </c>
      <c r="O541" s="76">
        <v>0.15</v>
      </c>
      <c r="P541" s="76">
        <v>0.48</v>
      </c>
      <c r="Q541" s="76">
        <v>0.42</v>
      </c>
      <c r="R541" s="76" t="s">
        <v>239</v>
      </c>
      <c r="S541" s="76">
        <v>0.48</v>
      </c>
      <c r="T541" s="721">
        <v>1</v>
      </c>
      <c r="U541" s="721">
        <v>1</v>
      </c>
      <c r="V541" s="55">
        <v>1786</v>
      </c>
      <c r="W541" s="55">
        <v>1786</v>
      </c>
      <c r="X541" s="237">
        <v>133</v>
      </c>
      <c r="Y541" s="238">
        <v>283</v>
      </c>
      <c r="Z541" s="238">
        <v>111</v>
      </c>
      <c r="AA541" s="238">
        <v>428</v>
      </c>
      <c r="AB541" s="238">
        <v>38</v>
      </c>
      <c r="AC541" s="238">
        <v>0</v>
      </c>
      <c r="AD541" s="238">
        <v>993</v>
      </c>
      <c r="AE541" s="238">
        <v>151</v>
      </c>
      <c r="AF541" s="238">
        <v>310</v>
      </c>
      <c r="AG541" s="238">
        <v>113</v>
      </c>
      <c r="AH541" s="238">
        <v>206</v>
      </c>
      <c r="AI541" s="238">
        <v>13</v>
      </c>
      <c r="AJ541" s="238">
        <v>0</v>
      </c>
      <c r="AK541" s="238">
        <v>793</v>
      </c>
    </row>
    <row r="542" spans="1:37" x14ac:dyDescent="0.3">
      <c r="A542" s="2" t="s">
        <v>181</v>
      </c>
      <c r="B542" s="295" t="s">
        <v>923</v>
      </c>
      <c r="C542" s="229" t="s">
        <v>983</v>
      </c>
      <c r="D542" s="229" t="s">
        <v>1450</v>
      </c>
      <c r="E542" s="716">
        <v>15175</v>
      </c>
      <c r="F542" s="76">
        <v>0</v>
      </c>
      <c r="G542" s="76">
        <v>0</v>
      </c>
      <c r="H542" s="76">
        <v>0</v>
      </c>
      <c r="I542" s="76">
        <v>0</v>
      </c>
      <c r="J542" s="76">
        <v>1</v>
      </c>
      <c r="K542" s="76">
        <v>0</v>
      </c>
      <c r="L542" s="76">
        <v>0</v>
      </c>
      <c r="M542" s="76">
        <v>0</v>
      </c>
      <c r="N542" s="76">
        <v>1</v>
      </c>
      <c r="O542" s="76">
        <v>0</v>
      </c>
      <c r="P542" s="76">
        <v>0.5</v>
      </c>
      <c r="Q542" s="76">
        <v>0.67</v>
      </c>
      <c r="R542" s="76" t="s">
        <v>239</v>
      </c>
      <c r="S542" s="76">
        <v>0.5</v>
      </c>
      <c r="T542" s="721">
        <v>1</v>
      </c>
      <c r="U542" s="721">
        <v>1</v>
      </c>
      <c r="V542" s="55">
        <v>5257</v>
      </c>
      <c r="W542" s="55">
        <v>5257</v>
      </c>
      <c r="X542" s="237">
        <v>458</v>
      </c>
      <c r="Y542" s="238">
        <v>734</v>
      </c>
      <c r="Z542" s="238">
        <v>335</v>
      </c>
      <c r="AA542" s="238">
        <v>1201</v>
      </c>
      <c r="AB542" s="238">
        <v>71</v>
      </c>
      <c r="AC542" s="238">
        <v>0</v>
      </c>
      <c r="AD542" s="238">
        <v>2799</v>
      </c>
      <c r="AE542" s="238">
        <v>485</v>
      </c>
      <c r="AF542" s="238">
        <v>750</v>
      </c>
      <c r="AG542" s="238">
        <v>373</v>
      </c>
      <c r="AH542" s="238">
        <v>797</v>
      </c>
      <c r="AI542" s="238">
        <v>53</v>
      </c>
      <c r="AJ542" s="238">
        <v>0</v>
      </c>
      <c r="AK542" s="238">
        <v>2458</v>
      </c>
    </row>
    <row r="543" spans="1:37" x14ac:dyDescent="0.3">
      <c r="A543" s="2" t="s">
        <v>181</v>
      </c>
      <c r="B543" s="295" t="s">
        <v>918</v>
      </c>
      <c r="C543" s="229" t="s">
        <v>944</v>
      </c>
      <c r="D543" s="229" t="s">
        <v>1451</v>
      </c>
      <c r="E543" s="716">
        <v>550</v>
      </c>
      <c r="F543" s="76">
        <v>0.11</v>
      </c>
      <c r="G543" s="76">
        <v>0.18</v>
      </c>
      <c r="H543" s="76">
        <v>0.09</v>
      </c>
      <c r="I543" s="76">
        <v>0.37</v>
      </c>
      <c r="J543" s="76">
        <v>0.61</v>
      </c>
      <c r="K543" s="76">
        <v>0.02</v>
      </c>
      <c r="L543" s="76">
        <v>0.59</v>
      </c>
      <c r="M543" s="76">
        <v>0.43</v>
      </c>
      <c r="N543" s="76">
        <v>0.47</v>
      </c>
      <c r="O543" s="76">
        <v>0.17</v>
      </c>
      <c r="P543" s="76">
        <v>0.42</v>
      </c>
      <c r="Q543" s="76">
        <v>0.4</v>
      </c>
      <c r="R543" s="76" t="s">
        <v>239</v>
      </c>
      <c r="S543" s="76">
        <v>0.44</v>
      </c>
      <c r="T543" s="721">
        <v>1</v>
      </c>
      <c r="U543" s="721">
        <v>1</v>
      </c>
      <c r="V543" s="55">
        <v>8481</v>
      </c>
      <c r="W543" s="55">
        <v>8481</v>
      </c>
      <c r="X543" s="237">
        <v>943</v>
      </c>
      <c r="Y543" s="238">
        <v>1182</v>
      </c>
      <c r="Z543" s="238">
        <v>555</v>
      </c>
      <c r="AA543" s="238">
        <v>1889</v>
      </c>
      <c r="AB543" s="238">
        <v>111</v>
      </c>
      <c r="AC543" s="238">
        <v>0</v>
      </c>
      <c r="AD543" s="238">
        <v>4680</v>
      </c>
      <c r="AE543" s="238">
        <v>840</v>
      </c>
      <c r="AF543" s="238">
        <v>1205</v>
      </c>
      <c r="AG543" s="238">
        <v>522</v>
      </c>
      <c r="AH543" s="238">
        <v>1175</v>
      </c>
      <c r="AI543" s="238">
        <v>59</v>
      </c>
      <c r="AJ543" s="238">
        <v>0</v>
      </c>
      <c r="AK543" s="238">
        <v>3801</v>
      </c>
    </row>
    <row r="544" spans="1:37" x14ac:dyDescent="0.3">
      <c r="A544" s="2" t="s">
        <v>182</v>
      </c>
      <c r="B544" s="295" t="s">
        <v>943</v>
      </c>
      <c r="C544" s="229" t="s">
        <v>983</v>
      </c>
      <c r="D544" s="229" t="s">
        <v>1452</v>
      </c>
      <c r="E544" s="716">
        <v>118538</v>
      </c>
      <c r="F544" s="76" t="s">
        <v>239</v>
      </c>
      <c r="G544" s="76" t="s">
        <v>239</v>
      </c>
      <c r="H544" s="76" t="s">
        <v>239</v>
      </c>
      <c r="I544" s="76" t="s">
        <v>239</v>
      </c>
      <c r="J544" s="76" t="s">
        <v>239</v>
      </c>
      <c r="K544" s="76" t="s">
        <v>239</v>
      </c>
      <c r="L544" s="76" t="s">
        <v>239</v>
      </c>
      <c r="M544" s="76" t="s">
        <v>239</v>
      </c>
      <c r="N544" s="76" t="s">
        <v>239</v>
      </c>
      <c r="O544" s="76" t="s">
        <v>239</v>
      </c>
      <c r="P544" s="76" t="s">
        <v>239</v>
      </c>
      <c r="Q544" s="76" t="s">
        <v>239</v>
      </c>
      <c r="R544" s="76">
        <v>0.5</v>
      </c>
      <c r="S544" s="76">
        <v>0.5</v>
      </c>
      <c r="T544" s="721">
        <v>0</v>
      </c>
      <c r="U544" s="721">
        <v>0.98</v>
      </c>
      <c r="V544" s="55">
        <v>15300</v>
      </c>
      <c r="W544" s="55">
        <v>15300</v>
      </c>
      <c r="X544" s="237">
        <v>1336</v>
      </c>
      <c r="Y544" s="238">
        <v>1777</v>
      </c>
      <c r="Z544" s="238">
        <v>818</v>
      </c>
      <c r="AA544" s="238">
        <v>3373</v>
      </c>
      <c r="AB544" s="238">
        <v>312</v>
      </c>
      <c r="AC544" s="238">
        <v>0</v>
      </c>
      <c r="AD544" s="238">
        <v>7616</v>
      </c>
      <c r="AE544" s="238">
        <v>1340</v>
      </c>
      <c r="AF544" s="238">
        <v>1848</v>
      </c>
      <c r="AG544" s="238">
        <v>1047</v>
      </c>
      <c r="AH544" s="238">
        <v>3230</v>
      </c>
      <c r="AI544" s="238">
        <v>219</v>
      </c>
      <c r="AJ544" s="238">
        <v>0</v>
      </c>
      <c r="AK544" s="238">
        <v>7684</v>
      </c>
    </row>
    <row r="545" spans="1:37" x14ac:dyDescent="0.3">
      <c r="A545" s="2" t="s">
        <v>187</v>
      </c>
      <c r="B545" s="295" t="s">
        <v>918</v>
      </c>
      <c r="C545" s="229" t="s">
        <v>983</v>
      </c>
      <c r="D545" s="229" t="s">
        <v>1453</v>
      </c>
      <c r="E545" s="716">
        <v>1496</v>
      </c>
      <c r="F545" s="76" t="s">
        <v>239</v>
      </c>
      <c r="G545" s="76" t="s">
        <v>239</v>
      </c>
      <c r="H545" s="76" t="s">
        <v>239</v>
      </c>
      <c r="I545" s="76" t="s">
        <v>239</v>
      </c>
      <c r="J545" s="76" t="s">
        <v>239</v>
      </c>
      <c r="K545" s="76" t="s">
        <v>239</v>
      </c>
      <c r="L545" s="76" t="s">
        <v>239</v>
      </c>
      <c r="M545" s="76" t="s">
        <v>239</v>
      </c>
      <c r="N545" s="76" t="s">
        <v>239</v>
      </c>
      <c r="O545" s="76" t="s">
        <v>239</v>
      </c>
      <c r="P545" s="76" t="s">
        <v>239</v>
      </c>
      <c r="Q545" s="76" t="s">
        <v>239</v>
      </c>
      <c r="R545" s="76">
        <v>0.5</v>
      </c>
      <c r="S545" s="76">
        <v>0.5</v>
      </c>
      <c r="T545" s="721">
        <v>0</v>
      </c>
      <c r="U545" s="721">
        <v>0.89</v>
      </c>
      <c r="V545" s="55">
        <v>0</v>
      </c>
      <c r="W545" s="55">
        <v>0</v>
      </c>
      <c r="X545" s="237">
        <v>0</v>
      </c>
      <c r="Y545" s="238">
        <v>0</v>
      </c>
      <c r="Z545" s="238">
        <v>0</v>
      </c>
      <c r="AA545" s="238">
        <v>0</v>
      </c>
      <c r="AB545" s="238">
        <v>0</v>
      </c>
      <c r="AC545" s="238">
        <v>0</v>
      </c>
      <c r="AD545" s="238">
        <v>0</v>
      </c>
      <c r="AE545" s="238">
        <v>0</v>
      </c>
      <c r="AF545" s="238">
        <v>0</v>
      </c>
      <c r="AG545" s="238">
        <v>0</v>
      </c>
      <c r="AH545" s="238">
        <v>0</v>
      </c>
      <c r="AI545" s="238">
        <v>0</v>
      </c>
      <c r="AJ545" s="238">
        <v>0</v>
      </c>
      <c r="AK545" s="238">
        <v>0</v>
      </c>
    </row>
    <row r="546" spans="1:37" x14ac:dyDescent="0.3">
      <c r="A546" s="2" t="s">
        <v>183</v>
      </c>
      <c r="B546" s="295" t="s">
        <v>923</v>
      </c>
      <c r="C546" s="229" t="s">
        <v>944</v>
      </c>
      <c r="D546" s="229" t="s">
        <v>1454</v>
      </c>
      <c r="E546" s="716">
        <v>275658</v>
      </c>
      <c r="F546" s="76" t="s">
        <v>239</v>
      </c>
      <c r="G546" s="76" t="s">
        <v>239</v>
      </c>
      <c r="H546" s="76" t="s">
        <v>239</v>
      </c>
      <c r="I546" s="76" t="s">
        <v>239</v>
      </c>
      <c r="J546" s="76" t="s">
        <v>239</v>
      </c>
      <c r="K546" s="76" t="s">
        <v>239</v>
      </c>
      <c r="L546" s="76" t="s">
        <v>239</v>
      </c>
      <c r="M546" s="76" t="s">
        <v>239</v>
      </c>
      <c r="N546" s="76" t="s">
        <v>239</v>
      </c>
      <c r="O546" s="76" t="s">
        <v>239</v>
      </c>
      <c r="P546" s="76" t="s">
        <v>239</v>
      </c>
      <c r="Q546" s="76" t="s">
        <v>239</v>
      </c>
      <c r="R546" s="76">
        <v>0.55000000000000004</v>
      </c>
      <c r="S546" s="76">
        <v>0.55000000000000004</v>
      </c>
      <c r="T546" s="721">
        <v>0</v>
      </c>
      <c r="U546" s="721">
        <v>1</v>
      </c>
      <c r="V546" s="55">
        <v>0</v>
      </c>
      <c r="W546" s="55">
        <v>0</v>
      </c>
      <c r="X546" s="237">
        <v>0</v>
      </c>
      <c r="Y546" s="238">
        <v>0</v>
      </c>
      <c r="Z546" s="238">
        <v>0</v>
      </c>
      <c r="AA546" s="238">
        <v>0</v>
      </c>
      <c r="AB546" s="238">
        <v>0</v>
      </c>
      <c r="AC546" s="238">
        <v>0</v>
      </c>
      <c r="AD546" s="238">
        <v>0</v>
      </c>
      <c r="AE546" s="238">
        <v>0</v>
      </c>
      <c r="AF546" s="238">
        <v>0</v>
      </c>
      <c r="AG546" s="238">
        <v>0</v>
      </c>
      <c r="AH546" s="238">
        <v>0</v>
      </c>
      <c r="AI546" s="238">
        <v>0</v>
      </c>
      <c r="AJ546" s="238">
        <v>0</v>
      </c>
      <c r="AK546" s="238">
        <v>0</v>
      </c>
    </row>
    <row r="547" spans="1:37" x14ac:dyDescent="0.3">
      <c r="A547" s="2" t="s">
        <v>183</v>
      </c>
      <c r="B547" s="295" t="s">
        <v>923</v>
      </c>
      <c r="C547" s="229" t="s">
        <v>986</v>
      </c>
      <c r="D547" s="229" t="s">
        <v>1455</v>
      </c>
      <c r="E547" s="716">
        <v>13908</v>
      </c>
      <c r="F547" s="76">
        <v>0.15</v>
      </c>
      <c r="G547" s="76">
        <v>0.32</v>
      </c>
      <c r="H547" s="76">
        <v>0.16</v>
      </c>
      <c r="I547" s="76">
        <v>0.63</v>
      </c>
      <c r="J547" s="76">
        <v>0.34</v>
      </c>
      <c r="K547" s="76">
        <v>0.03</v>
      </c>
      <c r="L547" s="76">
        <v>0.49</v>
      </c>
      <c r="M547" s="76">
        <v>0.51</v>
      </c>
      <c r="N547" s="76">
        <v>0.51</v>
      </c>
      <c r="O547" s="76">
        <v>0.12</v>
      </c>
      <c r="P547" s="76">
        <v>0.62</v>
      </c>
      <c r="Q547" s="76">
        <v>0.54</v>
      </c>
      <c r="R547" s="76" t="s">
        <v>239</v>
      </c>
      <c r="S547" s="76">
        <v>0.55000000000000004</v>
      </c>
      <c r="T547" s="721">
        <v>1</v>
      </c>
      <c r="U547" s="721">
        <v>1</v>
      </c>
      <c r="V547" s="55">
        <v>36868</v>
      </c>
      <c r="W547" s="55">
        <v>36868</v>
      </c>
      <c r="X547" s="237">
        <v>1407</v>
      </c>
      <c r="Y547" s="238">
        <v>2552</v>
      </c>
      <c r="Z547" s="238">
        <v>1535</v>
      </c>
      <c r="AA547" s="238">
        <v>9007</v>
      </c>
      <c r="AB547" s="238">
        <v>485</v>
      </c>
      <c r="AC547" s="238">
        <v>0</v>
      </c>
      <c r="AD547" s="238">
        <v>14986</v>
      </c>
      <c r="AE547" s="238">
        <v>1442</v>
      </c>
      <c r="AF547" s="238">
        <v>2910</v>
      </c>
      <c r="AG547" s="238">
        <v>2012</v>
      </c>
      <c r="AH547" s="238">
        <v>14766</v>
      </c>
      <c r="AI547" s="238">
        <v>752</v>
      </c>
      <c r="AJ547" s="238">
        <v>0</v>
      </c>
      <c r="AK547" s="238">
        <v>21882</v>
      </c>
    </row>
    <row r="548" spans="1:37" x14ac:dyDescent="0.3">
      <c r="A548" s="2" t="s">
        <v>183</v>
      </c>
      <c r="B548" s="295" t="s">
        <v>923</v>
      </c>
      <c r="C548" s="229" t="s">
        <v>986</v>
      </c>
      <c r="D548" s="229" t="s">
        <v>1456</v>
      </c>
      <c r="E548" s="716">
        <v>16078</v>
      </c>
      <c r="F548" s="76">
        <v>0.13</v>
      </c>
      <c r="G548" s="76">
        <v>0.36</v>
      </c>
      <c r="H548" s="76">
        <v>0.13</v>
      </c>
      <c r="I548" s="76">
        <v>0.62</v>
      </c>
      <c r="J548" s="76">
        <v>0.35</v>
      </c>
      <c r="K548" s="76">
        <v>0.03</v>
      </c>
      <c r="L548" s="76">
        <v>0.47</v>
      </c>
      <c r="M548" s="76">
        <v>0.49</v>
      </c>
      <c r="N548" s="76">
        <v>0.52</v>
      </c>
      <c r="O548" s="76">
        <v>0.1</v>
      </c>
      <c r="P548" s="76">
        <v>0.59</v>
      </c>
      <c r="Q548" s="76">
        <v>0.44</v>
      </c>
      <c r="R548" s="76" t="s">
        <v>239</v>
      </c>
      <c r="S548" s="76">
        <v>0.53</v>
      </c>
      <c r="T548" s="721">
        <v>1</v>
      </c>
      <c r="U548" s="721">
        <v>1</v>
      </c>
      <c r="V548" s="55">
        <v>0</v>
      </c>
      <c r="W548" s="55">
        <v>0</v>
      </c>
      <c r="X548" s="237">
        <v>0</v>
      </c>
      <c r="Y548" s="238">
        <v>0</v>
      </c>
      <c r="Z548" s="238">
        <v>0</v>
      </c>
      <c r="AA548" s="238">
        <v>0</v>
      </c>
      <c r="AB548" s="238">
        <v>0</v>
      </c>
      <c r="AC548" s="238">
        <v>0</v>
      </c>
      <c r="AD548" s="238">
        <v>0</v>
      </c>
      <c r="AE548" s="238">
        <v>0</v>
      </c>
      <c r="AF548" s="238">
        <v>0</v>
      </c>
      <c r="AG548" s="238">
        <v>0</v>
      </c>
      <c r="AH548" s="238">
        <v>0</v>
      </c>
      <c r="AI548" s="238">
        <v>0</v>
      </c>
      <c r="AJ548" s="238">
        <v>0</v>
      </c>
      <c r="AK548" s="238">
        <v>0</v>
      </c>
    </row>
    <row r="549" spans="1:37" x14ac:dyDescent="0.3">
      <c r="A549" s="2" t="s">
        <v>183</v>
      </c>
      <c r="B549" s="295" t="s">
        <v>923</v>
      </c>
      <c r="C549" s="229" t="s">
        <v>986</v>
      </c>
      <c r="D549" s="229" t="s">
        <v>1457</v>
      </c>
      <c r="E549" s="716">
        <v>7907</v>
      </c>
      <c r="F549" s="76">
        <v>0.16</v>
      </c>
      <c r="G549" s="76">
        <v>0.31</v>
      </c>
      <c r="H549" s="76">
        <v>0.15</v>
      </c>
      <c r="I549" s="76">
        <v>0.62</v>
      </c>
      <c r="J549" s="76">
        <v>0.35</v>
      </c>
      <c r="K549" s="76">
        <v>0.03</v>
      </c>
      <c r="L549" s="76">
        <v>0.51</v>
      </c>
      <c r="M549" s="76">
        <v>0.49</v>
      </c>
      <c r="N549" s="76">
        <v>0.46</v>
      </c>
      <c r="O549" s="76">
        <v>0.13</v>
      </c>
      <c r="P549" s="76">
        <v>0.6</v>
      </c>
      <c r="Q549" s="76">
        <v>0.49</v>
      </c>
      <c r="R549" s="76" t="s">
        <v>239</v>
      </c>
      <c r="S549" s="76">
        <v>0.53</v>
      </c>
      <c r="T549" s="721">
        <v>1</v>
      </c>
      <c r="U549" s="721">
        <v>1</v>
      </c>
      <c r="V549" s="55">
        <v>0</v>
      </c>
      <c r="W549" s="55">
        <v>0</v>
      </c>
      <c r="X549" s="237">
        <v>0</v>
      </c>
      <c r="Y549" s="238">
        <v>0</v>
      </c>
      <c r="Z549" s="238">
        <v>0</v>
      </c>
      <c r="AA549" s="238">
        <v>0</v>
      </c>
      <c r="AB549" s="238">
        <v>0</v>
      </c>
      <c r="AC549" s="238">
        <v>0</v>
      </c>
      <c r="AD549" s="238">
        <v>0</v>
      </c>
      <c r="AE549" s="238">
        <v>0</v>
      </c>
      <c r="AF549" s="238">
        <v>0</v>
      </c>
      <c r="AG549" s="238">
        <v>0</v>
      </c>
      <c r="AH549" s="238">
        <v>0</v>
      </c>
      <c r="AI549" s="238">
        <v>0</v>
      </c>
      <c r="AJ549" s="238">
        <v>0</v>
      </c>
      <c r="AK549" s="238">
        <v>0</v>
      </c>
    </row>
    <row r="550" spans="1:37" x14ac:dyDescent="0.3">
      <c r="A550" s="2" t="s">
        <v>183</v>
      </c>
      <c r="B550" s="295" t="s">
        <v>923</v>
      </c>
      <c r="C550" s="229" t="s">
        <v>986</v>
      </c>
      <c r="D550" s="229" t="s">
        <v>1458</v>
      </c>
      <c r="E550" s="716">
        <v>9370</v>
      </c>
      <c r="F550" s="76">
        <v>0.14000000000000001</v>
      </c>
      <c r="G550" s="76">
        <v>0.31</v>
      </c>
      <c r="H550" s="76">
        <v>0.16</v>
      </c>
      <c r="I550" s="76">
        <v>0.61</v>
      </c>
      <c r="J550" s="76">
        <v>0.35</v>
      </c>
      <c r="K550" s="76">
        <v>0.03</v>
      </c>
      <c r="L550" s="76">
        <v>0.5</v>
      </c>
      <c r="M550" s="76">
        <v>0.51</v>
      </c>
      <c r="N550" s="76">
        <v>0.52</v>
      </c>
      <c r="O550" s="76">
        <v>0.12</v>
      </c>
      <c r="P550" s="76">
        <v>0.69</v>
      </c>
      <c r="Q550" s="76">
        <v>0.55000000000000004</v>
      </c>
      <c r="R550" s="76" t="s">
        <v>239</v>
      </c>
      <c r="S550" s="76">
        <v>0.57999999999999996</v>
      </c>
      <c r="T550" s="721">
        <v>1</v>
      </c>
      <c r="U550" s="721">
        <v>1</v>
      </c>
      <c r="V550" s="55">
        <v>0</v>
      </c>
      <c r="W550" s="55">
        <v>0</v>
      </c>
      <c r="X550" s="237">
        <v>0</v>
      </c>
      <c r="Y550" s="238">
        <v>0</v>
      </c>
      <c r="Z550" s="238">
        <v>0</v>
      </c>
      <c r="AA550" s="238">
        <v>0</v>
      </c>
      <c r="AB550" s="238">
        <v>0</v>
      </c>
      <c r="AC550" s="238">
        <v>0</v>
      </c>
      <c r="AD550" s="238">
        <v>0</v>
      </c>
      <c r="AE550" s="238">
        <v>0</v>
      </c>
      <c r="AF550" s="238">
        <v>0</v>
      </c>
      <c r="AG550" s="238">
        <v>0</v>
      </c>
      <c r="AH550" s="238">
        <v>0</v>
      </c>
      <c r="AI550" s="238">
        <v>0</v>
      </c>
      <c r="AJ550" s="238">
        <v>0</v>
      </c>
      <c r="AK550" s="238">
        <v>0</v>
      </c>
    </row>
    <row r="551" spans="1:37" x14ac:dyDescent="0.3">
      <c r="A551" s="2" t="s">
        <v>183</v>
      </c>
      <c r="B551" s="295" t="s">
        <v>923</v>
      </c>
      <c r="C551" s="229" t="s">
        <v>986</v>
      </c>
      <c r="D551" s="229" t="s">
        <v>1459</v>
      </c>
      <c r="E551" s="716">
        <v>3365</v>
      </c>
      <c r="F551" s="76">
        <v>0.22</v>
      </c>
      <c r="G551" s="76">
        <v>0.31</v>
      </c>
      <c r="H551" s="76">
        <v>0.11</v>
      </c>
      <c r="I551" s="76">
        <v>0.64</v>
      </c>
      <c r="J551" s="76">
        <v>0.33</v>
      </c>
      <c r="K551" s="76">
        <v>0.03</v>
      </c>
      <c r="L551" s="76">
        <v>0.45</v>
      </c>
      <c r="M551" s="76">
        <v>0.51</v>
      </c>
      <c r="N551" s="76">
        <v>0.5</v>
      </c>
      <c r="O551" s="76">
        <v>0.15</v>
      </c>
      <c r="P551" s="76">
        <v>0.56999999999999995</v>
      </c>
      <c r="Q551" s="76">
        <v>0.46</v>
      </c>
      <c r="R551" s="76" t="s">
        <v>239</v>
      </c>
      <c r="S551" s="76">
        <v>0.51</v>
      </c>
      <c r="T551" s="721">
        <v>1</v>
      </c>
      <c r="U551" s="721">
        <v>1</v>
      </c>
      <c r="V551" s="55">
        <v>0</v>
      </c>
      <c r="W551" s="55">
        <v>0</v>
      </c>
      <c r="X551" s="237">
        <v>0</v>
      </c>
      <c r="Y551" s="238">
        <v>0</v>
      </c>
      <c r="Z551" s="238">
        <v>0</v>
      </c>
      <c r="AA551" s="238">
        <v>0</v>
      </c>
      <c r="AB551" s="238">
        <v>0</v>
      </c>
      <c r="AC551" s="238">
        <v>0</v>
      </c>
      <c r="AD551" s="238">
        <v>0</v>
      </c>
      <c r="AE551" s="238">
        <v>0</v>
      </c>
      <c r="AF551" s="238">
        <v>0</v>
      </c>
      <c r="AG551" s="238">
        <v>0</v>
      </c>
      <c r="AH551" s="238">
        <v>0</v>
      </c>
      <c r="AI551" s="238">
        <v>0</v>
      </c>
      <c r="AJ551" s="238">
        <v>0</v>
      </c>
      <c r="AK551" s="238">
        <v>0</v>
      </c>
    </row>
    <row r="552" spans="1:37" x14ac:dyDescent="0.3">
      <c r="A552" s="2" t="s">
        <v>183</v>
      </c>
      <c r="B552" s="295" t="s">
        <v>918</v>
      </c>
      <c r="C552" s="229" t="s">
        <v>944</v>
      </c>
      <c r="D552" s="229" t="s">
        <v>1460</v>
      </c>
      <c r="E552" s="716">
        <v>688</v>
      </c>
      <c r="F552" s="76">
        <v>0.14000000000000001</v>
      </c>
      <c r="G552" s="76">
        <v>0.24</v>
      </c>
      <c r="H552" s="76">
        <v>0.12</v>
      </c>
      <c r="I552" s="76">
        <v>0.51</v>
      </c>
      <c r="J552" s="76">
        <v>0.43</v>
      </c>
      <c r="K552" s="76">
        <v>0.06</v>
      </c>
      <c r="L552" s="76">
        <v>0.52</v>
      </c>
      <c r="M552" s="76">
        <v>0.49</v>
      </c>
      <c r="N552" s="76">
        <v>0.51</v>
      </c>
      <c r="O552" s="76">
        <v>0.14000000000000001</v>
      </c>
      <c r="P552" s="76">
        <v>0.66</v>
      </c>
      <c r="Q552" s="76">
        <v>0.5</v>
      </c>
      <c r="R552" s="76" t="s">
        <v>239</v>
      </c>
      <c r="S552" s="76">
        <v>0.56999999999999995</v>
      </c>
      <c r="T552" s="721">
        <v>1</v>
      </c>
      <c r="U552" s="721">
        <v>1</v>
      </c>
      <c r="V552" s="55">
        <v>0</v>
      </c>
      <c r="W552" s="55">
        <v>0</v>
      </c>
      <c r="X552" s="237">
        <v>0</v>
      </c>
      <c r="Y552" s="238">
        <v>0</v>
      </c>
      <c r="Z552" s="238">
        <v>0</v>
      </c>
      <c r="AA552" s="238">
        <v>0</v>
      </c>
      <c r="AB552" s="238">
        <v>0</v>
      </c>
      <c r="AC552" s="238">
        <v>0</v>
      </c>
      <c r="AD552" s="238">
        <v>0</v>
      </c>
      <c r="AE552" s="238">
        <v>0</v>
      </c>
      <c r="AF552" s="238">
        <v>0</v>
      </c>
      <c r="AG552" s="238">
        <v>0</v>
      </c>
      <c r="AH552" s="238">
        <v>0</v>
      </c>
      <c r="AI552" s="238">
        <v>0</v>
      </c>
      <c r="AJ552" s="238">
        <v>0</v>
      </c>
      <c r="AK552" s="238">
        <v>0</v>
      </c>
    </row>
    <row r="553" spans="1:37" x14ac:dyDescent="0.3">
      <c r="A553" s="2" t="s">
        <v>183</v>
      </c>
      <c r="B553" s="295" t="s">
        <v>918</v>
      </c>
      <c r="C553" s="229" t="s">
        <v>944</v>
      </c>
      <c r="D553" s="229" t="s">
        <v>1461</v>
      </c>
      <c r="E553" s="716">
        <v>5038</v>
      </c>
      <c r="F553" s="76">
        <v>0.11</v>
      </c>
      <c r="G553" s="76">
        <v>0.27</v>
      </c>
      <c r="H553" s="76">
        <v>0.17</v>
      </c>
      <c r="I553" s="76">
        <v>0.55000000000000004</v>
      </c>
      <c r="J553" s="76">
        <v>0.4</v>
      </c>
      <c r="K553" s="76">
        <v>0.05</v>
      </c>
      <c r="L553" s="76">
        <v>0.53</v>
      </c>
      <c r="M553" s="76">
        <v>0.51</v>
      </c>
      <c r="N553" s="76">
        <v>0.55000000000000004</v>
      </c>
      <c r="O553" s="76">
        <v>0.11</v>
      </c>
      <c r="P553" s="76">
        <v>0.69</v>
      </c>
      <c r="Q553" s="76">
        <v>0.66</v>
      </c>
      <c r="R553" s="76" t="s">
        <v>239</v>
      </c>
      <c r="S553" s="76">
        <v>0.6</v>
      </c>
      <c r="T553" s="721">
        <v>1</v>
      </c>
      <c r="U553" s="721">
        <v>1</v>
      </c>
      <c r="V553" s="55">
        <v>0</v>
      </c>
      <c r="W553" s="55">
        <v>0</v>
      </c>
      <c r="X553" s="237">
        <v>0</v>
      </c>
      <c r="Y553" s="238">
        <v>0</v>
      </c>
      <c r="Z553" s="238">
        <v>0</v>
      </c>
      <c r="AA553" s="238">
        <v>0</v>
      </c>
      <c r="AB553" s="238">
        <v>0</v>
      </c>
      <c r="AC553" s="238">
        <v>0</v>
      </c>
      <c r="AD553" s="238">
        <v>0</v>
      </c>
      <c r="AE553" s="238">
        <v>0</v>
      </c>
      <c r="AF553" s="238">
        <v>0</v>
      </c>
      <c r="AG553" s="238">
        <v>0</v>
      </c>
      <c r="AH553" s="238">
        <v>0</v>
      </c>
      <c r="AI553" s="238">
        <v>0</v>
      </c>
      <c r="AJ553" s="238">
        <v>0</v>
      </c>
      <c r="AK553" s="238">
        <v>0</v>
      </c>
    </row>
    <row r="554" spans="1:37" x14ac:dyDescent="0.3">
      <c r="A554" s="2" t="s">
        <v>185</v>
      </c>
      <c r="B554" s="295" t="s">
        <v>923</v>
      </c>
      <c r="C554" s="229" t="s">
        <v>983</v>
      </c>
      <c r="D554" s="229" t="s">
        <v>1462</v>
      </c>
      <c r="E554" s="716">
        <v>2151979</v>
      </c>
      <c r="F554" s="76" t="s">
        <v>239</v>
      </c>
      <c r="G554" s="76" t="s">
        <v>239</v>
      </c>
      <c r="H554" s="76" t="s">
        <v>239</v>
      </c>
      <c r="I554" s="76" t="s">
        <v>239</v>
      </c>
      <c r="J554" s="76" t="s">
        <v>239</v>
      </c>
      <c r="K554" s="76" t="s">
        <v>239</v>
      </c>
      <c r="L554" s="76" t="s">
        <v>239</v>
      </c>
      <c r="M554" s="76" t="s">
        <v>239</v>
      </c>
      <c r="N554" s="76" t="s">
        <v>239</v>
      </c>
      <c r="O554" s="76" t="s">
        <v>239</v>
      </c>
      <c r="P554" s="76" t="s">
        <v>239</v>
      </c>
      <c r="Q554" s="76" t="s">
        <v>239</v>
      </c>
      <c r="R554" s="76" t="s">
        <v>239</v>
      </c>
      <c r="S554" s="76" t="s">
        <v>239</v>
      </c>
      <c r="T554" s="721">
        <v>0</v>
      </c>
      <c r="U554" s="721">
        <v>0</v>
      </c>
      <c r="V554" s="55">
        <v>3645</v>
      </c>
      <c r="W554" s="55">
        <v>3645</v>
      </c>
      <c r="X554" s="237">
        <v>0</v>
      </c>
      <c r="Y554" s="238">
        <v>2</v>
      </c>
      <c r="Z554" s="238">
        <v>7</v>
      </c>
      <c r="AA554" s="238">
        <v>960</v>
      </c>
      <c r="AB554" s="238">
        <v>517</v>
      </c>
      <c r="AC554" s="238">
        <v>0</v>
      </c>
      <c r="AD554" s="238">
        <v>1486</v>
      </c>
      <c r="AE554" s="238">
        <v>0</v>
      </c>
      <c r="AF554" s="238">
        <v>2</v>
      </c>
      <c r="AG554" s="238">
        <v>6</v>
      </c>
      <c r="AH554" s="238">
        <v>1494</v>
      </c>
      <c r="AI554" s="238">
        <v>657</v>
      </c>
      <c r="AJ554" s="238">
        <v>0</v>
      </c>
      <c r="AK554" s="238">
        <v>2159</v>
      </c>
    </row>
    <row r="555" spans="1:37" x14ac:dyDescent="0.3">
      <c r="A555" s="2" t="s">
        <v>185</v>
      </c>
      <c r="B555" s="295" t="s">
        <v>918</v>
      </c>
      <c r="C555" s="229" t="s">
        <v>944</v>
      </c>
      <c r="D555" s="229" t="s">
        <v>1463</v>
      </c>
      <c r="E555" s="716">
        <v>1444</v>
      </c>
      <c r="F555" s="76">
        <v>0.1</v>
      </c>
      <c r="G555" s="76">
        <v>0.14000000000000001</v>
      </c>
      <c r="H555" s="76">
        <v>0.1</v>
      </c>
      <c r="I555" s="76">
        <v>0.34</v>
      </c>
      <c r="J555" s="76">
        <v>0.65</v>
      </c>
      <c r="K555" s="76">
        <v>0.01</v>
      </c>
      <c r="L555" s="76">
        <v>0.42</v>
      </c>
      <c r="M555" s="76">
        <v>0.5</v>
      </c>
      <c r="N555" s="76">
        <v>0.53</v>
      </c>
      <c r="O555" s="76">
        <v>0.13</v>
      </c>
      <c r="P555" s="76">
        <v>0.34</v>
      </c>
      <c r="Q555" s="76">
        <v>0.15</v>
      </c>
      <c r="R555" s="76" t="s">
        <v>239</v>
      </c>
      <c r="S555" s="76">
        <v>0.39</v>
      </c>
      <c r="T555" s="721">
        <v>1</v>
      </c>
      <c r="U555" s="721">
        <v>1</v>
      </c>
      <c r="V555" s="55">
        <v>0</v>
      </c>
      <c r="W555" s="55">
        <v>2388</v>
      </c>
      <c r="X555" s="237">
        <v>0</v>
      </c>
      <c r="Y555" s="238">
        <v>0</v>
      </c>
      <c r="Z555" s="238">
        <v>0</v>
      </c>
      <c r="AA555" s="238">
        <v>0</v>
      </c>
      <c r="AB555" s="238">
        <v>0</v>
      </c>
      <c r="AC555" s="238">
        <v>820</v>
      </c>
      <c r="AD555" s="238">
        <v>830</v>
      </c>
      <c r="AE555" s="238">
        <v>0</v>
      </c>
      <c r="AF555" s="238">
        <v>0</v>
      </c>
      <c r="AG555" s="238">
        <v>0</v>
      </c>
      <c r="AH555" s="238">
        <v>0</v>
      </c>
      <c r="AI555" s="238">
        <v>0</v>
      </c>
      <c r="AJ555" s="238">
        <v>1558</v>
      </c>
      <c r="AK555" s="238">
        <v>1558</v>
      </c>
    </row>
    <row r="556" spans="1:37" x14ac:dyDescent="0.3">
      <c r="A556" s="2" t="s">
        <v>185</v>
      </c>
      <c r="B556" s="295" t="s">
        <v>943</v>
      </c>
      <c r="C556" s="229" t="s">
        <v>983</v>
      </c>
      <c r="D556" s="229" t="s">
        <v>1464</v>
      </c>
      <c r="E556" s="716">
        <v>20553</v>
      </c>
      <c r="F556" s="76" t="s">
        <v>239</v>
      </c>
      <c r="G556" s="76" t="s">
        <v>239</v>
      </c>
      <c r="H556" s="76" t="s">
        <v>239</v>
      </c>
      <c r="I556" s="76" t="s">
        <v>239</v>
      </c>
      <c r="J556" s="76" t="s">
        <v>239</v>
      </c>
      <c r="K556" s="76" t="s">
        <v>239</v>
      </c>
      <c r="L556" s="76" t="s">
        <v>239</v>
      </c>
      <c r="M556" s="76" t="s">
        <v>239</v>
      </c>
      <c r="N556" s="76" t="s">
        <v>239</v>
      </c>
      <c r="O556" s="76" t="s">
        <v>239</v>
      </c>
      <c r="P556" s="76" t="s">
        <v>239</v>
      </c>
      <c r="Q556" s="76" t="s">
        <v>239</v>
      </c>
      <c r="R556" s="76" t="s">
        <v>239</v>
      </c>
      <c r="S556" s="76" t="s">
        <v>239</v>
      </c>
      <c r="T556" s="721">
        <v>0</v>
      </c>
      <c r="U556" s="721">
        <v>0</v>
      </c>
      <c r="V556" s="55">
        <v>20373</v>
      </c>
      <c r="W556" s="55">
        <v>20373</v>
      </c>
      <c r="X556" s="237">
        <v>1633</v>
      </c>
      <c r="Y556" s="238">
        <v>2222</v>
      </c>
      <c r="Z556" s="238">
        <v>1558</v>
      </c>
      <c r="AA556" s="238">
        <v>4032</v>
      </c>
      <c r="AB556" s="238">
        <v>131</v>
      </c>
      <c r="AC556" s="238">
        <v>0</v>
      </c>
      <c r="AD556" s="238">
        <v>9576</v>
      </c>
      <c r="AE556" s="238">
        <v>1635</v>
      </c>
      <c r="AF556" s="238">
        <v>2374</v>
      </c>
      <c r="AG556" s="238">
        <v>1685</v>
      </c>
      <c r="AH556" s="238">
        <v>4992</v>
      </c>
      <c r="AI556" s="238">
        <v>111</v>
      </c>
      <c r="AJ556" s="238">
        <v>0</v>
      </c>
      <c r="AK556" s="238">
        <v>10797</v>
      </c>
    </row>
    <row r="557" spans="1:37" x14ac:dyDescent="0.3">
      <c r="A557" s="2" t="s">
        <v>186</v>
      </c>
      <c r="B557" s="295" t="s">
        <v>918</v>
      </c>
      <c r="C557" s="229" t="s">
        <v>983</v>
      </c>
      <c r="D557" s="229" t="s">
        <v>1465</v>
      </c>
      <c r="E557" s="716">
        <v>78266</v>
      </c>
      <c r="F557" s="76" t="s">
        <v>239</v>
      </c>
      <c r="G557" s="76" t="s">
        <v>239</v>
      </c>
      <c r="H557" s="76" t="s">
        <v>239</v>
      </c>
      <c r="I557" s="76" t="s">
        <v>239</v>
      </c>
      <c r="J557" s="76" t="s">
        <v>239</v>
      </c>
      <c r="K557" s="76" t="s">
        <v>239</v>
      </c>
      <c r="L557" s="76" t="s">
        <v>239</v>
      </c>
      <c r="M557" s="76" t="s">
        <v>239</v>
      </c>
      <c r="N557" s="76" t="s">
        <v>239</v>
      </c>
      <c r="O557" s="76" t="s">
        <v>239</v>
      </c>
      <c r="P557" s="76" t="s">
        <v>239</v>
      </c>
      <c r="Q557" s="76" t="s">
        <v>239</v>
      </c>
      <c r="R557" s="76">
        <v>0.5</v>
      </c>
      <c r="S557" s="76">
        <v>0.5</v>
      </c>
      <c r="T557" s="721">
        <v>0</v>
      </c>
      <c r="U557" s="721">
        <v>0.64</v>
      </c>
      <c r="V557" s="55">
        <v>150621</v>
      </c>
      <c r="W557" s="55">
        <v>150621</v>
      </c>
      <c r="X557" s="237">
        <v>7377</v>
      </c>
      <c r="Y557" s="238">
        <v>4228</v>
      </c>
      <c r="Z557" s="238">
        <v>2959</v>
      </c>
      <c r="AA557" s="238">
        <v>30830</v>
      </c>
      <c r="AB557" s="238">
        <v>728</v>
      </c>
      <c r="AC557" s="238">
        <v>0</v>
      </c>
      <c r="AD557" s="238">
        <v>46122</v>
      </c>
      <c r="AE557" s="238">
        <v>7767</v>
      </c>
      <c r="AF557" s="238">
        <v>4835</v>
      </c>
      <c r="AG557" s="238">
        <v>4720</v>
      </c>
      <c r="AH557" s="238">
        <v>86325</v>
      </c>
      <c r="AI557" s="238">
        <v>852</v>
      </c>
      <c r="AJ557" s="238">
        <v>0</v>
      </c>
      <c r="AK557" s="238">
        <v>104499</v>
      </c>
    </row>
    <row r="558" spans="1:37" x14ac:dyDescent="0.3">
      <c r="A558" s="2" t="s">
        <v>333</v>
      </c>
      <c r="B558" s="295" t="s">
        <v>923</v>
      </c>
      <c r="C558" s="229" t="s">
        <v>986</v>
      </c>
      <c r="D558" s="229" t="s">
        <v>1466</v>
      </c>
      <c r="E558" s="716">
        <v>36552</v>
      </c>
      <c r="F558" s="76">
        <v>0.05</v>
      </c>
      <c r="G558" s="76">
        <v>0.28000000000000003</v>
      </c>
      <c r="H558" s="76">
        <v>0.19</v>
      </c>
      <c r="I558" s="76">
        <v>0.52</v>
      </c>
      <c r="J558" s="76">
        <v>0.45</v>
      </c>
      <c r="K558" s="76">
        <v>0.03</v>
      </c>
      <c r="L558" s="76">
        <v>0.48</v>
      </c>
      <c r="M558" s="76">
        <v>0.49</v>
      </c>
      <c r="N558" s="76">
        <v>0.48</v>
      </c>
      <c r="O558" s="76">
        <v>0.05</v>
      </c>
      <c r="P558" s="76">
        <v>0.48</v>
      </c>
      <c r="Q558" s="76">
        <v>0.22</v>
      </c>
      <c r="R558" s="76" t="s">
        <v>239</v>
      </c>
      <c r="S558" s="76">
        <v>0.48</v>
      </c>
      <c r="T558" s="721">
        <v>1</v>
      </c>
      <c r="U558" s="721">
        <v>1</v>
      </c>
      <c r="V558" s="55">
        <v>0</v>
      </c>
      <c r="W558" s="55">
        <v>0</v>
      </c>
      <c r="X558" s="237">
        <v>0</v>
      </c>
      <c r="Y558" s="238">
        <v>0</v>
      </c>
      <c r="Z558" s="238">
        <v>0</v>
      </c>
      <c r="AA558" s="238">
        <v>0</v>
      </c>
      <c r="AB558" s="238">
        <v>0</v>
      </c>
      <c r="AC558" s="238">
        <v>0</v>
      </c>
      <c r="AD558" s="238">
        <v>0</v>
      </c>
      <c r="AE558" s="238">
        <v>0</v>
      </c>
      <c r="AF558" s="238">
        <v>0</v>
      </c>
      <c r="AG558" s="238">
        <v>0</v>
      </c>
      <c r="AH558" s="238">
        <v>0</v>
      </c>
      <c r="AI558" s="238">
        <v>0</v>
      </c>
      <c r="AJ558" s="238">
        <v>0</v>
      </c>
      <c r="AK558" s="238">
        <v>0</v>
      </c>
    </row>
    <row r="559" spans="1:37" x14ac:dyDescent="0.3">
      <c r="A559" s="2" t="s">
        <v>333</v>
      </c>
      <c r="B559" s="295" t="s">
        <v>923</v>
      </c>
      <c r="C559" s="229" t="s">
        <v>986</v>
      </c>
      <c r="D559" s="229" t="s">
        <v>1467</v>
      </c>
      <c r="E559" s="716">
        <v>25217</v>
      </c>
      <c r="F559" s="76">
        <v>7.0000000000000007E-2</v>
      </c>
      <c r="G559" s="76">
        <v>0.26</v>
      </c>
      <c r="H559" s="76">
        <v>0.2</v>
      </c>
      <c r="I559" s="76">
        <v>0.52</v>
      </c>
      <c r="J559" s="76">
        <v>0.45</v>
      </c>
      <c r="K559" s="76">
        <v>0.03</v>
      </c>
      <c r="L559" s="76">
        <v>0.46</v>
      </c>
      <c r="M559" s="76">
        <v>0.48</v>
      </c>
      <c r="N559" s="76">
        <v>0.49</v>
      </c>
      <c r="O559" s="76">
        <v>0.06</v>
      </c>
      <c r="P559" s="76">
        <v>0.46</v>
      </c>
      <c r="Q559" s="76">
        <v>0.32</v>
      </c>
      <c r="R559" s="76" t="s">
        <v>239</v>
      </c>
      <c r="S559" s="76">
        <v>0.47</v>
      </c>
      <c r="T559" s="721">
        <v>1</v>
      </c>
      <c r="U559" s="721">
        <v>1</v>
      </c>
      <c r="V559" s="55">
        <v>3033</v>
      </c>
      <c r="W559" s="55">
        <v>3033</v>
      </c>
      <c r="X559" s="237">
        <v>191</v>
      </c>
      <c r="Y559" s="238">
        <v>272</v>
      </c>
      <c r="Z559" s="238">
        <v>230</v>
      </c>
      <c r="AA559" s="238">
        <v>812</v>
      </c>
      <c r="AB559" s="238">
        <v>27</v>
      </c>
      <c r="AC559" s="238">
        <v>0</v>
      </c>
      <c r="AD559" s="238">
        <v>1532</v>
      </c>
      <c r="AE559" s="238">
        <v>194</v>
      </c>
      <c r="AF559" s="238">
        <v>272</v>
      </c>
      <c r="AG559" s="238">
        <v>216</v>
      </c>
      <c r="AH559" s="238">
        <v>797</v>
      </c>
      <c r="AI559" s="238">
        <v>22</v>
      </c>
      <c r="AJ559" s="238">
        <v>0</v>
      </c>
      <c r="AK559" s="238">
        <v>1501</v>
      </c>
    </row>
    <row r="560" spans="1:37" x14ac:dyDescent="0.3">
      <c r="A560" s="2" t="s">
        <v>333</v>
      </c>
      <c r="B560" s="295" t="s">
        <v>923</v>
      </c>
      <c r="C560" s="229" t="s">
        <v>986</v>
      </c>
      <c r="D560" s="229" t="s">
        <v>1468</v>
      </c>
      <c r="E560" s="716">
        <v>2272</v>
      </c>
      <c r="F560" s="76">
        <v>0.05</v>
      </c>
      <c r="G560" s="76">
        <v>0.28999999999999998</v>
      </c>
      <c r="H560" s="76">
        <v>0.18</v>
      </c>
      <c r="I560" s="76">
        <v>0.52</v>
      </c>
      <c r="J560" s="76">
        <v>0.44</v>
      </c>
      <c r="K560" s="76">
        <v>0.04</v>
      </c>
      <c r="L560" s="76">
        <v>0.52</v>
      </c>
      <c r="M560" s="76">
        <v>0.47</v>
      </c>
      <c r="N560" s="76">
        <v>0.5</v>
      </c>
      <c r="O560" s="76">
        <v>0.05</v>
      </c>
      <c r="P560" s="76">
        <v>0.48</v>
      </c>
      <c r="Q560" s="76">
        <v>0.41</v>
      </c>
      <c r="R560" s="76" t="s">
        <v>239</v>
      </c>
      <c r="S560" s="76">
        <v>0.48</v>
      </c>
      <c r="T560" s="721">
        <v>1</v>
      </c>
      <c r="U560" s="721">
        <v>1</v>
      </c>
      <c r="V560" s="55">
        <v>9113</v>
      </c>
      <c r="W560" s="55">
        <v>9113</v>
      </c>
      <c r="X560" s="237">
        <v>672</v>
      </c>
      <c r="Y560" s="238">
        <v>1203</v>
      </c>
      <c r="Z560" s="238">
        <v>598</v>
      </c>
      <c r="AA560" s="238">
        <v>2068</v>
      </c>
      <c r="AB560" s="238">
        <v>210</v>
      </c>
      <c r="AC560" s="238">
        <v>0</v>
      </c>
      <c r="AD560" s="238">
        <v>4751</v>
      </c>
      <c r="AE560" s="238">
        <v>749</v>
      </c>
      <c r="AF560" s="238">
        <v>1261</v>
      </c>
      <c r="AG560" s="238">
        <v>591</v>
      </c>
      <c r="AH560" s="238">
        <v>1569</v>
      </c>
      <c r="AI560" s="238">
        <v>192</v>
      </c>
      <c r="AJ560" s="238">
        <v>0</v>
      </c>
      <c r="AK560" s="238">
        <v>4362</v>
      </c>
    </row>
    <row r="561" spans="1:37" x14ac:dyDescent="0.3">
      <c r="A561" s="2" t="s">
        <v>333</v>
      </c>
      <c r="B561" s="295" t="s">
        <v>923</v>
      </c>
      <c r="C561" s="229" t="s">
        <v>986</v>
      </c>
      <c r="D561" s="229" t="s">
        <v>1469</v>
      </c>
      <c r="E561" s="716">
        <v>24382</v>
      </c>
      <c r="F561" s="76">
        <v>0.01</v>
      </c>
      <c r="G561" s="76">
        <v>0.25</v>
      </c>
      <c r="H561" s="76">
        <v>0.22</v>
      </c>
      <c r="I561" s="76">
        <v>0.48</v>
      </c>
      <c r="J561" s="76">
        <v>0.49</v>
      </c>
      <c r="K561" s="76">
        <v>0.04</v>
      </c>
      <c r="L561" s="76">
        <v>0.46</v>
      </c>
      <c r="M561" s="76">
        <v>0.48</v>
      </c>
      <c r="N561" s="76">
        <v>0.49</v>
      </c>
      <c r="O561" s="76">
        <v>0.01</v>
      </c>
      <c r="P561" s="76">
        <v>0.5</v>
      </c>
      <c r="Q561" s="76">
        <v>0.32</v>
      </c>
      <c r="R561" s="76" t="s">
        <v>239</v>
      </c>
      <c r="S561" s="76">
        <v>0.49</v>
      </c>
      <c r="T561" s="721">
        <v>1</v>
      </c>
      <c r="U561" s="721">
        <v>1</v>
      </c>
      <c r="V561" s="55">
        <v>0</v>
      </c>
      <c r="W561" s="55">
        <v>0</v>
      </c>
      <c r="X561" s="237">
        <v>0</v>
      </c>
      <c r="Y561" s="238">
        <v>0</v>
      </c>
      <c r="Z561" s="238">
        <v>0</v>
      </c>
      <c r="AA561" s="238">
        <v>0</v>
      </c>
      <c r="AB561" s="238">
        <v>0</v>
      </c>
      <c r="AC561" s="238">
        <v>0</v>
      </c>
      <c r="AD561" s="238">
        <v>0</v>
      </c>
      <c r="AE561" s="238">
        <v>0</v>
      </c>
      <c r="AF561" s="238">
        <v>0</v>
      </c>
      <c r="AG561" s="238">
        <v>0</v>
      </c>
      <c r="AH561" s="238">
        <v>0</v>
      </c>
      <c r="AI561" s="238">
        <v>0</v>
      </c>
      <c r="AJ561" s="238">
        <v>0</v>
      </c>
      <c r="AK561" s="238">
        <v>0</v>
      </c>
    </row>
    <row r="562" spans="1:37" x14ac:dyDescent="0.3">
      <c r="A562" s="2" t="s">
        <v>333</v>
      </c>
      <c r="B562" s="295" t="s">
        <v>923</v>
      </c>
      <c r="C562" s="229" t="s">
        <v>986</v>
      </c>
      <c r="D562" s="229" t="s">
        <v>1470</v>
      </c>
      <c r="E562" s="716">
        <v>13572</v>
      </c>
      <c r="F562" s="76">
        <v>0.12</v>
      </c>
      <c r="G562" s="76">
        <v>0.23</v>
      </c>
      <c r="H562" s="76">
        <v>0.19</v>
      </c>
      <c r="I562" s="76">
        <v>0.54</v>
      </c>
      <c r="J562" s="76">
        <v>0.43</v>
      </c>
      <c r="K562" s="76">
        <v>0.03</v>
      </c>
      <c r="L562" s="76">
        <v>0.49</v>
      </c>
      <c r="M562" s="76">
        <v>0.51</v>
      </c>
      <c r="N562" s="76">
        <v>0.49</v>
      </c>
      <c r="O562" s="76">
        <v>0.11</v>
      </c>
      <c r="P562" s="76">
        <v>0.48</v>
      </c>
      <c r="Q562" s="76">
        <v>0.39</v>
      </c>
      <c r="R562" s="76" t="s">
        <v>239</v>
      </c>
      <c r="S562" s="76">
        <v>0.49</v>
      </c>
      <c r="T562" s="721">
        <v>1</v>
      </c>
      <c r="U562" s="721">
        <v>1</v>
      </c>
      <c r="V562" s="55">
        <v>53</v>
      </c>
      <c r="W562" s="55">
        <v>53</v>
      </c>
      <c r="X562" s="237">
        <v>1</v>
      </c>
      <c r="Y562" s="238">
        <v>6</v>
      </c>
      <c r="Z562" s="238">
        <v>6</v>
      </c>
      <c r="AA562" s="238">
        <v>17</v>
      </c>
      <c r="AB562" s="238">
        <v>1</v>
      </c>
      <c r="AC562" s="238">
        <v>0</v>
      </c>
      <c r="AD562" s="238">
        <v>31</v>
      </c>
      <c r="AE562" s="238">
        <v>5</v>
      </c>
      <c r="AF562" s="238">
        <v>3</v>
      </c>
      <c r="AG562" s="238">
        <v>2</v>
      </c>
      <c r="AH562" s="238">
        <v>11</v>
      </c>
      <c r="AI562" s="238">
        <v>1</v>
      </c>
      <c r="AJ562" s="238">
        <v>0</v>
      </c>
      <c r="AK562" s="238">
        <v>22</v>
      </c>
    </row>
    <row r="563" spans="1:37" x14ac:dyDescent="0.3">
      <c r="A563" s="2" t="s">
        <v>333</v>
      </c>
      <c r="B563" s="295" t="s">
        <v>923</v>
      </c>
      <c r="C563" s="229" t="s">
        <v>986</v>
      </c>
      <c r="D563" s="229" t="s">
        <v>1471</v>
      </c>
      <c r="E563" s="716">
        <v>5451</v>
      </c>
      <c r="F563" s="76">
        <v>0.14000000000000001</v>
      </c>
      <c r="G563" s="76">
        <v>0.19</v>
      </c>
      <c r="H563" s="76">
        <v>0.19</v>
      </c>
      <c r="I563" s="76">
        <v>0.52</v>
      </c>
      <c r="J563" s="76">
        <v>0.44</v>
      </c>
      <c r="K563" s="76">
        <v>0.03</v>
      </c>
      <c r="L563" s="76">
        <v>0.5</v>
      </c>
      <c r="M563" s="76">
        <v>0.47</v>
      </c>
      <c r="N563" s="76">
        <v>0.47</v>
      </c>
      <c r="O563" s="76">
        <v>0.13</v>
      </c>
      <c r="P563" s="76">
        <v>0.5</v>
      </c>
      <c r="Q563" s="76">
        <v>0.28000000000000003</v>
      </c>
      <c r="R563" s="76" t="s">
        <v>239</v>
      </c>
      <c r="S563" s="76">
        <v>0.48</v>
      </c>
      <c r="T563" s="721">
        <v>1</v>
      </c>
      <c r="U563" s="721">
        <v>1</v>
      </c>
      <c r="V563" s="55">
        <v>171</v>
      </c>
      <c r="W563" s="55">
        <v>171</v>
      </c>
      <c r="X563" s="237">
        <v>10</v>
      </c>
      <c r="Y563" s="238">
        <v>25</v>
      </c>
      <c r="Z563" s="238">
        <v>16</v>
      </c>
      <c r="AA563" s="238">
        <v>30</v>
      </c>
      <c r="AB563" s="238">
        <v>8</v>
      </c>
      <c r="AC563" s="238">
        <v>0</v>
      </c>
      <c r="AD563" s="238">
        <v>89</v>
      </c>
      <c r="AE563" s="238">
        <v>7</v>
      </c>
      <c r="AF563" s="238">
        <v>18</v>
      </c>
      <c r="AG563" s="238">
        <v>13</v>
      </c>
      <c r="AH563" s="238">
        <v>37</v>
      </c>
      <c r="AI563" s="238">
        <v>7</v>
      </c>
      <c r="AJ563" s="238">
        <v>0</v>
      </c>
      <c r="AK563" s="238">
        <v>82</v>
      </c>
    </row>
    <row r="564" spans="1:37" x14ac:dyDescent="0.3">
      <c r="A564" s="2" t="s">
        <v>333</v>
      </c>
      <c r="B564" s="295" t="s">
        <v>923</v>
      </c>
      <c r="C564" s="229" t="s">
        <v>986</v>
      </c>
      <c r="D564" s="229" t="s">
        <v>1472</v>
      </c>
      <c r="E564" s="716">
        <v>1420</v>
      </c>
      <c r="F564" s="76">
        <v>0</v>
      </c>
      <c r="G564" s="76">
        <v>0.24</v>
      </c>
      <c r="H564" s="76">
        <v>0.24</v>
      </c>
      <c r="I564" s="76">
        <v>0.48</v>
      </c>
      <c r="J564" s="76">
        <v>0.49</v>
      </c>
      <c r="K564" s="76">
        <v>0.03</v>
      </c>
      <c r="L564" s="76">
        <v>0.2</v>
      </c>
      <c r="M564" s="76">
        <v>0.47</v>
      </c>
      <c r="N564" s="76">
        <v>0.44</v>
      </c>
      <c r="O564" s="76">
        <v>0</v>
      </c>
      <c r="P564" s="76">
        <v>0.47</v>
      </c>
      <c r="Q564" s="76">
        <v>0.31</v>
      </c>
      <c r="R564" s="76" t="s">
        <v>239</v>
      </c>
      <c r="S564" s="76">
        <v>0.46</v>
      </c>
      <c r="T564" s="721">
        <v>1</v>
      </c>
      <c r="U564" s="721">
        <v>1</v>
      </c>
      <c r="V564" s="55">
        <v>487</v>
      </c>
      <c r="W564" s="55">
        <v>487</v>
      </c>
      <c r="X564" s="237">
        <v>45</v>
      </c>
      <c r="Y564" s="238">
        <v>51</v>
      </c>
      <c r="Z564" s="238">
        <v>35</v>
      </c>
      <c r="AA564" s="238">
        <v>116</v>
      </c>
      <c r="AB564" s="238">
        <v>3</v>
      </c>
      <c r="AC564" s="238">
        <v>0</v>
      </c>
      <c r="AD564" s="238">
        <v>250</v>
      </c>
      <c r="AE564" s="238">
        <v>41</v>
      </c>
      <c r="AF564" s="238">
        <v>54</v>
      </c>
      <c r="AG564" s="238">
        <v>25</v>
      </c>
      <c r="AH564" s="238">
        <v>115</v>
      </c>
      <c r="AI564" s="238">
        <v>2</v>
      </c>
      <c r="AJ564" s="238">
        <v>0</v>
      </c>
      <c r="AK564" s="238">
        <v>237</v>
      </c>
    </row>
    <row r="565" spans="1:37" x14ac:dyDescent="0.3">
      <c r="A565" s="2" t="s">
        <v>333</v>
      </c>
      <c r="B565" s="295" t="s">
        <v>923</v>
      </c>
      <c r="C565" s="229" t="s">
        <v>986</v>
      </c>
      <c r="D565" s="229" t="s">
        <v>1473</v>
      </c>
      <c r="E565" s="716">
        <v>12645</v>
      </c>
      <c r="F565" s="76">
        <v>0.16</v>
      </c>
      <c r="G565" s="76">
        <v>0.24</v>
      </c>
      <c r="H565" s="76">
        <v>0.17</v>
      </c>
      <c r="I565" s="76">
        <v>0.56999999999999995</v>
      </c>
      <c r="J565" s="76">
        <v>0.4</v>
      </c>
      <c r="K565" s="76">
        <v>0.03</v>
      </c>
      <c r="L565" s="76">
        <v>0.49</v>
      </c>
      <c r="M565" s="76">
        <v>0.48</v>
      </c>
      <c r="N565" s="76">
        <v>0.51</v>
      </c>
      <c r="O565" s="76">
        <v>0.14000000000000001</v>
      </c>
      <c r="P565" s="76">
        <v>0.46</v>
      </c>
      <c r="Q565" s="76">
        <v>0.38</v>
      </c>
      <c r="R565" s="76" t="s">
        <v>239</v>
      </c>
      <c r="S565" s="76">
        <v>0.48</v>
      </c>
      <c r="T565" s="721">
        <v>1</v>
      </c>
      <c r="U565" s="721">
        <v>1</v>
      </c>
      <c r="V565" s="55">
        <v>9452</v>
      </c>
      <c r="W565" s="55">
        <v>9452</v>
      </c>
      <c r="X565" s="237">
        <v>583</v>
      </c>
      <c r="Y565" s="238">
        <v>1216</v>
      </c>
      <c r="Z565" s="238">
        <v>566</v>
      </c>
      <c r="AA565" s="238">
        <v>2185</v>
      </c>
      <c r="AB565" s="238">
        <v>243</v>
      </c>
      <c r="AC565" s="238">
        <v>0</v>
      </c>
      <c r="AD565" s="238">
        <v>4793</v>
      </c>
      <c r="AE565" s="238">
        <v>595</v>
      </c>
      <c r="AF565" s="238">
        <v>1220</v>
      </c>
      <c r="AG565" s="238">
        <v>648</v>
      </c>
      <c r="AH565" s="238">
        <v>1965</v>
      </c>
      <c r="AI565" s="238">
        <v>231</v>
      </c>
      <c r="AJ565" s="238">
        <v>0</v>
      </c>
      <c r="AK565" s="238">
        <v>4659</v>
      </c>
    </row>
    <row r="566" spans="1:37" x14ac:dyDescent="0.3">
      <c r="A566" s="2" t="s">
        <v>333</v>
      </c>
      <c r="B566" s="295" t="s">
        <v>923</v>
      </c>
      <c r="C566" s="229" t="s">
        <v>986</v>
      </c>
      <c r="D566" s="229" t="s">
        <v>1474</v>
      </c>
      <c r="E566" s="716">
        <v>3495</v>
      </c>
      <c r="F566" s="76">
        <v>0.03</v>
      </c>
      <c r="G566" s="76">
        <v>0.22</v>
      </c>
      <c r="H566" s="76">
        <v>0.18</v>
      </c>
      <c r="I566" s="76">
        <v>0.44</v>
      </c>
      <c r="J566" s="76">
        <v>0.52</v>
      </c>
      <c r="K566" s="76">
        <v>0.04</v>
      </c>
      <c r="L566" s="76">
        <v>0.47</v>
      </c>
      <c r="M566" s="76">
        <v>0.47</v>
      </c>
      <c r="N566" s="76">
        <v>0.51</v>
      </c>
      <c r="O566" s="76">
        <v>0.04</v>
      </c>
      <c r="P566" s="76">
        <v>0.43</v>
      </c>
      <c r="Q566" s="76">
        <v>0.31</v>
      </c>
      <c r="R566" s="76" t="s">
        <v>239</v>
      </c>
      <c r="S566" s="76">
        <v>0.45</v>
      </c>
      <c r="T566" s="721">
        <v>1</v>
      </c>
      <c r="U566" s="721">
        <v>1</v>
      </c>
      <c r="V566" s="55">
        <v>0</v>
      </c>
      <c r="W566" s="55">
        <v>0</v>
      </c>
      <c r="X566" s="237">
        <v>0</v>
      </c>
      <c r="Y566" s="238">
        <v>0</v>
      </c>
      <c r="Z566" s="238">
        <v>0</v>
      </c>
      <c r="AA566" s="238">
        <v>0</v>
      </c>
      <c r="AB566" s="238">
        <v>0</v>
      </c>
      <c r="AC566" s="238">
        <v>0</v>
      </c>
      <c r="AD566" s="238">
        <v>0</v>
      </c>
      <c r="AE566" s="238">
        <v>0</v>
      </c>
      <c r="AF566" s="238">
        <v>0</v>
      </c>
      <c r="AG566" s="238">
        <v>0</v>
      </c>
      <c r="AH566" s="238">
        <v>0</v>
      </c>
      <c r="AI566" s="238">
        <v>0</v>
      </c>
      <c r="AJ566" s="238">
        <v>0</v>
      </c>
      <c r="AK566" s="238">
        <v>0</v>
      </c>
    </row>
    <row r="567" spans="1:37" x14ac:dyDescent="0.3">
      <c r="A567" s="2" t="s">
        <v>333</v>
      </c>
      <c r="B567" s="295" t="s">
        <v>923</v>
      </c>
      <c r="C567" s="229" t="s">
        <v>986</v>
      </c>
      <c r="D567" s="229" t="s">
        <v>1475</v>
      </c>
      <c r="E567" s="716">
        <v>698</v>
      </c>
      <c r="F567" s="76">
        <v>0.02</v>
      </c>
      <c r="G567" s="76">
        <v>0.28999999999999998</v>
      </c>
      <c r="H567" s="76">
        <v>0.18</v>
      </c>
      <c r="I567" s="76">
        <v>0.49</v>
      </c>
      <c r="J567" s="76">
        <v>0.47</v>
      </c>
      <c r="K567" s="76">
        <v>0.04</v>
      </c>
      <c r="L567" s="76">
        <v>0.69</v>
      </c>
      <c r="M567" s="76">
        <v>0.49</v>
      </c>
      <c r="N567" s="76">
        <v>0.46</v>
      </c>
      <c r="O567" s="76">
        <v>0.03</v>
      </c>
      <c r="P567" s="76">
        <v>0.38</v>
      </c>
      <c r="Q567" s="76">
        <v>0.3</v>
      </c>
      <c r="R567" s="76" t="s">
        <v>239</v>
      </c>
      <c r="S567" s="76">
        <v>0.43</v>
      </c>
      <c r="T567" s="721">
        <v>1</v>
      </c>
      <c r="U567" s="721">
        <v>1</v>
      </c>
      <c r="V567" s="55">
        <v>12806</v>
      </c>
      <c r="W567" s="55">
        <v>12806</v>
      </c>
      <c r="X567" s="237">
        <v>1494</v>
      </c>
      <c r="Y567" s="238">
        <v>1640</v>
      </c>
      <c r="Z567" s="238">
        <v>1029</v>
      </c>
      <c r="AA567" s="238">
        <v>1856</v>
      </c>
      <c r="AB567" s="238">
        <v>149</v>
      </c>
      <c r="AC567" s="238">
        <v>0</v>
      </c>
      <c r="AD567" s="238">
        <v>6168</v>
      </c>
      <c r="AE567" s="238">
        <v>1663</v>
      </c>
      <c r="AF567" s="238">
        <v>1737</v>
      </c>
      <c r="AG567" s="238">
        <v>1051</v>
      </c>
      <c r="AH567" s="238">
        <v>1995</v>
      </c>
      <c r="AI567" s="238">
        <v>192</v>
      </c>
      <c r="AJ567" s="238">
        <v>0</v>
      </c>
      <c r="AK567" s="238">
        <v>6638</v>
      </c>
    </row>
    <row r="568" spans="1:37" x14ac:dyDescent="0.3">
      <c r="A568" s="2" t="s">
        <v>333</v>
      </c>
      <c r="B568" s="295" t="s">
        <v>923</v>
      </c>
      <c r="C568" s="229" t="s">
        <v>986</v>
      </c>
      <c r="D568" s="229" t="s">
        <v>1476</v>
      </c>
      <c r="E568" s="716">
        <v>3947</v>
      </c>
      <c r="F568" s="76">
        <v>0.03</v>
      </c>
      <c r="G568" s="76">
        <v>0.25</v>
      </c>
      <c r="H568" s="76">
        <v>0.19</v>
      </c>
      <c r="I568" s="76">
        <v>0.46</v>
      </c>
      <c r="J568" s="76">
        <v>0.48</v>
      </c>
      <c r="K568" s="76">
        <v>0.06</v>
      </c>
      <c r="L568" s="76">
        <v>0.5</v>
      </c>
      <c r="M568" s="76">
        <v>0.48</v>
      </c>
      <c r="N568" s="76">
        <v>0.45</v>
      </c>
      <c r="O568" s="76">
        <v>0.03</v>
      </c>
      <c r="P568" s="76">
        <v>0.46</v>
      </c>
      <c r="Q568" s="76">
        <v>0.41</v>
      </c>
      <c r="R568" s="76" t="s">
        <v>239</v>
      </c>
      <c r="S568" s="76">
        <v>0.46</v>
      </c>
      <c r="T568" s="721">
        <v>1</v>
      </c>
      <c r="U568" s="721">
        <v>1</v>
      </c>
      <c r="V568" s="55">
        <v>1587</v>
      </c>
      <c r="W568" s="55">
        <v>1587</v>
      </c>
      <c r="X568" s="237">
        <v>105</v>
      </c>
      <c r="Y568" s="238">
        <v>218</v>
      </c>
      <c r="Z568" s="238">
        <v>78</v>
      </c>
      <c r="AA568" s="238">
        <v>389</v>
      </c>
      <c r="AB568" s="238">
        <v>41</v>
      </c>
      <c r="AC568" s="238">
        <v>0</v>
      </c>
      <c r="AD568" s="238">
        <v>831</v>
      </c>
      <c r="AE568" s="238">
        <v>111</v>
      </c>
      <c r="AF568" s="238">
        <v>196</v>
      </c>
      <c r="AG568" s="238">
        <v>85</v>
      </c>
      <c r="AH568" s="238">
        <v>312</v>
      </c>
      <c r="AI568" s="238">
        <v>52</v>
      </c>
      <c r="AJ568" s="238">
        <v>0</v>
      </c>
      <c r="AK568" s="238">
        <v>756</v>
      </c>
    </row>
    <row r="569" spans="1:37" x14ac:dyDescent="0.3">
      <c r="A569" s="2" t="s">
        <v>333</v>
      </c>
      <c r="B569" s="295" t="s">
        <v>923</v>
      </c>
      <c r="C569" s="229" t="s">
        <v>986</v>
      </c>
      <c r="D569" s="229" t="s">
        <v>1477</v>
      </c>
      <c r="E569" s="716">
        <v>1628</v>
      </c>
      <c r="F569" s="76">
        <v>0.08</v>
      </c>
      <c r="G569" s="76">
        <v>0.23</v>
      </c>
      <c r="H569" s="76">
        <v>0.23</v>
      </c>
      <c r="I569" s="76">
        <v>0.54</v>
      </c>
      <c r="J569" s="76">
        <v>0.41</v>
      </c>
      <c r="K569" s="76">
        <v>0.04</v>
      </c>
      <c r="L569" s="76">
        <v>0.48</v>
      </c>
      <c r="M569" s="76">
        <v>0.47</v>
      </c>
      <c r="N569" s="76">
        <v>0.41</v>
      </c>
      <c r="O569" s="76">
        <v>7.0000000000000007E-2</v>
      </c>
      <c r="P569" s="76">
        <v>0.44</v>
      </c>
      <c r="Q569" s="76">
        <v>0.31</v>
      </c>
      <c r="R569" s="76" t="s">
        <v>239</v>
      </c>
      <c r="S569" s="76">
        <v>0.44</v>
      </c>
      <c r="T569" s="721">
        <v>1</v>
      </c>
      <c r="U569" s="721">
        <v>1</v>
      </c>
      <c r="V569" s="55">
        <v>1137</v>
      </c>
      <c r="W569" s="55">
        <v>27138</v>
      </c>
      <c r="X569" s="237">
        <v>68</v>
      </c>
      <c r="Y569" s="238">
        <v>99</v>
      </c>
      <c r="Z569" s="238">
        <v>67</v>
      </c>
      <c r="AA569" s="238">
        <v>249</v>
      </c>
      <c r="AB569" s="238">
        <v>9</v>
      </c>
      <c r="AC569" s="238">
        <v>13000</v>
      </c>
      <c r="AD569" s="238">
        <v>13493</v>
      </c>
      <c r="AE569" s="238">
        <v>80</v>
      </c>
      <c r="AF569" s="238">
        <v>77</v>
      </c>
      <c r="AG569" s="238">
        <v>46</v>
      </c>
      <c r="AH569" s="238">
        <v>432</v>
      </c>
      <c r="AI569" s="238">
        <v>10</v>
      </c>
      <c r="AJ569" s="238">
        <v>13000</v>
      </c>
      <c r="AK569" s="238">
        <v>13645</v>
      </c>
    </row>
    <row r="570" spans="1:37" x14ac:dyDescent="0.3">
      <c r="A570" s="2" t="s">
        <v>333</v>
      </c>
      <c r="B570" s="295" t="s">
        <v>923</v>
      </c>
      <c r="C570" s="229" t="s">
        <v>986</v>
      </c>
      <c r="D570" s="229" t="s">
        <v>1478</v>
      </c>
      <c r="E570" s="716">
        <v>30703</v>
      </c>
      <c r="F570" s="76">
        <v>0.04</v>
      </c>
      <c r="G570" s="76">
        <v>0.25</v>
      </c>
      <c r="H570" s="76">
        <v>0.2</v>
      </c>
      <c r="I570" s="76">
        <v>0.49</v>
      </c>
      <c r="J570" s="76">
        <v>0.48</v>
      </c>
      <c r="K570" s="76">
        <v>0.03</v>
      </c>
      <c r="L570" s="76">
        <v>0.48</v>
      </c>
      <c r="M570" s="76">
        <v>0.5</v>
      </c>
      <c r="N570" s="76">
        <v>0.49</v>
      </c>
      <c r="O570" s="76">
        <v>0.04</v>
      </c>
      <c r="P570" s="76">
        <v>0.45</v>
      </c>
      <c r="Q570" s="76">
        <v>0.34</v>
      </c>
      <c r="R570" s="76" t="s">
        <v>239</v>
      </c>
      <c r="S570" s="76">
        <v>0.47</v>
      </c>
      <c r="T570" s="721">
        <v>1</v>
      </c>
      <c r="U570" s="721">
        <v>1</v>
      </c>
      <c r="V570" s="55">
        <v>48910</v>
      </c>
      <c r="W570" s="55">
        <v>48910</v>
      </c>
      <c r="X570" s="237">
        <v>4581</v>
      </c>
      <c r="Y570" s="238">
        <v>6851</v>
      </c>
      <c r="Z570" s="238">
        <v>2691</v>
      </c>
      <c r="AA570" s="238">
        <v>11641</v>
      </c>
      <c r="AB570" s="238">
        <v>1440</v>
      </c>
      <c r="AC570" s="238">
        <v>0</v>
      </c>
      <c r="AD570" s="238">
        <v>27204</v>
      </c>
      <c r="AE570" s="238">
        <v>4586</v>
      </c>
      <c r="AF570" s="238">
        <v>6640</v>
      </c>
      <c r="AG570" s="238">
        <v>2627</v>
      </c>
      <c r="AH570" s="238">
        <v>6790</v>
      </c>
      <c r="AI570" s="238">
        <v>1063</v>
      </c>
      <c r="AJ570" s="238">
        <v>0</v>
      </c>
      <c r="AK570" s="238">
        <v>21706</v>
      </c>
    </row>
    <row r="571" spans="1:37" x14ac:dyDescent="0.3">
      <c r="A571" s="2" t="s">
        <v>333</v>
      </c>
      <c r="B571" s="295" t="s">
        <v>923</v>
      </c>
      <c r="C571" s="229" t="s">
        <v>986</v>
      </c>
      <c r="D571" s="229" t="s">
        <v>1479</v>
      </c>
      <c r="E571" s="716">
        <v>12081</v>
      </c>
      <c r="F571" s="76">
        <v>0.03</v>
      </c>
      <c r="G571" s="76">
        <v>0.27</v>
      </c>
      <c r="H571" s="76">
        <v>0.2</v>
      </c>
      <c r="I571" s="76">
        <v>0.51</v>
      </c>
      <c r="J571" s="76">
        <v>0.46</v>
      </c>
      <c r="K571" s="76">
        <v>0.03</v>
      </c>
      <c r="L571" s="76">
        <v>0.49</v>
      </c>
      <c r="M571" s="76">
        <v>0.5</v>
      </c>
      <c r="N571" s="76">
        <v>0.47</v>
      </c>
      <c r="O571" s="76">
        <v>0.03</v>
      </c>
      <c r="P571" s="76">
        <v>0.47</v>
      </c>
      <c r="Q571" s="76">
        <v>0.43</v>
      </c>
      <c r="R571" s="76" t="s">
        <v>239</v>
      </c>
      <c r="S571" s="76">
        <v>0.48</v>
      </c>
      <c r="T571" s="721">
        <v>1</v>
      </c>
      <c r="U571" s="721">
        <v>1</v>
      </c>
      <c r="V571" s="55">
        <v>1295</v>
      </c>
      <c r="W571" s="55">
        <v>1295</v>
      </c>
      <c r="X571" s="237">
        <v>20</v>
      </c>
      <c r="Y571" s="238">
        <v>43</v>
      </c>
      <c r="Z571" s="238">
        <v>75</v>
      </c>
      <c r="AA571" s="238">
        <v>380</v>
      </c>
      <c r="AB571" s="238">
        <v>4</v>
      </c>
      <c r="AC571" s="238">
        <v>0</v>
      </c>
      <c r="AD571" s="238">
        <v>522</v>
      </c>
      <c r="AE571" s="238">
        <v>14</v>
      </c>
      <c r="AF571" s="238">
        <v>39</v>
      </c>
      <c r="AG571" s="238">
        <v>66</v>
      </c>
      <c r="AH571" s="238">
        <v>652</v>
      </c>
      <c r="AI571" s="238">
        <v>2</v>
      </c>
      <c r="AJ571" s="238">
        <v>0</v>
      </c>
      <c r="AK571" s="238">
        <v>773</v>
      </c>
    </row>
    <row r="572" spans="1:37" x14ac:dyDescent="0.3">
      <c r="A572" s="2" t="s">
        <v>333</v>
      </c>
      <c r="B572" s="295" t="s">
        <v>923</v>
      </c>
      <c r="C572" s="229" t="s">
        <v>986</v>
      </c>
      <c r="D572" s="229" t="s">
        <v>1480</v>
      </c>
      <c r="E572" s="716">
        <v>4671</v>
      </c>
      <c r="F572" s="76">
        <v>0.05</v>
      </c>
      <c r="G572" s="76">
        <v>0.24</v>
      </c>
      <c r="H572" s="76">
        <v>0.22</v>
      </c>
      <c r="I572" s="76">
        <v>0.51</v>
      </c>
      <c r="J572" s="76">
        <v>0.45</v>
      </c>
      <c r="K572" s="76">
        <v>0.04</v>
      </c>
      <c r="L572" s="76">
        <v>0.47</v>
      </c>
      <c r="M572" s="76">
        <v>0.47</v>
      </c>
      <c r="N572" s="76">
        <v>0.49</v>
      </c>
      <c r="O572" s="76">
        <v>0.04</v>
      </c>
      <c r="P572" s="76">
        <v>0.47</v>
      </c>
      <c r="Q572" s="76">
        <v>0.31</v>
      </c>
      <c r="R572" s="76" t="s">
        <v>239</v>
      </c>
      <c r="S572" s="76">
        <v>0.47</v>
      </c>
      <c r="T572" s="721">
        <v>1</v>
      </c>
      <c r="U572" s="721">
        <v>1</v>
      </c>
      <c r="V572" s="55">
        <v>948</v>
      </c>
      <c r="W572" s="55">
        <v>948</v>
      </c>
      <c r="X572" s="237">
        <v>61</v>
      </c>
      <c r="Y572" s="238">
        <v>107</v>
      </c>
      <c r="Z572" s="238">
        <v>82</v>
      </c>
      <c r="AA572" s="238">
        <v>186</v>
      </c>
      <c r="AB572" s="238">
        <v>17</v>
      </c>
      <c r="AC572" s="238">
        <v>0</v>
      </c>
      <c r="AD572" s="238">
        <v>453</v>
      </c>
      <c r="AE572" s="238">
        <v>91</v>
      </c>
      <c r="AF572" s="238">
        <v>103</v>
      </c>
      <c r="AG572" s="238">
        <v>96</v>
      </c>
      <c r="AH572" s="238">
        <v>186</v>
      </c>
      <c r="AI572" s="238">
        <v>19</v>
      </c>
      <c r="AJ572" s="238">
        <v>0</v>
      </c>
      <c r="AK572" s="238">
        <v>495</v>
      </c>
    </row>
    <row r="573" spans="1:37" x14ac:dyDescent="0.3">
      <c r="A573" s="2" t="s">
        <v>333</v>
      </c>
      <c r="B573" s="295" t="s">
        <v>923</v>
      </c>
      <c r="C573" s="229" t="s">
        <v>986</v>
      </c>
      <c r="D573" s="229" t="s">
        <v>1481</v>
      </c>
      <c r="E573" s="716">
        <v>9925</v>
      </c>
      <c r="F573" s="76">
        <v>0.09</v>
      </c>
      <c r="G573" s="76">
        <v>0.24</v>
      </c>
      <c r="H573" s="76">
        <v>0.19</v>
      </c>
      <c r="I573" s="76">
        <v>0.52</v>
      </c>
      <c r="J573" s="76">
        <v>0.45</v>
      </c>
      <c r="K573" s="76">
        <v>0.03</v>
      </c>
      <c r="L573" s="76">
        <v>0.45</v>
      </c>
      <c r="M573" s="76">
        <v>0.49</v>
      </c>
      <c r="N573" s="76">
        <v>0.47</v>
      </c>
      <c r="O573" s="76">
        <v>0.08</v>
      </c>
      <c r="P573" s="76">
        <v>0.47</v>
      </c>
      <c r="Q573" s="76">
        <v>0.28999999999999998</v>
      </c>
      <c r="R573" s="76" t="s">
        <v>239</v>
      </c>
      <c r="S573" s="76">
        <v>0.47</v>
      </c>
      <c r="T573" s="721">
        <v>1</v>
      </c>
      <c r="U573" s="721">
        <v>1</v>
      </c>
      <c r="V573" s="55">
        <v>592</v>
      </c>
      <c r="W573" s="55">
        <v>592</v>
      </c>
      <c r="X573" s="237">
        <v>9</v>
      </c>
      <c r="Y573" s="238">
        <v>23</v>
      </c>
      <c r="Z573" s="238">
        <v>25</v>
      </c>
      <c r="AA573" s="238">
        <v>122</v>
      </c>
      <c r="AB573" s="238">
        <v>100</v>
      </c>
      <c r="AC573" s="238">
        <v>0</v>
      </c>
      <c r="AD573" s="238">
        <v>279</v>
      </c>
      <c r="AE573" s="238">
        <v>12</v>
      </c>
      <c r="AF573" s="238">
        <v>21</v>
      </c>
      <c r="AG573" s="238">
        <v>24</v>
      </c>
      <c r="AH573" s="238">
        <v>192</v>
      </c>
      <c r="AI573" s="238">
        <v>64</v>
      </c>
      <c r="AJ573" s="238">
        <v>0</v>
      </c>
      <c r="AK573" s="238">
        <v>313</v>
      </c>
    </row>
    <row r="574" spans="1:37" x14ac:dyDescent="0.3">
      <c r="A574" s="2" t="s">
        <v>333</v>
      </c>
      <c r="B574" s="295" t="s">
        <v>923</v>
      </c>
      <c r="C574" s="229" t="s">
        <v>986</v>
      </c>
      <c r="D574" s="229" t="s">
        <v>1482</v>
      </c>
      <c r="E574" s="716">
        <v>4913</v>
      </c>
      <c r="F574" s="76">
        <v>0.14000000000000001</v>
      </c>
      <c r="G574" s="76">
        <v>0.23</v>
      </c>
      <c r="H574" s="76">
        <v>0.17</v>
      </c>
      <c r="I574" s="76">
        <v>0.54</v>
      </c>
      <c r="J574" s="76">
        <v>0.43</v>
      </c>
      <c r="K574" s="76">
        <v>0.03</v>
      </c>
      <c r="L574" s="76">
        <v>0.52</v>
      </c>
      <c r="M574" s="76">
        <v>0.52</v>
      </c>
      <c r="N574" s="76">
        <v>0.5</v>
      </c>
      <c r="O574" s="76">
        <v>0.13</v>
      </c>
      <c r="P574" s="76">
        <v>0.48</v>
      </c>
      <c r="Q574" s="76">
        <v>0.37</v>
      </c>
      <c r="R574" s="76" t="s">
        <v>239</v>
      </c>
      <c r="S574" s="76">
        <v>0.49</v>
      </c>
      <c r="T574" s="721">
        <v>1</v>
      </c>
      <c r="U574" s="721">
        <v>1</v>
      </c>
      <c r="V574" s="55">
        <v>909</v>
      </c>
      <c r="W574" s="55">
        <v>909</v>
      </c>
      <c r="X574" s="237">
        <v>33</v>
      </c>
      <c r="Y574" s="238">
        <v>54</v>
      </c>
      <c r="Z574" s="238">
        <v>59</v>
      </c>
      <c r="AA574" s="238">
        <v>227</v>
      </c>
      <c r="AB574" s="238">
        <v>94</v>
      </c>
      <c r="AC574" s="238">
        <v>0</v>
      </c>
      <c r="AD574" s="238">
        <v>467</v>
      </c>
      <c r="AE574" s="238">
        <v>37</v>
      </c>
      <c r="AF574" s="238">
        <v>70</v>
      </c>
      <c r="AG574" s="238">
        <v>52</v>
      </c>
      <c r="AH574" s="238">
        <v>227</v>
      </c>
      <c r="AI574" s="238">
        <v>56</v>
      </c>
      <c r="AJ574" s="238">
        <v>0</v>
      </c>
      <c r="AK574" s="238">
        <v>442</v>
      </c>
    </row>
    <row r="575" spans="1:37" x14ac:dyDescent="0.3">
      <c r="A575" s="2" t="s">
        <v>333</v>
      </c>
      <c r="B575" s="295" t="s">
        <v>923</v>
      </c>
      <c r="C575" s="229" t="s">
        <v>986</v>
      </c>
      <c r="D575" s="229" t="s">
        <v>1483</v>
      </c>
      <c r="E575" s="716">
        <v>17089</v>
      </c>
      <c r="F575" s="76">
        <v>0.09</v>
      </c>
      <c r="G575" s="76">
        <v>0.25</v>
      </c>
      <c r="H575" s="76">
        <v>0.18</v>
      </c>
      <c r="I575" s="76">
        <v>0.52</v>
      </c>
      <c r="J575" s="76">
        <v>0.45</v>
      </c>
      <c r="K575" s="76">
        <v>0.03</v>
      </c>
      <c r="L575" s="76">
        <v>0.47</v>
      </c>
      <c r="M575" s="76">
        <v>0.48</v>
      </c>
      <c r="N575" s="76">
        <v>0.47</v>
      </c>
      <c r="O575" s="76">
        <v>0.08</v>
      </c>
      <c r="P575" s="76">
        <v>0.48</v>
      </c>
      <c r="Q575" s="76">
        <v>0.38</v>
      </c>
      <c r="R575" s="76" t="s">
        <v>239</v>
      </c>
      <c r="S575" s="76">
        <v>0.47</v>
      </c>
      <c r="T575" s="721">
        <v>1</v>
      </c>
      <c r="U575" s="721">
        <v>1</v>
      </c>
      <c r="V575" s="55">
        <v>235</v>
      </c>
      <c r="W575" s="55">
        <v>235</v>
      </c>
      <c r="X575" s="237">
        <v>1</v>
      </c>
      <c r="Y575" s="238">
        <v>5</v>
      </c>
      <c r="Z575" s="238">
        <v>5</v>
      </c>
      <c r="AA575" s="238">
        <v>78</v>
      </c>
      <c r="AB575" s="238">
        <v>41</v>
      </c>
      <c r="AC575" s="238">
        <v>0</v>
      </c>
      <c r="AD575" s="238">
        <v>130</v>
      </c>
      <c r="AE575" s="238">
        <v>0</v>
      </c>
      <c r="AF575" s="238">
        <v>6</v>
      </c>
      <c r="AG575" s="238">
        <v>3</v>
      </c>
      <c r="AH575" s="238">
        <v>68</v>
      </c>
      <c r="AI575" s="238">
        <v>28</v>
      </c>
      <c r="AJ575" s="238">
        <v>0</v>
      </c>
      <c r="AK575" s="238">
        <v>105</v>
      </c>
    </row>
    <row r="576" spans="1:37" x14ac:dyDescent="0.3">
      <c r="A576" s="2" t="s">
        <v>333</v>
      </c>
      <c r="B576" s="295" t="s">
        <v>923</v>
      </c>
      <c r="C576" s="229" t="s">
        <v>986</v>
      </c>
      <c r="D576" s="229" t="s">
        <v>1484</v>
      </c>
      <c r="E576" s="716">
        <v>12200</v>
      </c>
      <c r="F576" s="76">
        <v>0.1</v>
      </c>
      <c r="G576" s="76">
        <v>0.23</v>
      </c>
      <c r="H576" s="76">
        <v>0.17</v>
      </c>
      <c r="I576" s="76">
        <v>0.5</v>
      </c>
      <c r="J576" s="76">
        <v>0.48</v>
      </c>
      <c r="K576" s="76">
        <v>0.02</v>
      </c>
      <c r="L576" s="76">
        <v>0.46</v>
      </c>
      <c r="M576" s="76">
        <v>0.48</v>
      </c>
      <c r="N576" s="76">
        <v>0.48</v>
      </c>
      <c r="O576" s="76">
        <v>0.09</v>
      </c>
      <c r="P576" s="76">
        <v>0.41</v>
      </c>
      <c r="Q576" s="76">
        <v>0.28999999999999998</v>
      </c>
      <c r="R576" s="76" t="s">
        <v>239</v>
      </c>
      <c r="S576" s="76">
        <v>0.44</v>
      </c>
      <c r="T576" s="721">
        <v>1</v>
      </c>
      <c r="U576" s="721">
        <v>1</v>
      </c>
      <c r="V576" s="55">
        <v>1781</v>
      </c>
      <c r="W576" s="55">
        <v>1781</v>
      </c>
      <c r="X576" s="237">
        <v>45</v>
      </c>
      <c r="Y576" s="238">
        <v>110</v>
      </c>
      <c r="Z576" s="238">
        <v>142</v>
      </c>
      <c r="AA576" s="238">
        <v>393</v>
      </c>
      <c r="AB576" s="238">
        <v>178</v>
      </c>
      <c r="AC576" s="238">
        <v>0</v>
      </c>
      <c r="AD576" s="238">
        <v>868</v>
      </c>
      <c r="AE576" s="238">
        <v>42</v>
      </c>
      <c r="AF576" s="238">
        <v>137</v>
      </c>
      <c r="AG576" s="238">
        <v>170</v>
      </c>
      <c r="AH576" s="238">
        <v>428</v>
      </c>
      <c r="AI576" s="238">
        <v>136</v>
      </c>
      <c r="AJ576" s="238">
        <v>0</v>
      </c>
      <c r="AK576" s="238">
        <v>913</v>
      </c>
    </row>
    <row r="577" spans="1:37" x14ac:dyDescent="0.3">
      <c r="A577" s="2" t="s">
        <v>333</v>
      </c>
      <c r="B577" s="295" t="s">
        <v>923</v>
      </c>
      <c r="C577" s="229" t="s">
        <v>986</v>
      </c>
      <c r="D577" s="229" t="s">
        <v>1485</v>
      </c>
      <c r="E577" s="716">
        <v>5019</v>
      </c>
      <c r="F577" s="76">
        <v>0.02</v>
      </c>
      <c r="G577" s="76">
        <v>0.25</v>
      </c>
      <c r="H577" s="76">
        <v>0.19</v>
      </c>
      <c r="I577" s="76">
        <v>0.46</v>
      </c>
      <c r="J577" s="76">
        <v>0.49</v>
      </c>
      <c r="K577" s="76">
        <v>0.06</v>
      </c>
      <c r="L577" s="76">
        <v>0.51</v>
      </c>
      <c r="M577" s="76">
        <v>0.48</v>
      </c>
      <c r="N577" s="76">
        <v>0.49</v>
      </c>
      <c r="O577" s="76">
        <v>0.02</v>
      </c>
      <c r="P577" s="76">
        <v>0.46</v>
      </c>
      <c r="Q577" s="76">
        <v>0.38</v>
      </c>
      <c r="R577" s="76" t="s">
        <v>239</v>
      </c>
      <c r="S577" s="76">
        <v>0.47</v>
      </c>
      <c r="T577" s="721">
        <v>1</v>
      </c>
      <c r="U577" s="721">
        <v>1</v>
      </c>
      <c r="V577" s="55">
        <v>3048</v>
      </c>
      <c r="W577" s="55">
        <v>3048</v>
      </c>
      <c r="X577" s="237">
        <v>137</v>
      </c>
      <c r="Y577" s="238">
        <v>124</v>
      </c>
      <c r="Z577" s="238">
        <v>138</v>
      </c>
      <c r="AA577" s="238">
        <v>651</v>
      </c>
      <c r="AB577" s="238">
        <v>17</v>
      </c>
      <c r="AC577" s="238">
        <v>0</v>
      </c>
      <c r="AD577" s="238">
        <v>1067</v>
      </c>
      <c r="AE577" s="238">
        <v>140</v>
      </c>
      <c r="AF577" s="238">
        <v>122</v>
      </c>
      <c r="AG577" s="238">
        <v>190</v>
      </c>
      <c r="AH577" s="238">
        <v>1509</v>
      </c>
      <c r="AI577" s="238">
        <v>20</v>
      </c>
      <c r="AJ577" s="238">
        <v>0</v>
      </c>
      <c r="AK577" s="238">
        <v>1981</v>
      </c>
    </row>
    <row r="578" spans="1:37" x14ac:dyDescent="0.3">
      <c r="A578" s="2" t="s">
        <v>333</v>
      </c>
      <c r="B578" s="295" t="s">
        <v>923</v>
      </c>
      <c r="C578" s="229" t="s">
        <v>986</v>
      </c>
      <c r="D578" s="229" t="s">
        <v>1486</v>
      </c>
      <c r="E578" s="716">
        <v>1827</v>
      </c>
      <c r="F578" s="76">
        <v>0.11</v>
      </c>
      <c r="G578" s="76">
        <v>0.23</v>
      </c>
      <c r="H578" s="76">
        <v>0.19</v>
      </c>
      <c r="I578" s="76">
        <v>0.53</v>
      </c>
      <c r="J578" s="76">
        <v>0.44</v>
      </c>
      <c r="K578" s="76">
        <v>0.02</v>
      </c>
      <c r="L578" s="76">
        <v>0.48</v>
      </c>
      <c r="M578" s="76">
        <v>0.47</v>
      </c>
      <c r="N578" s="76">
        <v>0.43</v>
      </c>
      <c r="O578" s="76">
        <v>0.1</v>
      </c>
      <c r="P578" s="76">
        <v>0.45</v>
      </c>
      <c r="Q578" s="76">
        <v>0.34</v>
      </c>
      <c r="R578" s="76" t="s">
        <v>239</v>
      </c>
      <c r="S578" s="76">
        <v>0.45</v>
      </c>
      <c r="T578" s="721">
        <v>1</v>
      </c>
      <c r="U578" s="721">
        <v>1</v>
      </c>
      <c r="V578" s="55">
        <v>2368</v>
      </c>
      <c r="W578" s="55">
        <v>2368</v>
      </c>
      <c r="X578" s="237">
        <v>33</v>
      </c>
      <c r="Y578" s="238">
        <v>175</v>
      </c>
      <c r="Z578" s="238">
        <v>132</v>
      </c>
      <c r="AA578" s="238">
        <v>549</v>
      </c>
      <c r="AB578" s="238">
        <v>19</v>
      </c>
      <c r="AC578" s="238">
        <v>0</v>
      </c>
      <c r="AD578" s="238">
        <v>908</v>
      </c>
      <c r="AE578" s="238">
        <v>44</v>
      </c>
      <c r="AF578" s="238">
        <v>175</v>
      </c>
      <c r="AG578" s="238">
        <v>148</v>
      </c>
      <c r="AH578" s="238">
        <v>1060</v>
      </c>
      <c r="AI578" s="238">
        <v>33</v>
      </c>
      <c r="AJ578" s="238">
        <v>0</v>
      </c>
      <c r="AK578" s="238">
        <v>1460</v>
      </c>
    </row>
    <row r="579" spans="1:37" x14ac:dyDescent="0.3">
      <c r="A579" s="2" t="s">
        <v>333</v>
      </c>
      <c r="B579" s="295" t="s">
        <v>923</v>
      </c>
      <c r="C579" s="229" t="s">
        <v>986</v>
      </c>
      <c r="D579" s="229" t="s">
        <v>1487</v>
      </c>
      <c r="E579" s="716">
        <v>7072</v>
      </c>
      <c r="F579" s="76">
        <v>0.04</v>
      </c>
      <c r="G579" s="76">
        <v>0.25</v>
      </c>
      <c r="H579" s="76">
        <v>0.19</v>
      </c>
      <c r="I579" s="76">
        <v>0.49</v>
      </c>
      <c r="J579" s="76">
        <v>0.46</v>
      </c>
      <c r="K579" s="76">
        <v>0.05</v>
      </c>
      <c r="L579" s="76">
        <v>0.5</v>
      </c>
      <c r="M579" s="76">
        <v>0.49</v>
      </c>
      <c r="N579" s="76">
        <v>0.49</v>
      </c>
      <c r="O579" s="76">
        <v>0.04</v>
      </c>
      <c r="P579" s="76">
        <v>0.45</v>
      </c>
      <c r="Q579" s="76">
        <v>0.43</v>
      </c>
      <c r="R579" s="76" t="s">
        <v>239</v>
      </c>
      <c r="S579" s="76">
        <v>0.47</v>
      </c>
      <c r="T579" s="721">
        <v>1</v>
      </c>
      <c r="U579" s="721">
        <v>1</v>
      </c>
      <c r="V579" s="55">
        <v>3500</v>
      </c>
      <c r="W579" s="55">
        <v>3500</v>
      </c>
      <c r="X579" s="237">
        <v>136</v>
      </c>
      <c r="Y579" s="238">
        <v>210</v>
      </c>
      <c r="Z579" s="238">
        <v>113</v>
      </c>
      <c r="AA579" s="238">
        <v>589</v>
      </c>
      <c r="AB579" s="238">
        <v>14</v>
      </c>
      <c r="AC579" s="238">
        <v>0</v>
      </c>
      <c r="AD579" s="238">
        <v>1062</v>
      </c>
      <c r="AE579" s="238">
        <v>146</v>
      </c>
      <c r="AF579" s="238">
        <v>224</v>
      </c>
      <c r="AG579" s="238">
        <v>157</v>
      </c>
      <c r="AH579" s="238">
        <v>1890</v>
      </c>
      <c r="AI579" s="238">
        <v>21</v>
      </c>
      <c r="AJ579" s="238">
        <v>0</v>
      </c>
      <c r="AK579" s="238">
        <v>2438</v>
      </c>
    </row>
    <row r="580" spans="1:37" x14ac:dyDescent="0.3">
      <c r="A580" s="2" t="s">
        <v>333</v>
      </c>
      <c r="B580" s="295" t="s">
        <v>923</v>
      </c>
      <c r="C580" s="229" t="s">
        <v>986</v>
      </c>
      <c r="D580" s="229" t="s">
        <v>1488</v>
      </c>
      <c r="E580" s="716">
        <v>12813</v>
      </c>
      <c r="F580" s="76">
        <v>0.05</v>
      </c>
      <c r="G580" s="76">
        <v>0.28999999999999998</v>
      </c>
      <c r="H580" s="76">
        <v>0.21</v>
      </c>
      <c r="I580" s="76">
        <v>0.55000000000000004</v>
      </c>
      <c r="J580" s="76">
        <v>0.42</v>
      </c>
      <c r="K580" s="76">
        <v>0.04</v>
      </c>
      <c r="L580" s="76">
        <v>0.45</v>
      </c>
      <c r="M580" s="76">
        <v>0.49</v>
      </c>
      <c r="N580" s="76">
        <v>0.49</v>
      </c>
      <c r="O580" s="76">
        <v>0.04</v>
      </c>
      <c r="P580" s="76">
        <v>0.49</v>
      </c>
      <c r="Q580" s="76">
        <v>0.37</v>
      </c>
      <c r="R580" s="76" t="s">
        <v>239</v>
      </c>
      <c r="S580" s="76">
        <v>0.48</v>
      </c>
      <c r="T580" s="721">
        <v>1</v>
      </c>
      <c r="U580" s="721">
        <v>1</v>
      </c>
      <c r="V580" s="55">
        <v>10473</v>
      </c>
      <c r="W580" s="55">
        <v>10473</v>
      </c>
      <c r="X580" s="237">
        <v>773</v>
      </c>
      <c r="Y580" s="238">
        <v>957</v>
      </c>
      <c r="Z580" s="238">
        <v>667</v>
      </c>
      <c r="AA580" s="238">
        <v>2059</v>
      </c>
      <c r="AB580" s="238">
        <v>85</v>
      </c>
      <c r="AC580" s="238">
        <v>0</v>
      </c>
      <c r="AD580" s="238">
        <v>4541</v>
      </c>
      <c r="AE580" s="238">
        <v>736</v>
      </c>
      <c r="AF580" s="238">
        <v>1070</v>
      </c>
      <c r="AG580" s="238">
        <v>662</v>
      </c>
      <c r="AH580" s="238">
        <v>3425</v>
      </c>
      <c r="AI580" s="238">
        <v>39</v>
      </c>
      <c r="AJ580" s="238">
        <v>0</v>
      </c>
      <c r="AK580" s="238">
        <v>5932</v>
      </c>
    </row>
    <row r="581" spans="1:37" x14ac:dyDescent="0.3">
      <c r="A581" s="2" t="s">
        <v>333</v>
      </c>
      <c r="B581" s="295" t="s">
        <v>923</v>
      </c>
      <c r="C581" s="229" t="s">
        <v>986</v>
      </c>
      <c r="D581" s="229" t="s">
        <v>1489</v>
      </c>
      <c r="E581" s="716">
        <v>14955</v>
      </c>
      <c r="F581" s="76">
        <v>0.12</v>
      </c>
      <c r="G581" s="76">
        <v>0.23</v>
      </c>
      <c r="H581" s="76">
        <v>0.18</v>
      </c>
      <c r="I581" s="76">
        <v>0.53</v>
      </c>
      <c r="J581" s="76">
        <v>0.43</v>
      </c>
      <c r="K581" s="76">
        <v>0.04</v>
      </c>
      <c r="L581" s="76">
        <v>0.47</v>
      </c>
      <c r="M581" s="76">
        <v>0.5</v>
      </c>
      <c r="N581" s="76">
        <v>0.49</v>
      </c>
      <c r="O581" s="76">
        <v>0.11</v>
      </c>
      <c r="P581" s="76">
        <v>0.48</v>
      </c>
      <c r="Q581" s="76">
        <v>0.4</v>
      </c>
      <c r="R581" s="76" t="s">
        <v>239</v>
      </c>
      <c r="S581" s="76">
        <v>0.48</v>
      </c>
      <c r="T581" s="721">
        <v>1</v>
      </c>
      <c r="U581" s="721">
        <v>1</v>
      </c>
      <c r="V581" s="55">
        <v>0</v>
      </c>
      <c r="W581" s="55">
        <v>0</v>
      </c>
      <c r="X581" s="237">
        <v>0</v>
      </c>
      <c r="Y581" s="238">
        <v>0</v>
      </c>
      <c r="Z581" s="238">
        <v>0</v>
      </c>
      <c r="AA581" s="238">
        <v>0</v>
      </c>
      <c r="AB581" s="238">
        <v>0</v>
      </c>
      <c r="AC581" s="238">
        <v>0</v>
      </c>
      <c r="AD581" s="238">
        <v>0</v>
      </c>
      <c r="AE581" s="238">
        <v>0</v>
      </c>
      <c r="AF581" s="238">
        <v>0</v>
      </c>
      <c r="AG581" s="238">
        <v>0</v>
      </c>
      <c r="AH581" s="238">
        <v>0</v>
      </c>
      <c r="AI581" s="238">
        <v>0</v>
      </c>
      <c r="AJ581" s="238">
        <v>0</v>
      </c>
      <c r="AK581" s="238">
        <v>0</v>
      </c>
    </row>
    <row r="582" spans="1:37" x14ac:dyDescent="0.3">
      <c r="A582" s="2" t="s">
        <v>333</v>
      </c>
      <c r="B582" s="295" t="s">
        <v>923</v>
      </c>
      <c r="C582" s="229" t="s">
        <v>986</v>
      </c>
      <c r="D582" s="229" t="s">
        <v>1490</v>
      </c>
      <c r="E582" s="716">
        <v>6543</v>
      </c>
      <c r="F582" s="76">
        <v>0.1</v>
      </c>
      <c r="G582" s="76">
        <v>0.24</v>
      </c>
      <c r="H582" s="76">
        <v>0.19</v>
      </c>
      <c r="I582" s="76">
        <v>0.53</v>
      </c>
      <c r="J582" s="76">
        <v>0.44</v>
      </c>
      <c r="K582" s="76">
        <v>0.03</v>
      </c>
      <c r="L582" s="76">
        <v>0.47</v>
      </c>
      <c r="M582" s="76">
        <v>0.51</v>
      </c>
      <c r="N582" s="76">
        <v>0.48</v>
      </c>
      <c r="O582" s="76">
        <v>0.09</v>
      </c>
      <c r="P582" s="76">
        <v>0.46</v>
      </c>
      <c r="Q582" s="76">
        <v>0.36</v>
      </c>
      <c r="R582" s="76" t="s">
        <v>239</v>
      </c>
      <c r="S582" s="76">
        <v>0.47</v>
      </c>
      <c r="T582" s="721">
        <v>1</v>
      </c>
      <c r="U582" s="721">
        <v>1</v>
      </c>
      <c r="V582" s="55">
        <v>0</v>
      </c>
      <c r="W582" s="55">
        <v>0</v>
      </c>
      <c r="X582" s="237">
        <v>0</v>
      </c>
      <c r="Y582" s="238">
        <v>0</v>
      </c>
      <c r="Z582" s="238">
        <v>0</v>
      </c>
      <c r="AA582" s="238">
        <v>0</v>
      </c>
      <c r="AB582" s="238">
        <v>0</v>
      </c>
      <c r="AC582" s="238">
        <v>0</v>
      </c>
      <c r="AD582" s="238">
        <v>0</v>
      </c>
      <c r="AE582" s="238">
        <v>0</v>
      </c>
      <c r="AF582" s="238">
        <v>0</v>
      </c>
      <c r="AG582" s="238">
        <v>0</v>
      </c>
      <c r="AH582" s="238">
        <v>0</v>
      </c>
      <c r="AI582" s="238">
        <v>0</v>
      </c>
      <c r="AJ582" s="238">
        <v>0</v>
      </c>
      <c r="AK582" s="238">
        <v>0</v>
      </c>
    </row>
    <row r="583" spans="1:37" x14ac:dyDescent="0.3">
      <c r="A583" s="2" t="s">
        <v>333</v>
      </c>
      <c r="B583" s="295" t="s">
        <v>923</v>
      </c>
      <c r="C583" s="229" t="s">
        <v>986</v>
      </c>
      <c r="D583" s="229" t="s">
        <v>1491</v>
      </c>
      <c r="E583" s="716">
        <v>3820</v>
      </c>
      <c r="F583" s="76">
        <v>0.06</v>
      </c>
      <c r="G583" s="76">
        <v>0.21</v>
      </c>
      <c r="H583" s="76">
        <v>0.17</v>
      </c>
      <c r="I583" s="76">
        <v>0.45</v>
      </c>
      <c r="J583" s="76">
        <v>0.51</v>
      </c>
      <c r="K583" s="76">
        <v>0.04</v>
      </c>
      <c r="L583" s="76">
        <v>0.53</v>
      </c>
      <c r="M583" s="76">
        <v>0.48</v>
      </c>
      <c r="N583" s="76">
        <v>0.49</v>
      </c>
      <c r="O583" s="76">
        <v>7.0000000000000007E-2</v>
      </c>
      <c r="P583" s="76">
        <v>0.48</v>
      </c>
      <c r="Q583" s="76">
        <v>0.41</v>
      </c>
      <c r="R583" s="76" t="s">
        <v>239</v>
      </c>
      <c r="S583" s="76">
        <v>0.48</v>
      </c>
      <c r="T583" s="721">
        <v>1</v>
      </c>
      <c r="U583" s="721">
        <v>1</v>
      </c>
      <c r="V583" s="55">
        <v>0</v>
      </c>
      <c r="W583" s="55">
        <v>0</v>
      </c>
      <c r="X583" s="237">
        <v>0</v>
      </c>
      <c r="Y583" s="238">
        <v>0</v>
      </c>
      <c r="Z583" s="238">
        <v>0</v>
      </c>
      <c r="AA583" s="238">
        <v>0</v>
      </c>
      <c r="AB583" s="238">
        <v>0</v>
      </c>
      <c r="AC583" s="238">
        <v>0</v>
      </c>
      <c r="AD583" s="238">
        <v>0</v>
      </c>
      <c r="AE583" s="238">
        <v>0</v>
      </c>
      <c r="AF583" s="238">
        <v>0</v>
      </c>
      <c r="AG583" s="238">
        <v>0</v>
      </c>
      <c r="AH583" s="238">
        <v>0</v>
      </c>
      <c r="AI583" s="238">
        <v>0</v>
      </c>
      <c r="AJ583" s="238">
        <v>0</v>
      </c>
      <c r="AK583" s="238">
        <v>0</v>
      </c>
    </row>
    <row r="584" spans="1:37" x14ac:dyDescent="0.3">
      <c r="A584" s="2" t="s">
        <v>333</v>
      </c>
      <c r="B584" s="295" t="s">
        <v>923</v>
      </c>
      <c r="C584" s="229" t="s">
        <v>986</v>
      </c>
      <c r="D584" s="229" t="s">
        <v>1492</v>
      </c>
      <c r="E584" s="716">
        <v>8271</v>
      </c>
      <c r="F584" s="76">
        <v>0.01</v>
      </c>
      <c r="G584" s="76">
        <v>0.28999999999999998</v>
      </c>
      <c r="H584" s="76">
        <v>0.21</v>
      </c>
      <c r="I584" s="76">
        <v>0.51</v>
      </c>
      <c r="J584" s="76">
        <v>0.47</v>
      </c>
      <c r="K584" s="76">
        <v>0.03</v>
      </c>
      <c r="L584" s="76">
        <v>0.48</v>
      </c>
      <c r="M584" s="76">
        <v>0.5</v>
      </c>
      <c r="N584" s="76">
        <v>0.47</v>
      </c>
      <c r="O584" s="76">
        <v>0</v>
      </c>
      <c r="P584" s="76">
        <v>0.51</v>
      </c>
      <c r="Q584" s="76">
        <v>0.35</v>
      </c>
      <c r="R584" s="76" t="s">
        <v>239</v>
      </c>
      <c r="S584" s="76">
        <v>0.49</v>
      </c>
      <c r="T584" s="721">
        <v>1</v>
      </c>
      <c r="U584" s="721">
        <v>1</v>
      </c>
      <c r="V584" s="55">
        <v>327</v>
      </c>
      <c r="W584" s="55">
        <v>327</v>
      </c>
      <c r="X584" s="237">
        <v>16</v>
      </c>
      <c r="Y584" s="238">
        <v>22</v>
      </c>
      <c r="Z584" s="238">
        <v>10</v>
      </c>
      <c r="AA584" s="238">
        <v>63</v>
      </c>
      <c r="AB584" s="238">
        <v>1</v>
      </c>
      <c r="AC584" s="238">
        <v>0</v>
      </c>
      <c r="AD584" s="238">
        <v>112</v>
      </c>
      <c r="AE584" s="238">
        <v>18</v>
      </c>
      <c r="AF584" s="238">
        <v>27</v>
      </c>
      <c r="AG584" s="238">
        <v>20</v>
      </c>
      <c r="AH584" s="238">
        <v>149</v>
      </c>
      <c r="AI584" s="238">
        <v>1</v>
      </c>
      <c r="AJ584" s="238">
        <v>0</v>
      </c>
      <c r="AK584" s="238">
        <v>215</v>
      </c>
    </row>
    <row r="585" spans="1:37" x14ac:dyDescent="0.3">
      <c r="A585" s="2" t="s">
        <v>333</v>
      </c>
      <c r="B585" s="295" t="s">
        <v>923</v>
      </c>
      <c r="C585" s="229" t="s">
        <v>986</v>
      </c>
      <c r="D585" s="229" t="s">
        <v>1493</v>
      </c>
      <c r="E585" s="716">
        <v>13827</v>
      </c>
      <c r="F585" s="76">
        <v>0.05</v>
      </c>
      <c r="G585" s="76">
        <v>0.25</v>
      </c>
      <c r="H585" s="76">
        <v>0.21</v>
      </c>
      <c r="I585" s="76">
        <v>0.51</v>
      </c>
      <c r="J585" s="76">
        <v>0.46</v>
      </c>
      <c r="K585" s="76">
        <v>0.03</v>
      </c>
      <c r="L585" s="76">
        <v>0.51</v>
      </c>
      <c r="M585" s="76">
        <v>0.49</v>
      </c>
      <c r="N585" s="76">
        <v>0.5</v>
      </c>
      <c r="O585" s="76">
        <v>0.05</v>
      </c>
      <c r="P585" s="76">
        <v>0.49</v>
      </c>
      <c r="Q585" s="76">
        <v>0.32</v>
      </c>
      <c r="R585" s="76" t="s">
        <v>239</v>
      </c>
      <c r="S585" s="76">
        <v>0.49</v>
      </c>
      <c r="T585" s="721">
        <v>1</v>
      </c>
      <c r="U585" s="721">
        <v>1</v>
      </c>
      <c r="V585" s="55">
        <v>2263</v>
      </c>
      <c r="W585" s="55">
        <v>2263</v>
      </c>
      <c r="X585" s="237">
        <v>136</v>
      </c>
      <c r="Y585" s="238">
        <v>192</v>
      </c>
      <c r="Z585" s="238">
        <v>146</v>
      </c>
      <c r="AA585" s="238">
        <v>487</v>
      </c>
      <c r="AB585" s="238">
        <v>14</v>
      </c>
      <c r="AC585" s="238">
        <v>0</v>
      </c>
      <c r="AD585" s="238">
        <v>975</v>
      </c>
      <c r="AE585" s="238">
        <v>150</v>
      </c>
      <c r="AF585" s="238">
        <v>207</v>
      </c>
      <c r="AG585" s="238">
        <v>187</v>
      </c>
      <c r="AH585" s="238">
        <v>729</v>
      </c>
      <c r="AI585" s="238">
        <v>15</v>
      </c>
      <c r="AJ585" s="238">
        <v>0</v>
      </c>
      <c r="AK585" s="238">
        <v>1288</v>
      </c>
    </row>
    <row r="586" spans="1:37" x14ac:dyDescent="0.3">
      <c r="A586" s="2" t="s">
        <v>333</v>
      </c>
      <c r="B586" s="295" t="s">
        <v>923</v>
      </c>
      <c r="C586" s="229" t="s">
        <v>986</v>
      </c>
      <c r="D586" s="229" t="s">
        <v>1494</v>
      </c>
      <c r="E586" s="716">
        <v>5306</v>
      </c>
      <c r="F586" s="76">
        <v>0.12</v>
      </c>
      <c r="G586" s="76">
        <v>0.24</v>
      </c>
      <c r="H586" s="76">
        <v>0.22</v>
      </c>
      <c r="I586" s="76">
        <v>0.57999999999999996</v>
      </c>
      <c r="J586" s="76">
        <v>0.37</v>
      </c>
      <c r="K586" s="76">
        <v>0.05</v>
      </c>
      <c r="L586" s="76">
        <v>0.46</v>
      </c>
      <c r="M586" s="76">
        <v>0.5</v>
      </c>
      <c r="N586" s="76">
        <v>0.48</v>
      </c>
      <c r="O586" s="76">
        <v>0.09</v>
      </c>
      <c r="P586" s="76">
        <v>0.52</v>
      </c>
      <c r="Q586" s="76">
        <v>0.33</v>
      </c>
      <c r="R586" s="76" t="s">
        <v>239</v>
      </c>
      <c r="S586" s="76">
        <v>0.49</v>
      </c>
      <c r="T586" s="721">
        <v>1</v>
      </c>
      <c r="U586" s="721">
        <v>1</v>
      </c>
      <c r="V586" s="55">
        <v>0</v>
      </c>
      <c r="W586" s="55">
        <v>1122</v>
      </c>
      <c r="X586" s="237">
        <v>0</v>
      </c>
      <c r="Y586" s="238">
        <v>0</v>
      </c>
      <c r="Z586" s="238">
        <v>0</v>
      </c>
      <c r="AA586" s="238">
        <v>0</v>
      </c>
      <c r="AB586" s="238">
        <v>0</v>
      </c>
      <c r="AC586" s="238">
        <v>320</v>
      </c>
      <c r="AD586" s="238">
        <v>320</v>
      </c>
      <c r="AE586" s="238">
        <v>0</v>
      </c>
      <c r="AF586" s="238">
        <v>0</v>
      </c>
      <c r="AG586" s="238">
        <v>0</v>
      </c>
      <c r="AH586" s="238">
        <v>0</v>
      </c>
      <c r="AI586" s="238">
        <v>0</v>
      </c>
      <c r="AJ586" s="238">
        <v>802</v>
      </c>
      <c r="AK586" s="238">
        <v>802</v>
      </c>
    </row>
    <row r="587" spans="1:37" x14ac:dyDescent="0.3">
      <c r="A587" s="2" t="s">
        <v>333</v>
      </c>
      <c r="B587" s="295" t="s">
        <v>923</v>
      </c>
      <c r="C587" s="229" t="s">
        <v>986</v>
      </c>
      <c r="D587" s="229" t="s">
        <v>1495</v>
      </c>
      <c r="E587" s="716">
        <v>6451</v>
      </c>
      <c r="F587" s="76">
        <v>0.13</v>
      </c>
      <c r="G587" s="76">
        <v>0.23</v>
      </c>
      <c r="H587" s="76">
        <v>0.17</v>
      </c>
      <c r="I587" s="76">
        <v>0.53</v>
      </c>
      <c r="J587" s="76">
        <v>0.41</v>
      </c>
      <c r="K587" s="76">
        <v>0.06</v>
      </c>
      <c r="L587" s="76">
        <v>0.45</v>
      </c>
      <c r="M587" s="76">
        <v>0.49</v>
      </c>
      <c r="N587" s="76">
        <v>0.49</v>
      </c>
      <c r="O587" s="76">
        <v>0.11</v>
      </c>
      <c r="P587" s="76">
        <v>0.48</v>
      </c>
      <c r="Q587" s="76">
        <v>0.41</v>
      </c>
      <c r="R587" s="76" t="s">
        <v>239</v>
      </c>
      <c r="S587" s="76">
        <v>0.48</v>
      </c>
      <c r="T587" s="721">
        <v>1</v>
      </c>
      <c r="U587" s="721">
        <v>1</v>
      </c>
      <c r="V587" s="55">
        <v>562</v>
      </c>
      <c r="W587" s="55">
        <v>562</v>
      </c>
      <c r="X587" s="237">
        <v>32</v>
      </c>
      <c r="Y587" s="238">
        <v>43</v>
      </c>
      <c r="Z587" s="238">
        <v>19</v>
      </c>
      <c r="AA587" s="238">
        <v>144</v>
      </c>
      <c r="AB587" s="238">
        <v>6</v>
      </c>
      <c r="AC587" s="238">
        <v>0</v>
      </c>
      <c r="AD587" s="238">
        <v>244</v>
      </c>
      <c r="AE587" s="238">
        <v>30</v>
      </c>
      <c r="AF587" s="238">
        <v>56</v>
      </c>
      <c r="AG587" s="238">
        <v>32</v>
      </c>
      <c r="AH587" s="238">
        <v>195</v>
      </c>
      <c r="AI587" s="238">
        <v>5</v>
      </c>
      <c r="AJ587" s="238">
        <v>0</v>
      </c>
      <c r="AK587" s="238">
        <v>318</v>
      </c>
    </row>
    <row r="588" spans="1:37" x14ac:dyDescent="0.3">
      <c r="A588" s="2" t="s">
        <v>333</v>
      </c>
      <c r="B588" s="295" t="s">
        <v>923</v>
      </c>
      <c r="C588" s="229" t="s">
        <v>986</v>
      </c>
      <c r="D588" s="229" t="s">
        <v>1496</v>
      </c>
      <c r="E588" s="716">
        <v>605</v>
      </c>
      <c r="F588" s="76">
        <v>0.06</v>
      </c>
      <c r="G588" s="76">
        <v>0.22</v>
      </c>
      <c r="H588" s="76">
        <v>0.17</v>
      </c>
      <c r="I588" s="76">
        <v>0.46</v>
      </c>
      <c r="J588" s="76">
        <v>0.49</v>
      </c>
      <c r="K588" s="76">
        <v>0.05</v>
      </c>
      <c r="L588" s="76">
        <v>0.55000000000000004</v>
      </c>
      <c r="M588" s="76">
        <v>0.52</v>
      </c>
      <c r="N588" s="76">
        <v>0.51</v>
      </c>
      <c r="O588" s="76">
        <v>0.08</v>
      </c>
      <c r="P588" s="76">
        <v>0.39</v>
      </c>
      <c r="Q588" s="76">
        <v>0.21</v>
      </c>
      <c r="R588" s="76" t="s">
        <v>239</v>
      </c>
      <c r="S588" s="76">
        <v>0.44</v>
      </c>
      <c r="T588" s="721">
        <v>1</v>
      </c>
      <c r="U588" s="721">
        <v>1</v>
      </c>
      <c r="V588" s="55">
        <v>18574</v>
      </c>
      <c r="W588" s="55">
        <v>18574</v>
      </c>
      <c r="X588" s="237">
        <v>874</v>
      </c>
      <c r="Y588" s="238">
        <v>1162</v>
      </c>
      <c r="Z588" s="238">
        <v>1019</v>
      </c>
      <c r="AA588" s="238">
        <v>5284</v>
      </c>
      <c r="AB588" s="238">
        <v>629</v>
      </c>
      <c r="AC588" s="238">
        <v>0</v>
      </c>
      <c r="AD588" s="238">
        <v>8968</v>
      </c>
      <c r="AE588" s="238">
        <v>874</v>
      </c>
      <c r="AF588" s="238">
        <v>1309</v>
      </c>
      <c r="AG588" s="238">
        <v>1106</v>
      </c>
      <c r="AH588" s="238">
        <v>5477</v>
      </c>
      <c r="AI588" s="238">
        <v>840</v>
      </c>
      <c r="AJ588" s="238">
        <v>0</v>
      </c>
      <c r="AK588" s="238">
        <v>9606</v>
      </c>
    </row>
    <row r="589" spans="1:37" x14ac:dyDescent="0.3">
      <c r="A589" s="2" t="s">
        <v>333</v>
      </c>
      <c r="B589" s="295" t="s">
        <v>923</v>
      </c>
      <c r="C589" s="229" t="s">
        <v>986</v>
      </c>
      <c r="D589" s="229" t="s">
        <v>1497</v>
      </c>
      <c r="E589" s="716">
        <v>5775</v>
      </c>
      <c r="F589" s="76">
        <v>0.09</v>
      </c>
      <c r="G589" s="76">
        <v>0.24</v>
      </c>
      <c r="H589" s="76">
        <v>0.2</v>
      </c>
      <c r="I589" s="76">
        <v>0.53</v>
      </c>
      <c r="J589" s="76">
        <v>0.41</v>
      </c>
      <c r="K589" s="76">
        <v>0.05</v>
      </c>
      <c r="L589" s="76">
        <v>0.5</v>
      </c>
      <c r="M589" s="76">
        <v>0.49</v>
      </c>
      <c r="N589" s="76">
        <v>0.48</v>
      </c>
      <c r="O589" s="76">
        <v>0.09</v>
      </c>
      <c r="P589" s="76">
        <v>0.41</v>
      </c>
      <c r="Q589" s="76">
        <v>0.38</v>
      </c>
      <c r="R589" s="76" t="s">
        <v>239</v>
      </c>
      <c r="S589" s="76">
        <v>0.45</v>
      </c>
      <c r="T589" s="721">
        <v>1</v>
      </c>
      <c r="U589" s="721">
        <v>1</v>
      </c>
      <c r="V589" s="55">
        <v>4675</v>
      </c>
      <c r="W589" s="55">
        <v>4675</v>
      </c>
      <c r="X589" s="237">
        <v>258</v>
      </c>
      <c r="Y589" s="238">
        <v>318</v>
      </c>
      <c r="Z589" s="238">
        <v>239</v>
      </c>
      <c r="AA589" s="238">
        <v>1322</v>
      </c>
      <c r="AB589" s="238">
        <v>158</v>
      </c>
      <c r="AC589" s="238">
        <v>0</v>
      </c>
      <c r="AD589" s="238">
        <v>2295</v>
      </c>
      <c r="AE589" s="238">
        <v>252</v>
      </c>
      <c r="AF589" s="238">
        <v>280</v>
      </c>
      <c r="AG589" s="238">
        <v>276</v>
      </c>
      <c r="AH589" s="238">
        <v>1362</v>
      </c>
      <c r="AI589" s="238">
        <v>210</v>
      </c>
      <c r="AJ589" s="238">
        <v>0</v>
      </c>
      <c r="AK589" s="238">
        <v>2380</v>
      </c>
    </row>
    <row r="590" spans="1:37" x14ac:dyDescent="0.3">
      <c r="A590" s="2" t="s">
        <v>333</v>
      </c>
      <c r="B590" s="295" t="s">
        <v>923</v>
      </c>
      <c r="C590" s="229" t="s">
        <v>986</v>
      </c>
      <c r="D590" s="229" t="s">
        <v>1498</v>
      </c>
      <c r="E590" s="716">
        <v>4988</v>
      </c>
      <c r="F590" s="76">
        <v>0.05</v>
      </c>
      <c r="G590" s="76">
        <v>0.26</v>
      </c>
      <c r="H590" s="76">
        <v>0.2</v>
      </c>
      <c r="I590" s="76">
        <v>0.51</v>
      </c>
      <c r="J590" s="76">
        <v>0.46</v>
      </c>
      <c r="K590" s="76">
        <v>0.04</v>
      </c>
      <c r="L590" s="76">
        <v>0.46</v>
      </c>
      <c r="M590" s="76">
        <v>0.52</v>
      </c>
      <c r="N590" s="76">
        <v>0.48</v>
      </c>
      <c r="O590" s="76">
        <v>0.04</v>
      </c>
      <c r="P590" s="76">
        <v>0.49</v>
      </c>
      <c r="Q590" s="76">
        <v>0.39</v>
      </c>
      <c r="R590" s="76" t="s">
        <v>239</v>
      </c>
      <c r="S590" s="76">
        <v>0.49</v>
      </c>
      <c r="T590" s="721">
        <v>1</v>
      </c>
      <c r="U590" s="721">
        <v>1</v>
      </c>
      <c r="V590" s="55">
        <v>37</v>
      </c>
      <c r="W590" s="55">
        <v>15191</v>
      </c>
      <c r="X590" s="237">
        <v>0</v>
      </c>
      <c r="Y590" s="238">
        <v>1</v>
      </c>
      <c r="Z590" s="238">
        <v>1</v>
      </c>
      <c r="AA590" s="238">
        <v>9</v>
      </c>
      <c r="AB590" s="238">
        <v>4</v>
      </c>
      <c r="AC590" s="238">
        <v>7500</v>
      </c>
      <c r="AD590" s="238">
        <v>7669</v>
      </c>
      <c r="AE590" s="238">
        <v>0</v>
      </c>
      <c r="AF590" s="238">
        <v>1</v>
      </c>
      <c r="AG590" s="238">
        <v>0</v>
      </c>
      <c r="AH590" s="238">
        <v>20</v>
      </c>
      <c r="AI590" s="238">
        <v>1</v>
      </c>
      <c r="AJ590" s="238">
        <v>7500</v>
      </c>
      <c r="AK590" s="238">
        <v>7522</v>
      </c>
    </row>
    <row r="591" spans="1:37" x14ac:dyDescent="0.3">
      <c r="A591" s="2" t="s">
        <v>333</v>
      </c>
      <c r="B591" s="295" t="s">
        <v>923</v>
      </c>
      <c r="C591" s="229" t="s">
        <v>986</v>
      </c>
      <c r="D591" s="229" t="s">
        <v>1499</v>
      </c>
      <c r="E591" s="716">
        <v>5719</v>
      </c>
      <c r="F591" s="76">
        <v>0.15</v>
      </c>
      <c r="G591" s="76">
        <v>0.22</v>
      </c>
      <c r="H591" s="76">
        <v>0.2</v>
      </c>
      <c r="I591" s="76">
        <v>0.56999999999999995</v>
      </c>
      <c r="J591" s="76">
        <v>0.4</v>
      </c>
      <c r="K591" s="76">
        <v>0.03</v>
      </c>
      <c r="L591" s="76">
        <v>0.48</v>
      </c>
      <c r="M591" s="76">
        <v>0.51</v>
      </c>
      <c r="N591" s="76">
        <v>0.45</v>
      </c>
      <c r="O591" s="76">
        <v>0.13</v>
      </c>
      <c r="P591" s="76">
        <v>0.48</v>
      </c>
      <c r="Q591" s="76">
        <v>0.19</v>
      </c>
      <c r="R591" s="76" t="s">
        <v>239</v>
      </c>
      <c r="S591" s="76">
        <v>0.47</v>
      </c>
      <c r="T591" s="721">
        <v>1</v>
      </c>
      <c r="U591" s="721">
        <v>1</v>
      </c>
      <c r="V591" s="55">
        <v>0</v>
      </c>
      <c r="W591" s="55">
        <v>0</v>
      </c>
      <c r="X591" s="237">
        <v>0</v>
      </c>
      <c r="Y591" s="238">
        <v>0</v>
      </c>
      <c r="Z591" s="238">
        <v>0</v>
      </c>
      <c r="AA591" s="238">
        <v>0</v>
      </c>
      <c r="AB591" s="238">
        <v>0</v>
      </c>
      <c r="AC591" s="238">
        <v>0</v>
      </c>
      <c r="AD591" s="238">
        <v>0</v>
      </c>
      <c r="AE591" s="238">
        <v>0</v>
      </c>
      <c r="AF591" s="238">
        <v>0</v>
      </c>
      <c r="AG591" s="238">
        <v>0</v>
      </c>
      <c r="AH591" s="238">
        <v>0</v>
      </c>
      <c r="AI591" s="238">
        <v>0</v>
      </c>
      <c r="AJ591" s="238">
        <v>0</v>
      </c>
      <c r="AK591" s="238">
        <v>0</v>
      </c>
    </row>
    <row r="592" spans="1:37" x14ac:dyDescent="0.3">
      <c r="A592" s="2" t="s">
        <v>333</v>
      </c>
      <c r="B592" s="295" t="s">
        <v>923</v>
      </c>
      <c r="C592" s="229" t="s">
        <v>986</v>
      </c>
      <c r="D592" s="229" t="s">
        <v>1500</v>
      </c>
      <c r="E592" s="716">
        <v>9823</v>
      </c>
      <c r="F592" s="76">
        <v>7.0000000000000007E-2</v>
      </c>
      <c r="G592" s="76">
        <v>0.25</v>
      </c>
      <c r="H592" s="76">
        <v>0.21</v>
      </c>
      <c r="I592" s="76">
        <v>0.53</v>
      </c>
      <c r="J592" s="76">
        <v>0.43</v>
      </c>
      <c r="K592" s="76">
        <v>0.03</v>
      </c>
      <c r="L592" s="76">
        <v>0.5</v>
      </c>
      <c r="M592" s="76">
        <v>0.49</v>
      </c>
      <c r="N592" s="76">
        <v>0.49</v>
      </c>
      <c r="O592" s="76">
        <v>7.0000000000000007E-2</v>
      </c>
      <c r="P592" s="76">
        <v>0.51</v>
      </c>
      <c r="Q592" s="76">
        <v>0.3</v>
      </c>
      <c r="R592" s="76" t="s">
        <v>239</v>
      </c>
      <c r="S592" s="76">
        <v>0.5</v>
      </c>
      <c r="T592" s="721">
        <v>1</v>
      </c>
      <c r="U592" s="721">
        <v>1</v>
      </c>
      <c r="V592" s="55">
        <v>5258</v>
      </c>
      <c r="W592" s="55">
        <v>5258</v>
      </c>
      <c r="X592" s="237">
        <v>297</v>
      </c>
      <c r="Y592" s="238">
        <v>804</v>
      </c>
      <c r="Z592" s="238">
        <v>497</v>
      </c>
      <c r="AA592" s="238">
        <v>1403</v>
      </c>
      <c r="AB592" s="238">
        <v>173</v>
      </c>
      <c r="AC592" s="238">
        <v>0</v>
      </c>
      <c r="AD592" s="238">
        <v>3174</v>
      </c>
      <c r="AE592" s="238">
        <v>274</v>
      </c>
      <c r="AF592" s="238">
        <v>725</v>
      </c>
      <c r="AG592" s="238">
        <v>398</v>
      </c>
      <c r="AH592" s="238">
        <v>595</v>
      </c>
      <c r="AI592" s="238">
        <v>92</v>
      </c>
      <c r="AJ592" s="238">
        <v>0</v>
      </c>
      <c r="AK592" s="238">
        <v>2084</v>
      </c>
    </row>
    <row r="593" spans="1:37" x14ac:dyDescent="0.3">
      <c r="A593" s="2" t="s">
        <v>333</v>
      </c>
      <c r="B593" s="295" t="s">
        <v>923</v>
      </c>
      <c r="C593" s="229" t="s">
        <v>986</v>
      </c>
      <c r="D593" s="229" t="s">
        <v>1501</v>
      </c>
      <c r="E593" s="716">
        <v>3476</v>
      </c>
      <c r="F593" s="76">
        <v>0.13</v>
      </c>
      <c r="G593" s="76">
        <v>0.22</v>
      </c>
      <c r="H593" s="76">
        <v>0.2</v>
      </c>
      <c r="I593" s="76">
        <v>0.55000000000000004</v>
      </c>
      <c r="J593" s="76">
        <v>0.42</v>
      </c>
      <c r="K593" s="76">
        <v>0.03</v>
      </c>
      <c r="L593" s="76">
        <v>0.47</v>
      </c>
      <c r="M593" s="76">
        <v>0.47</v>
      </c>
      <c r="N593" s="76">
        <v>0.49</v>
      </c>
      <c r="O593" s="76">
        <v>0.11</v>
      </c>
      <c r="P593" s="76">
        <v>0.46</v>
      </c>
      <c r="Q593" s="76">
        <v>0.3</v>
      </c>
      <c r="R593" s="76" t="s">
        <v>239</v>
      </c>
      <c r="S593" s="76">
        <v>0.46</v>
      </c>
      <c r="T593" s="721">
        <v>1</v>
      </c>
      <c r="U593" s="721">
        <v>1</v>
      </c>
      <c r="V593" s="55">
        <v>12938</v>
      </c>
      <c r="W593" s="55">
        <v>12938</v>
      </c>
      <c r="X593" s="237">
        <v>825</v>
      </c>
      <c r="Y593" s="238">
        <v>2258</v>
      </c>
      <c r="Z593" s="238">
        <v>948</v>
      </c>
      <c r="AA593" s="238">
        <v>2839</v>
      </c>
      <c r="AB593" s="238">
        <v>224</v>
      </c>
      <c r="AC593" s="238">
        <v>0</v>
      </c>
      <c r="AD593" s="238">
        <v>7094</v>
      </c>
      <c r="AE593" s="238">
        <v>864</v>
      </c>
      <c r="AF593" s="238">
        <v>2129</v>
      </c>
      <c r="AG593" s="238">
        <v>935</v>
      </c>
      <c r="AH593" s="238">
        <v>1733</v>
      </c>
      <c r="AI593" s="238">
        <v>183</v>
      </c>
      <c r="AJ593" s="238">
        <v>0</v>
      </c>
      <c r="AK593" s="238">
        <v>5844</v>
      </c>
    </row>
    <row r="594" spans="1:37" x14ac:dyDescent="0.3">
      <c r="A594" s="2" t="s">
        <v>333</v>
      </c>
      <c r="B594" s="295" t="s">
        <v>923</v>
      </c>
      <c r="C594" s="229" t="s">
        <v>986</v>
      </c>
      <c r="D594" s="229" t="s">
        <v>1502</v>
      </c>
      <c r="E594" s="716">
        <v>4632</v>
      </c>
      <c r="F594" s="76">
        <v>0.18</v>
      </c>
      <c r="G594" s="76">
        <v>0.24</v>
      </c>
      <c r="H594" s="76">
        <v>0.12</v>
      </c>
      <c r="I594" s="76">
        <v>0.54</v>
      </c>
      <c r="J594" s="76">
        <v>0.42</v>
      </c>
      <c r="K594" s="76">
        <v>0.04</v>
      </c>
      <c r="L594" s="76">
        <v>0.44</v>
      </c>
      <c r="M594" s="76">
        <v>0.42</v>
      </c>
      <c r="N594" s="76">
        <v>0.42</v>
      </c>
      <c r="O594" s="76">
        <v>0.15</v>
      </c>
      <c r="P594" s="76">
        <v>0.5</v>
      </c>
      <c r="Q594" s="76">
        <v>0.5</v>
      </c>
      <c r="R594" s="76" t="s">
        <v>239</v>
      </c>
      <c r="S594" s="76">
        <v>0.46</v>
      </c>
      <c r="T594" s="721">
        <v>1</v>
      </c>
      <c r="U594" s="721">
        <v>1</v>
      </c>
      <c r="V594" s="55">
        <v>12738</v>
      </c>
      <c r="W594" s="55">
        <v>12738</v>
      </c>
      <c r="X594" s="237">
        <v>884</v>
      </c>
      <c r="Y594" s="238">
        <v>2281</v>
      </c>
      <c r="Z594" s="238">
        <v>760</v>
      </c>
      <c r="AA594" s="238">
        <v>2536</v>
      </c>
      <c r="AB594" s="238">
        <v>138</v>
      </c>
      <c r="AC594" s="238">
        <v>0</v>
      </c>
      <c r="AD594" s="238">
        <v>6599</v>
      </c>
      <c r="AE594" s="238">
        <v>913</v>
      </c>
      <c r="AF594" s="238">
        <v>2324</v>
      </c>
      <c r="AG594" s="238">
        <v>706</v>
      </c>
      <c r="AH594" s="238">
        <v>2017</v>
      </c>
      <c r="AI594" s="238">
        <v>179</v>
      </c>
      <c r="AJ594" s="238">
        <v>0</v>
      </c>
      <c r="AK594" s="238">
        <v>6139</v>
      </c>
    </row>
    <row r="595" spans="1:37" x14ac:dyDescent="0.3">
      <c r="A595" s="2" t="s">
        <v>333</v>
      </c>
      <c r="B595" s="295" t="s">
        <v>923</v>
      </c>
      <c r="C595" s="229" t="s">
        <v>986</v>
      </c>
      <c r="D595" s="229" t="s">
        <v>1503</v>
      </c>
      <c r="E595" s="716">
        <v>10405</v>
      </c>
      <c r="F595" s="76">
        <v>0.08</v>
      </c>
      <c r="G595" s="76">
        <v>0.26</v>
      </c>
      <c r="H595" s="76">
        <v>0.19</v>
      </c>
      <c r="I595" s="76">
        <v>0.53</v>
      </c>
      <c r="J595" s="76">
        <v>0.43</v>
      </c>
      <c r="K595" s="76">
        <v>0.03</v>
      </c>
      <c r="L595" s="76">
        <v>0.5</v>
      </c>
      <c r="M595" s="76">
        <v>0.49</v>
      </c>
      <c r="N595" s="76">
        <v>0.49</v>
      </c>
      <c r="O595" s="76">
        <v>0.08</v>
      </c>
      <c r="P595" s="76">
        <v>0.48</v>
      </c>
      <c r="Q595" s="76">
        <v>0.38</v>
      </c>
      <c r="R595" s="76" t="s">
        <v>239</v>
      </c>
      <c r="S595" s="76">
        <v>0.48</v>
      </c>
      <c r="T595" s="721">
        <v>1</v>
      </c>
      <c r="U595" s="721">
        <v>1</v>
      </c>
      <c r="V595" s="55">
        <v>6354</v>
      </c>
      <c r="W595" s="55">
        <v>6354</v>
      </c>
      <c r="X595" s="237">
        <v>506</v>
      </c>
      <c r="Y595" s="238">
        <v>978</v>
      </c>
      <c r="Z595" s="238">
        <v>378</v>
      </c>
      <c r="AA595" s="238">
        <v>1393</v>
      </c>
      <c r="AB595" s="238">
        <v>105</v>
      </c>
      <c r="AC595" s="238">
        <v>0</v>
      </c>
      <c r="AD595" s="238">
        <v>3360</v>
      </c>
      <c r="AE595" s="238">
        <v>519</v>
      </c>
      <c r="AF595" s="238">
        <v>1020</v>
      </c>
      <c r="AG595" s="238">
        <v>445</v>
      </c>
      <c r="AH595" s="238">
        <v>900</v>
      </c>
      <c r="AI595" s="238">
        <v>110</v>
      </c>
      <c r="AJ595" s="238">
        <v>0</v>
      </c>
      <c r="AK595" s="238">
        <v>2994</v>
      </c>
    </row>
    <row r="596" spans="1:37" x14ac:dyDescent="0.3">
      <c r="A596" s="2" t="s">
        <v>333</v>
      </c>
      <c r="B596" s="295" t="s">
        <v>923</v>
      </c>
      <c r="C596" s="229" t="s">
        <v>986</v>
      </c>
      <c r="D596" s="229" t="s">
        <v>1504</v>
      </c>
      <c r="E596" s="716">
        <v>49806</v>
      </c>
      <c r="F596" s="76">
        <v>0.05</v>
      </c>
      <c r="G596" s="76">
        <v>0.24</v>
      </c>
      <c r="H596" s="76">
        <v>0.19</v>
      </c>
      <c r="I596" s="76">
        <v>0.48</v>
      </c>
      <c r="J596" s="76">
        <v>0.49</v>
      </c>
      <c r="K596" s="76">
        <v>0.03</v>
      </c>
      <c r="L596" s="76">
        <v>0.46</v>
      </c>
      <c r="M596" s="76">
        <v>0.48</v>
      </c>
      <c r="N596" s="76">
        <v>0.48</v>
      </c>
      <c r="O596" s="76">
        <v>0.04</v>
      </c>
      <c r="P596" s="76">
        <v>0.48</v>
      </c>
      <c r="Q596" s="76">
        <v>0.28000000000000003</v>
      </c>
      <c r="R596" s="76" t="s">
        <v>239</v>
      </c>
      <c r="S596" s="76">
        <v>0.47</v>
      </c>
      <c r="T596" s="721">
        <v>1</v>
      </c>
      <c r="U596" s="721">
        <v>1</v>
      </c>
      <c r="V596" s="55">
        <v>8147</v>
      </c>
      <c r="W596" s="55">
        <v>8147</v>
      </c>
      <c r="X596" s="237">
        <v>553</v>
      </c>
      <c r="Y596" s="238">
        <v>1333</v>
      </c>
      <c r="Z596" s="238">
        <v>584</v>
      </c>
      <c r="AA596" s="238">
        <v>2024</v>
      </c>
      <c r="AB596" s="238">
        <v>174</v>
      </c>
      <c r="AC596" s="238">
        <v>0</v>
      </c>
      <c r="AD596" s="238">
        <v>4668</v>
      </c>
      <c r="AE596" s="238">
        <v>574</v>
      </c>
      <c r="AF596" s="238">
        <v>1283</v>
      </c>
      <c r="AG596" s="238">
        <v>568</v>
      </c>
      <c r="AH596" s="238">
        <v>931</v>
      </c>
      <c r="AI596" s="238">
        <v>123</v>
      </c>
      <c r="AJ596" s="238">
        <v>0</v>
      </c>
      <c r="AK596" s="238">
        <v>3479</v>
      </c>
    </row>
    <row r="597" spans="1:37" x14ac:dyDescent="0.3">
      <c r="A597" s="2" t="s">
        <v>333</v>
      </c>
      <c r="B597" s="295" t="s">
        <v>923</v>
      </c>
      <c r="C597" s="229" t="s">
        <v>986</v>
      </c>
      <c r="D597" s="229" t="s">
        <v>1505</v>
      </c>
      <c r="E597" s="716">
        <v>10807</v>
      </c>
      <c r="F597" s="76">
        <v>0.13</v>
      </c>
      <c r="G597" s="76">
        <v>0.21</v>
      </c>
      <c r="H597" s="76">
        <v>0.2</v>
      </c>
      <c r="I597" s="76">
        <v>0.54</v>
      </c>
      <c r="J597" s="76">
        <v>0.42</v>
      </c>
      <c r="K597" s="76">
        <v>0.03</v>
      </c>
      <c r="L597" s="76">
        <v>0.49</v>
      </c>
      <c r="M597" s="76">
        <v>0.5</v>
      </c>
      <c r="N597" s="76">
        <v>0.48</v>
      </c>
      <c r="O597" s="76">
        <v>0.12</v>
      </c>
      <c r="P597" s="76">
        <v>0.48</v>
      </c>
      <c r="Q597" s="76">
        <v>0.32</v>
      </c>
      <c r="R597" s="76" t="s">
        <v>239</v>
      </c>
      <c r="S597" s="76">
        <v>0.48</v>
      </c>
      <c r="T597" s="721">
        <v>1</v>
      </c>
      <c r="U597" s="721">
        <v>1</v>
      </c>
      <c r="V597" s="55">
        <v>2172</v>
      </c>
      <c r="W597" s="55">
        <v>2172</v>
      </c>
      <c r="X597" s="237">
        <v>188</v>
      </c>
      <c r="Y597" s="238">
        <v>355</v>
      </c>
      <c r="Z597" s="238">
        <v>111</v>
      </c>
      <c r="AA597" s="238">
        <v>408</v>
      </c>
      <c r="AB597" s="238">
        <v>36</v>
      </c>
      <c r="AC597" s="238">
        <v>0</v>
      </c>
      <c r="AD597" s="238">
        <v>1098</v>
      </c>
      <c r="AE597" s="238">
        <v>229</v>
      </c>
      <c r="AF597" s="238">
        <v>346</v>
      </c>
      <c r="AG597" s="238">
        <v>128</v>
      </c>
      <c r="AH597" s="238">
        <v>338</v>
      </c>
      <c r="AI597" s="238">
        <v>33</v>
      </c>
      <c r="AJ597" s="238">
        <v>0</v>
      </c>
      <c r="AK597" s="238">
        <v>1074</v>
      </c>
    </row>
    <row r="598" spans="1:37" x14ac:dyDescent="0.3">
      <c r="A598" s="2" t="s">
        <v>333</v>
      </c>
      <c r="B598" s="295" t="s">
        <v>923</v>
      </c>
      <c r="C598" s="229" t="s">
        <v>986</v>
      </c>
      <c r="D598" s="229" t="s">
        <v>1506</v>
      </c>
      <c r="E598" s="716">
        <v>62264</v>
      </c>
      <c r="F598" s="76">
        <v>0.13</v>
      </c>
      <c r="G598" s="76">
        <v>0.21</v>
      </c>
      <c r="H598" s="76">
        <v>0.2</v>
      </c>
      <c r="I598" s="76">
        <v>0.54</v>
      </c>
      <c r="J598" s="76">
        <v>0.43</v>
      </c>
      <c r="K598" s="76">
        <v>0.03</v>
      </c>
      <c r="L598" s="76">
        <v>0.49</v>
      </c>
      <c r="M598" s="76">
        <v>0.48</v>
      </c>
      <c r="N598" s="76">
        <v>0.49</v>
      </c>
      <c r="O598" s="76">
        <v>0.12</v>
      </c>
      <c r="P598" s="76">
        <v>0.51</v>
      </c>
      <c r="Q598" s="76">
        <v>0.34</v>
      </c>
      <c r="R598" s="76" t="s">
        <v>239</v>
      </c>
      <c r="S598" s="76">
        <v>0.49</v>
      </c>
      <c r="T598" s="721">
        <v>1</v>
      </c>
      <c r="U598" s="721">
        <v>1</v>
      </c>
      <c r="V598" s="55">
        <v>964</v>
      </c>
      <c r="W598" s="55">
        <v>964</v>
      </c>
      <c r="X598" s="237">
        <v>34</v>
      </c>
      <c r="Y598" s="238">
        <v>44</v>
      </c>
      <c r="Z598" s="238">
        <v>39</v>
      </c>
      <c r="AA598" s="238">
        <v>204</v>
      </c>
      <c r="AB598" s="238">
        <v>2</v>
      </c>
      <c r="AC598" s="238">
        <v>0</v>
      </c>
      <c r="AD598" s="238">
        <v>323</v>
      </c>
      <c r="AE598" s="238">
        <v>41</v>
      </c>
      <c r="AF598" s="238">
        <v>46</v>
      </c>
      <c r="AG598" s="238">
        <v>30</v>
      </c>
      <c r="AH598" s="238">
        <v>518</v>
      </c>
      <c r="AI598" s="238">
        <v>6</v>
      </c>
      <c r="AJ598" s="238">
        <v>0</v>
      </c>
      <c r="AK598" s="238">
        <v>641</v>
      </c>
    </row>
    <row r="599" spans="1:37" x14ac:dyDescent="0.3">
      <c r="A599" s="2" t="s">
        <v>333</v>
      </c>
      <c r="B599" s="295" t="s">
        <v>923</v>
      </c>
      <c r="C599" s="229" t="s">
        <v>986</v>
      </c>
      <c r="D599" s="229" t="s">
        <v>1507</v>
      </c>
      <c r="E599" s="716">
        <v>15530</v>
      </c>
      <c r="F599" s="76">
        <v>0.05</v>
      </c>
      <c r="G599" s="76">
        <v>0.22</v>
      </c>
      <c r="H599" s="76">
        <v>0.24</v>
      </c>
      <c r="I599" s="76">
        <v>0.51</v>
      </c>
      <c r="J599" s="76">
        <v>0.44</v>
      </c>
      <c r="K599" s="76">
        <v>0.05</v>
      </c>
      <c r="L599" s="76">
        <v>0.47</v>
      </c>
      <c r="M599" s="76">
        <v>0.49</v>
      </c>
      <c r="N599" s="76">
        <v>0.48</v>
      </c>
      <c r="O599" s="76">
        <v>0.05</v>
      </c>
      <c r="P599" s="76">
        <v>0.39</v>
      </c>
      <c r="Q599" s="76">
        <v>0.26</v>
      </c>
      <c r="R599" s="76" t="s">
        <v>239</v>
      </c>
      <c r="S599" s="76">
        <v>0.43</v>
      </c>
      <c r="T599" s="721">
        <v>1</v>
      </c>
      <c r="U599" s="721">
        <v>1</v>
      </c>
      <c r="V599" s="55">
        <v>981</v>
      </c>
      <c r="W599" s="55">
        <v>1188999</v>
      </c>
      <c r="X599" s="237">
        <v>49</v>
      </c>
      <c r="Y599" s="238">
        <v>90</v>
      </c>
      <c r="Z599" s="238">
        <v>43</v>
      </c>
      <c r="AA599" s="238">
        <v>195</v>
      </c>
      <c r="AB599" s="238">
        <v>2</v>
      </c>
      <c r="AC599" s="238">
        <v>630000</v>
      </c>
      <c r="AD599" s="238">
        <v>630379</v>
      </c>
      <c r="AE599" s="238">
        <v>59</v>
      </c>
      <c r="AF599" s="238">
        <v>72</v>
      </c>
      <c r="AG599" s="238">
        <v>47</v>
      </c>
      <c r="AH599" s="238">
        <v>414</v>
      </c>
      <c r="AI599" s="238">
        <v>10</v>
      </c>
      <c r="AJ599" s="238">
        <v>558018</v>
      </c>
      <c r="AK599" s="238">
        <v>558620</v>
      </c>
    </row>
    <row r="600" spans="1:37" x14ac:dyDescent="0.3">
      <c r="A600" s="2" t="s">
        <v>333</v>
      </c>
      <c r="B600" s="295" t="s">
        <v>923</v>
      </c>
      <c r="C600" s="229" t="s">
        <v>986</v>
      </c>
      <c r="D600" s="229" t="s">
        <v>1508</v>
      </c>
      <c r="E600" s="716">
        <v>5632</v>
      </c>
      <c r="F600" s="76">
        <v>0.04</v>
      </c>
      <c r="G600" s="76">
        <v>0.22</v>
      </c>
      <c r="H600" s="76">
        <v>0.22</v>
      </c>
      <c r="I600" s="76">
        <v>0.49</v>
      </c>
      <c r="J600" s="76">
        <v>0.47</v>
      </c>
      <c r="K600" s="76">
        <v>0.05</v>
      </c>
      <c r="L600" s="76">
        <v>0.42</v>
      </c>
      <c r="M600" s="76">
        <v>0.5</v>
      </c>
      <c r="N600" s="76">
        <v>0.47</v>
      </c>
      <c r="O600" s="76">
        <v>0.04</v>
      </c>
      <c r="P600" s="76">
        <v>0.43</v>
      </c>
      <c r="Q600" s="76">
        <v>0.21</v>
      </c>
      <c r="R600" s="76" t="s">
        <v>239</v>
      </c>
      <c r="S600" s="76">
        <v>0.44</v>
      </c>
      <c r="T600" s="721">
        <v>1</v>
      </c>
      <c r="U600" s="721">
        <v>1</v>
      </c>
      <c r="V600" s="55">
        <v>0</v>
      </c>
      <c r="W600" s="55">
        <v>6490</v>
      </c>
      <c r="X600" s="237">
        <v>0</v>
      </c>
      <c r="Y600" s="238">
        <v>0</v>
      </c>
      <c r="Z600" s="238">
        <v>0</v>
      </c>
      <c r="AA600" s="238">
        <v>0</v>
      </c>
      <c r="AB600" s="238">
        <v>0</v>
      </c>
      <c r="AC600" s="238">
        <v>1892</v>
      </c>
      <c r="AD600" s="238">
        <v>1892</v>
      </c>
      <c r="AE600" s="238">
        <v>0</v>
      </c>
      <c r="AF600" s="238">
        <v>0</v>
      </c>
      <c r="AG600" s="238">
        <v>0</v>
      </c>
      <c r="AH600" s="238">
        <v>0</v>
      </c>
      <c r="AI600" s="238">
        <v>0</v>
      </c>
      <c r="AJ600" s="238">
        <v>4598</v>
      </c>
      <c r="AK600" s="238">
        <v>4598</v>
      </c>
    </row>
    <row r="601" spans="1:37" x14ac:dyDescent="0.3">
      <c r="A601" s="2" t="s">
        <v>333</v>
      </c>
      <c r="B601" s="295" t="s">
        <v>923</v>
      </c>
      <c r="C601" s="229" t="s">
        <v>986</v>
      </c>
      <c r="D601" s="229" t="s">
        <v>1509</v>
      </c>
      <c r="E601" s="716">
        <v>12063</v>
      </c>
      <c r="F601" s="76">
        <v>0.05</v>
      </c>
      <c r="G601" s="76">
        <v>0.24</v>
      </c>
      <c r="H601" s="76">
        <v>0.2</v>
      </c>
      <c r="I601" s="76">
        <v>0.5</v>
      </c>
      <c r="J601" s="76">
        <v>0.44</v>
      </c>
      <c r="K601" s="76">
        <v>0.06</v>
      </c>
      <c r="L601" s="76">
        <v>0.49</v>
      </c>
      <c r="M601" s="76">
        <v>0.48</v>
      </c>
      <c r="N601" s="76">
        <v>0.47</v>
      </c>
      <c r="O601" s="76">
        <v>0.05</v>
      </c>
      <c r="P601" s="76">
        <v>0.49</v>
      </c>
      <c r="Q601" s="76">
        <v>0.39</v>
      </c>
      <c r="R601" s="76" t="s">
        <v>239</v>
      </c>
      <c r="S601" s="76">
        <v>0.48</v>
      </c>
      <c r="T601" s="721">
        <v>1</v>
      </c>
      <c r="U601" s="721">
        <v>1</v>
      </c>
      <c r="V601" s="55">
        <v>5868</v>
      </c>
      <c r="W601" s="55">
        <v>5868</v>
      </c>
      <c r="X601" s="237">
        <v>131</v>
      </c>
      <c r="Y601" s="238">
        <v>637</v>
      </c>
      <c r="Z601" s="238">
        <v>524</v>
      </c>
      <c r="AA601" s="238">
        <v>1311</v>
      </c>
      <c r="AB601" s="238">
        <v>80</v>
      </c>
      <c r="AC601" s="238">
        <v>0</v>
      </c>
      <c r="AD601" s="238">
        <v>2683</v>
      </c>
      <c r="AE601" s="238">
        <v>137</v>
      </c>
      <c r="AF601" s="238">
        <v>691</v>
      </c>
      <c r="AG601" s="238">
        <v>537</v>
      </c>
      <c r="AH601" s="238">
        <v>1661</v>
      </c>
      <c r="AI601" s="238">
        <v>159</v>
      </c>
      <c r="AJ601" s="238">
        <v>0</v>
      </c>
      <c r="AK601" s="238">
        <v>3185</v>
      </c>
    </row>
    <row r="602" spans="1:37" x14ac:dyDescent="0.3">
      <c r="A602" s="2" t="s">
        <v>333</v>
      </c>
      <c r="B602" s="295" t="s">
        <v>923</v>
      </c>
      <c r="C602" s="229" t="s">
        <v>986</v>
      </c>
      <c r="D602" s="229" t="s">
        <v>1510</v>
      </c>
      <c r="E602" s="716">
        <v>10007</v>
      </c>
      <c r="F602" s="76">
        <v>0.12</v>
      </c>
      <c r="G602" s="76">
        <v>0.26</v>
      </c>
      <c r="H602" s="76">
        <v>0.19</v>
      </c>
      <c r="I602" s="76">
        <v>0.56000000000000005</v>
      </c>
      <c r="J602" s="76">
        <v>0.41</v>
      </c>
      <c r="K602" s="76">
        <v>0.03</v>
      </c>
      <c r="L602" s="76">
        <v>0.47</v>
      </c>
      <c r="M602" s="76">
        <v>0.49</v>
      </c>
      <c r="N602" s="76">
        <v>0.49</v>
      </c>
      <c r="O602" s="76">
        <v>0.1</v>
      </c>
      <c r="P602" s="76">
        <v>0.49</v>
      </c>
      <c r="Q602" s="76">
        <v>0.34</v>
      </c>
      <c r="R602" s="76" t="s">
        <v>239</v>
      </c>
      <c r="S602" s="76">
        <v>0.48</v>
      </c>
      <c r="T602" s="721">
        <v>1</v>
      </c>
      <c r="U602" s="721">
        <v>1</v>
      </c>
      <c r="V602" s="55">
        <v>213691</v>
      </c>
      <c r="W602" s="55">
        <v>213691</v>
      </c>
      <c r="X602" s="237">
        <v>8830</v>
      </c>
      <c r="Y602" s="238">
        <v>23398</v>
      </c>
      <c r="Z602" s="238">
        <v>19537</v>
      </c>
      <c r="AA602" s="238">
        <v>45210</v>
      </c>
      <c r="AB602" s="238">
        <v>2850</v>
      </c>
      <c r="AC602" s="238">
        <v>0</v>
      </c>
      <c r="AD602" s="238">
        <v>99825</v>
      </c>
      <c r="AE602" s="238">
        <v>9435</v>
      </c>
      <c r="AF602" s="238">
        <v>24083</v>
      </c>
      <c r="AG602" s="238">
        <v>22407</v>
      </c>
      <c r="AH602" s="238">
        <v>51444</v>
      </c>
      <c r="AI602" s="238">
        <v>6497</v>
      </c>
      <c r="AJ602" s="238">
        <v>0</v>
      </c>
      <c r="AK602" s="238">
        <v>113866</v>
      </c>
    </row>
    <row r="603" spans="1:37" x14ac:dyDescent="0.3">
      <c r="A603" s="2" t="s">
        <v>333</v>
      </c>
      <c r="B603" s="295" t="s">
        <v>923</v>
      </c>
      <c r="C603" s="229" t="s">
        <v>986</v>
      </c>
      <c r="D603" s="229" t="s">
        <v>1511</v>
      </c>
      <c r="E603" s="716">
        <v>2232</v>
      </c>
      <c r="F603" s="76">
        <v>0.18</v>
      </c>
      <c r="G603" s="76">
        <v>0.24</v>
      </c>
      <c r="H603" s="76">
        <v>0.12</v>
      </c>
      <c r="I603" s="76">
        <v>0.54</v>
      </c>
      <c r="J603" s="76">
        <v>0.42</v>
      </c>
      <c r="K603" s="76">
        <v>0.04</v>
      </c>
      <c r="L603" s="76">
        <v>0.45</v>
      </c>
      <c r="M603" s="76">
        <v>0.42</v>
      </c>
      <c r="N603" s="76">
        <v>0.42</v>
      </c>
      <c r="O603" s="76">
        <v>0.15</v>
      </c>
      <c r="P603" s="76">
        <v>0.5</v>
      </c>
      <c r="Q603" s="76">
        <v>0.51</v>
      </c>
      <c r="R603" s="76" t="s">
        <v>239</v>
      </c>
      <c r="S603" s="76">
        <v>0.46</v>
      </c>
      <c r="T603" s="721">
        <v>1</v>
      </c>
      <c r="U603" s="721">
        <v>1</v>
      </c>
      <c r="V603" s="55">
        <v>34408</v>
      </c>
      <c r="W603" s="55">
        <v>34408</v>
      </c>
      <c r="X603" s="237">
        <v>1305</v>
      </c>
      <c r="Y603" s="238">
        <v>3505</v>
      </c>
      <c r="Z603" s="238">
        <v>2980</v>
      </c>
      <c r="AA603" s="238">
        <v>7781</v>
      </c>
      <c r="AB603" s="238">
        <v>425</v>
      </c>
      <c r="AC603" s="238">
        <v>0</v>
      </c>
      <c r="AD603" s="238">
        <v>15996</v>
      </c>
      <c r="AE603" s="238">
        <v>1453</v>
      </c>
      <c r="AF603" s="238">
        <v>3772</v>
      </c>
      <c r="AG603" s="238">
        <v>3400</v>
      </c>
      <c r="AH603" s="238">
        <v>8943</v>
      </c>
      <c r="AI603" s="238">
        <v>844</v>
      </c>
      <c r="AJ603" s="238">
        <v>0</v>
      </c>
      <c r="AK603" s="238">
        <v>18412</v>
      </c>
    </row>
    <row r="604" spans="1:37" x14ac:dyDescent="0.3">
      <c r="A604" s="2" t="s">
        <v>333</v>
      </c>
      <c r="B604" s="295" t="s">
        <v>923</v>
      </c>
      <c r="C604" s="229" t="s">
        <v>986</v>
      </c>
      <c r="D604" s="229" t="s">
        <v>1512</v>
      </c>
      <c r="E604" s="716">
        <v>2852</v>
      </c>
      <c r="F604" s="76">
        <v>0.02</v>
      </c>
      <c r="G604" s="76">
        <v>0.26</v>
      </c>
      <c r="H604" s="76">
        <v>0.19</v>
      </c>
      <c r="I604" s="76">
        <v>0.47</v>
      </c>
      <c r="J604" s="76">
        <v>0.49</v>
      </c>
      <c r="K604" s="76">
        <v>0.04</v>
      </c>
      <c r="L604" s="76">
        <v>0.45</v>
      </c>
      <c r="M604" s="76">
        <v>0.47</v>
      </c>
      <c r="N604" s="76">
        <v>0.5</v>
      </c>
      <c r="O604" s="76">
        <v>0.02</v>
      </c>
      <c r="P604" s="76">
        <v>0.41</v>
      </c>
      <c r="Q604" s="76">
        <v>0.35</v>
      </c>
      <c r="R604" s="76" t="s">
        <v>239</v>
      </c>
      <c r="S604" s="76">
        <v>0.44</v>
      </c>
      <c r="T604" s="721">
        <v>1</v>
      </c>
      <c r="U604" s="721">
        <v>1</v>
      </c>
      <c r="V604" s="55">
        <v>751</v>
      </c>
      <c r="W604" s="55">
        <v>751</v>
      </c>
      <c r="X604" s="237">
        <v>28</v>
      </c>
      <c r="Y604" s="238">
        <v>63</v>
      </c>
      <c r="Z604" s="238">
        <v>78</v>
      </c>
      <c r="AA604" s="238">
        <v>206</v>
      </c>
      <c r="AB604" s="238">
        <v>7</v>
      </c>
      <c r="AC604" s="238">
        <v>0</v>
      </c>
      <c r="AD604" s="238">
        <v>382</v>
      </c>
      <c r="AE604" s="238">
        <v>34</v>
      </c>
      <c r="AF604" s="238">
        <v>59</v>
      </c>
      <c r="AG604" s="238">
        <v>75</v>
      </c>
      <c r="AH604" s="238">
        <v>197</v>
      </c>
      <c r="AI604" s="238">
        <v>4</v>
      </c>
      <c r="AJ604" s="238">
        <v>0</v>
      </c>
      <c r="AK604" s="238">
        <v>369</v>
      </c>
    </row>
    <row r="605" spans="1:37" x14ac:dyDescent="0.3">
      <c r="A605" s="2" t="s">
        <v>333</v>
      </c>
      <c r="B605" s="295" t="s">
        <v>923</v>
      </c>
      <c r="C605" s="229" t="s">
        <v>986</v>
      </c>
      <c r="D605" s="229" t="s">
        <v>1513</v>
      </c>
      <c r="E605" s="716">
        <v>4113</v>
      </c>
      <c r="F605" s="76">
        <v>0.11</v>
      </c>
      <c r="G605" s="76">
        <v>0.23</v>
      </c>
      <c r="H605" s="76">
        <v>0.2</v>
      </c>
      <c r="I605" s="76">
        <v>0.54</v>
      </c>
      <c r="J605" s="76">
        <v>0.42</v>
      </c>
      <c r="K605" s="76">
        <v>0.04</v>
      </c>
      <c r="L605" s="76">
        <v>0.49</v>
      </c>
      <c r="M605" s="76">
        <v>0.46</v>
      </c>
      <c r="N605" s="76">
        <v>0.49</v>
      </c>
      <c r="O605" s="76">
        <v>0.1</v>
      </c>
      <c r="P605" s="76">
        <v>0.48</v>
      </c>
      <c r="Q605" s="76">
        <v>0.3</v>
      </c>
      <c r="R605" s="76" t="s">
        <v>239</v>
      </c>
      <c r="S605" s="76">
        <v>0.47</v>
      </c>
      <c r="T605" s="721">
        <v>1</v>
      </c>
      <c r="U605" s="721">
        <v>1</v>
      </c>
      <c r="V605" s="55">
        <v>1890625</v>
      </c>
      <c r="W605" s="55">
        <v>1890625</v>
      </c>
      <c r="X605" s="237">
        <v>144341</v>
      </c>
      <c r="Y605" s="238">
        <v>193079</v>
      </c>
      <c r="Z605" s="238">
        <v>109721</v>
      </c>
      <c r="AA605" s="238">
        <v>421657</v>
      </c>
      <c r="AB605" s="238">
        <v>19673</v>
      </c>
      <c r="AC605" s="238">
        <v>0</v>
      </c>
      <c r="AD605" s="238">
        <v>888471</v>
      </c>
      <c r="AE605" s="238">
        <v>159298</v>
      </c>
      <c r="AF605" s="238">
        <v>238905</v>
      </c>
      <c r="AG605" s="238">
        <v>156532</v>
      </c>
      <c r="AH605" s="238">
        <v>408196</v>
      </c>
      <c r="AI605" s="238">
        <v>39223</v>
      </c>
      <c r="AJ605" s="238">
        <v>0</v>
      </c>
      <c r="AK605" s="238">
        <v>1002154</v>
      </c>
    </row>
    <row r="606" spans="1:37" x14ac:dyDescent="0.3">
      <c r="A606" s="2" t="s">
        <v>333</v>
      </c>
      <c r="B606" s="295" t="s">
        <v>923</v>
      </c>
      <c r="C606" s="229" t="s">
        <v>986</v>
      </c>
      <c r="D606" s="229" t="s">
        <v>1514</v>
      </c>
      <c r="E606" s="716">
        <v>3420</v>
      </c>
      <c r="F606" s="76">
        <v>0.02</v>
      </c>
      <c r="G606" s="76">
        <v>0.23</v>
      </c>
      <c r="H606" s="76">
        <v>0.23</v>
      </c>
      <c r="I606" s="76">
        <v>0.48</v>
      </c>
      <c r="J606" s="76">
        <v>0.48</v>
      </c>
      <c r="K606" s="76">
        <v>0.04</v>
      </c>
      <c r="L606" s="76">
        <v>0.44</v>
      </c>
      <c r="M606" s="76">
        <v>0.51</v>
      </c>
      <c r="N606" s="76">
        <v>0.46</v>
      </c>
      <c r="O606" s="76">
        <v>0.02</v>
      </c>
      <c r="P606" s="76">
        <v>0.4</v>
      </c>
      <c r="Q606" s="76">
        <v>0.24</v>
      </c>
      <c r="R606" s="76" t="s">
        <v>239</v>
      </c>
      <c r="S606" s="76">
        <v>0.43</v>
      </c>
      <c r="T606" s="721">
        <v>1</v>
      </c>
      <c r="U606" s="721">
        <v>1</v>
      </c>
      <c r="V606" s="55">
        <v>3642</v>
      </c>
      <c r="W606" s="55">
        <v>3642</v>
      </c>
      <c r="X606" s="237">
        <v>148</v>
      </c>
      <c r="Y606" s="238">
        <v>359</v>
      </c>
      <c r="Z606" s="238">
        <v>337</v>
      </c>
      <c r="AA606" s="238">
        <v>1106</v>
      </c>
      <c r="AB606" s="238">
        <v>63</v>
      </c>
      <c r="AC606" s="238">
        <v>0</v>
      </c>
      <c r="AD606" s="238">
        <v>2013</v>
      </c>
      <c r="AE606" s="238">
        <v>160</v>
      </c>
      <c r="AF606" s="238">
        <v>362</v>
      </c>
      <c r="AG606" s="238">
        <v>362</v>
      </c>
      <c r="AH606" s="238">
        <v>710</v>
      </c>
      <c r="AI606" s="238">
        <v>35</v>
      </c>
      <c r="AJ606" s="238">
        <v>0</v>
      </c>
      <c r="AK606" s="238">
        <v>1629</v>
      </c>
    </row>
    <row r="607" spans="1:37" x14ac:dyDescent="0.3">
      <c r="A607" s="2" t="s">
        <v>333</v>
      </c>
      <c r="B607" s="295" t="s">
        <v>923</v>
      </c>
      <c r="C607" s="229" t="s">
        <v>986</v>
      </c>
      <c r="D607" s="229" t="s">
        <v>1515</v>
      </c>
      <c r="E607" s="716">
        <v>4228</v>
      </c>
      <c r="F607" s="76">
        <v>0.1</v>
      </c>
      <c r="G607" s="76">
        <v>0.23</v>
      </c>
      <c r="H607" s="76">
        <v>0.21</v>
      </c>
      <c r="I607" s="76">
        <v>0.55000000000000004</v>
      </c>
      <c r="J607" s="76">
        <v>0.41</v>
      </c>
      <c r="K607" s="76">
        <v>0.04</v>
      </c>
      <c r="L607" s="76">
        <v>0.47</v>
      </c>
      <c r="M607" s="76">
        <v>0.5</v>
      </c>
      <c r="N607" s="76">
        <v>0.47</v>
      </c>
      <c r="O607" s="76">
        <v>0.09</v>
      </c>
      <c r="P607" s="76">
        <v>0.47</v>
      </c>
      <c r="Q607" s="76">
        <v>0.34</v>
      </c>
      <c r="R607" s="76" t="s">
        <v>239</v>
      </c>
      <c r="S607" s="76">
        <v>0.47</v>
      </c>
      <c r="T607" s="721">
        <v>1</v>
      </c>
      <c r="U607" s="721">
        <v>1</v>
      </c>
      <c r="V607" s="55">
        <v>155881</v>
      </c>
      <c r="W607" s="55">
        <v>155881</v>
      </c>
      <c r="X607" s="237">
        <v>4957</v>
      </c>
      <c r="Y607" s="238">
        <v>17223</v>
      </c>
      <c r="Z607" s="238">
        <v>13782</v>
      </c>
      <c r="AA607" s="238">
        <v>33690</v>
      </c>
      <c r="AB607" s="238">
        <v>1844</v>
      </c>
      <c r="AC607" s="238">
        <v>0</v>
      </c>
      <c r="AD607" s="238">
        <v>71496</v>
      </c>
      <c r="AE607" s="238">
        <v>5273</v>
      </c>
      <c r="AF607" s="238">
        <v>18493</v>
      </c>
      <c r="AG607" s="238">
        <v>15581</v>
      </c>
      <c r="AH607" s="238">
        <v>41391</v>
      </c>
      <c r="AI607" s="238">
        <v>3647</v>
      </c>
      <c r="AJ607" s="238">
        <v>0</v>
      </c>
      <c r="AK607" s="238">
        <v>84385</v>
      </c>
    </row>
    <row r="608" spans="1:37" x14ac:dyDescent="0.3">
      <c r="A608" s="2" t="s">
        <v>333</v>
      </c>
      <c r="B608" s="295" t="s">
        <v>918</v>
      </c>
      <c r="C608" s="229" t="s">
        <v>944</v>
      </c>
      <c r="D608" s="229" t="s">
        <v>1516</v>
      </c>
      <c r="E608" s="716">
        <v>3731</v>
      </c>
      <c r="F608" s="76">
        <v>0.08</v>
      </c>
      <c r="G608" s="76">
        <v>0.19</v>
      </c>
      <c r="H608" s="76">
        <v>0.17</v>
      </c>
      <c r="I608" s="76">
        <v>0.44</v>
      </c>
      <c r="J608" s="76">
        <v>0.51</v>
      </c>
      <c r="K608" s="76">
        <v>0.05</v>
      </c>
      <c r="L608" s="76">
        <v>0.47</v>
      </c>
      <c r="M608" s="76">
        <v>0.46</v>
      </c>
      <c r="N608" s="76">
        <v>0.46</v>
      </c>
      <c r="O608" s="76">
        <v>0.08</v>
      </c>
      <c r="P608" s="76">
        <v>0.42</v>
      </c>
      <c r="Q608" s="76">
        <v>0.33</v>
      </c>
      <c r="R608" s="76" t="s">
        <v>239</v>
      </c>
      <c r="S608" s="76">
        <v>0.43</v>
      </c>
      <c r="T608" s="721">
        <v>1</v>
      </c>
      <c r="U608" s="721">
        <v>1</v>
      </c>
      <c r="V608" s="55">
        <v>3203</v>
      </c>
      <c r="W608" s="55">
        <v>3203</v>
      </c>
      <c r="X608" s="237">
        <v>129</v>
      </c>
      <c r="Y608" s="238">
        <v>386</v>
      </c>
      <c r="Z608" s="238">
        <v>306</v>
      </c>
      <c r="AA608" s="238">
        <v>997</v>
      </c>
      <c r="AB608" s="238">
        <v>63</v>
      </c>
      <c r="AC608" s="238">
        <v>0</v>
      </c>
      <c r="AD608" s="238">
        <v>1881</v>
      </c>
      <c r="AE608" s="238">
        <v>142</v>
      </c>
      <c r="AF608" s="238">
        <v>369</v>
      </c>
      <c r="AG608" s="238">
        <v>349</v>
      </c>
      <c r="AH608" s="238">
        <v>437</v>
      </c>
      <c r="AI608" s="238">
        <v>25</v>
      </c>
      <c r="AJ608" s="238">
        <v>0</v>
      </c>
      <c r="AK608" s="238">
        <v>1322</v>
      </c>
    </row>
    <row r="609" spans="1:37" x14ac:dyDescent="0.3">
      <c r="A609" s="2" t="s">
        <v>333</v>
      </c>
      <c r="B609" s="295" t="s">
        <v>918</v>
      </c>
      <c r="C609" s="229" t="s">
        <v>944</v>
      </c>
      <c r="D609" s="229" t="s">
        <v>1517</v>
      </c>
      <c r="E609" s="716">
        <v>258566</v>
      </c>
      <c r="F609" s="76">
        <v>0.08</v>
      </c>
      <c r="G609" s="76">
        <v>0.24</v>
      </c>
      <c r="H609" s="76">
        <v>0.19</v>
      </c>
      <c r="I609" s="76">
        <v>0.51</v>
      </c>
      <c r="J609" s="76">
        <v>0.44</v>
      </c>
      <c r="K609" s="76">
        <v>0.04</v>
      </c>
      <c r="L609" s="76">
        <v>0.48</v>
      </c>
      <c r="M609" s="76">
        <v>0.49</v>
      </c>
      <c r="N609" s="76">
        <v>0.47</v>
      </c>
      <c r="O609" s="76">
        <v>0.08</v>
      </c>
      <c r="P609" s="76">
        <v>0.47</v>
      </c>
      <c r="Q609" s="76">
        <v>0.32</v>
      </c>
      <c r="R609" s="76" t="s">
        <v>239</v>
      </c>
      <c r="S609" s="76">
        <v>0.47</v>
      </c>
      <c r="T609" s="721">
        <v>1</v>
      </c>
      <c r="U609" s="721">
        <v>1</v>
      </c>
      <c r="V609" s="55">
        <v>61856</v>
      </c>
      <c r="W609" s="55">
        <v>61856</v>
      </c>
      <c r="X609" s="237">
        <v>2579</v>
      </c>
      <c r="Y609" s="238">
        <v>6457</v>
      </c>
      <c r="Z609" s="238">
        <v>5446</v>
      </c>
      <c r="AA609" s="238">
        <v>13757</v>
      </c>
      <c r="AB609" s="238">
        <v>608</v>
      </c>
      <c r="AC609" s="238">
        <v>0</v>
      </c>
      <c r="AD609" s="238">
        <v>28847</v>
      </c>
      <c r="AE609" s="238">
        <v>2736</v>
      </c>
      <c r="AF609" s="238">
        <v>6807</v>
      </c>
      <c r="AG609" s="238">
        <v>5700</v>
      </c>
      <c r="AH609" s="238">
        <v>16280</v>
      </c>
      <c r="AI609" s="238">
        <v>1486</v>
      </c>
      <c r="AJ609" s="238">
        <v>0</v>
      </c>
      <c r="AK609" s="238">
        <v>33009</v>
      </c>
    </row>
    <row r="610" spans="1:37" x14ac:dyDescent="0.3">
      <c r="A610" s="2" t="s">
        <v>333</v>
      </c>
      <c r="B610" s="295" t="s">
        <v>918</v>
      </c>
      <c r="C610" s="229" t="s">
        <v>944</v>
      </c>
      <c r="D610" s="229" t="s">
        <v>1518</v>
      </c>
      <c r="E610" s="716">
        <v>36782</v>
      </c>
      <c r="F610" s="76">
        <v>0.1</v>
      </c>
      <c r="G610" s="76">
        <v>0.22</v>
      </c>
      <c r="H610" s="76">
        <v>0.18</v>
      </c>
      <c r="I610" s="76">
        <v>0.5</v>
      </c>
      <c r="J610" s="76">
        <v>0.47</v>
      </c>
      <c r="K610" s="76">
        <v>0.04</v>
      </c>
      <c r="L610" s="76">
        <v>0.47</v>
      </c>
      <c r="M610" s="76">
        <v>0.48</v>
      </c>
      <c r="N610" s="76">
        <v>0.47</v>
      </c>
      <c r="O610" s="76">
        <v>0.1</v>
      </c>
      <c r="P610" s="76">
        <v>0.47</v>
      </c>
      <c r="Q610" s="76">
        <v>0.35</v>
      </c>
      <c r="R610" s="76" t="s">
        <v>239</v>
      </c>
      <c r="S610" s="76">
        <v>0.47</v>
      </c>
      <c r="T610" s="721">
        <v>1</v>
      </c>
      <c r="U610" s="721">
        <v>1</v>
      </c>
      <c r="V610" s="55">
        <v>20191</v>
      </c>
      <c r="W610" s="55">
        <v>20191</v>
      </c>
      <c r="X610" s="237">
        <v>455</v>
      </c>
      <c r="Y610" s="238">
        <v>3016</v>
      </c>
      <c r="Z610" s="238">
        <v>1829</v>
      </c>
      <c r="AA610" s="238">
        <v>4001</v>
      </c>
      <c r="AB610" s="238">
        <v>144</v>
      </c>
      <c r="AC610" s="238">
        <v>0</v>
      </c>
      <c r="AD610" s="238">
        <v>9445</v>
      </c>
      <c r="AE610" s="238">
        <v>622</v>
      </c>
      <c r="AF610" s="238">
        <v>3258</v>
      </c>
      <c r="AG610" s="238">
        <v>2009</v>
      </c>
      <c r="AH610" s="238">
        <v>4525</v>
      </c>
      <c r="AI610" s="238">
        <v>332</v>
      </c>
      <c r="AJ610" s="238">
        <v>0</v>
      </c>
      <c r="AK610" s="238">
        <v>10746</v>
      </c>
    </row>
    <row r="611" spans="1:37" x14ac:dyDescent="0.3">
      <c r="A611" s="2" t="s">
        <v>333</v>
      </c>
      <c r="B611" s="295" t="s">
        <v>918</v>
      </c>
      <c r="C611" s="229" t="s">
        <v>944</v>
      </c>
      <c r="D611" s="229" t="s">
        <v>1519</v>
      </c>
      <c r="E611" s="716">
        <v>634</v>
      </c>
      <c r="F611" s="76">
        <v>0.09</v>
      </c>
      <c r="G611" s="76">
        <v>0.17</v>
      </c>
      <c r="H611" s="76">
        <v>0.19</v>
      </c>
      <c r="I611" s="76">
        <v>0.45</v>
      </c>
      <c r="J611" s="76">
        <v>0.53</v>
      </c>
      <c r="K611" s="76">
        <v>0.03</v>
      </c>
      <c r="L611" s="76">
        <v>0.46</v>
      </c>
      <c r="M611" s="76">
        <v>0.56000000000000005</v>
      </c>
      <c r="N611" s="76">
        <v>0.47</v>
      </c>
      <c r="O611" s="76">
        <v>0.09</v>
      </c>
      <c r="P611" s="76">
        <v>0.56000000000000005</v>
      </c>
      <c r="Q611" s="76">
        <v>0.5</v>
      </c>
      <c r="R611" s="76" t="s">
        <v>239</v>
      </c>
      <c r="S611" s="76">
        <v>0.53</v>
      </c>
      <c r="T611" s="721">
        <v>1</v>
      </c>
      <c r="U611" s="721">
        <v>1</v>
      </c>
      <c r="V611" s="55">
        <v>23918</v>
      </c>
      <c r="W611" s="55">
        <v>23918</v>
      </c>
      <c r="X611" s="237">
        <v>558</v>
      </c>
      <c r="Y611" s="238">
        <v>3085</v>
      </c>
      <c r="Z611" s="238">
        <v>2206</v>
      </c>
      <c r="AA611" s="238">
        <v>5176</v>
      </c>
      <c r="AB611" s="238">
        <v>241</v>
      </c>
      <c r="AC611" s="238">
        <v>0</v>
      </c>
      <c r="AD611" s="238">
        <v>11266</v>
      </c>
      <c r="AE611" s="238">
        <v>563</v>
      </c>
      <c r="AF611" s="238">
        <v>3248</v>
      </c>
      <c r="AG611" s="238">
        <v>2349</v>
      </c>
      <c r="AH611" s="238">
        <v>5973</v>
      </c>
      <c r="AI611" s="238">
        <v>519</v>
      </c>
      <c r="AJ611" s="238">
        <v>0</v>
      </c>
      <c r="AK611" s="238">
        <v>12652</v>
      </c>
    </row>
    <row r="612" spans="1:37" x14ac:dyDescent="0.3">
      <c r="A612" s="2" t="s">
        <v>333</v>
      </c>
      <c r="B612" s="295" t="s">
        <v>918</v>
      </c>
      <c r="C612" s="229" t="s">
        <v>944</v>
      </c>
      <c r="D612" s="229" t="s">
        <v>1520</v>
      </c>
      <c r="E612" s="716">
        <v>2325009</v>
      </c>
      <c r="F612" s="76">
        <v>0.15</v>
      </c>
      <c r="G612" s="76">
        <v>0.24</v>
      </c>
      <c r="H612" s="76">
        <v>0.13</v>
      </c>
      <c r="I612" s="76">
        <v>0.52</v>
      </c>
      <c r="J612" s="76">
        <v>0.44</v>
      </c>
      <c r="K612" s="76">
        <v>0.04</v>
      </c>
      <c r="L612" s="76">
        <v>0.45</v>
      </c>
      <c r="M612" s="76">
        <v>0.43</v>
      </c>
      <c r="N612" s="76">
        <v>0.43</v>
      </c>
      <c r="O612" s="76">
        <v>0.13</v>
      </c>
      <c r="P612" s="76">
        <v>0.49</v>
      </c>
      <c r="Q612" s="76">
        <v>0.47</v>
      </c>
      <c r="R612" s="76" t="s">
        <v>239</v>
      </c>
      <c r="S612" s="76">
        <v>0.46</v>
      </c>
      <c r="T612" s="721">
        <v>1</v>
      </c>
      <c r="U612" s="721">
        <v>1</v>
      </c>
      <c r="V612" s="55">
        <v>584</v>
      </c>
      <c r="W612" s="55">
        <v>584</v>
      </c>
      <c r="X612" s="237">
        <v>17</v>
      </c>
      <c r="Y612" s="238">
        <v>65</v>
      </c>
      <c r="Z612" s="238">
        <v>50</v>
      </c>
      <c r="AA612" s="238">
        <v>104</v>
      </c>
      <c r="AB612" s="238">
        <v>8</v>
      </c>
      <c r="AC612" s="238">
        <v>0</v>
      </c>
      <c r="AD612" s="238">
        <v>244</v>
      </c>
      <c r="AE612" s="238">
        <v>18</v>
      </c>
      <c r="AF612" s="238">
        <v>83</v>
      </c>
      <c r="AG612" s="238">
        <v>66</v>
      </c>
      <c r="AH612" s="238">
        <v>155</v>
      </c>
      <c r="AI612" s="238">
        <v>18</v>
      </c>
      <c r="AJ612" s="238">
        <v>0</v>
      </c>
      <c r="AK612" s="238">
        <v>340</v>
      </c>
    </row>
    <row r="613" spans="1:37" x14ac:dyDescent="0.3">
      <c r="A613" s="2" t="s">
        <v>333</v>
      </c>
      <c r="B613" s="295" t="s">
        <v>918</v>
      </c>
      <c r="C613" s="229" t="s">
        <v>944</v>
      </c>
      <c r="D613" s="229" t="s">
        <v>1521</v>
      </c>
      <c r="E613" s="716">
        <v>160350</v>
      </c>
      <c r="F613" s="76">
        <v>0.09</v>
      </c>
      <c r="G613" s="76">
        <v>0.23</v>
      </c>
      <c r="H613" s="76">
        <v>0.18</v>
      </c>
      <c r="I613" s="76">
        <v>0.5</v>
      </c>
      <c r="J613" s="76">
        <v>0.46</v>
      </c>
      <c r="K613" s="76">
        <v>0.03</v>
      </c>
      <c r="L613" s="76">
        <v>0.48</v>
      </c>
      <c r="M613" s="76">
        <v>0.48</v>
      </c>
      <c r="N613" s="76">
        <v>0.47</v>
      </c>
      <c r="O613" s="76">
        <v>0.09</v>
      </c>
      <c r="P613" s="76">
        <v>0.45</v>
      </c>
      <c r="Q613" s="76">
        <v>0.35</v>
      </c>
      <c r="R613" s="76" t="s">
        <v>239</v>
      </c>
      <c r="S613" s="76">
        <v>0.46</v>
      </c>
      <c r="T613" s="721">
        <v>1</v>
      </c>
      <c r="U613" s="721">
        <v>1</v>
      </c>
      <c r="V613" s="55">
        <v>24786</v>
      </c>
      <c r="W613" s="55">
        <v>24786</v>
      </c>
      <c r="X613" s="237">
        <v>468</v>
      </c>
      <c r="Y613" s="238">
        <v>2949</v>
      </c>
      <c r="Z613" s="238">
        <v>2555</v>
      </c>
      <c r="AA613" s="238">
        <v>5844</v>
      </c>
      <c r="AB613" s="238">
        <v>278</v>
      </c>
      <c r="AC613" s="238">
        <v>0</v>
      </c>
      <c r="AD613" s="238">
        <v>12094</v>
      </c>
      <c r="AE613" s="238">
        <v>492</v>
      </c>
      <c r="AF613" s="238">
        <v>3166</v>
      </c>
      <c r="AG613" s="238">
        <v>2734</v>
      </c>
      <c r="AH613" s="238">
        <v>5710</v>
      </c>
      <c r="AI613" s="238">
        <v>590</v>
      </c>
      <c r="AJ613" s="238">
        <v>0</v>
      </c>
      <c r="AK613" s="238">
        <v>12692</v>
      </c>
    </row>
    <row r="614" spans="1:37" x14ac:dyDescent="0.3">
      <c r="A614" s="2" t="s">
        <v>333</v>
      </c>
      <c r="B614" s="295" t="s">
        <v>918</v>
      </c>
      <c r="C614" s="229" t="s">
        <v>944</v>
      </c>
      <c r="D614" s="229" t="s">
        <v>1522</v>
      </c>
      <c r="E614" s="716">
        <v>4735</v>
      </c>
      <c r="F614" s="76">
        <v>0.08</v>
      </c>
      <c r="G614" s="76">
        <v>0.24</v>
      </c>
      <c r="H614" s="76">
        <v>0.2</v>
      </c>
      <c r="I614" s="76">
        <v>0.52</v>
      </c>
      <c r="J614" s="76">
        <v>0.46</v>
      </c>
      <c r="K614" s="76">
        <v>0.03</v>
      </c>
      <c r="L614" s="76">
        <v>0.52</v>
      </c>
      <c r="M614" s="76">
        <v>0.48</v>
      </c>
      <c r="N614" s="76">
        <v>0.48</v>
      </c>
      <c r="O614" s="76">
        <v>0.08</v>
      </c>
      <c r="P614" s="76">
        <v>0.69</v>
      </c>
      <c r="Q614" s="76">
        <v>0.79</v>
      </c>
      <c r="R614" s="76" t="s">
        <v>239</v>
      </c>
      <c r="S614" s="76">
        <v>0.59</v>
      </c>
      <c r="T614" s="721">
        <v>1</v>
      </c>
      <c r="U614" s="721">
        <v>1</v>
      </c>
      <c r="V614" s="55">
        <v>6884</v>
      </c>
      <c r="W614" s="55">
        <v>6884</v>
      </c>
      <c r="X614" s="237">
        <v>134</v>
      </c>
      <c r="Y614" s="238">
        <v>873</v>
      </c>
      <c r="Z614" s="238">
        <v>632</v>
      </c>
      <c r="AA614" s="238">
        <v>1604</v>
      </c>
      <c r="AB614" s="238">
        <v>89</v>
      </c>
      <c r="AC614" s="238">
        <v>0</v>
      </c>
      <c r="AD614" s="238">
        <v>3332</v>
      </c>
      <c r="AE614" s="238">
        <v>136</v>
      </c>
      <c r="AF614" s="238">
        <v>846</v>
      </c>
      <c r="AG614" s="238">
        <v>688</v>
      </c>
      <c r="AH614" s="238">
        <v>1733</v>
      </c>
      <c r="AI614" s="238">
        <v>149</v>
      </c>
      <c r="AJ614" s="238">
        <v>0</v>
      </c>
      <c r="AK614" s="238">
        <v>3552</v>
      </c>
    </row>
    <row r="615" spans="1:37" x14ac:dyDescent="0.3">
      <c r="A615" s="2" t="s">
        <v>333</v>
      </c>
      <c r="B615" s="295" t="s">
        <v>918</v>
      </c>
      <c r="C615" s="229" t="s">
        <v>944</v>
      </c>
      <c r="D615" s="229" t="s">
        <v>1523</v>
      </c>
      <c r="E615" s="716">
        <v>62639</v>
      </c>
      <c r="F615" s="76">
        <v>0.1</v>
      </c>
      <c r="G615" s="76">
        <v>0.22</v>
      </c>
      <c r="H615" s="76">
        <v>0.18</v>
      </c>
      <c r="I615" s="76">
        <v>0.5</v>
      </c>
      <c r="J615" s="76">
        <v>0.47</v>
      </c>
      <c r="K615" s="76">
        <v>0.03</v>
      </c>
      <c r="L615" s="76">
        <v>0.49</v>
      </c>
      <c r="M615" s="76">
        <v>0.48</v>
      </c>
      <c r="N615" s="76">
        <v>0.49</v>
      </c>
      <c r="O615" s="76">
        <v>0.1</v>
      </c>
      <c r="P615" s="76">
        <v>0.46</v>
      </c>
      <c r="Q615" s="76">
        <v>0.3</v>
      </c>
      <c r="R615" s="76" t="s">
        <v>239</v>
      </c>
      <c r="S615" s="76">
        <v>0.47</v>
      </c>
      <c r="T615" s="721">
        <v>1</v>
      </c>
      <c r="U615" s="721">
        <v>1</v>
      </c>
      <c r="V615" s="55">
        <v>4632</v>
      </c>
      <c r="W615" s="55">
        <v>4632</v>
      </c>
      <c r="X615" s="237">
        <v>76</v>
      </c>
      <c r="Y615" s="238">
        <v>436</v>
      </c>
      <c r="Z615" s="238">
        <v>476</v>
      </c>
      <c r="AA615" s="238">
        <v>1191</v>
      </c>
      <c r="AB615" s="238">
        <v>44</v>
      </c>
      <c r="AC615" s="238">
        <v>0</v>
      </c>
      <c r="AD615" s="238">
        <v>2223</v>
      </c>
      <c r="AE615" s="238">
        <v>109</v>
      </c>
      <c r="AF615" s="238">
        <v>461</v>
      </c>
      <c r="AG615" s="238">
        <v>553</v>
      </c>
      <c r="AH615" s="238">
        <v>1162</v>
      </c>
      <c r="AI615" s="238">
        <v>124</v>
      </c>
      <c r="AJ615" s="238">
        <v>0</v>
      </c>
      <c r="AK615" s="238">
        <v>2409</v>
      </c>
    </row>
    <row r="616" spans="1:37" x14ac:dyDescent="0.3">
      <c r="A616" s="2" t="s">
        <v>189</v>
      </c>
      <c r="B616" s="295" t="s">
        <v>918</v>
      </c>
      <c r="C616" s="229" t="s">
        <v>944</v>
      </c>
      <c r="D616" s="229" t="s">
        <v>1524</v>
      </c>
      <c r="E616" s="716">
        <v>20258</v>
      </c>
      <c r="F616" s="76">
        <v>0.03</v>
      </c>
      <c r="G616" s="76">
        <v>0.08</v>
      </c>
      <c r="H616" s="76">
        <v>0.24</v>
      </c>
      <c r="I616" s="76">
        <v>0.34</v>
      </c>
      <c r="J616" s="76">
        <v>0.56000000000000005</v>
      </c>
      <c r="K616" s="76">
        <v>0.09</v>
      </c>
      <c r="L616" s="76">
        <v>0.5</v>
      </c>
      <c r="M616" s="76">
        <v>0.48</v>
      </c>
      <c r="N616" s="76">
        <v>0.44</v>
      </c>
      <c r="O616" s="76">
        <v>0.04</v>
      </c>
      <c r="P616" s="76">
        <v>0.39</v>
      </c>
      <c r="Q616" s="76">
        <v>0.47</v>
      </c>
      <c r="R616" s="76" t="s">
        <v>239</v>
      </c>
      <c r="S616" s="76">
        <v>0.42</v>
      </c>
      <c r="T616" s="721">
        <v>1</v>
      </c>
      <c r="U616" s="721">
        <v>1</v>
      </c>
      <c r="V616" s="55">
        <v>1450</v>
      </c>
      <c r="W616" s="55">
        <v>1450</v>
      </c>
      <c r="X616" s="237">
        <v>23</v>
      </c>
      <c r="Y616" s="238">
        <v>167</v>
      </c>
      <c r="Z616" s="238">
        <v>146</v>
      </c>
      <c r="AA616" s="238">
        <v>310</v>
      </c>
      <c r="AB616" s="238">
        <v>15</v>
      </c>
      <c r="AC616" s="238">
        <v>0</v>
      </c>
      <c r="AD616" s="238">
        <v>661</v>
      </c>
      <c r="AE616" s="238">
        <v>36</v>
      </c>
      <c r="AF616" s="238">
        <v>182</v>
      </c>
      <c r="AG616" s="238">
        <v>182</v>
      </c>
      <c r="AH616" s="238">
        <v>354</v>
      </c>
      <c r="AI616" s="238">
        <v>35</v>
      </c>
      <c r="AJ616" s="238">
        <v>0</v>
      </c>
      <c r="AK616" s="238">
        <v>789</v>
      </c>
    </row>
    <row r="617" spans="1:37" x14ac:dyDescent="0.3">
      <c r="A617" s="2" t="s">
        <v>194</v>
      </c>
      <c r="B617" s="295" t="s">
        <v>943</v>
      </c>
      <c r="C617" s="229" t="s">
        <v>983</v>
      </c>
      <c r="D617" s="229" t="s">
        <v>1525</v>
      </c>
      <c r="E617" s="716">
        <v>9955</v>
      </c>
      <c r="F617" s="76" t="s">
        <v>239</v>
      </c>
      <c r="G617" s="76" t="s">
        <v>239</v>
      </c>
      <c r="H617" s="76" t="s">
        <v>239</v>
      </c>
      <c r="I617" s="76" t="s">
        <v>239</v>
      </c>
      <c r="J617" s="76" t="s">
        <v>239</v>
      </c>
      <c r="K617" s="76" t="s">
        <v>239</v>
      </c>
      <c r="L617" s="76" t="s">
        <v>239</v>
      </c>
      <c r="M617" s="76" t="s">
        <v>239</v>
      </c>
      <c r="N617" s="76" t="s">
        <v>239</v>
      </c>
      <c r="O617" s="76" t="s">
        <v>239</v>
      </c>
      <c r="P617" s="76" t="s">
        <v>239</v>
      </c>
      <c r="Q617" s="76" t="s">
        <v>239</v>
      </c>
      <c r="R617" s="76" t="s">
        <v>239</v>
      </c>
      <c r="S617" s="76" t="s">
        <v>239</v>
      </c>
      <c r="T617" s="721">
        <v>0</v>
      </c>
      <c r="U617" s="721">
        <v>0</v>
      </c>
      <c r="V617" s="55">
        <v>10704</v>
      </c>
      <c r="W617" s="55">
        <v>10704</v>
      </c>
      <c r="X617" s="237">
        <v>212</v>
      </c>
      <c r="Y617" s="238">
        <v>1449</v>
      </c>
      <c r="Z617" s="238">
        <v>1024</v>
      </c>
      <c r="AA617" s="238">
        <v>2257</v>
      </c>
      <c r="AB617" s="238">
        <v>105</v>
      </c>
      <c r="AC617" s="238">
        <v>0</v>
      </c>
      <c r="AD617" s="238">
        <v>5047</v>
      </c>
      <c r="AE617" s="238">
        <v>219</v>
      </c>
      <c r="AF617" s="238">
        <v>1536</v>
      </c>
      <c r="AG617" s="238">
        <v>1091</v>
      </c>
      <c r="AH617" s="238">
        <v>2629</v>
      </c>
      <c r="AI617" s="238">
        <v>182</v>
      </c>
      <c r="AJ617" s="238">
        <v>0</v>
      </c>
      <c r="AK617" s="238">
        <v>5657</v>
      </c>
    </row>
    <row r="618" spans="1:37" x14ac:dyDescent="0.3">
      <c r="A618" s="2" t="s">
        <v>191</v>
      </c>
      <c r="B618" s="295" t="s">
        <v>918</v>
      </c>
      <c r="C618" s="229" t="s">
        <v>944</v>
      </c>
      <c r="D618" s="229" t="s">
        <v>1526</v>
      </c>
      <c r="E618" s="716">
        <v>1867</v>
      </c>
      <c r="F618" s="76" t="s">
        <v>239</v>
      </c>
      <c r="G618" s="76" t="s">
        <v>239</v>
      </c>
      <c r="H618" s="76" t="s">
        <v>239</v>
      </c>
      <c r="I618" s="76" t="s">
        <v>239</v>
      </c>
      <c r="J618" s="76" t="s">
        <v>239</v>
      </c>
      <c r="K618" s="76" t="s">
        <v>239</v>
      </c>
      <c r="L618" s="76" t="s">
        <v>239</v>
      </c>
      <c r="M618" s="76" t="s">
        <v>239</v>
      </c>
      <c r="N618" s="76" t="s">
        <v>239</v>
      </c>
      <c r="O618" s="76" t="s">
        <v>239</v>
      </c>
      <c r="P618" s="76" t="s">
        <v>239</v>
      </c>
      <c r="Q618" s="76" t="s">
        <v>239</v>
      </c>
      <c r="R618" s="76">
        <v>0.41</v>
      </c>
      <c r="S618" s="76">
        <v>0.41</v>
      </c>
      <c r="T618" s="721">
        <v>0</v>
      </c>
      <c r="U618" s="721">
        <v>1</v>
      </c>
      <c r="V618" s="55">
        <v>3528</v>
      </c>
      <c r="W618" s="55">
        <v>3528</v>
      </c>
      <c r="X618" s="237">
        <v>95</v>
      </c>
      <c r="Y618" s="238">
        <v>387</v>
      </c>
      <c r="Z618" s="238">
        <v>300</v>
      </c>
      <c r="AA618" s="238">
        <v>755</v>
      </c>
      <c r="AB618" s="238">
        <v>47</v>
      </c>
      <c r="AC618" s="238">
        <v>0</v>
      </c>
      <c r="AD618" s="238">
        <v>1584</v>
      </c>
      <c r="AE618" s="238">
        <v>82</v>
      </c>
      <c r="AF618" s="238">
        <v>423</v>
      </c>
      <c r="AG618" s="238">
        <v>319</v>
      </c>
      <c r="AH618" s="238">
        <v>1011</v>
      </c>
      <c r="AI618" s="238">
        <v>109</v>
      </c>
      <c r="AJ618" s="238">
        <v>0</v>
      </c>
      <c r="AK618" s="238">
        <v>1944</v>
      </c>
    </row>
    <row r="619" spans="1:37" x14ac:dyDescent="0.3">
      <c r="A619" s="2" t="s">
        <v>192</v>
      </c>
      <c r="B619" s="295" t="s">
        <v>918</v>
      </c>
      <c r="C619" s="229" t="s">
        <v>944</v>
      </c>
      <c r="D619" s="229" t="s">
        <v>1527</v>
      </c>
      <c r="E619" s="716">
        <v>576</v>
      </c>
      <c r="F619" s="76">
        <v>0</v>
      </c>
      <c r="G619" s="76">
        <v>0.17</v>
      </c>
      <c r="H619" s="76">
        <v>0.17</v>
      </c>
      <c r="I619" s="76">
        <v>0.33</v>
      </c>
      <c r="J619" s="76">
        <v>0.67</v>
      </c>
      <c r="K619" s="76">
        <v>0</v>
      </c>
      <c r="L619" s="76" t="s">
        <v>239</v>
      </c>
      <c r="M619" s="76">
        <v>1</v>
      </c>
      <c r="N619" s="76">
        <v>1</v>
      </c>
      <c r="O619" s="76">
        <v>0</v>
      </c>
      <c r="P619" s="76">
        <v>0.25</v>
      </c>
      <c r="Q619" s="76" t="s">
        <v>239</v>
      </c>
      <c r="R619" s="76">
        <v>0.51</v>
      </c>
      <c r="S619" s="76">
        <v>0.51</v>
      </c>
      <c r="T619" s="721">
        <v>0.01</v>
      </c>
      <c r="U619" s="721">
        <v>1</v>
      </c>
      <c r="V619" s="55">
        <v>981</v>
      </c>
      <c r="W619" s="55">
        <v>981</v>
      </c>
      <c r="X619" s="237">
        <v>30</v>
      </c>
      <c r="Y619" s="238">
        <v>187</v>
      </c>
      <c r="Z619" s="238">
        <v>47</v>
      </c>
      <c r="AA619" s="238">
        <v>121</v>
      </c>
      <c r="AB619" s="238">
        <v>7</v>
      </c>
      <c r="AC619" s="238">
        <v>0</v>
      </c>
      <c r="AD619" s="238">
        <v>392</v>
      </c>
      <c r="AE619" s="238">
        <v>42</v>
      </c>
      <c r="AF619" s="238">
        <v>273</v>
      </c>
      <c r="AG619" s="238">
        <v>53</v>
      </c>
      <c r="AH619" s="238">
        <v>206</v>
      </c>
      <c r="AI619" s="238">
        <v>15</v>
      </c>
      <c r="AJ619" s="238">
        <v>0</v>
      </c>
      <c r="AK619" s="238">
        <v>589</v>
      </c>
    </row>
    <row r="620" spans="1:37" x14ac:dyDescent="0.3">
      <c r="A620" s="2" t="s">
        <v>192</v>
      </c>
      <c r="B620" s="295" t="s">
        <v>918</v>
      </c>
      <c r="C620" s="229" t="s">
        <v>944</v>
      </c>
      <c r="D620" s="229" t="s">
        <v>1528</v>
      </c>
      <c r="E620" s="716">
        <v>24389</v>
      </c>
      <c r="F620" s="76">
        <v>0</v>
      </c>
      <c r="G620" s="76">
        <v>0</v>
      </c>
      <c r="H620" s="76">
        <v>0</v>
      </c>
      <c r="I620" s="76">
        <v>0</v>
      </c>
      <c r="J620" s="76">
        <v>1</v>
      </c>
      <c r="K620" s="76">
        <v>0</v>
      </c>
      <c r="L620" s="76" t="s">
        <v>239</v>
      </c>
      <c r="M620" s="76" t="s">
        <v>239</v>
      </c>
      <c r="N620" s="76" t="s">
        <v>239</v>
      </c>
      <c r="O620" s="76" t="s">
        <v>239</v>
      </c>
      <c r="P620" s="76">
        <v>0</v>
      </c>
      <c r="Q620" s="76" t="s">
        <v>239</v>
      </c>
      <c r="R620" s="76">
        <v>0.51</v>
      </c>
      <c r="S620" s="76">
        <v>0.51</v>
      </c>
      <c r="T620" s="721">
        <v>0</v>
      </c>
      <c r="U620" s="721">
        <v>1</v>
      </c>
      <c r="V620" s="55">
        <v>4071</v>
      </c>
      <c r="W620" s="55">
        <v>4071</v>
      </c>
      <c r="X620" s="237">
        <v>79</v>
      </c>
      <c r="Y620" s="238">
        <v>496</v>
      </c>
      <c r="Z620" s="238">
        <v>344</v>
      </c>
      <c r="AA620" s="238">
        <v>902</v>
      </c>
      <c r="AB620" s="238">
        <v>86</v>
      </c>
      <c r="AC620" s="238">
        <v>0</v>
      </c>
      <c r="AD620" s="238">
        <v>1907</v>
      </c>
      <c r="AE620" s="238">
        <v>101</v>
      </c>
      <c r="AF620" s="238">
        <v>518</v>
      </c>
      <c r="AG620" s="238">
        <v>407</v>
      </c>
      <c r="AH620" s="238">
        <v>1011</v>
      </c>
      <c r="AI620" s="238">
        <v>127</v>
      </c>
      <c r="AJ620" s="238">
        <v>0</v>
      </c>
      <c r="AK620" s="238">
        <v>2164</v>
      </c>
    </row>
    <row r="621" spans="1:37" x14ac:dyDescent="0.3">
      <c r="A621" s="2" t="s">
        <v>192</v>
      </c>
      <c r="B621" s="295" t="s">
        <v>943</v>
      </c>
      <c r="C621" s="229" t="s">
        <v>944</v>
      </c>
      <c r="D621" s="229" t="s">
        <v>1529</v>
      </c>
      <c r="E621" s="716">
        <v>1677</v>
      </c>
      <c r="F621" s="76" t="s">
        <v>239</v>
      </c>
      <c r="G621" s="76" t="s">
        <v>239</v>
      </c>
      <c r="H621" s="76" t="s">
        <v>239</v>
      </c>
      <c r="I621" s="76" t="s">
        <v>239</v>
      </c>
      <c r="J621" s="76" t="s">
        <v>239</v>
      </c>
      <c r="K621" s="76" t="s">
        <v>239</v>
      </c>
      <c r="L621" s="76" t="s">
        <v>239</v>
      </c>
      <c r="M621" s="76" t="s">
        <v>239</v>
      </c>
      <c r="N621" s="76" t="s">
        <v>239</v>
      </c>
      <c r="O621" s="76" t="s">
        <v>239</v>
      </c>
      <c r="P621" s="76" t="s">
        <v>239</v>
      </c>
      <c r="Q621" s="76" t="s">
        <v>239</v>
      </c>
      <c r="R621" s="76">
        <v>0.51</v>
      </c>
      <c r="S621" s="76">
        <v>0.51</v>
      </c>
      <c r="T621" s="721">
        <v>0</v>
      </c>
      <c r="U621" s="721">
        <v>1</v>
      </c>
      <c r="V621" s="55">
        <v>4656</v>
      </c>
      <c r="W621" s="55">
        <v>4656</v>
      </c>
      <c r="X621" s="237">
        <v>120</v>
      </c>
      <c r="Y621" s="238">
        <v>535</v>
      </c>
      <c r="Z621" s="238">
        <v>454</v>
      </c>
      <c r="AA621" s="238">
        <v>1010</v>
      </c>
      <c r="AB621" s="238">
        <v>82</v>
      </c>
      <c r="AC621" s="238">
        <v>0</v>
      </c>
      <c r="AD621" s="238">
        <v>2201</v>
      </c>
      <c r="AE621" s="238">
        <v>117</v>
      </c>
      <c r="AF621" s="238">
        <v>585</v>
      </c>
      <c r="AG621" s="238">
        <v>473</v>
      </c>
      <c r="AH621" s="238">
        <v>1126</v>
      </c>
      <c r="AI621" s="238">
        <v>154</v>
      </c>
      <c r="AJ621" s="238">
        <v>0</v>
      </c>
      <c r="AK621" s="238">
        <v>2455</v>
      </c>
    </row>
    <row r="622" spans="1:37" x14ac:dyDescent="0.3">
      <c r="A622" s="2" t="s">
        <v>192</v>
      </c>
      <c r="B622" s="295" t="s">
        <v>943</v>
      </c>
      <c r="C622" s="229" t="s">
        <v>944</v>
      </c>
      <c r="D622" s="229" t="s">
        <v>1530</v>
      </c>
      <c r="E622" s="716">
        <v>2383</v>
      </c>
      <c r="F622" s="76">
        <v>0.1</v>
      </c>
      <c r="G622" s="76">
        <v>0.2</v>
      </c>
      <c r="H622" s="76">
        <v>0.13</v>
      </c>
      <c r="I622" s="76">
        <v>0.42</v>
      </c>
      <c r="J622" s="76">
        <v>0.52</v>
      </c>
      <c r="K622" s="76">
        <v>0.06</v>
      </c>
      <c r="L622" s="76">
        <v>0.52</v>
      </c>
      <c r="M622" s="76">
        <v>0.48</v>
      </c>
      <c r="N622" s="76">
        <v>0.51</v>
      </c>
      <c r="O622" s="76">
        <v>0.12</v>
      </c>
      <c r="P622" s="76">
        <v>0.52</v>
      </c>
      <c r="Q622" s="76">
        <v>0.4</v>
      </c>
      <c r="R622" s="76" t="s">
        <v>239</v>
      </c>
      <c r="S622" s="76">
        <v>0.5</v>
      </c>
      <c r="T622" s="721">
        <v>1</v>
      </c>
      <c r="U622" s="721">
        <v>1</v>
      </c>
      <c r="V622" s="55">
        <v>1442</v>
      </c>
      <c r="W622" s="55">
        <v>1442</v>
      </c>
      <c r="X622" s="237">
        <v>22</v>
      </c>
      <c r="Y622" s="238">
        <v>170</v>
      </c>
      <c r="Z622" s="238">
        <v>135</v>
      </c>
      <c r="AA622" s="238">
        <v>285</v>
      </c>
      <c r="AB622" s="238">
        <v>21</v>
      </c>
      <c r="AC622" s="238">
        <v>0</v>
      </c>
      <c r="AD622" s="238">
        <v>633</v>
      </c>
      <c r="AE622" s="238">
        <v>28</v>
      </c>
      <c r="AF622" s="238">
        <v>173</v>
      </c>
      <c r="AG622" s="238">
        <v>203</v>
      </c>
      <c r="AH622" s="238">
        <v>360</v>
      </c>
      <c r="AI622" s="238">
        <v>45</v>
      </c>
      <c r="AJ622" s="238">
        <v>0</v>
      </c>
      <c r="AK622" s="238">
        <v>809</v>
      </c>
    </row>
    <row r="623" spans="1:37" x14ac:dyDescent="0.3">
      <c r="A623" s="2" t="s">
        <v>192</v>
      </c>
      <c r="B623" s="295" t="s">
        <v>943</v>
      </c>
      <c r="C623" s="229" t="s">
        <v>944</v>
      </c>
      <c r="D623" s="229" t="s">
        <v>1531</v>
      </c>
      <c r="E623" s="716">
        <v>13643</v>
      </c>
      <c r="F623" s="76" t="s">
        <v>239</v>
      </c>
      <c r="G623" s="76" t="s">
        <v>239</v>
      </c>
      <c r="H623" s="76" t="s">
        <v>239</v>
      </c>
      <c r="I623" s="76" t="s">
        <v>239</v>
      </c>
      <c r="J623" s="76" t="s">
        <v>239</v>
      </c>
      <c r="K623" s="76" t="s">
        <v>239</v>
      </c>
      <c r="L623" s="76" t="s">
        <v>239</v>
      </c>
      <c r="M623" s="76" t="s">
        <v>239</v>
      </c>
      <c r="N623" s="76" t="s">
        <v>239</v>
      </c>
      <c r="O623" s="76" t="s">
        <v>239</v>
      </c>
      <c r="P623" s="76" t="s">
        <v>239</v>
      </c>
      <c r="Q623" s="76" t="s">
        <v>239</v>
      </c>
      <c r="R623" s="76">
        <v>0.51</v>
      </c>
      <c r="S623" s="76">
        <v>0.51</v>
      </c>
      <c r="T623" s="721">
        <v>0</v>
      </c>
      <c r="U623" s="721">
        <v>1</v>
      </c>
      <c r="V623" s="55">
        <v>1347</v>
      </c>
      <c r="W623" s="55">
        <v>1347</v>
      </c>
      <c r="X623" s="237">
        <v>32</v>
      </c>
      <c r="Y623" s="238">
        <v>166</v>
      </c>
      <c r="Z623" s="238">
        <v>124</v>
      </c>
      <c r="AA623" s="238">
        <v>256</v>
      </c>
      <c r="AB623" s="238">
        <v>22</v>
      </c>
      <c r="AC623" s="238">
        <v>0</v>
      </c>
      <c r="AD623" s="238">
        <v>600</v>
      </c>
      <c r="AE623" s="238">
        <v>52</v>
      </c>
      <c r="AF623" s="238">
        <v>187</v>
      </c>
      <c r="AG623" s="238">
        <v>136</v>
      </c>
      <c r="AH623" s="238">
        <v>331</v>
      </c>
      <c r="AI623" s="238">
        <v>41</v>
      </c>
      <c r="AJ623" s="238">
        <v>0</v>
      </c>
      <c r="AK623" s="238">
        <v>747</v>
      </c>
    </row>
    <row r="624" spans="1:37" x14ac:dyDescent="0.3">
      <c r="A624" s="2" t="s">
        <v>192</v>
      </c>
      <c r="B624" s="295" t="s">
        <v>943</v>
      </c>
      <c r="C624" s="229" t="s">
        <v>944</v>
      </c>
      <c r="D624" s="229" t="s">
        <v>1532</v>
      </c>
      <c r="E624" s="716">
        <v>3134</v>
      </c>
      <c r="F624" s="76">
        <v>0.14000000000000001</v>
      </c>
      <c r="G624" s="76">
        <v>0.2</v>
      </c>
      <c r="H624" s="76">
        <v>0.12</v>
      </c>
      <c r="I624" s="76">
        <v>0.46</v>
      </c>
      <c r="J624" s="76">
        <v>0.49</v>
      </c>
      <c r="K624" s="76">
        <v>0.05</v>
      </c>
      <c r="L624" s="76">
        <v>0.48</v>
      </c>
      <c r="M624" s="76">
        <v>0.47</v>
      </c>
      <c r="N624" s="76">
        <v>0.52</v>
      </c>
      <c r="O624" s="76">
        <v>0.15</v>
      </c>
      <c r="P624" s="76">
        <v>0.53</v>
      </c>
      <c r="Q624" s="76">
        <v>0.47</v>
      </c>
      <c r="R624" s="76" t="s">
        <v>239</v>
      </c>
      <c r="S624" s="76">
        <v>0.51</v>
      </c>
      <c r="T624" s="721">
        <v>1</v>
      </c>
      <c r="U624" s="721">
        <v>1</v>
      </c>
      <c r="V624" s="55">
        <v>30241</v>
      </c>
      <c r="W624" s="55">
        <v>30241</v>
      </c>
      <c r="X624" s="237">
        <v>722</v>
      </c>
      <c r="Y624" s="238">
        <v>3806</v>
      </c>
      <c r="Z624" s="238">
        <v>2803</v>
      </c>
      <c r="AA624" s="238">
        <v>6513</v>
      </c>
      <c r="AB624" s="238">
        <v>324</v>
      </c>
      <c r="AC624" s="238">
        <v>0</v>
      </c>
      <c r="AD624" s="238">
        <v>14168</v>
      </c>
      <c r="AE624" s="238">
        <v>789</v>
      </c>
      <c r="AF624" s="238">
        <v>3791</v>
      </c>
      <c r="AG624" s="238">
        <v>3051</v>
      </c>
      <c r="AH624" s="238">
        <v>7799</v>
      </c>
      <c r="AI624" s="238">
        <v>643</v>
      </c>
      <c r="AJ624" s="238">
        <v>0</v>
      </c>
      <c r="AK624" s="238">
        <v>16073</v>
      </c>
    </row>
    <row r="625" spans="1:37" x14ac:dyDescent="0.3">
      <c r="A625" s="2" t="s">
        <v>192</v>
      </c>
      <c r="B625" s="295" t="s">
        <v>943</v>
      </c>
      <c r="C625" s="229" t="s">
        <v>944</v>
      </c>
      <c r="D625" s="229" t="s">
        <v>1533</v>
      </c>
      <c r="E625" s="716">
        <v>1609</v>
      </c>
      <c r="F625" s="76">
        <v>0.14000000000000001</v>
      </c>
      <c r="G625" s="76">
        <v>0.19</v>
      </c>
      <c r="H625" s="76">
        <v>0.12</v>
      </c>
      <c r="I625" s="76">
        <v>0.45</v>
      </c>
      <c r="J625" s="76">
        <v>0.5</v>
      </c>
      <c r="K625" s="76">
        <v>0.05</v>
      </c>
      <c r="L625" s="76">
        <v>0.5</v>
      </c>
      <c r="M625" s="76">
        <v>0.51</v>
      </c>
      <c r="N625" s="76">
        <v>0.48</v>
      </c>
      <c r="O625" s="76">
        <v>0.15</v>
      </c>
      <c r="P625" s="76">
        <v>0.55000000000000004</v>
      </c>
      <c r="Q625" s="76">
        <v>0.6</v>
      </c>
      <c r="R625" s="76" t="s">
        <v>239</v>
      </c>
      <c r="S625" s="76">
        <v>0.53</v>
      </c>
      <c r="T625" s="721">
        <v>1</v>
      </c>
      <c r="U625" s="721">
        <v>1</v>
      </c>
      <c r="V625" s="55">
        <v>12068</v>
      </c>
      <c r="W625" s="55">
        <v>12068</v>
      </c>
      <c r="X625" s="237">
        <v>335</v>
      </c>
      <c r="Y625" s="238">
        <v>1566</v>
      </c>
      <c r="Z625" s="238">
        <v>1122</v>
      </c>
      <c r="AA625" s="238">
        <v>2556</v>
      </c>
      <c r="AB625" s="238">
        <v>170</v>
      </c>
      <c r="AC625" s="238">
        <v>0</v>
      </c>
      <c r="AD625" s="238">
        <v>5749</v>
      </c>
      <c r="AE625" s="238">
        <v>347</v>
      </c>
      <c r="AF625" s="238">
        <v>1644</v>
      </c>
      <c r="AG625" s="238">
        <v>1268</v>
      </c>
      <c r="AH625" s="238">
        <v>2837</v>
      </c>
      <c r="AI625" s="238">
        <v>223</v>
      </c>
      <c r="AJ625" s="238">
        <v>0</v>
      </c>
      <c r="AK625" s="238">
        <v>6319</v>
      </c>
    </row>
    <row r="626" spans="1:37" x14ac:dyDescent="0.3">
      <c r="A626" s="2" t="s">
        <v>192</v>
      </c>
      <c r="B626" s="295" t="s">
        <v>943</v>
      </c>
      <c r="C626" s="229" t="s">
        <v>983</v>
      </c>
      <c r="D626" s="229" t="s">
        <v>1534</v>
      </c>
      <c r="E626" s="716">
        <v>687</v>
      </c>
      <c r="F626" s="76" t="s">
        <v>239</v>
      </c>
      <c r="G626" s="76" t="s">
        <v>239</v>
      </c>
      <c r="H626" s="76" t="s">
        <v>239</v>
      </c>
      <c r="I626" s="76" t="s">
        <v>239</v>
      </c>
      <c r="J626" s="76" t="s">
        <v>239</v>
      </c>
      <c r="K626" s="76" t="s">
        <v>239</v>
      </c>
      <c r="L626" s="76" t="s">
        <v>239</v>
      </c>
      <c r="M626" s="76" t="s">
        <v>239</v>
      </c>
      <c r="N626" s="76" t="s">
        <v>239</v>
      </c>
      <c r="O626" s="76" t="s">
        <v>239</v>
      </c>
      <c r="P626" s="76" t="s">
        <v>239</v>
      </c>
      <c r="Q626" s="76" t="s">
        <v>239</v>
      </c>
      <c r="R626" s="76">
        <v>0.51</v>
      </c>
      <c r="S626" s="76">
        <v>0.51</v>
      </c>
      <c r="T626" s="721">
        <v>0</v>
      </c>
      <c r="U626" s="721">
        <v>1</v>
      </c>
      <c r="V626" s="55">
        <v>2182</v>
      </c>
      <c r="W626" s="55">
        <v>2182</v>
      </c>
      <c r="X626" s="237">
        <v>56</v>
      </c>
      <c r="Y626" s="238">
        <v>274</v>
      </c>
      <c r="Z626" s="238">
        <v>230</v>
      </c>
      <c r="AA626" s="238">
        <v>457</v>
      </c>
      <c r="AB626" s="238">
        <v>25</v>
      </c>
      <c r="AC626" s="238">
        <v>0</v>
      </c>
      <c r="AD626" s="238">
        <v>1042</v>
      </c>
      <c r="AE626" s="238">
        <v>80</v>
      </c>
      <c r="AF626" s="238">
        <v>312</v>
      </c>
      <c r="AG626" s="238">
        <v>214</v>
      </c>
      <c r="AH626" s="238">
        <v>475</v>
      </c>
      <c r="AI626" s="238">
        <v>59</v>
      </c>
      <c r="AJ626" s="238">
        <v>0</v>
      </c>
      <c r="AK626" s="238">
        <v>1140</v>
      </c>
    </row>
    <row r="627" spans="1:37" x14ac:dyDescent="0.3">
      <c r="A627" s="2" t="s">
        <v>192</v>
      </c>
      <c r="B627" s="295" t="s">
        <v>943</v>
      </c>
      <c r="C627" s="229" t="s">
        <v>983</v>
      </c>
      <c r="D627" s="229" t="s">
        <v>1535</v>
      </c>
      <c r="E627" s="716">
        <v>18321</v>
      </c>
      <c r="F627" s="76" t="s">
        <v>239</v>
      </c>
      <c r="G627" s="76" t="s">
        <v>239</v>
      </c>
      <c r="H627" s="76" t="s">
        <v>239</v>
      </c>
      <c r="I627" s="76" t="s">
        <v>239</v>
      </c>
      <c r="J627" s="76" t="s">
        <v>239</v>
      </c>
      <c r="K627" s="76" t="s">
        <v>239</v>
      </c>
      <c r="L627" s="76" t="s">
        <v>239</v>
      </c>
      <c r="M627" s="76" t="s">
        <v>239</v>
      </c>
      <c r="N627" s="76" t="s">
        <v>239</v>
      </c>
      <c r="O627" s="76" t="s">
        <v>239</v>
      </c>
      <c r="P627" s="76" t="s">
        <v>239</v>
      </c>
      <c r="Q627" s="76" t="s">
        <v>239</v>
      </c>
      <c r="R627" s="76">
        <v>0.51</v>
      </c>
      <c r="S627" s="76">
        <v>0.51</v>
      </c>
      <c r="T627" s="721">
        <v>0</v>
      </c>
      <c r="U627" s="721">
        <v>1</v>
      </c>
      <c r="V627" s="55">
        <v>816</v>
      </c>
      <c r="W627" s="55">
        <v>816</v>
      </c>
      <c r="X627" s="237">
        <v>29</v>
      </c>
      <c r="Y627" s="238">
        <v>128</v>
      </c>
      <c r="Z627" s="238">
        <v>56</v>
      </c>
      <c r="AA627" s="238">
        <v>173</v>
      </c>
      <c r="AB627" s="238">
        <v>9</v>
      </c>
      <c r="AC627" s="238">
        <v>0</v>
      </c>
      <c r="AD627" s="238">
        <v>395</v>
      </c>
      <c r="AE627" s="238">
        <v>24</v>
      </c>
      <c r="AF627" s="238">
        <v>132</v>
      </c>
      <c r="AG627" s="238">
        <v>67</v>
      </c>
      <c r="AH627" s="238">
        <v>177</v>
      </c>
      <c r="AI627" s="238">
        <v>21</v>
      </c>
      <c r="AJ627" s="238">
        <v>0</v>
      </c>
      <c r="AK627" s="238">
        <v>421</v>
      </c>
    </row>
    <row r="628" spans="1:37" x14ac:dyDescent="0.3">
      <c r="A628" s="2" t="s">
        <v>192</v>
      </c>
      <c r="B628" s="295" t="s">
        <v>943</v>
      </c>
      <c r="C628" s="229" t="s">
        <v>983</v>
      </c>
      <c r="D628" s="229" t="s">
        <v>1536</v>
      </c>
      <c r="E628" s="716">
        <v>2290</v>
      </c>
      <c r="F628" s="76" t="s">
        <v>239</v>
      </c>
      <c r="G628" s="76" t="s">
        <v>239</v>
      </c>
      <c r="H628" s="76" t="s">
        <v>239</v>
      </c>
      <c r="I628" s="76" t="s">
        <v>239</v>
      </c>
      <c r="J628" s="76" t="s">
        <v>239</v>
      </c>
      <c r="K628" s="76" t="s">
        <v>239</v>
      </c>
      <c r="L628" s="76" t="s">
        <v>239</v>
      </c>
      <c r="M628" s="76" t="s">
        <v>239</v>
      </c>
      <c r="N628" s="76" t="s">
        <v>239</v>
      </c>
      <c r="O628" s="76" t="s">
        <v>239</v>
      </c>
      <c r="P628" s="76" t="s">
        <v>239</v>
      </c>
      <c r="Q628" s="76" t="s">
        <v>239</v>
      </c>
      <c r="R628" s="76">
        <v>0.51</v>
      </c>
      <c r="S628" s="76">
        <v>0.51</v>
      </c>
      <c r="T628" s="721">
        <v>0</v>
      </c>
      <c r="U628" s="721">
        <v>1</v>
      </c>
      <c r="V628" s="55">
        <v>7707</v>
      </c>
      <c r="W628" s="55">
        <v>7707</v>
      </c>
      <c r="X628" s="237">
        <v>170</v>
      </c>
      <c r="Y628" s="238">
        <v>935</v>
      </c>
      <c r="Z628" s="238">
        <v>687</v>
      </c>
      <c r="AA628" s="238">
        <v>1754</v>
      </c>
      <c r="AB628" s="238">
        <v>73</v>
      </c>
      <c r="AC628" s="238">
        <v>0</v>
      </c>
      <c r="AD628" s="238">
        <v>3619</v>
      </c>
      <c r="AE628" s="238">
        <v>196</v>
      </c>
      <c r="AF628" s="238">
        <v>974</v>
      </c>
      <c r="AG628" s="238">
        <v>821</v>
      </c>
      <c r="AH628" s="238">
        <v>1907</v>
      </c>
      <c r="AI628" s="238">
        <v>190</v>
      </c>
      <c r="AJ628" s="238">
        <v>0</v>
      </c>
      <c r="AK628" s="238">
        <v>4088</v>
      </c>
    </row>
    <row r="629" spans="1:37" x14ac:dyDescent="0.3">
      <c r="A629" s="2" t="s">
        <v>192</v>
      </c>
      <c r="B629" s="295" t="s">
        <v>943</v>
      </c>
      <c r="C629" s="229" t="s">
        <v>983</v>
      </c>
      <c r="D629" s="229" t="s">
        <v>1537</v>
      </c>
      <c r="E629" s="716">
        <v>11429</v>
      </c>
      <c r="F629" s="76" t="s">
        <v>239</v>
      </c>
      <c r="G629" s="76" t="s">
        <v>239</v>
      </c>
      <c r="H629" s="76" t="s">
        <v>239</v>
      </c>
      <c r="I629" s="76" t="s">
        <v>239</v>
      </c>
      <c r="J629" s="76" t="s">
        <v>239</v>
      </c>
      <c r="K629" s="76" t="s">
        <v>239</v>
      </c>
      <c r="L629" s="76" t="s">
        <v>239</v>
      </c>
      <c r="M629" s="76" t="s">
        <v>239</v>
      </c>
      <c r="N629" s="76" t="s">
        <v>239</v>
      </c>
      <c r="O629" s="76" t="s">
        <v>239</v>
      </c>
      <c r="P629" s="76" t="s">
        <v>239</v>
      </c>
      <c r="Q629" s="76" t="s">
        <v>239</v>
      </c>
      <c r="R629" s="76">
        <v>0.51</v>
      </c>
      <c r="S629" s="76">
        <v>0.51</v>
      </c>
      <c r="T629" s="721">
        <v>0</v>
      </c>
      <c r="U629" s="721">
        <v>1</v>
      </c>
      <c r="V629" s="55">
        <v>17376</v>
      </c>
      <c r="W629" s="55">
        <v>17376</v>
      </c>
      <c r="X629" s="237">
        <v>317</v>
      </c>
      <c r="Y629" s="238">
        <v>2318</v>
      </c>
      <c r="Z629" s="238">
        <v>1334</v>
      </c>
      <c r="AA629" s="238">
        <v>3076</v>
      </c>
      <c r="AB629" s="238">
        <v>482</v>
      </c>
      <c r="AC629" s="238">
        <v>0</v>
      </c>
      <c r="AD629" s="238">
        <v>7527</v>
      </c>
      <c r="AE629" s="238">
        <v>359</v>
      </c>
      <c r="AF629" s="238">
        <v>2809</v>
      </c>
      <c r="AG629" s="238">
        <v>1634</v>
      </c>
      <c r="AH629" s="238">
        <v>4315</v>
      </c>
      <c r="AI629" s="238">
        <v>732</v>
      </c>
      <c r="AJ629" s="238">
        <v>0</v>
      </c>
      <c r="AK629" s="238">
        <v>9849</v>
      </c>
    </row>
    <row r="630" spans="1:37" x14ac:dyDescent="0.3">
      <c r="A630" s="2" t="s">
        <v>192</v>
      </c>
      <c r="B630" s="295" t="s">
        <v>943</v>
      </c>
      <c r="C630" s="229" t="s">
        <v>983</v>
      </c>
      <c r="D630" s="229" t="s">
        <v>1538</v>
      </c>
      <c r="E630" s="716">
        <v>1800</v>
      </c>
      <c r="F630" s="76" t="s">
        <v>239</v>
      </c>
      <c r="G630" s="76" t="s">
        <v>239</v>
      </c>
      <c r="H630" s="76" t="s">
        <v>239</v>
      </c>
      <c r="I630" s="76" t="s">
        <v>239</v>
      </c>
      <c r="J630" s="76" t="s">
        <v>239</v>
      </c>
      <c r="K630" s="76" t="s">
        <v>239</v>
      </c>
      <c r="L630" s="76" t="s">
        <v>239</v>
      </c>
      <c r="M630" s="76" t="s">
        <v>239</v>
      </c>
      <c r="N630" s="76" t="s">
        <v>239</v>
      </c>
      <c r="O630" s="76" t="s">
        <v>239</v>
      </c>
      <c r="P630" s="76" t="s">
        <v>239</v>
      </c>
      <c r="Q630" s="76" t="s">
        <v>239</v>
      </c>
      <c r="R630" s="76">
        <v>0.51</v>
      </c>
      <c r="S630" s="76">
        <v>0.51</v>
      </c>
      <c r="T630" s="721">
        <v>0</v>
      </c>
      <c r="U630" s="721">
        <v>1</v>
      </c>
      <c r="V630" s="55">
        <v>4226</v>
      </c>
      <c r="W630" s="55">
        <v>4226</v>
      </c>
      <c r="X630" s="237">
        <v>114</v>
      </c>
      <c r="Y630" s="238">
        <v>517</v>
      </c>
      <c r="Z630" s="238">
        <v>394</v>
      </c>
      <c r="AA630" s="238">
        <v>988</v>
      </c>
      <c r="AB630" s="238">
        <v>62</v>
      </c>
      <c r="AC630" s="238">
        <v>0</v>
      </c>
      <c r="AD630" s="238">
        <v>2075</v>
      </c>
      <c r="AE630" s="238">
        <v>95</v>
      </c>
      <c r="AF630" s="238">
        <v>500</v>
      </c>
      <c r="AG630" s="238">
        <v>386</v>
      </c>
      <c r="AH630" s="238">
        <v>1060</v>
      </c>
      <c r="AI630" s="238">
        <v>110</v>
      </c>
      <c r="AJ630" s="238">
        <v>0</v>
      </c>
      <c r="AK630" s="238">
        <v>2151</v>
      </c>
    </row>
    <row r="631" spans="1:37" x14ac:dyDescent="0.3">
      <c r="A631" s="2" t="s">
        <v>192</v>
      </c>
      <c r="B631" s="295" t="s">
        <v>943</v>
      </c>
      <c r="C631" s="229" t="s">
        <v>983</v>
      </c>
      <c r="D631" s="229" t="s">
        <v>1539</v>
      </c>
      <c r="E631" s="716">
        <v>199205</v>
      </c>
      <c r="F631" s="76" t="s">
        <v>239</v>
      </c>
      <c r="G631" s="76" t="s">
        <v>239</v>
      </c>
      <c r="H631" s="76" t="s">
        <v>239</v>
      </c>
      <c r="I631" s="76" t="s">
        <v>239</v>
      </c>
      <c r="J631" s="76" t="s">
        <v>239</v>
      </c>
      <c r="K631" s="76" t="s">
        <v>239</v>
      </c>
      <c r="L631" s="76" t="s">
        <v>239</v>
      </c>
      <c r="M631" s="76" t="s">
        <v>239</v>
      </c>
      <c r="N631" s="76" t="s">
        <v>239</v>
      </c>
      <c r="O631" s="76" t="s">
        <v>239</v>
      </c>
      <c r="P631" s="76" t="s">
        <v>239</v>
      </c>
      <c r="Q631" s="76" t="s">
        <v>239</v>
      </c>
      <c r="R631" s="76">
        <v>0.51</v>
      </c>
      <c r="S631" s="76">
        <v>0.51</v>
      </c>
      <c r="T631" s="721">
        <v>0</v>
      </c>
      <c r="U631" s="721">
        <v>1</v>
      </c>
      <c r="V631" s="55">
        <v>12968</v>
      </c>
      <c r="W631" s="55">
        <v>12968</v>
      </c>
      <c r="X631" s="237">
        <v>280</v>
      </c>
      <c r="Y631" s="238">
        <v>1695</v>
      </c>
      <c r="Z631" s="238">
        <v>1170</v>
      </c>
      <c r="AA631" s="238">
        <v>2902</v>
      </c>
      <c r="AB631" s="238">
        <v>153</v>
      </c>
      <c r="AC631" s="238">
        <v>0</v>
      </c>
      <c r="AD631" s="238">
        <v>6200</v>
      </c>
      <c r="AE631" s="238">
        <v>283</v>
      </c>
      <c r="AF631" s="238">
        <v>1738</v>
      </c>
      <c r="AG631" s="238">
        <v>1305</v>
      </c>
      <c r="AH631" s="238">
        <v>3150</v>
      </c>
      <c r="AI631" s="238">
        <v>292</v>
      </c>
      <c r="AJ631" s="238">
        <v>0</v>
      </c>
      <c r="AK631" s="238">
        <v>6768</v>
      </c>
    </row>
    <row r="632" spans="1:37" x14ac:dyDescent="0.3">
      <c r="A632" s="2" t="s">
        <v>192</v>
      </c>
      <c r="B632" s="295" t="s">
        <v>943</v>
      </c>
      <c r="C632" s="229" t="s">
        <v>983</v>
      </c>
      <c r="D632" s="229" t="s">
        <v>1540</v>
      </c>
      <c r="E632" s="716">
        <v>22624</v>
      </c>
      <c r="F632" s="76" t="s">
        <v>239</v>
      </c>
      <c r="G632" s="76" t="s">
        <v>239</v>
      </c>
      <c r="H632" s="76" t="s">
        <v>239</v>
      </c>
      <c r="I632" s="76" t="s">
        <v>239</v>
      </c>
      <c r="J632" s="76" t="s">
        <v>239</v>
      </c>
      <c r="K632" s="76" t="s">
        <v>239</v>
      </c>
      <c r="L632" s="76" t="s">
        <v>239</v>
      </c>
      <c r="M632" s="76" t="s">
        <v>239</v>
      </c>
      <c r="N632" s="76" t="s">
        <v>239</v>
      </c>
      <c r="O632" s="76" t="s">
        <v>239</v>
      </c>
      <c r="P632" s="76" t="s">
        <v>239</v>
      </c>
      <c r="Q632" s="76" t="s">
        <v>239</v>
      </c>
      <c r="R632" s="76">
        <v>0.51</v>
      </c>
      <c r="S632" s="76">
        <v>0.51</v>
      </c>
      <c r="T632" s="721">
        <v>0</v>
      </c>
      <c r="U632" s="721">
        <v>1</v>
      </c>
      <c r="V632" s="55">
        <v>30352</v>
      </c>
      <c r="W632" s="55">
        <v>30352</v>
      </c>
      <c r="X632" s="237">
        <v>2732</v>
      </c>
      <c r="Y632" s="238">
        <v>3035</v>
      </c>
      <c r="Z632" s="238">
        <v>1518</v>
      </c>
      <c r="AA632" s="238">
        <v>6677</v>
      </c>
      <c r="AB632" s="238">
        <v>304</v>
      </c>
      <c r="AC632" s="238">
        <v>0</v>
      </c>
      <c r="AD632" s="238">
        <v>14266</v>
      </c>
      <c r="AE632" s="238">
        <v>3035</v>
      </c>
      <c r="AF632" s="238">
        <v>3946</v>
      </c>
      <c r="AG632" s="238">
        <v>2428</v>
      </c>
      <c r="AH632" s="238">
        <v>6070</v>
      </c>
      <c r="AI632" s="238">
        <v>607</v>
      </c>
      <c r="AJ632" s="238">
        <v>0</v>
      </c>
      <c r="AK632" s="238">
        <v>16086</v>
      </c>
    </row>
    <row r="633" spans="1:37" x14ac:dyDescent="0.3">
      <c r="A633" s="2" t="s">
        <v>192</v>
      </c>
      <c r="B633" s="295" t="s">
        <v>943</v>
      </c>
      <c r="C633" s="229" t="s">
        <v>983</v>
      </c>
      <c r="D633" s="229" t="s">
        <v>1541</v>
      </c>
      <c r="E633" s="716">
        <v>6635</v>
      </c>
      <c r="F633" s="76" t="s">
        <v>239</v>
      </c>
      <c r="G633" s="76" t="s">
        <v>239</v>
      </c>
      <c r="H633" s="76" t="s">
        <v>239</v>
      </c>
      <c r="I633" s="76" t="s">
        <v>239</v>
      </c>
      <c r="J633" s="76" t="s">
        <v>239</v>
      </c>
      <c r="K633" s="76" t="s">
        <v>239</v>
      </c>
      <c r="L633" s="76" t="s">
        <v>239</v>
      </c>
      <c r="M633" s="76" t="s">
        <v>239</v>
      </c>
      <c r="N633" s="76" t="s">
        <v>239</v>
      </c>
      <c r="O633" s="76" t="s">
        <v>239</v>
      </c>
      <c r="P633" s="76" t="s">
        <v>239</v>
      </c>
      <c r="Q633" s="76" t="s">
        <v>239</v>
      </c>
      <c r="R633" s="76">
        <v>0.51</v>
      </c>
      <c r="S633" s="76">
        <v>0.51</v>
      </c>
      <c r="T633" s="721">
        <v>0</v>
      </c>
      <c r="U633" s="721">
        <v>1</v>
      </c>
      <c r="V633" s="55">
        <v>959</v>
      </c>
      <c r="W633" s="55">
        <v>959</v>
      </c>
      <c r="X633" s="237">
        <v>26</v>
      </c>
      <c r="Y633" s="238">
        <v>115</v>
      </c>
      <c r="Z633" s="238">
        <v>74</v>
      </c>
      <c r="AA633" s="238">
        <v>192</v>
      </c>
      <c r="AB633" s="238">
        <v>13</v>
      </c>
      <c r="AC633" s="238">
        <v>0</v>
      </c>
      <c r="AD633" s="238">
        <v>420</v>
      </c>
      <c r="AE633" s="238">
        <v>33</v>
      </c>
      <c r="AF633" s="238">
        <v>129</v>
      </c>
      <c r="AG633" s="238">
        <v>99</v>
      </c>
      <c r="AH633" s="238">
        <v>254</v>
      </c>
      <c r="AI633" s="238">
        <v>24</v>
      </c>
      <c r="AJ633" s="238">
        <v>0</v>
      </c>
      <c r="AK633" s="238">
        <v>539</v>
      </c>
    </row>
    <row r="634" spans="1:37" x14ac:dyDescent="0.3">
      <c r="A634" s="2" t="s">
        <v>192</v>
      </c>
      <c r="B634" s="295" t="s">
        <v>943</v>
      </c>
      <c r="C634" s="229" t="s">
        <v>983</v>
      </c>
      <c r="D634" s="229" t="s">
        <v>1542</v>
      </c>
      <c r="E634" s="716">
        <v>5350</v>
      </c>
      <c r="F634" s="76" t="s">
        <v>239</v>
      </c>
      <c r="G634" s="76" t="s">
        <v>239</v>
      </c>
      <c r="H634" s="76" t="s">
        <v>239</v>
      </c>
      <c r="I634" s="76" t="s">
        <v>239</v>
      </c>
      <c r="J634" s="76" t="s">
        <v>239</v>
      </c>
      <c r="K634" s="76" t="s">
        <v>239</v>
      </c>
      <c r="L634" s="76" t="s">
        <v>239</v>
      </c>
      <c r="M634" s="76" t="s">
        <v>239</v>
      </c>
      <c r="N634" s="76" t="s">
        <v>239</v>
      </c>
      <c r="O634" s="76" t="s">
        <v>239</v>
      </c>
      <c r="P634" s="76" t="s">
        <v>239</v>
      </c>
      <c r="Q634" s="76" t="s">
        <v>239</v>
      </c>
      <c r="R634" s="76">
        <v>0.51</v>
      </c>
      <c r="S634" s="76">
        <v>0.51</v>
      </c>
      <c r="T634" s="721">
        <v>0</v>
      </c>
      <c r="U634" s="721">
        <v>1</v>
      </c>
      <c r="V634" s="55">
        <v>11044</v>
      </c>
      <c r="W634" s="55">
        <v>11044</v>
      </c>
      <c r="X634" s="237">
        <v>268</v>
      </c>
      <c r="Y634" s="238">
        <v>1250</v>
      </c>
      <c r="Z634" s="238">
        <v>922</v>
      </c>
      <c r="AA634" s="238">
        <v>2376</v>
      </c>
      <c r="AB634" s="238">
        <v>77</v>
      </c>
      <c r="AC634" s="238">
        <v>0</v>
      </c>
      <c r="AD634" s="238">
        <v>4893</v>
      </c>
      <c r="AE634" s="238">
        <v>250</v>
      </c>
      <c r="AF634" s="238">
        <v>1341</v>
      </c>
      <c r="AG634" s="238">
        <v>987</v>
      </c>
      <c r="AH634" s="238">
        <v>3389</v>
      </c>
      <c r="AI634" s="238">
        <v>184</v>
      </c>
      <c r="AJ634" s="238">
        <v>0</v>
      </c>
      <c r="AK634" s="238">
        <v>6151</v>
      </c>
    </row>
    <row r="635" spans="1:37" x14ac:dyDescent="0.3">
      <c r="A635" s="2" t="s">
        <v>192</v>
      </c>
      <c r="B635" s="295" t="s">
        <v>943</v>
      </c>
      <c r="C635" s="229" t="s">
        <v>983</v>
      </c>
      <c r="D635" s="229" t="s">
        <v>1543</v>
      </c>
      <c r="E635" s="716">
        <v>7372</v>
      </c>
      <c r="F635" s="76" t="s">
        <v>239</v>
      </c>
      <c r="G635" s="76" t="s">
        <v>239</v>
      </c>
      <c r="H635" s="76" t="s">
        <v>239</v>
      </c>
      <c r="I635" s="76" t="s">
        <v>239</v>
      </c>
      <c r="J635" s="76" t="s">
        <v>239</v>
      </c>
      <c r="K635" s="76" t="s">
        <v>239</v>
      </c>
      <c r="L635" s="76" t="s">
        <v>239</v>
      </c>
      <c r="M635" s="76" t="s">
        <v>239</v>
      </c>
      <c r="N635" s="76" t="s">
        <v>239</v>
      </c>
      <c r="O635" s="76" t="s">
        <v>239</v>
      </c>
      <c r="P635" s="76" t="s">
        <v>239</v>
      </c>
      <c r="Q635" s="76" t="s">
        <v>239</v>
      </c>
      <c r="R635" s="76">
        <v>0.51</v>
      </c>
      <c r="S635" s="76">
        <v>0.51</v>
      </c>
      <c r="T635" s="721">
        <v>0</v>
      </c>
      <c r="U635" s="721">
        <v>1</v>
      </c>
      <c r="V635" s="55">
        <v>1715</v>
      </c>
      <c r="W635" s="55">
        <v>1715</v>
      </c>
      <c r="X635" s="237">
        <v>38</v>
      </c>
      <c r="Y635" s="238">
        <v>249</v>
      </c>
      <c r="Z635" s="238">
        <v>159</v>
      </c>
      <c r="AA635" s="238">
        <v>359</v>
      </c>
      <c r="AB635" s="238">
        <v>23</v>
      </c>
      <c r="AC635" s="238">
        <v>0</v>
      </c>
      <c r="AD635" s="238">
        <v>828</v>
      </c>
      <c r="AE635" s="238">
        <v>41</v>
      </c>
      <c r="AF635" s="238">
        <v>261</v>
      </c>
      <c r="AG635" s="238">
        <v>184</v>
      </c>
      <c r="AH635" s="238">
        <v>370</v>
      </c>
      <c r="AI635" s="238">
        <v>31</v>
      </c>
      <c r="AJ635" s="238">
        <v>0</v>
      </c>
      <c r="AK635" s="238">
        <v>887</v>
      </c>
    </row>
    <row r="636" spans="1:37" x14ac:dyDescent="0.3">
      <c r="A636" s="2" t="s">
        <v>192</v>
      </c>
      <c r="B636" s="295" t="s">
        <v>943</v>
      </c>
      <c r="C636" s="229" t="s">
        <v>983</v>
      </c>
      <c r="D636" s="229" t="s">
        <v>1544</v>
      </c>
      <c r="E636" s="716">
        <v>755</v>
      </c>
      <c r="F636" s="76" t="s">
        <v>239</v>
      </c>
      <c r="G636" s="76" t="s">
        <v>239</v>
      </c>
      <c r="H636" s="76" t="s">
        <v>239</v>
      </c>
      <c r="I636" s="76" t="s">
        <v>239</v>
      </c>
      <c r="J636" s="76" t="s">
        <v>239</v>
      </c>
      <c r="K636" s="76" t="s">
        <v>239</v>
      </c>
      <c r="L636" s="76" t="s">
        <v>239</v>
      </c>
      <c r="M636" s="76" t="s">
        <v>239</v>
      </c>
      <c r="N636" s="76" t="s">
        <v>239</v>
      </c>
      <c r="O636" s="76" t="s">
        <v>239</v>
      </c>
      <c r="P636" s="76" t="s">
        <v>239</v>
      </c>
      <c r="Q636" s="76" t="s">
        <v>239</v>
      </c>
      <c r="R636" s="76">
        <v>0.51</v>
      </c>
      <c r="S636" s="76">
        <v>0.51</v>
      </c>
      <c r="T636" s="721">
        <v>0</v>
      </c>
      <c r="U636" s="721">
        <v>1</v>
      </c>
      <c r="V636" s="55">
        <v>736</v>
      </c>
      <c r="W636" s="55">
        <v>736</v>
      </c>
      <c r="X636" s="237">
        <v>5</v>
      </c>
      <c r="Y636" s="238">
        <v>90</v>
      </c>
      <c r="Z636" s="238">
        <v>67</v>
      </c>
      <c r="AA636" s="238">
        <v>154</v>
      </c>
      <c r="AB636" s="238">
        <v>5</v>
      </c>
      <c r="AC636" s="238">
        <v>0</v>
      </c>
      <c r="AD636" s="238">
        <v>321</v>
      </c>
      <c r="AE636" s="238">
        <v>9</v>
      </c>
      <c r="AF636" s="238">
        <v>108</v>
      </c>
      <c r="AG636" s="238">
        <v>76</v>
      </c>
      <c r="AH636" s="238">
        <v>214</v>
      </c>
      <c r="AI636" s="238">
        <v>8</v>
      </c>
      <c r="AJ636" s="238">
        <v>0</v>
      </c>
      <c r="AK636" s="238">
        <v>415</v>
      </c>
    </row>
    <row r="637" spans="1:37" x14ac:dyDescent="0.3">
      <c r="A637" s="2" t="s">
        <v>195</v>
      </c>
      <c r="B637" s="295" t="s">
        <v>918</v>
      </c>
      <c r="C637" s="229" t="s">
        <v>1042</v>
      </c>
      <c r="D637" s="229" t="s">
        <v>1545</v>
      </c>
      <c r="E637" s="716">
        <v>1537</v>
      </c>
      <c r="F637" s="76" t="s">
        <v>239</v>
      </c>
      <c r="G637" s="76" t="s">
        <v>239</v>
      </c>
      <c r="H637" s="76" t="s">
        <v>239</v>
      </c>
      <c r="I637" s="76" t="s">
        <v>239</v>
      </c>
      <c r="J637" s="76" t="s">
        <v>239</v>
      </c>
      <c r="K637" s="76" t="s">
        <v>239</v>
      </c>
      <c r="L637" s="76" t="s">
        <v>239</v>
      </c>
      <c r="M637" s="76" t="s">
        <v>239</v>
      </c>
      <c r="N637" s="76" t="s">
        <v>239</v>
      </c>
      <c r="O637" s="76" t="s">
        <v>239</v>
      </c>
      <c r="P637" s="76" t="s">
        <v>239</v>
      </c>
      <c r="Q637" s="76" t="s">
        <v>239</v>
      </c>
      <c r="R637" s="76">
        <v>0.5</v>
      </c>
      <c r="S637" s="76">
        <v>0.5</v>
      </c>
      <c r="T637" s="721">
        <v>0</v>
      </c>
      <c r="U637" s="721">
        <v>1</v>
      </c>
      <c r="V637" s="55">
        <v>4694</v>
      </c>
      <c r="W637" s="55">
        <v>4694</v>
      </c>
      <c r="X637" s="237">
        <v>95</v>
      </c>
      <c r="Y637" s="238">
        <v>630</v>
      </c>
      <c r="Z637" s="238">
        <v>440</v>
      </c>
      <c r="AA637" s="238">
        <v>953</v>
      </c>
      <c r="AB637" s="238">
        <v>89</v>
      </c>
      <c r="AC637" s="238">
        <v>0</v>
      </c>
      <c r="AD637" s="238">
        <v>2207</v>
      </c>
      <c r="AE637" s="238">
        <v>99</v>
      </c>
      <c r="AF637" s="238">
        <v>664</v>
      </c>
      <c r="AG637" s="238">
        <v>465</v>
      </c>
      <c r="AH637" s="238">
        <v>1145</v>
      </c>
      <c r="AI637" s="238">
        <v>114</v>
      </c>
      <c r="AJ637" s="238">
        <v>0</v>
      </c>
      <c r="AK637" s="238">
        <v>2487</v>
      </c>
    </row>
    <row r="638" spans="1:37" x14ac:dyDescent="0.3">
      <c r="A638" s="2" t="s">
        <v>195</v>
      </c>
      <c r="B638" s="295" t="s">
        <v>943</v>
      </c>
      <c r="C638" s="229" t="s">
        <v>944</v>
      </c>
      <c r="D638" s="229" t="s">
        <v>195</v>
      </c>
      <c r="E638" s="716">
        <v>24890</v>
      </c>
      <c r="F638" s="76" t="s">
        <v>239</v>
      </c>
      <c r="G638" s="76" t="s">
        <v>239</v>
      </c>
      <c r="H638" s="76" t="s">
        <v>239</v>
      </c>
      <c r="I638" s="76" t="s">
        <v>239</v>
      </c>
      <c r="J638" s="76" t="s">
        <v>239</v>
      </c>
      <c r="K638" s="76" t="s">
        <v>239</v>
      </c>
      <c r="L638" s="76" t="s">
        <v>239</v>
      </c>
      <c r="M638" s="76" t="s">
        <v>239</v>
      </c>
      <c r="N638" s="76" t="s">
        <v>239</v>
      </c>
      <c r="O638" s="76" t="s">
        <v>239</v>
      </c>
      <c r="P638" s="76" t="s">
        <v>239</v>
      </c>
      <c r="Q638" s="76" t="s">
        <v>239</v>
      </c>
      <c r="R638" s="76">
        <v>0.5</v>
      </c>
      <c r="S638" s="76">
        <v>0.5</v>
      </c>
      <c r="T638" s="721">
        <v>0</v>
      </c>
      <c r="U638" s="721">
        <v>0.56999999999999995</v>
      </c>
      <c r="V638" s="55">
        <v>733</v>
      </c>
      <c r="W638" s="55">
        <v>733</v>
      </c>
      <c r="X638" s="237">
        <v>8</v>
      </c>
      <c r="Y638" s="238">
        <v>91</v>
      </c>
      <c r="Z638" s="238">
        <v>54</v>
      </c>
      <c r="AA638" s="238">
        <v>166</v>
      </c>
      <c r="AB638" s="238">
        <v>5</v>
      </c>
      <c r="AC638" s="238">
        <v>0</v>
      </c>
      <c r="AD638" s="238">
        <v>324</v>
      </c>
      <c r="AE638" s="238">
        <v>11</v>
      </c>
      <c r="AF638" s="238">
        <v>105</v>
      </c>
      <c r="AG638" s="238">
        <v>96</v>
      </c>
      <c r="AH638" s="238">
        <v>182</v>
      </c>
      <c r="AI638" s="238">
        <v>15</v>
      </c>
      <c r="AJ638" s="238">
        <v>0</v>
      </c>
      <c r="AK638" s="238">
        <v>409</v>
      </c>
    </row>
    <row r="639" spans="1:37" x14ac:dyDescent="0.3">
      <c r="A639" s="2" t="s">
        <v>196</v>
      </c>
      <c r="B639" s="295" t="s">
        <v>943</v>
      </c>
      <c r="C639" s="229" t="s">
        <v>983</v>
      </c>
      <c r="D639" s="229" t="s">
        <v>1546</v>
      </c>
      <c r="E639" s="716">
        <v>1354</v>
      </c>
      <c r="F639" s="76" t="s">
        <v>239</v>
      </c>
      <c r="G639" s="76" t="s">
        <v>239</v>
      </c>
      <c r="H639" s="76" t="s">
        <v>239</v>
      </c>
      <c r="I639" s="76" t="s">
        <v>239</v>
      </c>
      <c r="J639" s="76" t="s">
        <v>239</v>
      </c>
      <c r="K639" s="76" t="s">
        <v>239</v>
      </c>
      <c r="L639" s="76" t="s">
        <v>239</v>
      </c>
      <c r="M639" s="76" t="s">
        <v>239</v>
      </c>
      <c r="N639" s="76" t="s">
        <v>239</v>
      </c>
      <c r="O639" s="76" t="s">
        <v>239</v>
      </c>
      <c r="P639" s="76" t="s">
        <v>239</v>
      </c>
      <c r="Q639" s="76" t="s">
        <v>239</v>
      </c>
      <c r="R639" s="76">
        <v>0.5</v>
      </c>
      <c r="S639" s="76">
        <v>0.5</v>
      </c>
      <c r="T639" s="721">
        <v>0</v>
      </c>
      <c r="U639" s="721">
        <v>0.52</v>
      </c>
      <c r="V639" s="55">
        <v>12313</v>
      </c>
      <c r="W639" s="55">
        <v>12313</v>
      </c>
      <c r="X639" s="237">
        <v>392</v>
      </c>
      <c r="Y639" s="238">
        <v>1849</v>
      </c>
      <c r="Z639" s="238">
        <v>1083</v>
      </c>
      <c r="AA639" s="238">
        <v>2499</v>
      </c>
      <c r="AB639" s="238">
        <v>169</v>
      </c>
      <c r="AC639" s="238">
        <v>0</v>
      </c>
      <c r="AD639" s="238">
        <v>5992</v>
      </c>
      <c r="AE639" s="238">
        <v>392</v>
      </c>
      <c r="AF639" s="238">
        <v>1777</v>
      </c>
      <c r="AG639" s="238">
        <v>1221</v>
      </c>
      <c r="AH639" s="238">
        <v>2638</v>
      </c>
      <c r="AI639" s="238">
        <v>293</v>
      </c>
      <c r="AJ639" s="238">
        <v>0</v>
      </c>
      <c r="AK639" s="238">
        <v>6321</v>
      </c>
    </row>
    <row r="640" spans="1:37" x14ac:dyDescent="0.3">
      <c r="A640" s="2" t="s">
        <v>197</v>
      </c>
      <c r="B640" s="295" t="s">
        <v>943</v>
      </c>
      <c r="C640" s="229" t="s">
        <v>983</v>
      </c>
      <c r="D640" s="229" t="s">
        <v>1547</v>
      </c>
      <c r="E640" s="716">
        <v>1438</v>
      </c>
      <c r="F640" s="76">
        <v>0.1</v>
      </c>
      <c r="G640" s="76">
        <v>0.12</v>
      </c>
      <c r="H640" s="76">
        <v>0.11</v>
      </c>
      <c r="I640" s="76">
        <v>0.32</v>
      </c>
      <c r="J640" s="76">
        <v>0.59</v>
      </c>
      <c r="K640" s="76">
        <v>0.08</v>
      </c>
      <c r="L640" s="76">
        <v>0.56999999999999995</v>
      </c>
      <c r="M640" s="76">
        <v>0.45</v>
      </c>
      <c r="N640" s="76">
        <v>0.64</v>
      </c>
      <c r="O640" s="76">
        <v>0.17</v>
      </c>
      <c r="P640" s="76">
        <v>0.5</v>
      </c>
      <c r="Q640" s="76">
        <v>0.35</v>
      </c>
      <c r="R640" s="76" t="s">
        <v>239</v>
      </c>
      <c r="S640" s="76">
        <v>0.5</v>
      </c>
      <c r="T640" s="721">
        <v>0.17</v>
      </c>
      <c r="U640" s="721">
        <v>0.17</v>
      </c>
      <c r="V640" s="55">
        <v>14101</v>
      </c>
      <c r="W640" s="55">
        <v>14101</v>
      </c>
      <c r="X640" s="237">
        <v>326</v>
      </c>
      <c r="Y640" s="238">
        <v>1823</v>
      </c>
      <c r="Z640" s="238">
        <v>1337</v>
      </c>
      <c r="AA640" s="238">
        <v>3165</v>
      </c>
      <c r="AB640" s="238">
        <v>200</v>
      </c>
      <c r="AC640" s="238">
        <v>0</v>
      </c>
      <c r="AD640" s="238">
        <v>6851</v>
      </c>
      <c r="AE640" s="238">
        <v>328</v>
      </c>
      <c r="AF640" s="238">
        <v>1849</v>
      </c>
      <c r="AG640" s="238">
        <v>1425</v>
      </c>
      <c r="AH640" s="238">
        <v>3321</v>
      </c>
      <c r="AI640" s="238">
        <v>327</v>
      </c>
      <c r="AJ640" s="238">
        <v>0</v>
      </c>
      <c r="AK640" s="238">
        <v>7250</v>
      </c>
    </row>
    <row r="641" spans="1:37" x14ac:dyDescent="0.3">
      <c r="A641" s="2" t="s">
        <v>139</v>
      </c>
      <c r="B641" s="295" t="s">
        <v>918</v>
      </c>
      <c r="C641" s="229" t="s">
        <v>944</v>
      </c>
      <c r="D641" s="229" t="s">
        <v>1548</v>
      </c>
      <c r="E641" s="716">
        <v>528</v>
      </c>
      <c r="F641" s="76">
        <v>0.02</v>
      </c>
      <c r="G641" s="76">
        <v>0.01</v>
      </c>
      <c r="H641" s="76">
        <v>0</v>
      </c>
      <c r="I641" s="76">
        <v>0.04</v>
      </c>
      <c r="J641" s="76">
        <v>0.96</v>
      </c>
      <c r="K641" s="76">
        <v>0</v>
      </c>
      <c r="L641" s="76">
        <v>0.4</v>
      </c>
      <c r="M641" s="76">
        <v>0.56999999999999995</v>
      </c>
      <c r="N641" s="76">
        <v>0</v>
      </c>
      <c r="O641" s="76">
        <v>0.21</v>
      </c>
      <c r="P641" s="76">
        <v>7.0000000000000007E-2</v>
      </c>
      <c r="Q641" s="76" t="s">
        <v>239</v>
      </c>
      <c r="R641" s="76" t="s">
        <v>239</v>
      </c>
      <c r="S641" s="76">
        <v>0.09</v>
      </c>
      <c r="T641" s="721">
        <v>1</v>
      </c>
      <c r="U641" s="721">
        <v>1</v>
      </c>
      <c r="V641" s="55">
        <v>5911</v>
      </c>
      <c r="W641" s="55">
        <v>5911</v>
      </c>
      <c r="X641" s="237">
        <v>125</v>
      </c>
      <c r="Y641" s="238">
        <v>764</v>
      </c>
      <c r="Z641" s="238">
        <v>564</v>
      </c>
      <c r="AA641" s="238">
        <v>1262</v>
      </c>
      <c r="AB641" s="238">
        <v>69</v>
      </c>
      <c r="AC641" s="238">
        <v>0</v>
      </c>
      <c r="AD641" s="238">
        <v>2784</v>
      </c>
      <c r="AE641" s="238">
        <v>139</v>
      </c>
      <c r="AF641" s="238">
        <v>738</v>
      </c>
      <c r="AG641" s="238">
        <v>618</v>
      </c>
      <c r="AH641" s="238">
        <v>1505</v>
      </c>
      <c r="AI641" s="238">
        <v>127</v>
      </c>
      <c r="AJ641" s="238">
        <v>0</v>
      </c>
      <c r="AK641" s="238">
        <v>3127</v>
      </c>
    </row>
    <row r="642" spans="1:37" x14ac:dyDescent="0.3">
      <c r="A642" s="2" t="s">
        <v>139</v>
      </c>
      <c r="B642" s="295" t="s">
        <v>918</v>
      </c>
      <c r="C642" s="229" t="s">
        <v>944</v>
      </c>
      <c r="D642" s="229" t="s">
        <v>1549</v>
      </c>
      <c r="E642" s="716">
        <v>3851</v>
      </c>
      <c r="F642" s="76">
        <v>0.03</v>
      </c>
      <c r="G642" s="76">
        <v>0.03</v>
      </c>
      <c r="H642" s="76">
        <v>0.01</v>
      </c>
      <c r="I642" s="76">
        <v>0.08</v>
      </c>
      <c r="J642" s="76">
        <v>0.91</v>
      </c>
      <c r="K642" s="76">
        <v>0.01</v>
      </c>
      <c r="L642" s="76">
        <v>0.48</v>
      </c>
      <c r="M642" s="76">
        <v>0.55000000000000004</v>
      </c>
      <c r="N642" s="76">
        <v>0.4</v>
      </c>
      <c r="O642" s="76">
        <v>0.21</v>
      </c>
      <c r="P642" s="76">
        <v>0.14000000000000001</v>
      </c>
      <c r="Q642" s="76">
        <v>0.49</v>
      </c>
      <c r="R642" s="76" t="s">
        <v>239</v>
      </c>
      <c r="S642" s="76">
        <v>0.17</v>
      </c>
      <c r="T642" s="721">
        <v>1</v>
      </c>
      <c r="U642" s="721">
        <v>1</v>
      </c>
      <c r="V642" s="55">
        <v>1367</v>
      </c>
      <c r="W642" s="55">
        <v>1367</v>
      </c>
      <c r="X642" s="237">
        <v>37</v>
      </c>
      <c r="Y642" s="238">
        <v>159</v>
      </c>
      <c r="Z642" s="238">
        <v>125</v>
      </c>
      <c r="AA642" s="238">
        <v>330</v>
      </c>
      <c r="AB642" s="238">
        <v>13</v>
      </c>
      <c r="AC642" s="238">
        <v>0</v>
      </c>
      <c r="AD642" s="238">
        <v>664</v>
      </c>
      <c r="AE642" s="238">
        <v>29</v>
      </c>
      <c r="AF642" s="238">
        <v>167</v>
      </c>
      <c r="AG642" s="238">
        <v>132</v>
      </c>
      <c r="AH642" s="238">
        <v>348</v>
      </c>
      <c r="AI642" s="238">
        <v>27</v>
      </c>
      <c r="AJ642" s="238">
        <v>0</v>
      </c>
      <c r="AK642" s="238">
        <v>703</v>
      </c>
    </row>
    <row r="643" spans="1:37" x14ac:dyDescent="0.3">
      <c r="A643" s="2" t="s">
        <v>40</v>
      </c>
      <c r="B643" s="295" t="s">
        <v>943</v>
      </c>
      <c r="C643" s="229" t="s">
        <v>944</v>
      </c>
      <c r="D643" s="229" t="s">
        <v>1550</v>
      </c>
      <c r="E643" s="716">
        <v>5570</v>
      </c>
      <c r="F643" s="76">
        <v>0.01</v>
      </c>
      <c r="G643" s="76">
        <v>0.02</v>
      </c>
      <c r="H643" s="76">
        <v>0.01</v>
      </c>
      <c r="I643" s="76">
        <v>0.04</v>
      </c>
      <c r="J643" s="76">
        <v>0.81</v>
      </c>
      <c r="K643" s="76">
        <v>0.15</v>
      </c>
      <c r="L643" s="76">
        <v>0.56000000000000005</v>
      </c>
      <c r="M643" s="76">
        <v>0.51</v>
      </c>
      <c r="N643" s="76">
        <v>0.33</v>
      </c>
      <c r="O643" s="76">
        <v>0.15</v>
      </c>
      <c r="P643" s="76">
        <v>0.53</v>
      </c>
      <c r="Q643" s="76">
        <v>0.59</v>
      </c>
      <c r="R643" s="76">
        <v>0.5</v>
      </c>
      <c r="S643" s="76">
        <v>0.52</v>
      </c>
      <c r="T643" s="721">
        <v>0.46</v>
      </c>
      <c r="U643" s="721">
        <v>1</v>
      </c>
      <c r="V643" s="55">
        <v>3595</v>
      </c>
      <c r="W643" s="55">
        <v>3595</v>
      </c>
      <c r="X643" s="237">
        <v>70</v>
      </c>
      <c r="Y643" s="238">
        <v>378</v>
      </c>
      <c r="Z643" s="238">
        <v>296</v>
      </c>
      <c r="AA643" s="238">
        <v>925</v>
      </c>
      <c r="AB643" s="238">
        <v>68</v>
      </c>
      <c r="AC643" s="238">
        <v>0</v>
      </c>
      <c r="AD643" s="238">
        <v>1737</v>
      </c>
      <c r="AE643" s="238">
        <v>65</v>
      </c>
      <c r="AF643" s="238">
        <v>387</v>
      </c>
      <c r="AG643" s="238">
        <v>319</v>
      </c>
      <c r="AH643" s="238">
        <v>988</v>
      </c>
      <c r="AI643" s="238">
        <v>99</v>
      </c>
      <c r="AJ643" s="238">
        <v>0</v>
      </c>
      <c r="AK643" s="238">
        <v>1858</v>
      </c>
    </row>
    <row r="644" spans="1:37" x14ac:dyDescent="0.3">
      <c r="A644" s="2" t="s">
        <v>198</v>
      </c>
      <c r="B644" s="295" t="s">
        <v>943</v>
      </c>
      <c r="C644" s="229" t="s">
        <v>983</v>
      </c>
      <c r="D644" s="229" t="s">
        <v>1551</v>
      </c>
      <c r="E644" s="716">
        <v>3270</v>
      </c>
      <c r="F644" s="76">
        <v>0.09</v>
      </c>
      <c r="G644" s="76">
        <v>0.09</v>
      </c>
      <c r="H644" s="76">
        <v>7.0000000000000007E-2</v>
      </c>
      <c r="I644" s="76">
        <v>0.25</v>
      </c>
      <c r="J644" s="76">
        <v>0.69</v>
      </c>
      <c r="K644" s="76">
        <v>0.06</v>
      </c>
      <c r="L644" s="76">
        <v>0.43</v>
      </c>
      <c r="M644" s="76">
        <v>0.5</v>
      </c>
      <c r="N644" s="76">
        <v>0.41</v>
      </c>
      <c r="O644" s="76">
        <v>0.16</v>
      </c>
      <c r="P644" s="76">
        <v>0.25</v>
      </c>
      <c r="Q644" s="76">
        <v>0.23</v>
      </c>
      <c r="R644" s="76">
        <v>0.21</v>
      </c>
      <c r="S644" s="76">
        <v>0.28999999999999998</v>
      </c>
      <c r="T644" s="721">
        <v>0.87</v>
      </c>
      <c r="U644" s="721">
        <v>1</v>
      </c>
      <c r="V644" s="55">
        <v>8404</v>
      </c>
      <c r="W644" s="55">
        <v>8404</v>
      </c>
      <c r="X644" s="237">
        <v>253</v>
      </c>
      <c r="Y644" s="238">
        <v>1122</v>
      </c>
      <c r="Z644" s="238">
        <v>802</v>
      </c>
      <c r="AA644" s="238">
        <v>1879</v>
      </c>
      <c r="AB644" s="238">
        <v>79</v>
      </c>
      <c r="AC644" s="238">
        <v>0</v>
      </c>
      <c r="AD644" s="238">
        <v>4135</v>
      </c>
      <c r="AE644" s="238">
        <v>261</v>
      </c>
      <c r="AF644" s="238">
        <v>1150</v>
      </c>
      <c r="AG644" s="238">
        <v>907</v>
      </c>
      <c r="AH644" s="238">
        <v>1806</v>
      </c>
      <c r="AI644" s="238">
        <v>145</v>
      </c>
      <c r="AJ644" s="238">
        <v>0</v>
      </c>
      <c r="AK644" s="238">
        <v>4269</v>
      </c>
    </row>
    <row r="645" spans="1:37" x14ac:dyDescent="0.3">
      <c r="A645" s="2" t="s">
        <v>200</v>
      </c>
      <c r="B645" s="295" t="s">
        <v>918</v>
      </c>
      <c r="C645" s="229" t="s">
        <v>983</v>
      </c>
      <c r="D645" s="229" t="s">
        <v>1552</v>
      </c>
      <c r="E645" s="716">
        <v>316594</v>
      </c>
      <c r="F645" s="76" t="s">
        <v>239</v>
      </c>
      <c r="G645" s="76" t="s">
        <v>239</v>
      </c>
      <c r="H645" s="76" t="s">
        <v>239</v>
      </c>
      <c r="I645" s="76" t="s">
        <v>239</v>
      </c>
      <c r="J645" s="76" t="s">
        <v>239</v>
      </c>
      <c r="K645" s="76" t="s">
        <v>239</v>
      </c>
      <c r="L645" s="76" t="s">
        <v>239</v>
      </c>
      <c r="M645" s="76" t="s">
        <v>239</v>
      </c>
      <c r="N645" s="76" t="s">
        <v>239</v>
      </c>
      <c r="O645" s="76" t="s">
        <v>239</v>
      </c>
      <c r="P645" s="76" t="s">
        <v>239</v>
      </c>
      <c r="Q645" s="76" t="s">
        <v>239</v>
      </c>
      <c r="R645" s="76" t="s">
        <v>239</v>
      </c>
      <c r="S645" s="76">
        <v>0</v>
      </c>
      <c r="T645" s="721">
        <v>0</v>
      </c>
      <c r="U645" s="721">
        <v>1</v>
      </c>
      <c r="V645" s="55">
        <v>13796</v>
      </c>
      <c r="W645" s="55">
        <v>13796</v>
      </c>
      <c r="X645" s="237">
        <v>272</v>
      </c>
      <c r="Y645" s="238">
        <v>1875</v>
      </c>
      <c r="Z645" s="238">
        <v>1340</v>
      </c>
      <c r="AA645" s="238">
        <v>3151</v>
      </c>
      <c r="AB645" s="238">
        <v>128</v>
      </c>
      <c r="AC645" s="238">
        <v>0</v>
      </c>
      <c r="AD645" s="238">
        <v>6766</v>
      </c>
      <c r="AE645" s="238">
        <v>302</v>
      </c>
      <c r="AF645" s="238">
        <v>1820</v>
      </c>
      <c r="AG645" s="238">
        <v>1408</v>
      </c>
      <c r="AH645" s="238">
        <v>3217</v>
      </c>
      <c r="AI645" s="238">
        <v>283</v>
      </c>
      <c r="AJ645" s="238">
        <v>0</v>
      </c>
      <c r="AK645" s="238">
        <v>7030</v>
      </c>
    </row>
    <row r="646" spans="1:37" x14ac:dyDescent="0.3">
      <c r="A646" s="2" t="s">
        <v>200</v>
      </c>
      <c r="B646" s="295" t="s">
        <v>943</v>
      </c>
      <c r="C646" s="229" t="s">
        <v>983</v>
      </c>
      <c r="D646" s="229" t="s">
        <v>1552</v>
      </c>
      <c r="E646" s="716">
        <v>101813</v>
      </c>
      <c r="F646" s="76" t="s">
        <v>239</v>
      </c>
      <c r="G646" s="76" t="s">
        <v>239</v>
      </c>
      <c r="H646" s="76" t="s">
        <v>239</v>
      </c>
      <c r="I646" s="76" t="s">
        <v>239</v>
      </c>
      <c r="J646" s="76" t="s">
        <v>239</v>
      </c>
      <c r="K646" s="76" t="s">
        <v>239</v>
      </c>
      <c r="L646" s="76" t="s">
        <v>239</v>
      </c>
      <c r="M646" s="76" t="s">
        <v>239</v>
      </c>
      <c r="N646" s="76" t="s">
        <v>239</v>
      </c>
      <c r="O646" s="76" t="s">
        <v>239</v>
      </c>
      <c r="P646" s="76" t="s">
        <v>239</v>
      </c>
      <c r="Q646" s="76" t="s">
        <v>239</v>
      </c>
      <c r="R646" s="76" t="s">
        <v>239</v>
      </c>
      <c r="S646" s="76">
        <v>0</v>
      </c>
      <c r="T646" s="721">
        <v>0</v>
      </c>
      <c r="U646" s="721">
        <v>1</v>
      </c>
      <c r="V646" s="55">
        <v>2426</v>
      </c>
      <c r="W646" s="55">
        <v>2426</v>
      </c>
      <c r="X646" s="237">
        <v>56</v>
      </c>
      <c r="Y646" s="238">
        <v>285</v>
      </c>
      <c r="Z646" s="238">
        <v>208</v>
      </c>
      <c r="AA646" s="238">
        <v>500</v>
      </c>
      <c r="AB646" s="238">
        <v>67</v>
      </c>
      <c r="AC646" s="238">
        <v>0</v>
      </c>
      <c r="AD646" s="238">
        <v>1116</v>
      </c>
      <c r="AE646" s="238">
        <v>46</v>
      </c>
      <c r="AF646" s="238">
        <v>349</v>
      </c>
      <c r="AG646" s="238">
        <v>202</v>
      </c>
      <c r="AH646" s="238">
        <v>622</v>
      </c>
      <c r="AI646" s="238">
        <v>91</v>
      </c>
      <c r="AJ646" s="238">
        <v>0</v>
      </c>
      <c r="AK646" s="238">
        <v>1310</v>
      </c>
    </row>
    <row r="647" spans="1:37" x14ac:dyDescent="0.3">
      <c r="A647" s="2" t="s">
        <v>201</v>
      </c>
      <c r="B647" s="295" t="s">
        <v>923</v>
      </c>
      <c r="C647" s="229" t="s">
        <v>944</v>
      </c>
      <c r="D647" s="229" t="s">
        <v>1553</v>
      </c>
      <c r="E647" s="716">
        <v>620</v>
      </c>
      <c r="F647" s="76">
        <v>0.23</v>
      </c>
      <c r="G647" s="76">
        <v>0.14000000000000001</v>
      </c>
      <c r="H647" s="76">
        <v>0.17</v>
      </c>
      <c r="I647" s="76">
        <v>0.55000000000000004</v>
      </c>
      <c r="J647" s="76">
        <v>0.3</v>
      </c>
      <c r="K647" s="76">
        <v>0.15</v>
      </c>
      <c r="L647" s="76">
        <v>0.48</v>
      </c>
      <c r="M647" s="76">
        <v>0.48</v>
      </c>
      <c r="N647" s="76">
        <v>0.44</v>
      </c>
      <c r="O647" s="76">
        <v>0.2</v>
      </c>
      <c r="P647" s="76">
        <v>0.41</v>
      </c>
      <c r="Q647" s="76">
        <v>0.52</v>
      </c>
      <c r="R647" s="76" t="s">
        <v>239</v>
      </c>
      <c r="S647" s="76">
        <v>0.46</v>
      </c>
      <c r="T647" s="721">
        <v>1</v>
      </c>
      <c r="U647" s="721">
        <v>1</v>
      </c>
      <c r="V647" s="55">
        <v>4795</v>
      </c>
      <c r="W647" s="55">
        <v>4795</v>
      </c>
      <c r="X647" s="237">
        <v>99</v>
      </c>
      <c r="Y647" s="238">
        <v>624</v>
      </c>
      <c r="Z647" s="238">
        <v>552</v>
      </c>
      <c r="AA647" s="238">
        <v>1077</v>
      </c>
      <c r="AB647" s="238">
        <v>77</v>
      </c>
      <c r="AC647" s="238">
        <v>0</v>
      </c>
      <c r="AD647" s="238">
        <v>2429</v>
      </c>
      <c r="AE647" s="238">
        <v>94</v>
      </c>
      <c r="AF647" s="238">
        <v>625</v>
      </c>
      <c r="AG647" s="238">
        <v>576</v>
      </c>
      <c r="AH647" s="238">
        <v>912</v>
      </c>
      <c r="AI647" s="238">
        <v>159</v>
      </c>
      <c r="AJ647" s="238">
        <v>0</v>
      </c>
      <c r="AK647" s="238">
        <v>2366</v>
      </c>
    </row>
    <row r="648" spans="1:37" x14ac:dyDescent="0.3">
      <c r="A648" s="2" t="s">
        <v>201</v>
      </c>
      <c r="B648" s="295" t="s">
        <v>923</v>
      </c>
      <c r="C648" s="229" t="s">
        <v>944</v>
      </c>
      <c r="D648" s="229" t="s">
        <v>1554</v>
      </c>
      <c r="E648" s="716">
        <v>8411</v>
      </c>
      <c r="F648" s="76">
        <v>0.19</v>
      </c>
      <c r="G648" s="76">
        <v>0.23</v>
      </c>
      <c r="H648" s="76">
        <v>0.2</v>
      </c>
      <c r="I648" s="76">
        <v>0.62</v>
      </c>
      <c r="J648" s="76">
        <v>0.34</v>
      </c>
      <c r="K648" s="76">
        <v>0.03</v>
      </c>
      <c r="L648" s="76">
        <v>0.49</v>
      </c>
      <c r="M648" s="76">
        <v>0.51</v>
      </c>
      <c r="N648" s="76">
        <v>0.54</v>
      </c>
      <c r="O648" s="76">
        <v>0.15</v>
      </c>
      <c r="P648" s="76">
        <v>0.71</v>
      </c>
      <c r="Q648" s="76">
        <v>0.63</v>
      </c>
      <c r="R648" s="76" t="s">
        <v>239</v>
      </c>
      <c r="S648" s="76">
        <v>0.59</v>
      </c>
      <c r="T648" s="721">
        <v>1</v>
      </c>
      <c r="U648" s="721">
        <v>1</v>
      </c>
      <c r="V648" s="55">
        <v>5924</v>
      </c>
      <c r="W648" s="55">
        <v>5924</v>
      </c>
      <c r="X648" s="237">
        <v>138</v>
      </c>
      <c r="Y648" s="238">
        <v>759</v>
      </c>
      <c r="Z648" s="238">
        <v>545</v>
      </c>
      <c r="AA648" s="238">
        <v>1259</v>
      </c>
      <c r="AB648" s="238">
        <v>153</v>
      </c>
      <c r="AC648" s="238">
        <v>0</v>
      </c>
      <c r="AD648" s="238">
        <v>2854</v>
      </c>
      <c r="AE648" s="238">
        <v>117</v>
      </c>
      <c r="AF648" s="238">
        <v>820</v>
      </c>
      <c r="AG648" s="238">
        <v>584</v>
      </c>
      <c r="AH648" s="238">
        <v>1332</v>
      </c>
      <c r="AI648" s="238">
        <v>217</v>
      </c>
      <c r="AJ648" s="238">
        <v>0</v>
      </c>
      <c r="AK648" s="238">
        <v>3070</v>
      </c>
    </row>
    <row r="649" spans="1:37" x14ac:dyDescent="0.3">
      <c r="A649" s="2" t="s">
        <v>201</v>
      </c>
      <c r="B649" s="295" t="s">
        <v>923</v>
      </c>
      <c r="C649" s="229" t="s">
        <v>944</v>
      </c>
      <c r="D649" s="229" t="s">
        <v>1555</v>
      </c>
      <c r="E649" s="716">
        <v>44925</v>
      </c>
      <c r="F649" s="76">
        <v>0.16</v>
      </c>
      <c r="G649" s="76">
        <v>0.2</v>
      </c>
      <c r="H649" s="76">
        <v>0.14000000000000001</v>
      </c>
      <c r="I649" s="76">
        <v>0.5</v>
      </c>
      <c r="J649" s="76">
        <v>0.47</v>
      </c>
      <c r="K649" s="76">
        <v>0.02</v>
      </c>
      <c r="L649" s="76">
        <v>0.48</v>
      </c>
      <c r="M649" s="76">
        <v>0.5</v>
      </c>
      <c r="N649" s="76">
        <v>0.48</v>
      </c>
      <c r="O649" s="76">
        <v>0.16</v>
      </c>
      <c r="P649" s="76">
        <v>0.49</v>
      </c>
      <c r="Q649" s="76">
        <v>0.66</v>
      </c>
      <c r="R649" s="76" t="s">
        <v>239</v>
      </c>
      <c r="S649" s="76">
        <v>0.49</v>
      </c>
      <c r="T649" s="721">
        <v>1</v>
      </c>
      <c r="U649" s="721">
        <v>1</v>
      </c>
      <c r="V649" s="55">
        <v>550</v>
      </c>
      <c r="W649" s="55">
        <v>550</v>
      </c>
      <c r="X649" s="237">
        <v>12</v>
      </c>
      <c r="Y649" s="238">
        <v>57</v>
      </c>
      <c r="Z649" s="238">
        <v>49</v>
      </c>
      <c r="AA649" s="238">
        <v>111</v>
      </c>
      <c r="AB649" s="238">
        <v>7</v>
      </c>
      <c r="AC649" s="238">
        <v>0</v>
      </c>
      <c r="AD649" s="238">
        <v>236</v>
      </c>
      <c r="AE649" s="238">
        <v>18</v>
      </c>
      <c r="AF649" s="238">
        <v>47</v>
      </c>
      <c r="AG649" s="238">
        <v>52</v>
      </c>
      <c r="AH649" s="238">
        <v>171</v>
      </c>
      <c r="AI649" s="238">
        <v>26</v>
      </c>
      <c r="AJ649" s="238">
        <v>0</v>
      </c>
      <c r="AK649" s="238">
        <v>314</v>
      </c>
    </row>
    <row r="650" spans="1:37" x14ac:dyDescent="0.3">
      <c r="A650" s="2" t="s">
        <v>201</v>
      </c>
      <c r="B650" s="295" t="s">
        <v>923</v>
      </c>
      <c r="C650" s="229" t="s">
        <v>1042</v>
      </c>
      <c r="D650" s="229" t="s">
        <v>1556</v>
      </c>
      <c r="E650" s="716">
        <v>3889</v>
      </c>
      <c r="F650" s="76">
        <v>0.28999999999999998</v>
      </c>
      <c r="G650" s="76">
        <v>0.2</v>
      </c>
      <c r="H650" s="76">
        <v>0.06</v>
      </c>
      <c r="I650" s="76">
        <v>0.55000000000000004</v>
      </c>
      <c r="J650" s="76">
        <v>0.42</v>
      </c>
      <c r="K650" s="76">
        <v>0.03</v>
      </c>
      <c r="L650" s="76">
        <v>0.54</v>
      </c>
      <c r="M650" s="76">
        <v>0.53</v>
      </c>
      <c r="N650" s="76">
        <v>0.51</v>
      </c>
      <c r="O650" s="76">
        <v>0.28000000000000003</v>
      </c>
      <c r="P650" s="76">
        <v>0.77</v>
      </c>
      <c r="Q650" s="76">
        <v>0.68</v>
      </c>
      <c r="R650" s="76" t="s">
        <v>239</v>
      </c>
      <c r="S650" s="76">
        <v>0.63</v>
      </c>
      <c r="T650" s="721">
        <v>1</v>
      </c>
      <c r="U650" s="721">
        <v>1</v>
      </c>
      <c r="V650" s="55">
        <v>5634</v>
      </c>
      <c r="W650" s="55">
        <v>5634</v>
      </c>
      <c r="X650" s="237">
        <v>92</v>
      </c>
      <c r="Y650" s="238">
        <v>717</v>
      </c>
      <c r="Z650" s="238">
        <v>534</v>
      </c>
      <c r="AA650" s="238">
        <v>1151</v>
      </c>
      <c r="AB650" s="238">
        <v>118</v>
      </c>
      <c r="AC650" s="238">
        <v>0</v>
      </c>
      <c r="AD650" s="238">
        <v>2612</v>
      </c>
      <c r="AE650" s="238">
        <v>84</v>
      </c>
      <c r="AF650" s="238">
        <v>790</v>
      </c>
      <c r="AG650" s="238">
        <v>570</v>
      </c>
      <c r="AH650" s="238">
        <v>1388</v>
      </c>
      <c r="AI650" s="238">
        <v>190</v>
      </c>
      <c r="AJ650" s="238">
        <v>0</v>
      </c>
      <c r="AK650" s="238">
        <v>3022</v>
      </c>
    </row>
    <row r="651" spans="1:37" x14ac:dyDescent="0.3">
      <c r="A651" s="2" t="s">
        <v>201</v>
      </c>
      <c r="B651" s="295" t="s">
        <v>923</v>
      </c>
      <c r="C651" s="229" t="s">
        <v>670</v>
      </c>
      <c r="D651" s="229" t="s">
        <v>1557</v>
      </c>
      <c r="E651" s="716">
        <v>14012</v>
      </c>
      <c r="F651" s="76">
        <v>0.14000000000000001</v>
      </c>
      <c r="G651" s="76">
        <v>0.22</v>
      </c>
      <c r="H651" s="76">
        <v>0.19</v>
      </c>
      <c r="I651" s="76">
        <v>0.56000000000000005</v>
      </c>
      <c r="J651" s="76">
        <v>0.41</v>
      </c>
      <c r="K651" s="76">
        <v>0.03</v>
      </c>
      <c r="L651" s="76">
        <v>0.49</v>
      </c>
      <c r="M651" s="76">
        <v>0.51</v>
      </c>
      <c r="N651" s="76">
        <v>0.52</v>
      </c>
      <c r="O651" s="76">
        <v>0.12</v>
      </c>
      <c r="P651" s="76">
        <v>0.61</v>
      </c>
      <c r="Q651" s="76">
        <v>0.56999999999999995</v>
      </c>
      <c r="R651" s="76" t="s">
        <v>239</v>
      </c>
      <c r="S651" s="76">
        <v>0.55000000000000004</v>
      </c>
      <c r="T651" s="721">
        <v>1</v>
      </c>
      <c r="U651" s="721">
        <v>1</v>
      </c>
      <c r="V651" s="55">
        <v>784</v>
      </c>
      <c r="W651" s="55">
        <v>784</v>
      </c>
      <c r="X651" s="237">
        <v>16</v>
      </c>
      <c r="Y651" s="238">
        <v>85</v>
      </c>
      <c r="Z651" s="238">
        <v>71</v>
      </c>
      <c r="AA651" s="238">
        <v>165</v>
      </c>
      <c r="AB651" s="238">
        <v>11</v>
      </c>
      <c r="AC651" s="238">
        <v>0</v>
      </c>
      <c r="AD651" s="238">
        <v>348</v>
      </c>
      <c r="AE651" s="238">
        <v>23</v>
      </c>
      <c r="AF651" s="238">
        <v>97</v>
      </c>
      <c r="AG651" s="238">
        <v>76</v>
      </c>
      <c r="AH651" s="238">
        <v>217</v>
      </c>
      <c r="AI651" s="238">
        <v>23</v>
      </c>
      <c r="AJ651" s="238">
        <v>0</v>
      </c>
      <c r="AK651" s="238">
        <v>436</v>
      </c>
    </row>
    <row r="652" spans="1:37" x14ac:dyDescent="0.3">
      <c r="A652" s="2" t="s">
        <v>201</v>
      </c>
      <c r="B652" s="295" t="s">
        <v>923</v>
      </c>
      <c r="C652" s="229" t="s">
        <v>670</v>
      </c>
      <c r="D652" s="229" t="s">
        <v>1558</v>
      </c>
      <c r="E652" s="716">
        <v>14248</v>
      </c>
      <c r="F652" s="76">
        <v>0.13</v>
      </c>
      <c r="G652" s="76">
        <v>0.17</v>
      </c>
      <c r="H652" s="76">
        <v>0.17</v>
      </c>
      <c r="I652" s="76">
        <v>0.47</v>
      </c>
      <c r="J652" s="76">
        <v>0.47</v>
      </c>
      <c r="K652" s="76">
        <v>0.05</v>
      </c>
      <c r="L652" s="76">
        <v>0.5</v>
      </c>
      <c r="M652" s="76">
        <v>0.49</v>
      </c>
      <c r="N652" s="76">
        <v>0.51</v>
      </c>
      <c r="O652" s="76">
        <v>0.14000000000000001</v>
      </c>
      <c r="P652" s="76">
        <v>0.56999999999999995</v>
      </c>
      <c r="Q652" s="76">
        <v>0.66</v>
      </c>
      <c r="R652" s="76" t="s">
        <v>239</v>
      </c>
      <c r="S652" s="76">
        <v>0.54</v>
      </c>
      <c r="T652" s="721">
        <v>1</v>
      </c>
      <c r="U652" s="721">
        <v>1</v>
      </c>
      <c r="V652" s="55">
        <v>4738</v>
      </c>
      <c r="W652" s="55">
        <v>4738</v>
      </c>
      <c r="X652" s="237">
        <v>110</v>
      </c>
      <c r="Y652" s="238">
        <v>642</v>
      </c>
      <c r="Z652" s="238">
        <v>453</v>
      </c>
      <c r="AA652" s="238">
        <v>1067</v>
      </c>
      <c r="AB652" s="238">
        <v>59</v>
      </c>
      <c r="AC652" s="238">
        <v>0</v>
      </c>
      <c r="AD652" s="238">
        <v>2331</v>
      </c>
      <c r="AE652" s="238">
        <v>93</v>
      </c>
      <c r="AF652" s="238">
        <v>607</v>
      </c>
      <c r="AG652" s="238">
        <v>469</v>
      </c>
      <c r="AH652" s="238">
        <v>1130</v>
      </c>
      <c r="AI652" s="238">
        <v>108</v>
      </c>
      <c r="AJ652" s="238">
        <v>0</v>
      </c>
      <c r="AK652" s="238">
        <v>2407</v>
      </c>
    </row>
    <row r="653" spans="1:37" x14ac:dyDescent="0.3">
      <c r="A653" s="2" t="s">
        <v>201</v>
      </c>
      <c r="B653" s="295" t="s">
        <v>923</v>
      </c>
      <c r="C653" s="229" t="s">
        <v>670</v>
      </c>
      <c r="D653" s="229" t="s">
        <v>1559</v>
      </c>
      <c r="E653" s="716">
        <v>17270</v>
      </c>
      <c r="F653" s="76">
        <v>0.14000000000000001</v>
      </c>
      <c r="G653" s="76">
        <v>0.19</v>
      </c>
      <c r="H653" s="76">
        <v>0.17</v>
      </c>
      <c r="I653" s="76">
        <v>0.49</v>
      </c>
      <c r="J653" s="76">
        <v>0.46</v>
      </c>
      <c r="K653" s="76">
        <v>0.05</v>
      </c>
      <c r="L653" s="76">
        <v>0.51</v>
      </c>
      <c r="M653" s="76">
        <v>0.52</v>
      </c>
      <c r="N653" s="76">
        <v>0.5</v>
      </c>
      <c r="O653" s="76">
        <v>0.14000000000000001</v>
      </c>
      <c r="P653" s="76">
        <v>0.56999999999999995</v>
      </c>
      <c r="Q653" s="76">
        <v>0.55000000000000004</v>
      </c>
      <c r="R653" s="76" t="s">
        <v>239</v>
      </c>
      <c r="S653" s="76">
        <v>0.54</v>
      </c>
      <c r="T653" s="721">
        <v>1</v>
      </c>
      <c r="U653" s="721">
        <v>1</v>
      </c>
      <c r="V653" s="55">
        <v>4723</v>
      </c>
      <c r="W653" s="55">
        <v>4723</v>
      </c>
      <c r="X653" s="237">
        <v>78</v>
      </c>
      <c r="Y653" s="238">
        <v>588</v>
      </c>
      <c r="Z653" s="238">
        <v>426</v>
      </c>
      <c r="AA653" s="238">
        <v>1094</v>
      </c>
      <c r="AB653" s="238">
        <v>32</v>
      </c>
      <c r="AC653" s="238">
        <v>0</v>
      </c>
      <c r="AD653" s="238">
        <v>2218</v>
      </c>
      <c r="AE653" s="238">
        <v>97</v>
      </c>
      <c r="AF653" s="238">
        <v>545</v>
      </c>
      <c r="AG653" s="238">
        <v>556</v>
      </c>
      <c r="AH653" s="238">
        <v>1175</v>
      </c>
      <c r="AI653" s="238">
        <v>132</v>
      </c>
      <c r="AJ653" s="238">
        <v>0</v>
      </c>
      <c r="AK653" s="238">
        <v>2505</v>
      </c>
    </row>
    <row r="654" spans="1:37" x14ac:dyDescent="0.3">
      <c r="A654" s="2" t="s">
        <v>201</v>
      </c>
      <c r="B654" s="295" t="s">
        <v>923</v>
      </c>
      <c r="C654" s="229" t="s">
        <v>670</v>
      </c>
      <c r="D654" s="229" t="s">
        <v>1560</v>
      </c>
      <c r="E654" s="716">
        <v>18825</v>
      </c>
      <c r="F654" s="76">
        <v>0.17</v>
      </c>
      <c r="G654" s="76">
        <v>0.23</v>
      </c>
      <c r="H654" s="76">
        <v>0.2</v>
      </c>
      <c r="I654" s="76">
        <v>0.6</v>
      </c>
      <c r="J654" s="76">
        <v>0.37</v>
      </c>
      <c r="K654" s="76">
        <v>0.03</v>
      </c>
      <c r="L654" s="76">
        <v>0.49</v>
      </c>
      <c r="M654" s="76">
        <v>0.51</v>
      </c>
      <c r="N654" s="76">
        <v>0.51</v>
      </c>
      <c r="O654" s="76">
        <v>0.14000000000000001</v>
      </c>
      <c r="P654" s="76">
        <v>0.63</v>
      </c>
      <c r="Q654" s="76">
        <v>0.55000000000000004</v>
      </c>
      <c r="R654" s="76" t="s">
        <v>239</v>
      </c>
      <c r="S654" s="76">
        <v>0.55000000000000004</v>
      </c>
      <c r="T654" s="721">
        <v>1</v>
      </c>
      <c r="U654" s="721">
        <v>1</v>
      </c>
      <c r="V654" s="55">
        <v>9388</v>
      </c>
      <c r="W654" s="55">
        <v>9388</v>
      </c>
      <c r="X654" s="237">
        <v>199</v>
      </c>
      <c r="Y654" s="238">
        <v>1342</v>
      </c>
      <c r="Z654" s="238">
        <v>910</v>
      </c>
      <c r="AA654" s="238">
        <v>2136</v>
      </c>
      <c r="AB654" s="238">
        <v>95</v>
      </c>
      <c r="AC654" s="238">
        <v>0</v>
      </c>
      <c r="AD654" s="238">
        <v>4682</v>
      </c>
      <c r="AE654" s="238">
        <v>194</v>
      </c>
      <c r="AF654" s="238">
        <v>1349</v>
      </c>
      <c r="AG654" s="238">
        <v>949</v>
      </c>
      <c r="AH654" s="238">
        <v>1984</v>
      </c>
      <c r="AI654" s="238">
        <v>230</v>
      </c>
      <c r="AJ654" s="238">
        <v>0</v>
      </c>
      <c r="AK654" s="238">
        <v>4706</v>
      </c>
    </row>
    <row r="655" spans="1:37" x14ac:dyDescent="0.3">
      <c r="A655" s="2" t="s">
        <v>201</v>
      </c>
      <c r="B655" s="295" t="s">
        <v>918</v>
      </c>
      <c r="C655" s="229" t="s">
        <v>944</v>
      </c>
      <c r="D655" s="229" t="s">
        <v>1561</v>
      </c>
      <c r="E655" s="716">
        <v>2830</v>
      </c>
      <c r="F655" s="76">
        <v>0.14000000000000001</v>
      </c>
      <c r="G655" s="76">
        <v>0.23</v>
      </c>
      <c r="H655" s="76">
        <v>0.14000000000000001</v>
      </c>
      <c r="I655" s="76">
        <v>0.51</v>
      </c>
      <c r="J655" s="76">
        <v>0.48</v>
      </c>
      <c r="K655" s="76">
        <v>0.01</v>
      </c>
      <c r="L655" s="76">
        <v>0.49</v>
      </c>
      <c r="M655" s="76">
        <v>0.48</v>
      </c>
      <c r="N655" s="76">
        <v>0.48</v>
      </c>
      <c r="O655" s="76">
        <v>0.14000000000000001</v>
      </c>
      <c r="P655" s="76">
        <v>0.62</v>
      </c>
      <c r="Q655" s="76">
        <v>0.71</v>
      </c>
      <c r="R655" s="76" t="s">
        <v>239</v>
      </c>
      <c r="S655" s="76">
        <v>0.55000000000000004</v>
      </c>
      <c r="T655" s="721">
        <v>1</v>
      </c>
      <c r="U655" s="721">
        <v>1</v>
      </c>
      <c r="V655" s="55">
        <v>3072</v>
      </c>
      <c r="W655" s="55">
        <v>3072</v>
      </c>
      <c r="X655" s="237">
        <v>49</v>
      </c>
      <c r="Y655" s="238">
        <v>388</v>
      </c>
      <c r="Z655" s="238">
        <v>312</v>
      </c>
      <c r="AA655" s="238">
        <v>663</v>
      </c>
      <c r="AB655" s="238">
        <v>29</v>
      </c>
      <c r="AC655" s="238">
        <v>0</v>
      </c>
      <c r="AD655" s="238">
        <v>1441</v>
      </c>
      <c r="AE655" s="238">
        <v>61</v>
      </c>
      <c r="AF655" s="238">
        <v>395</v>
      </c>
      <c r="AG655" s="238">
        <v>357</v>
      </c>
      <c r="AH655" s="238">
        <v>748</v>
      </c>
      <c r="AI655" s="238">
        <v>70</v>
      </c>
      <c r="AJ655" s="238">
        <v>0</v>
      </c>
      <c r="AK655" s="238">
        <v>1631</v>
      </c>
    </row>
    <row r="656" spans="1:37" x14ac:dyDescent="0.3">
      <c r="A656" s="2" t="s">
        <v>201</v>
      </c>
      <c r="B656" s="295" t="s">
        <v>918</v>
      </c>
      <c r="C656" s="229" t="s">
        <v>944</v>
      </c>
      <c r="D656" s="229" t="s">
        <v>1562</v>
      </c>
      <c r="E656" s="716">
        <v>24333</v>
      </c>
      <c r="F656" s="76">
        <v>0.12</v>
      </c>
      <c r="G656" s="76">
        <v>0.18</v>
      </c>
      <c r="H656" s="76">
        <v>0.13</v>
      </c>
      <c r="I656" s="76">
        <v>0.43</v>
      </c>
      <c r="J656" s="76">
        <v>0.56000000000000005</v>
      </c>
      <c r="K656" s="76">
        <v>0.02</v>
      </c>
      <c r="L656" s="76">
        <v>0.5</v>
      </c>
      <c r="M656" s="76">
        <v>0.51</v>
      </c>
      <c r="N656" s="76">
        <v>0.51</v>
      </c>
      <c r="O656" s="76">
        <v>0.14000000000000001</v>
      </c>
      <c r="P656" s="76">
        <v>0.54</v>
      </c>
      <c r="Q656" s="76">
        <v>0.64</v>
      </c>
      <c r="R656" s="76" t="s">
        <v>239</v>
      </c>
      <c r="S656" s="76">
        <v>0.53</v>
      </c>
      <c r="T656" s="721">
        <v>1</v>
      </c>
      <c r="U656" s="721">
        <v>1</v>
      </c>
      <c r="V656" s="55">
        <v>1135</v>
      </c>
      <c r="W656" s="55">
        <v>1135</v>
      </c>
      <c r="X656" s="237">
        <v>21</v>
      </c>
      <c r="Y656" s="238">
        <v>121</v>
      </c>
      <c r="Z656" s="238">
        <v>112</v>
      </c>
      <c r="AA656" s="238">
        <v>256</v>
      </c>
      <c r="AB656" s="238">
        <v>13</v>
      </c>
      <c r="AC656" s="238">
        <v>0</v>
      </c>
      <c r="AD656" s="238">
        <v>523</v>
      </c>
      <c r="AE656" s="238">
        <v>24</v>
      </c>
      <c r="AF656" s="238">
        <v>134</v>
      </c>
      <c r="AG656" s="238">
        <v>137</v>
      </c>
      <c r="AH656" s="238">
        <v>282</v>
      </c>
      <c r="AI656" s="238">
        <v>35</v>
      </c>
      <c r="AJ656" s="238">
        <v>0</v>
      </c>
      <c r="AK656" s="238">
        <v>612</v>
      </c>
    </row>
    <row r="657" spans="1:37" x14ac:dyDescent="0.3">
      <c r="A657" s="2" t="s">
        <v>201</v>
      </c>
      <c r="B657" s="295" t="s">
        <v>918</v>
      </c>
      <c r="C657" s="229" t="s">
        <v>944</v>
      </c>
      <c r="D657" s="229" t="s">
        <v>1563</v>
      </c>
      <c r="E657" s="716">
        <v>1375</v>
      </c>
      <c r="F657" s="76">
        <v>0.28999999999999998</v>
      </c>
      <c r="G657" s="76">
        <v>0.24</v>
      </c>
      <c r="H657" s="76">
        <v>7.0000000000000007E-2</v>
      </c>
      <c r="I657" s="76">
        <v>0.6</v>
      </c>
      <c r="J657" s="76">
        <v>0.38</v>
      </c>
      <c r="K657" s="76">
        <v>0.02</v>
      </c>
      <c r="L657" s="76">
        <v>0.52</v>
      </c>
      <c r="M657" s="76">
        <v>0.46</v>
      </c>
      <c r="N657" s="76">
        <v>0.51</v>
      </c>
      <c r="O657" s="76">
        <v>0.25</v>
      </c>
      <c r="P657" s="76">
        <v>0.77</v>
      </c>
      <c r="Q657" s="76">
        <v>0.55000000000000004</v>
      </c>
      <c r="R657" s="76" t="s">
        <v>239</v>
      </c>
      <c r="S657" s="76">
        <v>0.6</v>
      </c>
      <c r="T657" s="721">
        <v>1</v>
      </c>
      <c r="U657" s="721">
        <v>1</v>
      </c>
      <c r="V657" s="55">
        <v>4166</v>
      </c>
      <c r="W657" s="55">
        <v>4166</v>
      </c>
      <c r="X657" s="237">
        <v>375</v>
      </c>
      <c r="Y657" s="238">
        <v>417</v>
      </c>
      <c r="Z657" s="238">
        <v>208</v>
      </c>
      <c r="AA657" s="238">
        <v>917</v>
      </c>
      <c r="AB657" s="238">
        <v>42</v>
      </c>
      <c r="AC657" s="238">
        <v>0</v>
      </c>
      <c r="AD657" s="238">
        <v>1959</v>
      </c>
      <c r="AE657" s="238">
        <v>417</v>
      </c>
      <c r="AF657" s="238">
        <v>542</v>
      </c>
      <c r="AG657" s="238">
        <v>333</v>
      </c>
      <c r="AH657" s="238">
        <v>833</v>
      </c>
      <c r="AI657" s="238">
        <v>82</v>
      </c>
      <c r="AJ657" s="238">
        <v>0</v>
      </c>
      <c r="AK657" s="238">
        <v>2207</v>
      </c>
    </row>
    <row r="658" spans="1:37" x14ac:dyDescent="0.3">
      <c r="A658" s="2" t="s">
        <v>203</v>
      </c>
      <c r="B658" s="295" t="s">
        <v>943</v>
      </c>
      <c r="C658" s="229" t="s">
        <v>983</v>
      </c>
      <c r="D658" s="229" t="s">
        <v>1564</v>
      </c>
      <c r="E658" s="716">
        <v>70157</v>
      </c>
      <c r="F658" s="76">
        <v>0.06</v>
      </c>
      <c r="G658" s="76">
        <v>0.11</v>
      </c>
      <c r="H658" s="76">
        <v>0.17</v>
      </c>
      <c r="I658" s="76">
        <v>0.34</v>
      </c>
      <c r="J658" s="76">
        <v>0.64</v>
      </c>
      <c r="K658" s="76">
        <v>0.02</v>
      </c>
      <c r="L658" s="76">
        <v>0.6</v>
      </c>
      <c r="M658" s="76">
        <v>0.5</v>
      </c>
      <c r="N658" s="76">
        <v>0.42</v>
      </c>
      <c r="O658" s="76">
        <v>0.11</v>
      </c>
      <c r="P658" s="76">
        <v>0.44</v>
      </c>
      <c r="Q658" s="76">
        <v>0.67</v>
      </c>
      <c r="R658" s="76" t="s">
        <v>239</v>
      </c>
      <c r="S658" s="76">
        <v>0.46</v>
      </c>
      <c r="T658" s="721">
        <v>0</v>
      </c>
      <c r="U658" s="721">
        <v>0</v>
      </c>
      <c r="V658" s="55">
        <v>9015</v>
      </c>
      <c r="W658" s="55">
        <v>9015</v>
      </c>
      <c r="X658" s="237">
        <v>228</v>
      </c>
      <c r="Y658" s="238">
        <v>1153</v>
      </c>
      <c r="Z658" s="238">
        <v>917</v>
      </c>
      <c r="AA658" s="238">
        <v>1981</v>
      </c>
      <c r="AB658" s="238">
        <v>127</v>
      </c>
      <c r="AC658" s="238">
        <v>0</v>
      </c>
      <c r="AD658" s="238">
        <v>4406</v>
      </c>
      <c r="AE658" s="238">
        <v>243</v>
      </c>
      <c r="AF658" s="238">
        <v>1194</v>
      </c>
      <c r="AG658" s="238">
        <v>948</v>
      </c>
      <c r="AH658" s="238">
        <v>2021</v>
      </c>
      <c r="AI658" s="238">
        <v>203</v>
      </c>
      <c r="AJ658" s="238">
        <v>0</v>
      </c>
      <c r="AK658" s="238">
        <v>4609</v>
      </c>
    </row>
    <row r="659" spans="1:37" x14ac:dyDescent="0.3">
      <c r="A659" s="2" t="s">
        <v>204</v>
      </c>
      <c r="B659" s="295" t="s">
        <v>923</v>
      </c>
      <c r="C659" s="229" t="s">
        <v>944</v>
      </c>
      <c r="D659" s="229" t="s">
        <v>1565</v>
      </c>
      <c r="E659" s="716">
        <v>12648</v>
      </c>
      <c r="F659" s="76">
        <v>0.22</v>
      </c>
      <c r="G659" s="76">
        <v>0.25</v>
      </c>
      <c r="H659" s="76">
        <v>0.12</v>
      </c>
      <c r="I659" s="76">
        <v>0.57999999999999996</v>
      </c>
      <c r="J659" s="76">
        <v>0.38</v>
      </c>
      <c r="K659" s="76">
        <v>0.04</v>
      </c>
      <c r="L659" s="76">
        <v>0.49</v>
      </c>
      <c r="M659" s="76">
        <v>0.52</v>
      </c>
      <c r="N659" s="76">
        <v>0.51</v>
      </c>
      <c r="O659" s="76">
        <v>0.18</v>
      </c>
      <c r="P659" s="76">
        <v>0.56999999999999995</v>
      </c>
      <c r="Q659" s="76">
        <v>0.54</v>
      </c>
      <c r="R659" s="76" t="s">
        <v>239</v>
      </c>
      <c r="S659" s="76">
        <v>0.53</v>
      </c>
      <c r="T659" s="721">
        <v>1</v>
      </c>
      <c r="U659" s="721">
        <v>1</v>
      </c>
      <c r="V659" s="55">
        <v>34789</v>
      </c>
      <c r="W659" s="55">
        <v>34789</v>
      </c>
      <c r="X659" s="237">
        <v>937</v>
      </c>
      <c r="Y659" s="238">
        <v>4671</v>
      </c>
      <c r="Z659" s="238">
        <v>3174</v>
      </c>
      <c r="AA659" s="238">
        <v>7589</v>
      </c>
      <c r="AB659" s="238">
        <v>213</v>
      </c>
      <c r="AC659" s="238">
        <v>0</v>
      </c>
      <c r="AD659" s="238">
        <v>16584</v>
      </c>
      <c r="AE659" s="238">
        <v>951</v>
      </c>
      <c r="AF659" s="238">
        <v>4838</v>
      </c>
      <c r="AG659" s="238">
        <v>3481</v>
      </c>
      <c r="AH659" s="238">
        <v>8191</v>
      </c>
      <c r="AI659" s="238">
        <v>744</v>
      </c>
      <c r="AJ659" s="238">
        <v>0</v>
      </c>
      <c r="AK659" s="238">
        <v>18205</v>
      </c>
    </row>
    <row r="660" spans="1:37" x14ac:dyDescent="0.3">
      <c r="A660" s="2" t="s">
        <v>204</v>
      </c>
      <c r="B660" s="295" t="s">
        <v>918</v>
      </c>
      <c r="C660" s="229" t="s">
        <v>944</v>
      </c>
      <c r="D660" s="229" t="s">
        <v>1566</v>
      </c>
      <c r="E660" s="716">
        <v>4648</v>
      </c>
      <c r="F660" s="76">
        <v>0.06</v>
      </c>
      <c r="G660" s="76">
        <v>0.09</v>
      </c>
      <c r="H660" s="76">
        <v>0.08</v>
      </c>
      <c r="I660" s="76">
        <v>0.23</v>
      </c>
      <c r="J660" s="76">
        <v>0.75</v>
      </c>
      <c r="K660" s="76">
        <v>0.01</v>
      </c>
      <c r="L660" s="76">
        <v>0.49</v>
      </c>
      <c r="M660" s="76">
        <v>0.45</v>
      </c>
      <c r="N660" s="76">
        <v>0.46</v>
      </c>
      <c r="O660" s="76">
        <v>0.14000000000000001</v>
      </c>
      <c r="P660" s="76">
        <v>0.33</v>
      </c>
      <c r="Q660" s="76">
        <v>0.39</v>
      </c>
      <c r="R660" s="76" t="s">
        <v>239</v>
      </c>
      <c r="S660" s="76">
        <v>0.36</v>
      </c>
      <c r="T660" s="721">
        <v>1</v>
      </c>
      <c r="U660" s="721">
        <v>1</v>
      </c>
      <c r="V660" s="55">
        <v>48268</v>
      </c>
      <c r="W660" s="55">
        <v>48268</v>
      </c>
      <c r="X660" s="237">
        <v>997</v>
      </c>
      <c r="Y660" s="238">
        <v>5891</v>
      </c>
      <c r="Z660" s="238">
        <v>4213</v>
      </c>
      <c r="AA660" s="238">
        <v>11397</v>
      </c>
      <c r="AB660" s="238">
        <v>400</v>
      </c>
      <c r="AC660" s="238">
        <v>0</v>
      </c>
      <c r="AD660" s="238">
        <v>22898</v>
      </c>
      <c r="AE660" s="238">
        <v>1059</v>
      </c>
      <c r="AF660" s="238">
        <v>6135</v>
      </c>
      <c r="AG660" s="238">
        <v>4772</v>
      </c>
      <c r="AH660" s="238">
        <v>12345</v>
      </c>
      <c r="AI660" s="238">
        <v>1059</v>
      </c>
      <c r="AJ660" s="238">
        <v>0</v>
      </c>
      <c r="AK660" s="238">
        <v>25370</v>
      </c>
    </row>
    <row r="661" spans="1:37" x14ac:dyDescent="0.3">
      <c r="A661" s="2" t="s">
        <v>1886</v>
      </c>
      <c r="B661" s="295" t="s">
        <v>923</v>
      </c>
      <c r="C661" s="229" t="s">
        <v>944</v>
      </c>
      <c r="D661" s="229" t="s">
        <v>1567</v>
      </c>
      <c r="E661" s="716">
        <v>31071</v>
      </c>
      <c r="F661" s="76">
        <v>0</v>
      </c>
      <c r="G661" s="76">
        <v>0.06</v>
      </c>
      <c r="H661" s="76">
        <v>0.1</v>
      </c>
      <c r="I661" s="76">
        <v>0.16</v>
      </c>
      <c r="J661" s="76">
        <v>0.61</v>
      </c>
      <c r="K661" s="76">
        <v>0.23</v>
      </c>
      <c r="L661" s="76">
        <v>0.68</v>
      </c>
      <c r="M661" s="76">
        <v>0.49</v>
      </c>
      <c r="N661" s="76">
        <v>0.47</v>
      </c>
      <c r="O661" s="76">
        <v>0</v>
      </c>
      <c r="P661" s="76">
        <v>0.48</v>
      </c>
      <c r="Q661" s="76">
        <v>0.61</v>
      </c>
      <c r="R661" s="76" t="s">
        <v>239</v>
      </c>
      <c r="S661" s="76">
        <v>0.51</v>
      </c>
      <c r="T661" s="721">
        <v>1</v>
      </c>
      <c r="U661" s="721">
        <v>1</v>
      </c>
      <c r="V661" s="55">
        <v>9362</v>
      </c>
      <c r="W661" s="55">
        <v>9362</v>
      </c>
      <c r="X661" s="237">
        <v>195</v>
      </c>
      <c r="Y661" s="238">
        <v>981</v>
      </c>
      <c r="Z661" s="238">
        <v>986</v>
      </c>
      <c r="AA661" s="238">
        <v>2222</v>
      </c>
      <c r="AB661" s="238">
        <v>115</v>
      </c>
      <c r="AC661" s="238">
        <v>0</v>
      </c>
      <c r="AD661" s="238">
        <v>4499</v>
      </c>
      <c r="AE661" s="238">
        <v>210</v>
      </c>
      <c r="AF661" s="238">
        <v>1003</v>
      </c>
      <c r="AG661" s="238">
        <v>1066</v>
      </c>
      <c r="AH661" s="238">
        <v>2335</v>
      </c>
      <c r="AI661" s="238">
        <v>249</v>
      </c>
      <c r="AJ661" s="238">
        <v>0</v>
      </c>
      <c r="AK661" s="238">
        <v>4863</v>
      </c>
    </row>
    <row r="662" spans="1:37" x14ac:dyDescent="0.3">
      <c r="A662" s="2" t="s">
        <v>1886</v>
      </c>
      <c r="B662" s="295" t="s">
        <v>923</v>
      </c>
      <c r="C662" s="229" t="s">
        <v>944</v>
      </c>
      <c r="D662" s="229" t="s">
        <v>1568</v>
      </c>
      <c r="E662" s="716">
        <v>13531</v>
      </c>
      <c r="F662" s="76">
        <v>0</v>
      </c>
      <c r="G662" s="76">
        <v>0.03</v>
      </c>
      <c r="H662" s="76">
        <v>7.0000000000000007E-2</v>
      </c>
      <c r="I662" s="76">
        <v>0.1</v>
      </c>
      <c r="J662" s="76">
        <v>0.59</v>
      </c>
      <c r="K662" s="76">
        <v>0.32</v>
      </c>
      <c r="L662" s="76" t="s">
        <v>239</v>
      </c>
      <c r="M662" s="76">
        <v>0.47</v>
      </c>
      <c r="N662" s="76">
        <v>0.49</v>
      </c>
      <c r="O662" s="76">
        <v>0</v>
      </c>
      <c r="P662" s="76">
        <v>0.47</v>
      </c>
      <c r="Q662" s="76">
        <v>0.64</v>
      </c>
      <c r="R662" s="76" t="s">
        <v>239</v>
      </c>
      <c r="S662" s="76">
        <v>0.53</v>
      </c>
      <c r="T662" s="721">
        <v>1</v>
      </c>
      <c r="U662" s="721">
        <v>1</v>
      </c>
      <c r="V662" s="55">
        <v>53816</v>
      </c>
      <c r="W662" s="55">
        <v>53816</v>
      </c>
      <c r="X662" s="237">
        <v>1179</v>
      </c>
      <c r="Y662" s="238">
        <v>5755</v>
      </c>
      <c r="Z662" s="238">
        <v>5453</v>
      </c>
      <c r="AA662" s="238">
        <v>13377</v>
      </c>
      <c r="AB662" s="238">
        <v>670</v>
      </c>
      <c r="AC662" s="238">
        <v>0</v>
      </c>
      <c r="AD662" s="238">
        <v>26434</v>
      </c>
      <c r="AE662" s="238">
        <v>1367</v>
      </c>
      <c r="AF662" s="238">
        <v>6098</v>
      </c>
      <c r="AG662" s="238">
        <v>5699</v>
      </c>
      <c r="AH662" s="238">
        <v>12901</v>
      </c>
      <c r="AI662" s="238">
        <v>1317</v>
      </c>
      <c r="AJ662" s="238">
        <v>0</v>
      </c>
      <c r="AK662" s="238">
        <v>27382</v>
      </c>
    </row>
    <row r="663" spans="1:37" x14ac:dyDescent="0.3">
      <c r="A663" s="2" t="s">
        <v>1886</v>
      </c>
      <c r="B663" s="295" t="s">
        <v>923</v>
      </c>
      <c r="C663" s="229" t="s">
        <v>983</v>
      </c>
      <c r="D663" s="229" t="s">
        <v>1569</v>
      </c>
      <c r="E663" s="716">
        <v>50846</v>
      </c>
      <c r="F663" s="76">
        <v>0</v>
      </c>
      <c r="G663" s="76">
        <v>7.0000000000000007E-2</v>
      </c>
      <c r="H663" s="76">
        <v>0.11</v>
      </c>
      <c r="I663" s="76">
        <v>0.18</v>
      </c>
      <c r="J663" s="76">
        <v>0.61</v>
      </c>
      <c r="K663" s="76">
        <v>0.21</v>
      </c>
      <c r="L663" s="76">
        <v>0.43</v>
      </c>
      <c r="M663" s="76">
        <v>0.49</v>
      </c>
      <c r="N663" s="76">
        <v>0.49</v>
      </c>
      <c r="O663" s="76">
        <v>0</v>
      </c>
      <c r="P663" s="76">
        <v>0.49</v>
      </c>
      <c r="Q663" s="76">
        <v>0.55000000000000004</v>
      </c>
      <c r="R663" s="76" t="s">
        <v>239</v>
      </c>
      <c r="S663" s="76">
        <v>0.5</v>
      </c>
      <c r="T663" s="721">
        <v>1</v>
      </c>
      <c r="U663" s="721">
        <v>1</v>
      </c>
      <c r="V663" s="55">
        <v>7681</v>
      </c>
      <c r="W663" s="55">
        <v>7681</v>
      </c>
      <c r="X663" s="237">
        <v>168</v>
      </c>
      <c r="Y663" s="238">
        <v>1159</v>
      </c>
      <c r="Z663" s="238">
        <v>692</v>
      </c>
      <c r="AA663" s="238">
        <v>1449</v>
      </c>
      <c r="AB663" s="238">
        <v>73</v>
      </c>
      <c r="AC663" s="238">
        <v>0</v>
      </c>
      <c r="AD663" s="238">
        <v>3541</v>
      </c>
      <c r="AE663" s="238">
        <v>161</v>
      </c>
      <c r="AF663" s="238">
        <v>1102</v>
      </c>
      <c r="AG663" s="238">
        <v>774</v>
      </c>
      <c r="AH663" s="238">
        <v>1893</v>
      </c>
      <c r="AI663" s="238">
        <v>210</v>
      </c>
      <c r="AJ663" s="238">
        <v>0</v>
      </c>
      <c r="AK663" s="238">
        <v>4140</v>
      </c>
    </row>
    <row r="664" spans="1:37" x14ac:dyDescent="0.3">
      <c r="A664" s="2" t="s">
        <v>1886</v>
      </c>
      <c r="B664" s="295" t="s">
        <v>918</v>
      </c>
      <c r="C664" s="229" t="s">
        <v>944</v>
      </c>
      <c r="D664" s="229" t="s">
        <v>1570</v>
      </c>
      <c r="E664" s="716">
        <v>55515</v>
      </c>
      <c r="F664" s="76">
        <v>0</v>
      </c>
      <c r="G664" s="76">
        <v>7.0000000000000007E-2</v>
      </c>
      <c r="H664" s="76">
        <v>0.11</v>
      </c>
      <c r="I664" s="76">
        <v>0.19</v>
      </c>
      <c r="J664" s="76">
        <v>0.61</v>
      </c>
      <c r="K664" s="76">
        <v>0.21</v>
      </c>
      <c r="L664" s="76">
        <v>0.61</v>
      </c>
      <c r="M664" s="76">
        <v>0.49</v>
      </c>
      <c r="N664" s="76">
        <v>0.49</v>
      </c>
      <c r="O664" s="76">
        <v>0</v>
      </c>
      <c r="P664" s="76">
        <v>0.5</v>
      </c>
      <c r="Q664" s="76">
        <v>0.56999999999999995</v>
      </c>
      <c r="R664" s="76" t="s">
        <v>239</v>
      </c>
      <c r="S664" s="76">
        <v>0.51</v>
      </c>
      <c r="T664" s="721">
        <v>1</v>
      </c>
      <c r="U664" s="721">
        <v>1</v>
      </c>
      <c r="V664" s="55">
        <v>687</v>
      </c>
      <c r="W664" s="55">
        <v>687</v>
      </c>
      <c r="X664" s="237">
        <v>12</v>
      </c>
      <c r="Y664" s="238">
        <v>108</v>
      </c>
      <c r="Z664" s="238">
        <v>52</v>
      </c>
      <c r="AA664" s="238">
        <v>109</v>
      </c>
      <c r="AB664" s="238">
        <v>8</v>
      </c>
      <c r="AC664" s="238">
        <v>0</v>
      </c>
      <c r="AD664" s="238">
        <v>289</v>
      </c>
      <c r="AE664" s="238">
        <v>10</v>
      </c>
      <c r="AF664" s="238">
        <v>93</v>
      </c>
      <c r="AG664" s="238">
        <v>79</v>
      </c>
      <c r="AH664" s="238">
        <v>197</v>
      </c>
      <c r="AI664" s="238">
        <v>19</v>
      </c>
      <c r="AJ664" s="238">
        <v>0</v>
      </c>
      <c r="AK664" s="238">
        <v>398</v>
      </c>
    </row>
    <row r="665" spans="1:37" x14ac:dyDescent="0.3">
      <c r="A665" s="2" t="s">
        <v>1886</v>
      </c>
      <c r="B665" s="295" t="s">
        <v>918</v>
      </c>
      <c r="C665" s="229" t="s">
        <v>944</v>
      </c>
      <c r="D665" s="229" t="s">
        <v>1571</v>
      </c>
      <c r="E665" s="716">
        <v>16862</v>
      </c>
      <c r="F665" s="76">
        <v>0.12</v>
      </c>
      <c r="G665" s="76">
        <v>0.13</v>
      </c>
      <c r="H665" s="76">
        <v>0.14000000000000001</v>
      </c>
      <c r="I665" s="76">
        <v>0.39</v>
      </c>
      <c r="J665" s="76">
        <v>0.46</v>
      </c>
      <c r="K665" s="76">
        <v>0.15</v>
      </c>
      <c r="L665" s="76">
        <v>0.48</v>
      </c>
      <c r="M665" s="76">
        <v>0.5</v>
      </c>
      <c r="N665" s="76">
        <v>0.49</v>
      </c>
      <c r="O665" s="76">
        <v>0.15</v>
      </c>
      <c r="P665" s="76">
        <v>0.43</v>
      </c>
      <c r="Q665" s="76">
        <v>0.5</v>
      </c>
      <c r="R665" s="76" t="s">
        <v>239</v>
      </c>
      <c r="S665" s="76">
        <v>0.46</v>
      </c>
      <c r="T665" s="721">
        <v>1</v>
      </c>
      <c r="U665" s="721">
        <v>1</v>
      </c>
      <c r="V665" s="55">
        <v>18248</v>
      </c>
      <c r="W665" s="55">
        <v>18248</v>
      </c>
      <c r="X665" s="237">
        <v>411</v>
      </c>
      <c r="Y665" s="238">
        <v>2175</v>
      </c>
      <c r="Z665" s="238">
        <v>1808</v>
      </c>
      <c r="AA665" s="238">
        <v>4145</v>
      </c>
      <c r="AB665" s="238">
        <v>192</v>
      </c>
      <c r="AC665" s="238">
        <v>0</v>
      </c>
      <c r="AD665" s="238">
        <v>8731</v>
      </c>
      <c r="AE665" s="238">
        <v>464</v>
      </c>
      <c r="AF665" s="238">
        <v>2184</v>
      </c>
      <c r="AG665" s="238">
        <v>2022</v>
      </c>
      <c r="AH665" s="238">
        <v>4299</v>
      </c>
      <c r="AI665" s="238">
        <v>548</v>
      </c>
      <c r="AJ665" s="238">
        <v>0</v>
      </c>
      <c r="AK665" s="238">
        <v>9517</v>
      </c>
    </row>
    <row r="666" spans="1:37" x14ac:dyDescent="0.3">
      <c r="A666" s="2" t="s">
        <v>1886</v>
      </c>
      <c r="B666" s="295" t="s">
        <v>918</v>
      </c>
      <c r="C666" s="229" t="s">
        <v>1042</v>
      </c>
      <c r="D666" s="229" t="s">
        <v>1569</v>
      </c>
      <c r="E666" s="716">
        <v>73515</v>
      </c>
      <c r="F666" s="76">
        <v>0</v>
      </c>
      <c r="G666" s="76">
        <v>0.08</v>
      </c>
      <c r="H666" s="76">
        <v>0.11</v>
      </c>
      <c r="I666" s="76">
        <v>0.19</v>
      </c>
      <c r="J666" s="76">
        <v>0.62</v>
      </c>
      <c r="K666" s="76">
        <v>0.19</v>
      </c>
      <c r="L666" s="76">
        <v>0.22</v>
      </c>
      <c r="M666" s="76">
        <v>0.48</v>
      </c>
      <c r="N666" s="76">
        <v>0.49</v>
      </c>
      <c r="O666" s="76">
        <v>0</v>
      </c>
      <c r="P666" s="76">
        <v>0.5</v>
      </c>
      <c r="Q666" s="76">
        <v>0.56000000000000005</v>
      </c>
      <c r="R666" s="76" t="s">
        <v>239</v>
      </c>
      <c r="S666" s="76">
        <v>0.51</v>
      </c>
      <c r="T666" s="721">
        <v>1</v>
      </c>
      <c r="U666" s="721">
        <v>1</v>
      </c>
      <c r="V666" s="55">
        <v>5155</v>
      </c>
      <c r="W666" s="55">
        <v>5155</v>
      </c>
      <c r="X666" s="237">
        <v>107</v>
      </c>
      <c r="Y666" s="238">
        <v>653</v>
      </c>
      <c r="Z666" s="238">
        <v>522</v>
      </c>
      <c r="AA666" s="238">
        <v>1158</v>
      </c>
      <c r="AB666" s="238">
        <v>72</v>
      </c>
      <c r="AC666" s="238">
        <v>0</v>
      </c>
      <c r="AD666" s="238">
        <v>2512</v>
      </c>
      <c r="AE666" s="238">
        <v>106</v>
      </c>
      <c r="AF666" s="238">
        <v>640</v>
      </c>
      <c r="AG666" s="238">
        <v>521</v>
      </c>
      <c r="AH666" s="238">
        <v>1273</v>
      </c>
      <c r="AI666" s="238">
        <v>103</v>
      </c>
      <c r="AJ666" s="238">
        <v>0</v>
      </c>
      <c r="AK666" s="238">
        <v>2643</v>
      </c>
    </row>
    <row r="667" spans="1:37" x14ac:dyDescent="0.3">
      <c r="A667" s="2" t="s">
        <v>1886</v>
      </c>
      <c r="B667" s="295" t="s">
        <v>918</v>
      </c>
      <c r="C667" s="229" t="s">
        <v>983</v>
      </c>
      <c r="D667" s="229" t="s">
        <v>1572</v>
      </c>
      <c r="E667" s="716">
        <v>2700</v>
      </c>
      <c r="F667" s="76">
        <v>0.17</v>
      </c>
      <c r="G667" s="76">
        <v>0.19</v>
      </c>
      <c r="H667" s="76">
        <v>0.18</v>
      </c>
      <c r="I667" s="76">
        <v>0.53</v>
      </c>
      <c r="J667" s="76">
        <v>0.37</v>
      </c>
      <c r="K667" s="76">
        <v>0.1</v>
      </c>
      <c r="L667" s="76">
        <v>0.5</v>
      </c>
      <c r="M667" s="76">
        <v>0.5</v>
      </c>
      <c r="N667" s="76">
        <v>0.5</v>
      </c>
      <c r="O667" s="76">
        <v>0.16</v>
      </c>
      <c r="P667" s="76">
        <v>0.5</v>
      </c>
      <c r="Q667" s="76">
        <v>0.5</v>
      </c>
      <c r="R667" s="76" t="s">
        <v>239</v>
      </c>
      <c r="S667" s="76">
        <v>0.5</v>
      </c>
      <c r="T667" s="721">
        <v>1</v>
      </c>
      <c r="U667" s="721">
        <v>1</v>
      </c>
      <c r="V667" s="55">
        <v>1612</v>
      </c>
      <c r="W667" s="55">
        <v>1612</v>
      </c>
      <c r="X667" s="237">
        <v>39</v>
      </c>
      <c r="Y667" s="238">
        <v>227</v>
      </c>
      <c r="Z667" s="238">
        <v>160</v>
      </c>
      <c r="AA667" s="238">
        <v>333</v>
      </c>
      <c r="AB667" s="238">
        <v>19</v>
      </c>
      <c r="AC667" s="238">
        <v>0</v>
      </c>
      <c r="AD667" s="238">
        <v>778</v>
      </c>
      <c r="AE667" s="238">
        <v>37</v>
      </c>
      <c r="AF667" s="238">
        <v>211</v>
      </c>
      <c r="AG667" s="238">
        <v>178</v>
      </c>
      <c r="AH667" s="238">
        <v>373</v>
      </c>
      <c r="AI667" s="238">
        <v>35</v>
      </c>
      <c r="AJ667" s="238">
        <v>0</v>
      </c>
      <c r="AK667" s="238">
        <v>834</v>
      </c>
    </row>
    <row r="668" spans="1:37" x14ac:dyDescent="0.3">
      <c r="A668" s="2" t="s">
        <v>1886</v>
      </c>
      <c r="B668" s="295" t="s">
        <v>918</v>
      </c>
      <c r="C668" s="229" t="s">
        <v>983</v>
      </c>
      <c r="D668" s="229" t="s">
        <v>1568</v>
      </c>
      <c r="E668" s="716">
        <v>14074</v>
      </c>
      <c r="F668" s="76">
        <v>0</v>
      </c>
      <c r="G668" s="76">
        <v>0.05</v>
      </c>
      <c r="H668" s="76">
        <v>0.09</v>
      </c>
      <c r="I668" s="76">
        <v>0.14000000000000001</v>
      </c>
      <c r="J668" s="76">
        <v>0.61</v>
      </c>
      <c r="K668" s="76">
        <v>0.25</v>
      </c>
      <c r="L668" s="76" t="s">
        <v>239</v>
      </c>
      <c r="M668" s="76">
        <v>0.47</v>
      </c>
      <c r="N668" s="76">
        <v>0.48</v>
      </c>
      <c r="O668" s="76">
        <v>0</v>
      </c>
      <c r="P668" s="76">
        <v>0.48</v>
      </c>
      <c r="Q668" s="76">
        <v>0.62</v>
      </c>
      <c r="R668" s="76" t="s">
        <v>239</v>
      </c>
      <c r="S668" s="76">
        <v>0.52</v>
      </c>
      <c r="T668" s="721">
        <v>1</v>
      </c>
      <c r="U668" s="721">
        <v>1</v>
      </c>
      <c r="V668" s="55">
        <v>5764</v>
      </c>
      <c r="W668" s="55">
        <v>5764</v>
      </c>
      <c r="X668" s="237">
        <v>133</v>
      </c>
      <c r="Y668" s="238">
        <v>669</v>
      </c>
      <c r="Z668" s="238">
        <v>531</v>
      </c>
      <c r="AA668" s="238">
        <v>1283</v>
      </c>
      <c r="AB668" s="238">
        <v>56</v>
      </c>
      <c r="AC668" s="238">
        <v>0</v>
      </c>
      <c r="AD668" s="238">
        <v>2672</v>
      </c>
      <c r="AE668" s="238">
        <v>117</v>
      </c>
      <c r="AF668" s="238">
        <v>691</v>
      </c>
      <c r="AG668" s="238">
        <v>639</v>
      </c>
      <c r="AH668" s="238">
        <v>1450</v>
      </c>
      <c r="AI668" s="238">
        <v>195</v>
      </c>
      <c r="AJ668" s="238">
        <v>0</v>
      </c>
      <c r="AK668" s="238">
        <v>3092</v>
      </c>
    </row>
    <row r="669" spans="1:37" x14ac:dyDescent="0.3">
      <c r="A669" s="2" t="s">
        <v>213</v>
      </c>
      <c r="B669" s="295" t="s">
        <v>943</v>
      </c>
      <c r="C669" s="229" t="s">
        <v>983</v>
      </c>
      <c r="D669" s="229" t="s">
        <v>1573</v>
      </c>
      <c r="E669" s="716">
        <v>2601</v>
      </c>
      <c r="F669" s="76">
        <v>0</v>
      </c>
      <c r="G669" s="76">
        <v>0.03</v>
      </c>
      <c r="H669" s="76">
        <v>0.03</v>
      </c>
      <c r="I669" s="76">
        <v>7.0000000000000007E-2</v>
      </c>
      <c r="J669" s="76">
        <v>0.93</v>
      </c>
      <c r="K669" s="76">
        <v>0</v>
      </c>
      <c r="L669" s="76" t="s">
        <v>239</v>
      </c>
      <c r="M669" s="76">
        <v>0.28000000000000003</v>
      </c>
      <c r="N669" s="76">
        <v>0.41</v>
      </c>
      <c r="O669" s="76">
        <v>0</v>
      </c>
      <c r="P669" s="76">
        <v>0.33</v>
      </c>
      <c r="Q669" s="76" t="s">
        <v>239</v>
      </c>
      <c r="R669" s="76" t="s">
        <v>239</v>
      </c>
      <c r="S669" s="76">
        <v>0.34</v>
      </c>
      <c r="T669" s="721">
        <v>1</v>
      </c>
      <c r="U669" s="721">
        <v>1</v>
      </c>
      <c r="V669" s="55">
        <v>12247</v>
      </c>
      <c r="W669" s="55">
        <v>12247</v>
      </c>
      <c r="X669" s="237">
        <v>275</v>
      </c>
      <c r="Y669" s="238">
        <v>1450</v>
      </c>
      <c r="Z669" s="238">
        <v>1203</v>
      </c>
      <c r="AA669" s="238">
        <v>2722</v>
      </c>
      <c r="AB669" s="238">
        <v>255</v>
      </c>
      <c r="AC669" s="238">
        <v>0</v>
      </c>
      <c r="AD669" s="238">
        <v>5905</v>
      </c>
      <c r="AE669" s="238">
        <v>271</v>
      </c>
      <c r="AF669" s="238">
        <v>1618</v>
      </c>
      <c r="AG669" s="238">
        <v>1350</v>
      </c>
      <c r="AH669" s="238">
        <v>2695</v>
      </c>
      <c r="AI669" s="238">
        <v>408</v>
      </c>
      <c r="AJ669" s="238">
        <v>0</v>
      </c>
      <c r="AK669" s="238">
        <v>6342</v>
      </c>
    </row>
    <row r="670" spans="1:37" x14ac:dyDescent="0.3">
      <c r="A670" s="2" t="s">
        <v>207</v>
      </c>
      <c r="B670" s="295" t="s">
        <v>918</v>
      </c>
      <c r="C670" s="229" t="s">
        <v>944</v>
      </c>
      <c r="D670" s="229" t="s">
        <v>1574</v>
      </c>
      <c r="E670" s="716">
        <v>49010</v>
      </c>
      <c r="F670" s="76">
        <v>0.22</v>
      </c>
      <c r="G670" s="76">
        <v>0.22</v>
      </c>
      <c r="H670" s="76">
        <v>0.14000000000000001</v>
      </c>
      <c r="I670" s="76">
        <v>0.57999999999999996</v>
      </c>
      <c r="J670" s="76">
        <v>0.38</v>
      </c>
      <c r="K670" s="76">
        <v>0.03</v>
      </c>
      <c r="L670" s="76">
        <v>0.52</v>
      </c>
      <c r="M670" s="76">
        <v>0.48</v>
      </c>
      <c r="N670" s="76">
        <v>0.5</v>
      </c>
      <c r="O670" s="76">
        <v>0.2</v>
      </c>
      <c r="P670" s="76">
        <v>0.52</v>
      </c>
      <c r="Q670" s="76">
        <v>0.5</v>
      </c>
      <c r="R670" s="76" t="s">
        <v>239</v>
      </c>
      <c r="S670" s="76">
        <v>0.51</v>
      </c>
      <c r="T670" s="721">
        <v>1</v>
      </c>
      <c r="U670" s="721">
        <v>1</v>
      </c>
      <c r="V670" s="55">
        <v>8690</v>
      </c>
      <c r="W670" s="55">
        <v>8690</v>
      </c>
      <c r="X670" s="237">
        <v>165</v>
      </c>
      <c r="Y670" s="238">
        <v>1185</v>
      </c>
      <c r="Z670" s="238">
        <v>853</v>
      </c>
      <c r="AA670" s="238">
        <v>1938</v>
      </c>
      <c r="AB670" s="238">
        <v>85</v>
      </c>
      <c r="AC670" s="238">
        <v>0</v>
      </c>
      <c r="AD670" s="238">
        <v>4226</v>
      </c>
      <c r="AE670" s="238">
        <v>185</v>
      </c>
      <c r="AF670" s="238">
        <v>1226</v>
      </c>
      <c r="AG670" s="238">
        <v>894</v>
      </c>
      <c r="AH670" s="238">
        <v>1984</v>
      </c>
      <c r="AI670" s="238">
        <v>175</v>
      </c>
      <c r="AJ670" s="238">
        <v>0</v>
      </c>
      <c r="AK670" s="238">
        <v>4464</v>
      </c>
    </row>
    <row r="671" spans="1:37" x14ac:dyDescent="0.3">
      <c r="A671" s="2" t="s">
        <v>207</v>
      </c>
      <c r="B671" s="295" t="s">
        <v>918</v>
      </c>
      <c r="C671" s="229" t="s">
        <v>944</v>
      </c>
      <c r="D671" s="229" t="s">
        <v>1575</v>
      </c>
      <c r="E671" s="716">
        <v>5120</v>
      </c>
      <c r="F671" s="76">
        <v>0.12</v>
      </c>
      <c r="G671" s="76">
        <v>0.24</v>
      </c>
      <c r="H671" s="76">
        <v>0.13</v>
      </c>
      <c r="I671" s="76">
        <v>0.48</v>
      </c>
      <c r="J671" s="76">
        <v>0.48</v>
      </c>
      <c r="K671" s="76">
        <v>0.03</v>
      </c>
      <c r="L671" s="76">
        <v>0.5</v>
      </c>
      <c r="M671" s="76">
        <v>0.49</v>
      </c>
      <c r="N671" s="76">
        <v>0.5</v>
      </c>
      <c r="O671" s="76">
        <v>0.12</v>
      </c>
      <c r="P671" s="76">
        <v>0.46</v>
      </c>
      <c r="Q671" s="76">
        <v>0.43</v>
      </c>
      <c r="R671" s="76" t="s">
        <v>239</v>
      </c>
      <c r="S671" s="76">
        <v>0.48</v>
      </c>
      <c r="T671" s="721">
        <v>1</v>
      </c>
      <c r="U671" s="721">
        <v>1</v>
      </c>
      <c r="V671" s="55">
        <v>6173</v>
      </c>
      <c r="W671" s="55">
        <v>6173</v>
      </c>
      <c r="X671" s="237">
        <v>556</v>
      </c>
      <c r="Y671" s="238">
        <v>617</v>
      </c>
      <c r="Z671" s="238">
        <v>309</v>
      </c>
      <c r="AA671" s="238">
        <v>1358</v>
      </c>
      <c r="AB671" s="238">
        <v>62</v>
      </c>
      <c r="AC671" s="238">
        <v>0</v>
      </c>
      <c r="AD671" s="238">
        <v>2902</v>
      </c>
      <c r="AE671" s="238">
        <v>617</v>
      </c>
      <c r="AF671" s="238">
        <v>802</v>
      </c>
      <c r="AG671" s="238">
        <v>494</v>
      </c>
      <c r="AH671" s="238">
        <v>1235</v>
      </c>
      <c r="AI671" s="238">
        <v>123</v>
      </c>
      <c r="AJ671" s="238">
        <v>0</v>
      </c>
      <c r="AK671" s="238">
        <v>3271</v>
      </c>
    </row>
    <row r="672" spans="1:37" x14ac:dyDescent="0.3">
      <c r="A672" s="2" t="s">
        <v>207</v>
      </c>
      <c r="B672" s="295" t="s">
        <v>918</v>
      </c>
      <c r="C672" s="229" t="s">
        <v>944</v>
      </c>
      <c r="D672" s="229" t="s">
        <v>1576</v>
      </c>
      <c r="E672" s="716">
        <v>12166</v>
      </c>
      <c r="F672" s="76">
        <v>0.12</v>
      </c>
      <c r="G672" s="76">
        <v>0.23</v>
      </c>
      <c r="H672" s="76">
        <v>0.12</v>
      </c>
      <c r="I672" s="76">
        <v>0.47</v>
      </c>
      <c r="J672" s="76">
        <v>0.51</v>
      </c>
      <c r="K672" s="76">
        <v>0.02</v>
      </c>
      <c r="L672" s="76">
        <v>0.52</v>
      </c>
      <c r="M672" s="76">
        <v>0.49</v>
      </c>
      <c r="N672" s="76">
        <v>0.49</v>
      </c>
      <c r="O672" s="76">
        <v>0.14000000000000001</v>
      </c>
      <c r="P672" s="76">
        <v>0.5</v>
      </c>
      <c r="Q672" s="76">
        <v>0.46</v>
      </c>
      <c r="R672" s="76" t="s">
        <v>239</v>
      </c>
      <c r="S672" s="76">
        <v>0.5</v>
      </c>
      <c r="T672" s="721">
        <v>1</v>
      </c>
      <c r="U672" s="721">
        <v>1</v>
      </c>
      <c r="V672" s="55">
        <v>2102</v>
      </c>
      <c r="W672" s="55">
        <v>2102</v>
      </c>
      <c r="X672" s="237">
        <v>59</v>
      </c>
      <c r="Y672" s="238">
        <v>271</v>
      </c>
      <c r="Z672" s="238">
        <v>191</v>
      </c>
      <c r="AA672" s="238">
        <v>397</v>
      </c>
      <c r="AB672" s="238">
        <v>22</v>
      </c>
      <c r="AC672" s="238">
        <v>0</v>
      </c>
      <c r="AD672" s="238">
        <v>940</v>
      </c>
      <c r="AE672" s="238">
        <v>56</v>
      </c>
      <c r="AF672" s="238">
        <v>295</v>
      </c>
      <c r="AG672" s="238">
        <v>197</v>
      </c>
      <c r="AH672" s="238">
        <v>579</v>
      </c>
      <c r="AI672" s="238">
        <v>35</v>
      </c>
      <c r="AJ672" s="238">
        <v>0</v>
      </c>
      <c r="AK672" s="238">
        <v>1162</v>
      </c>
    </row>
    <row r="673" spans="1:37" x14ac:dyDescent="0.3">
      <c r="A673" s="2" t="s">
        <v>207</v>
      </c>
      <c r="B673" s="295" t="s">
        <v>918</v>
      </c>
      <c r="C673" s="229" t="s">
        <v>944</v>
      </c>
      <c r="D673" s="229" t="s">
        <v>1577</v>
      </c>
      <c r="E673" s="716">
        <v>71288</v>
      </c>
      <c r="F673" s="76">
        <v>0.22</v>
      </c>
      <c r="G673" s="76">
        <v>0.22</v>
      </c>
      <c r="H673" s="76">
        <v>0.14000000000000001</v>
      </c>
      <c r="I673" s="76">
        <v>0.57999999999999996</v>
      </c>
      <c r="J673" s="76">
        <v>0.38</v>
      </c>
      <c r="K673" s="76">
        <v>0.03</v>
      </c>
      <c r="L673" s="76">
        <v>0.52</v>
      </c>
      <c r="M673" s="76">
        <v>0.48</v>
      </c>
      <c r="N673" s="76">
        <v>0.5</v>
      </c>
      <c r="O673" s="76">
        <v>0.2</v>
      </c>
      <c r="P673" s="76">
        <v>0.52</v>
      </c>
      <c r="Q673" s="76">
        <v>0.5</v>
      </c>
      <c r="R673" s="76" t="s">
        <v>239</v>
      </c>
      <c r="S673" s="76">
        <v>0.51</v>
      </c>
      <c r="T673" s="721">
        <v>1</v>
      </c>
      <c r="U673" s="721">
        <v>1</v>
      </c>
      <c r="V673" s="55">
        <v>3719</v>
      </c>
      <c r="W673" s="55">
        <v>3719</v>
      </c>
      <c r="X673" s="237">
        <v>53</v>
      </c>
      <c r="Y673" s="238">
        <v>459</v>
      </c>
      <c r="Z673" s="238">
        <v>370</v>
      </c>
      <c r="AA673" s="238">
        <v>830</v>
      </c>
      <c r="AB673" s="238">
        <v>46</v>
      </c>
      <c r="AC673" s="238">
        <v>0</v>
      </c>
      <c r="AD673" s="238">
        <v>1758</v>
      </c>
      <c r="AE673" s="238">
        <v>63</v>
      </c>
      <c r="AF673" s="238">
        <v>520</v>
      </c>
      <c r="AG673" s="238">
        <v>391</v>
      </c>
      <c r="AH673" s="238">
        <v>879</v>
      </c>
      <c r="AI673" s="238">
        <v>108</v>
      </c>
      <c r="AJ673" s="238">
        <v>0</v>
      </c>
      <c r="AK673" s="238">
        <v>1961</v>
      </c>
    </row>
    <row r="674" spans="1:37" x14ac:dyDescent="0.3">
      <c r="A674" s="2" t="s">
        <v>207</v>
      </c>
      <c r="B674" s="295" t="s">
        <v>943</v>
      </c>
      <c r="C674" s="229" t="s">
        <v>944</v>
      </c>
      <c r="D674" s="229" t="s">
        <v>1578</v>
      </c>
      <c r="E674" s="716">
        <v>18497</v>
      </c>
      <c r="F674" s="76">
        <v>0.67</v>
      </c>
      <c r="G674" s="76">
        <v>0</v>
      </c>
      <c r="H674" s="76">
        <v>0</v>
      </c>
      <c r="I674" s="76">
        <v>0.67</v>
      </c>
      <c r="J674" s="76">
        <v>0.33</v>
      </c>
      <c r="K674" s="76">
        <v>0</v>
      </c>
      <c r="L674" s="76">
        <v>1</v>
      </c>
      <c r="M674" s="76" t="s">
        <v>239</v>
      </c>
      <c r="N674" s="76" t="s">
        <v>239</v>
      </c>
      <c r="O674" s="76">
        <v>1</v>
      </c>
      <c r="P674" s="76">
        <v>1</v>
      </c>
      <c r="Q674" s="76" t="s">
        <v>239</v>
      </c>
      <c r="R674" s="76">
        <v>0.5</v>
      </c>
      <c r="S674" s="76">
        <v>0.5</v>
      </c>
      <c r="T674" s="721">
        <v>0</v>
      </c>
      <c r="U674" s="721">
        <v>1</v>
      </c>
      <c r="V674" s="55">
        <v>2242</v>
      </c>
      <c r="W674" s="55">
        <v>2242</v>
      </c>
      <c r="X674" s="237">
        <v>68</v>
      </c>
      <c r="Y674" s="238">
        <v>404</v>
      </c>
      <c r="Z674" s="238">
        <v>197</v>
      </c>
      <c r="AA674" s="238">
        <v>416</v>
      </c>
      <c r="AB674" s="238">
        <v>24</v>
      </c>
      <c r="AC674" s="238">
        <v>0</v>
      </c>
      <c r="AD674" s="238">
        <v>1109</v>
      </c>
      <c r="AE674" s="238">
        <v>65</v>
      </c>
      <c r="AF674" s="238">
        <v>380</v>
      </c>
      <c r="AG674" s="238">
        <v>208</v>
      </c>
      <c r="AH674" s="238">
        <v>440</v>
      </c>
      <c r="AI674" s="238">
        <v>40</v>
      </c>
      <c r="AJ674" s="238">
        <v>0</v>
      </c>
      <c r="AK674" s="238">
        <v>1133</v>
      </c>
    </row>
    <row r="675" spans="1:37" x14ac:dyDescent="0.3">
      <c r="A675" s="2" t="s">
        <v>207</v>
      </c>
      <c r="B675" s="295" t="s">
        <v>943</v>
      </c>
      <c r="C675" s="229" t="s">
        <v>944</v>
      </c>
      <c r="D675" s="229" t="s">
        <v>1579</v>
      </c>
      <c r="E675" s="716">
        <v>7774</v>
      </c>
      <c r="F675" s="76">
        <v>0</v>
      </c>
      <c r="G675" s="76">
        <v>0</v>
      </c>
      <c r="H675" s="76">
        <v>0.25</v>
      </c>
      <c r="I675" s="76">
        <v>0.25</v>
      </c>
      <c r="J675" s="76">
        <v>0.75</v>
      </c>
      <c r="K675" s="76">
        <v>0</v>
      </c>
      <c r="L675" s="76" t="s">
        <v>239</v>
      </c>
      <c r="M675" s="76" t="s">
        <v>239</v>
      </c>
      <c r="N675" s="76">
        <v>1</v>
      </c>
      <c r="O675" s="76">
        <v>0</v>
      </c>
      <c r="P675" s="76">
        <v>0.33</v>
      </c>
      <c r="Q675" s="76" t="s">
        <v>239</v>
      </c>
      <c r="R675" s="76">
        <v>0.5</v>
      </c>
      <c r="S675" s="76">
        <v>0.5</v>
      </c>
      <c r="T675" s="721">
        <v>0</v>
      </c>
      <c r="U675" s="721">
        <v>1</v>
      </c>
      <c r="V675" s="55">
        <v>2615</v>
      </c>
      <c r="W675" s="55">
        <v>2615</v>
      </c>
      <c r="X675" s="237">
        <v>52</v>
      </c>
      <c r="Y675" s="238">
        <v>395</v>
      </c>
      <c r="Z675" s="238">
        <v>232</v>
      </c>
      <c r="AA675" s="238">
        <v>467</v>
      </c>
      <c r="AB675" s="238">
        <v>19</v>
      </c>
      <c r="AC675" s="238">
        <v>0</v>
      </c>
      <c r="AD675" s="238">
        <v>1165</v>
      </c>
      <c r="AE675" s="238">
        <v>62</v>
      </c>
      <c r="AF675" s="238">
        <v>387</v>
      </c>
      <c r="AG675" s="238">
        <v>301</v>
      </c>
      <c r="AH675" s="238">
        <v>626</v>
      </c>
      <c r="AI675" s="238">
        <v>74</v>
      </c>
      <c r="AJ675" s="238">
        <v>0</v>
      </c>
      <c r="AK675" s="238">
        <v>1450</v>
      </c>
    </row>
    <row r="676" spans="1:37" x14ac:dyDescent="0.3">
      <c r="A676" s="2" t="s">
        <v>207</v>
      </c>
      <c r="B676" s="295" t="s">
        <v>943</v>
      </c>
      <c r="C676" s="229" t="s">
        <v>944</v>
      </c>
      <c r="D676" s="229" t="s">
        <v>1580</v>
      </c>
      <c r="E676" s="716">
        <v>11039</v>
      </c>
      <c r="F676" s="76">
        <v>0.22</v>
      </c>
      <c r="G676" s="76">
        <v>0.31</v>
      </c>
      <c r="H676" s="76">
        <v>0.16</v>
      </c>
      <c r="I676" s="76">
        <v>0.69</v>
      </c>
      <c r="J676" s="76">
        <v>0.28999999999999998</v>
      </c>
      <c r="K676" s="76">
        <v>0.02</v>
      </c>
      <c r="L676" s="76">
        <v>0.49</v>
      </c>
      <c r="M676" s="76">
        <v>0.48</v>
      </c>
      <c r="N676" s="76">
        <v>0.47</v>
      </c>
      <c r="O676" s="76">
        <v>0.16</v>
      </c>
      <c r="P676" s="76">
        <v>0.57999999999999996</v>
      </c>
      <c r="Q676" s="76">
        <v>0.5</v>
      </c>
      <c r="R676" s="76">
        <v>0.03</v>
      </c>
      <c r="S676" s="76">
        <v>0.28000000000000003</v>
      </c>
      <c r="T676" s="721">
        <v>0.51</v>
      </c>
      <c r="U676" s="721">
        <v>1</v>
      </c>
      <c r="V676" s="55">
        <v>3754</v>
      </c>
      <c r="W676" s="55">
        <v>3754</v>
      </c>
      <c r="X676" s="237">
        <v>67</v>
      </c>
      <c r="Y676" s="238">
        <v>478</v>
      </c>
      <c r="Z676" s="238">
        <v>365</v>
      </c>
      <c r="AA676" s="238">
        <v>804</v>
      </c>
      <c r="AB676" s="238">
        <v>56</v>
      </c>
      <c r="AC676" s="238">
        <v>0</v>
      </c>
      <c r="AD676" s="238">
        <v>1770</v>
      </c>
      <c r="AE676" s="238">
        <v>69</v>
      </c>
      <c r="AF676" s="238">
        <v>468</v>
      </c>
      <c r="AG676" s="238">
        <v>454</v>
      </c>
      <c r="AH676" s="238">
        <v>880</v>
      </c>
      <c r="AI676" s="238">
        <v>113</v>
      </c>
      <c r="AJ676" s="238">
        <v>0</v>
      </c>
      <c r="AK676" s="238">
        <v>1984</v>
      </c>
    </row>
    <row r="677" spans="1:37" x14ac:dyDescent="0.3">
      <c r="A677" s="2" t="s">
        <v>207</v>
      </c>
      <c r="B677" s="295" t="s">
        <v>943</v>
      </c>
      <c r="C677" s="229" t="s">
        <v>670</v>
      </c>
      <c r="D677" s="229" t="s">
        <v>1581</v>
      </c>
      <c r="E677" s="716">
        <v>7990</v>
      </c>
      <c r="F677" s="76">
        <v>0.22</v>
      </c>
      <c r="G677" s="76">
        <v>0.22</v>
      </c>
      <c r="H677" s="76">
        <v>0.14000000000000001</v>
      </c>
      <c r="I677" s="76">
        <v>0.57999999999999996</v>
      </c>
      <c r="J677" s="76">
        <v>0.38</v>
      </c>
      <c r="K677" s="76">
        <v>0.03</v>
      </c>
      <c r="L677" s="76">
        <v>0.52</v>
      </c>
      <c r="M677" s="76">
        <v>0.48</v>
      </c>
      <c r="N677" s="76">
        <v>0.5</v>
      </c>
      <c r="O677" s="76">
        <v>0.2</v>
      </c>
      <c r="P677" s="76">
        <v>0.52</v>
      </c>
      <c r="Q677" s="76">
        <v>0.5</v>
      </c>
      <c r="R677" s="76" t="s">
        <v>239</v>
      </c>
      <c r="S677" s="76">
        <v>0.51</v>
      </c>
      <c r="T677" s="721">
        <v>1</v>
      </c>
      <c r="U677" s="721">
        <v>1</v>
      </c>
      <c r="V677" s="55">
        <v>18271</v>
      </c>
      <c r="W677" s="55">
        <v>18271</v>
      </c>
      <c r="X677" s="237">
        <v>268</v>
      </c>
      <c r="Y677" s="238">
        <v>730</v>
      </c>
      <c r="Z677" s="238">
        <v>2064</v>
      </c>
      <c r="AA677" s="238">
        <v>3761</v>
      </c>
      <c r="AB677" s="238">
        <v>866</v>
      </c>
      <c r="AC677" s="238">
        <v>0</v>
      </c>
      <c r="AD677" s="238">
        <v>7689</v>
      </c>
      <c r="AE677" s="238">
        <v>262</v>
      </c>
      <c r="AF677" s="238">
        <v>809</v>
      </c>
      <c r="AG677" s="238">
        <v>2613</v>
      </c>
      <c r="AH677" s="238">
        <v>5907</v>
      </c>
      <c r="AI677" s="238">
        <v>991</v>
      </c>
      <c r="AJ677" s="238">
        <v>0</v>
      </c>
      <c r="AK677" s="238">
        <v>10582</v>
      </c>
    </row>
    <row r="678" spans="1:37" x14ac:dyDescent="0.3">
      <c r="A678" s="2" t="s">
        <v>207</v>
      </c>
      <c r="B678" s="295" t="s">
        <v>943</v>
      </c>
      <c r="C678" s="229" t="s">
        <v>670</v>
      </c>
      <c r="D678" s="229" t="s">
        <v>1582</v>
      </c>
      <c r="E678" s="716">
        <v>24000</v>
      </c>
      <c r="F678" s="76">
        <v>0.22</v>
      </c>
      <c r="G678" s="76">
        <v>0.22</v>
      </c>
      <c r="H678" s="76">
        <v>0.14000000000000001</v>
      </c>
      <c r="I678" s="76">
        <v>0.57999999999999996</v>
      </c>
      <c r="J678" s="76">
        <v>0.38</v>
      </c>
      <c r="K678" s="76">
        <v>0.03</v>
      </c>
      <c r="L678" s="76">
        <v>0.52</v>
      </c>
      <c r="M678" s="76">
        <v>0.48</v>
      </c>
      <c r="N678" s="76">
        <v>0.5</v>
      </c>
      <c r="O678" s="76">
        <v>0.2</v>
      </c>
      <c r="P678" s="76">
        <v>0.52</v>
      </c>
      <c r="Q678" s="76">
        <v>0.5</v>
      </c>
      <c r="R678" s="76" t="s">
        <v>239</v>
      </c>
      <c r="S678" s="76">
        <v>0.51</v>
      </c>
      <c r="T678" s="721">
        <v>1</v>
      </c>
      <c r="U678" s="721">
        <v>1</v>
      </c>
      <c r="V678" s="55">
        <v>1690</v>
      </c>
      <c r="W678" s="55">
        <v>1690</v>
      </c>
      <c r="X678" s="237">
        <v>12</v>
      </c>
      <c r="Y678" s="238">
        <v>27</v>
      </c>
      <c r="Z678" s="238">
        <v>255</v>
      </c>
      <c r="AA678" s="238">
        <v>328</v>
      </c>
      <c r="AB678" s="238">
        <v>12</v>
      </c>
      <c r="AC678" s="238">
        <v>0</v>
      </c>
      <c r="AD678" s="238">
        <v>634</v>
      </c>
      <c r="AE678" s="238">
        <v>16</v>
      </c>
      <c r="AF678" s="238">
        <v>60</v>
      </c>
      <c r="AG678" s="238">
        <v>89</v>
      </c>
      <c r="AH678" s="238">
        <v>834</v>
      </c>
      <c r="AI678" s="238">
        <v>57</v>
      </c>
      <c r="AJ678" s="238">
        <v>0</v>
      </c>
      <c r="AK678" s="238">
        <v>1056</v>
      </c>
    </row>
    <row r="679" spans="1:37" x14ac:dyDescent="0.3">
      <c r="A679" s="2" t="s">
        <v>207</v>
      </c>
      <c r="B679" s="295" t="s">
        <v>943</v>
      </c>
      <c r="C679" s="229" t="s">
        <v>670</v>
      </c>
      <c r="D679" s="229" t="s">
        <v>1583</v>
      </c>
      <c r="E679" s="716">
        <v>337295</v>
      </c>
      <c r="F679" s="76">
        <v>0.22</v>
      </c>
      <c r="G679" s="76">
        <v>0.22</v>
      </c>
      <c r="H679" s="76">
        <v>0.14000000000000001</v>
      </c>
      <c r="I679" s="76">
        <v>0.57999999999999996</v>
      </c>
      <c r="J679" s="76">
        <v>0.38</v>
      </c>
      <c r="K679" s="76">
        <v>0.03</v>
      </c>
      <c r="L679" s="76">
        <v>0.52</v>
      </c>
      <c r="M679" s="76">
        <v>0.48</v>
      </c>
      <c r="N679" s="76">
        <v>0.5</v>
      </c>
      <c r="O679" s="76">
        <v>0.2</v>
      </c>
      <c r="P679" s="76">
        <v>0.52</v>
      </c>
      <c r="Q679" s="76">
        <v>0.5</v>
      </c>
      <c r="R679" s="76" t="s">
        <v>239</v>
      </c>
      <c r="S679" s="76">
        <v>0.51</v>
      </c>
      <c r="T679" s="721">
        <v>1</v>
      </c>
      <c r="U679" s="721">
        <v>1</v>
      </c>
      <c r="V679" s="55">
        <v>225</v>
      </c>
      <c r="W679" s="55">
        <v>246571</v>
      </c>
      <c r="X679" s="237">
        <v>0</v>
      </c>
      <c r="Y679" s="238">
        <v>0</v>
      </c>
      <c r="Z679" s="238">
        <v>0</v>
      </c>
      <c r="AA679" s="238">
        <v>37</v>
      </c>
      <c r="AB679" s="238">
        <v>0</v>
      </c>
      <c r="AC679" s="238">
        <v>125584</v>
      </c>
      <c r="AD679" s="238">
        <v>125621</v>
      </c>
      <c r="AE679" s="238">
        <v>0</v>
      </c>
      <c r="AF679" s="238">
        <v>0</v>
      </c>
      <c r="AG679" s="238">
        <v>0</v>
      </c>
      <c r="AH679" s="238">
        <v>188</v>
      </c>
      <c r="AI679" s="238">
        <v>0</v>
      </c>
      <c r="AJ679" s="238">
        <v>120762</v>
      </c>
      <c r="AK679" s="238">
        <v>120950</v>
      </c>
    </row>
    <row r="680" spans="1:37" x14ac:dyDescent="0.3">
      <c r="A680" s="2" t="s">
        <v>207</v>
      </c>
      <c r="B680" s="295" t="s">
        <v>943</v>
      </c>
      <c r="C680" s="229" t="s">
        <v>670</v>
      </c>
      <c r="D680" s="229" t="s">
        <v>1584</v>
      </c>
      <c r="E680" s="716">
        <v>39820</v>
      </c>
      <c r="F680" s="76">
        <v>0.22</v>
      </c>
      <c r="G680" s="76">
        <v>0.22</v>
      </c>
      <c r="H680" s="76">
        <v>0.14000000000000001</v>
      </c>
      <c r="I680" s="76">
        <v>0.57999999999999996</v>
      </c>
      <c r="J680" s="76">
        <v>0.38</v>
      </c>
      <c r="K680" s="76">
        <v>0.03</v>
      </c>
      <c r="L680" s="76">
        <v>0.52</v>
      </c>
      <c r="M680" s="76">
        <v>0.48</v>
      </c>
      <c r="N680" s="76">
        <v>0.5</v>
      </c>
      <c r="O680" s="76">
        <v>0.2</v>
      </c>
      <c r="P680" s="76">
        <v>0.52</v>
      </c>
      <c r="Q680" s="76">
        <v>0.5</v>
      </c>
      <c r="R680" s="76" t="s">
        <v>239</v>
      </c>
      <c r="S680" s="76">
        <v>0.51</v>
      </c>
      <c r="T680" s="721">
        <v>1</v>
      </c>
      <c r="U680" s="721">
        <v>1</v>
      </c>
      <c r="V680" s="55">
        <v>1171</v>
      </c>
      <c r="W680" s="55">
        <v>1171</v>
      </c>
      <c r="X680" s="237">
        <v>77</v>
      </c>
      <c r="Y680" s="238">
        <v>114</v>
      </c>
      <c r="Z680" s="238">
        <v>80</v>
      </c>
      <c r="AA680" s="238">
        <v>319</v>
      </c>
      <c r="AB680" s="238">
        <v>39</v>
      </c>
      <c r="AC680" s="238">
        <v>0</v>
      </c>
      <c r="AD680" s="238">
        <v>629</v>
      </c>
      <c r="AE680" s="238">
        <v>87</v>
      </c>
      <c r="AF680" s="238">
        <v>119</v>
      </c>
      <c r="AG680" s="238">
        <v>61</v>
      </c>
      <c r="AH680" s="238">
        <v>231</v>
      </c>
      <c r="AI680" s="238">
        <v>44</v>
      </c>
      <c r="AJ680" s="238">
        <v>0</v>
      </c>
      <c r="AK680" s="238">
        <v>542</v>
      </c>
    </row>
    <row r="681" spans="1:37" x14ac:dyDescent="0.3">
      <c r="A681" s="2" t="s">
        <v>207</v>
      </c>
      <c r="B681" s="295" t="s">
        <v>943</v>
      </c>
      <c r="C681" s="229" t="s">
        <v>670</v>
      </c>
      <c r="D681" s="229" t="s">
        <v>1585</v>
      </c>
      <c r="E681" s="716">
        <v>119768</v>
      </c>
      <c r="F681" s="76">
        <v>0.22</v>
      </c>
      <c r="G681" s="76">
        <v>0.22</v>
      </c>
      <c r="H681" s="76">
        <v>0.14000000000000001</v>
      </c>
      <c r="I681" s="76">
        <v>0.57999999999999996</v>
      </c>
      <c r="J681" s="76">
        <v>0.38</v>
      </c>
      <c r="K681" s="76">
        <v>0.03</v>
      </c>
      <c r="L681" s="76">
        <v>0.52</v>
      </c>
      <c r="M681" s="76">
        <v>0.48</v>
      </c>
      <c r="N681" s="76">
        <v>0.5</v>
      </c>
      <c r="O681" s="76">
        <v>0.2</v>
      </c>
      <c r="P681" s="76">
        <v>0.52</v>
      </c>
      <c r="Q681" s="76">
        <v>0.5</v>
      </c>
      <c r="R681" s="76" t="s">
        <v>239</v>
      </c>
      <c r="S681" s="76">
        <v>0.51</v>
      </c>
      <c r="T681" s="721">
        <v>1</v>
      </c>
      <c r="U681" s="721">
        <v>1</v>
      </c>
      <c r="V681" s="55">
        <v>0</v>
      </c>
      <c r="W681" s="55">
        <v>0</v>
      </c>
      <c r="X681" s="237">
        <v>0</v>
      </c>
      <c r="Y681" s="238">
        <v>0</v>
      </c>
      <c r="Z681" s="238">
        <v>0</v>
      </c>
      <c r="AA681" s="238">
        <v>0</v>
      </c>
      <c r="AB681" s="238">
        <v>0</v>
      </c>
      <c r="AC681" s="238">
        <v>0</v>
      </c>
      <c r="AD681" s="238">
        <v>0</v>
      </c>
      <c r="AE681" s="238">
        <v>0</v>
      </c>
      <c r="AF681" s="238">
        <v>0</v>
      </c>
      <c r="AG681" s="238">
        <v>0</v>
      </c>
      <c r="AH681" s="238">
        <v>0</v>
      </c>
      <c r="AI681" s="238">
        <v>0</v>
      </c>
      <c r="AJ681" s="238">
        <v>0</v>
      </c>
      <c r="AK681" s="238">
        <v>0</v>
      </c>
    </row>
    <row r="682" spans="1:37" x14ac:dyDescent="0.3">
      <c r="A682" s="2" t="s">
        <v>207</v>
      </c>
      <c r="B682" s="295" t="s">
        <v>943</v>
      </c>
      <c r="C682" s="229" t="s">
        <v>670</v>
      </c>
      <c r="D682" s="229" t="s">
        <v>1586</v>
      </c>
      <c r="E682" s="716">
        <v>76728</v>
      </c>
      <c r="F682" s="76">
        <v>0.22</v>
      </c>
      <c r="G682" s="76">
        <v>0.22</v>
      </c>
      <c r="H682" s="76">
        <v>0.14000000000000001</v>
      </c>
      <c r="I682" s="76">
        <v>0.57999999999999996</v>
      </c>
      <c r="J682" s="76">
        <v>0.38</v>
      </c>
      <c r="K682" s="76">
        <v>0.03</v>
      </c>
      <c r="L682" s="76">
        <v>0.52</v>
      </c>
      <c r="M682" s="76">
        <v>0.48</v>
      </c>
      <c r="N682" s="76">
        <v>0.5</v>
      </c>
      <c r="O682" s="76">
        <v>0.2</v>
      </c>
      <c r="P682" s="76">
        <v>0.52</v>
      </c>
      <c r="Q682" s="76">
        <v>0.5</v>
      </c>
      <c r="R682" s="76" t="s">
        <v>239</v>
      </c>
      <c r="S682" s="76">
        <v>0.51</v>
      </c>
      <c r="T682" s="721">
        <v>1</v>
      </c>
      <c r="U682" s="721">
        <v>1</v>
      </c>
      <c r="V682" s="55">
        <v>0</v>
      </c>
      <c r="W682" s="55">
        <v>14</v>
      </c>
      <c r="X682" s="237">
        <v>0</v>
      </c>
      <c r="Y682" s="238">
        <v>0</v>
      </c>
      <c r="Z682" s="238">
        <v>0</v>
      </c>
      <c r="AA682" s="238">
        <v>0</v>
      </c>
      <c r="AB682" s="238">
        <v>0</v>
      </c>
      <c r="AC682" s="238">
        <v>5</v>
      </c>
      <c r="AD682" s="238">
        <v>5</v>
      </c>
      <c r="AE682" s="238">
        <v>0</v>
      </c>
      <c r="AF682" s="238">
        <v>0</v>
      </c>
      <c r="AG682" s="238">
        <v>0</v>
      </c>
      <c r="AH682" s="238">
        <v>0</v>
      </c>
      <c r="AI682" s="238">
        <v>0</v>
      </c>
      <c r="AJ682" s="238">
        <v>9</v>
      </c>
      <c r="AK682" s="238">
        <v>9</v>
      </c>
    </row>
    <row r="683" spans="1:37" x14ac:dyDescent="0.3">
      <c r="A683" s="2" t="s">
        <v>207</v>
      </c>
      <c r="B683" s="295" t="s">
        <v>943</v>
      </c>
      <c r="C683" s="229" t="s">
        <v>670</v>
      </c>
      <c r="D683" s="229" t="s">
        <v>1587</v>
      </c>
      <c r="E683" s="716">
        <v>51197</v>
      </c>
      <c r="F683" s="76">
        <v>0.22</v>
      </c>
      <c r="G683" s="76">
        <v>0.22</v>
      </c>
      <c r="H683" s="76">
        <v>0.14000000000000001</v>
      </c>
      <c r="I683" s="76">
        <v>0.57999999999999996</v>
      </c>
      <c r="J683" s="76">
        <v>0.38</v>
      </c>
      <c r="K683" s="76">
        <v>0.03</v>
      </c>
      <c r="L683" s="76">
        <v>0.52</v>
      </c>
      <c r="M683" s="76">
        <v>0.48</v>
      </c>
      <c r="N683" s="76">
        <v>0.5</v>
      </c>
      <c r="O683" s="76">
        <v>0.2</v>
      </c>
      <c r="P683" s="76">
        <v>0.52</v>
      </c>
      <c r="Q683" s="76">
        <v>0.5</v>
      </c>
      <c r="R683" s="76" t="s">
        <v>239</v>
      </c>
      <c r="S683" s="76">
        <v>0.51</v>
      </c>
      <c r="T683" s="721">
        <v>1</v>
      </c>
      <c r="U683" s="721">
        <v>1</v>
      </c>
      <c r="V683" s="55">
        <v>3430</v>
      </c>
      <c r="W683" s="55">
        <v>3430</v>
      </c>
      <c r="X683" s="237">
        <v>59</v>
      </c>
      <c r="Y683" s="238">
        <v>50</v>
      </c>
      <c r="Z683" s="238">
        <v>14</v>
      </c>
      <c r="AA683" s="238">
        <v>406</v>
      </c>
      <c r="AB683" s="238">
        <v>14</v>
      </c>
      <c r="AC683" s="238">
        <v>0</v>
      </c>
      <c r="AD683" s="238">
        <v>543</v>
      </c>
      <c r="AE683" s="238">
        <v>42</v>
      </c>
      <c r="AF683" s="238">
        <v>46</v>
      </c>
      <c r="AG683" s="238">
        <v>33</v>
      </c>
      <c r="AH683" s="238">
        <v>2751</v>
      </c>
      <c r="AI683" s="238">
        <v>15</v>
      </c>
      <c r="AJ683" s="238">
        <v>0</v>
      </c>
      <c r="AK683" s="238">
        <v>2887</v>
      </c>
    </row>
    <row r="684" spans="1:37" x14ac:dyDescent="0.3">
      <c r="A684" s="2" t="s">
        <v>207</v>
      </c>
      <c r="B684" s="295" t="s">
        <v>943</v>
      </c>
      <c r="C684" s="229" t="s">
        <v>670</v>
      </c>
      <c r="D684" s="229" t="s">
        <v>1588</v>
      </c>
      <c r="E684" s="716">
        <v>27000</v>
      </c>
      <c r="F684" s="76">
        <v>0.22</v>
      </c>
      <c r="G684" s="76">
        <v>0.22</v>
      </c>
      <c r="H684" s="76">
        <v>0.14000000000000001</v>
      </c>
      <c r="I684" s="76">
        <v>0.57999999999999996</v>
      </c>
      <c r="J684" s="76">
        <v>0.38</v>
      </c>
      <c r="K684" s="76">
        <v>0.03</v>
      </c>
      <c r="L684" s="76">
        <v>0.52</v>
      </c>
      <c r="M684" s="76">
        <v>0.48</v>
      </c>
      <c r="N684" s="76">
        <v>0.5</v>
      </c>
      <c r="O684" s="76">
        <v>0.2</v>
      </c>
      <c r="P684" s="76">
        <v>0.52</v>
      </c>
      <c r="Q684" s="76">
        <v>0.5</v>
      </c>
      <c r="R684" s="76" t="s">
        <v>239</v>
      </c>
      <c r="S684" s="76">
        <v>0.51</v>
      </c>
      <c r="T684" s="721">
        <v>1</v>
      </c>
      <c r="U684" s="721">
        <v>1</v>
      </c>
      <c r="V684" s="55">
        <v>2520</v>
      </c>
      <c r="W684" s="55">
        <v>2520</v>
      </c>
      <c r="X684" s="237">
        <v>9</v>
      </c>
      <c r="Y684" s="238">
        <v>18</v>
      </c>
      <c r="Z684" s="238">
        <v>7</v>
      </c>
      <c r="AA684" s="238">
        <v>1120</v>
      </c>
      <c r="AB684" s="238">
        <v>205</v>
      </c>
      <c r="AC684" s="238">
        <v>0</v>
      </c>
      <c r="AD684" s="238">
        <v>1359</v>
      </c>
      <c r="AE684" s="238">
        <v>9</v>
      </c>
      <c r="AF684" s="238">
        <v>18</v>
      </c>
      <c r="AG684" s="238">
        <v>15</v>
      </c>
      <c r="AH684" s="238">
        <v>976</v>
      </c>
      <c r="AI684" s="238">
        <v>143</v>
      </c>
      <c r="AJ684" s="238">
        <v>0</v>
      </c>
      <c r="AK684" s="238">
        <v>1161</v>
      </c>
    </row>
    <row r="685" spans="1:37" x14ac:dyDescent="0.3">
      <c r="A685" s="2" t="s">
        <v>207</v>
      </c>
      <c r="B685" s="295" t="s">
        <v>943</v>
      </c>
      <c r="C685" s="229" t="s">
        <v>670</v>
      </c>
      <c r="D685" s="229" t="s">
        <v>1589</v>
      </c>
      <c r="E685" s="716">
        <v>30600</v>
      </c>
      <c r="F685" s="76">
        <v>0.22</v>
      </c>
      <c r="G685" s="76">
        <v>0.22</v>
      </c>
      <c r="H685" s="76">
        <v>0.14000000000000001</v>
      </c>
      <c r="I685" s="76">
        <v>0.57999999999999996</v>
      </c>
      <c r="J685" s="76">
        <v>0.38</v>
      </c>
      <c r="K685" s="76">
        <v>0.03</v>
      </c>
      <c r="L685" s="76">
        <v>0.52</v>
      </c>
      <c r="M685" s="76">
        <v>0.48</v>
      </c>
      <c r="N685" s="76">
        <v>0.5</v>
      </c>
      <c r="O685" s="76">
        <v>0.2</v>
      </c>
      <c r="P685" s="76">
        <v>0.52</v>
      </c>
      <c r="Q685" s="76">
        <v>0.5</v>
      </c>
      <c r="R685" s="76" t="s">
        <v>239</v>
      </c>
      <c r="S685" s="76">
        <v>0.51</v>
      </c>
      <c r="T685" s="721">
        <v>1</v>
      </c>
      <c r="U685" s="721">
        <v>1</v>
      </c>
      <c r="V685" s="55">
        <v>2182</v>
      </c>
      <c r="W685" s="55">
        <v>2540</v>
      </c>
      <c r="X685" s="237">
        <v>87</v>
      </c>
      <c r="Y685" s="238">
        <v>98</v>
      </c>
      <c r="Z685" s="238">
        <v>69</v>
      </c>
      <c r="AA685" s="238">
        <v>406</v>
      </c>
      <c r="AB685" s="238">
        <v>30</v>
      </c>
      <c r="AC685" s="238">
        <v>65</v>
      </c>
      <c r="AD685" s="238">
        <v>758</v>
      </c>
      <c r="AE685" s="238">
        <v>116</v>
      </c>
      <c r="AF685" s="238">
        <v>106</v>
      </c>
      <c r="AG685" s="238">
        <v>88</v>
      </c>
      <c r="AH685" s="238">
        <v>1143</v>
      </c>
      <c r="AI685" s="238">
        <v>39</v>
      </c>
      <c r="AJ685" s="238">
        <v>290</v>
      </c>
      <c r="AK685" s="238">
        <v>1782</v>
      </c>
    </row>
    <row r="686" spans="1:37" x14ac:dyDescent="0.3">
      <c r="A686" s="2" t="s">
        <v>207</v>
      </c>
      <c r="B686" s="295" t="s">
        <v>943</v>
      </c>
      <c r="C686" s="229" t="s">
        <v>670</v>
      </c>
      <c r="D686" s="229" t="s">
        <v>1590</v>
      </c>
      <c r="E686" s="716">
        <v>9495</v>
      </c>
      <c r="F686" s="76">
        <v>0.22</v>
      </c>
      <c r="G686" s="76">
        <v>0.22</v>
      </c>
      <c r="H686" s="76">
        <v>0.14000000000000001</v>
      </c>
      <c r="I686" s="76">
        <v>0.57999999999999996</v>
      </c>
      <c r="J686" s="76">
        <v>0.38</v>
      </c>
      <c r="K686" s="76">
        <v>0.03</v>
      </c>
      <c r="L686" s="76">
        <v>0.52</v>
      </c>
      <c r="M686" s="76">
        <v>0.48</v>
      </c>
      <c r="N686" s="76">
        <v>0.5</v>
      </c>
      <c r="O686" s="76">
        <v>0.2</v>
      </c>
      <c r="P686" s="76">
        <v>0.52</v>
      </c>
      <c r="Q686" s="76">
        <v>0.5</v>
      </c>
      <c r="R686" s="76" t="s">
        <v>239</v>
      </c>
      <c r="S686" s="76">
        <v>0.51</v>
      </c>
      <c r="T686" s="721">
        <v>1</v>
      </c>
      <c r="U686" s="721">
        <v>1</v>
      </c>
      <c r="V686" s="55">
        <v>0</v>
      </c>
      <c r="W686" s="55">
        <v>0</v>
      </c>
      <c r="X686" s="237">
        <v>0</v>
      </c>
      <c r="Y686" s="238">
        <v>0</v>
      </c>
      <c r="Z686" s="238">
        <v>0</v>
      </c>
      <c r="AA686" s="238">
        <v>0</v>
      </c>
      <c r="AB686" s="238">
        <v>0</v>
      </c>
      <c r="AC686" s="238">
        <v>0</v>
      </c>
      <c r="AD686" s="238">
        <v>0</v>
      </c>
      <c r="AE686" s="238">
        <v>0</v>
      </c>
      <c r="AF686" s="238">
        <v>0</v>
      </c>
      <c r="AG686" s="238">
        <v>0</v>
      </c>
      <c r="AH686" s="238">
        <v>0</v>
      </c>
      <c r="AI686" s="238">
        <v>0</v>
      </c>
      <c r="AJ686" s="238">
        <v>0</v>
      </c>
      <c r="AK686" s="238">
        <v>0</v>
      </c>
    </row>
    <row r="687" spans="1:37" ht="10.5" customHeight="1" x14ac:dyDescent="0.3">
      <c r="A687" s="2" t="s">
        <v>207</v>
      </c>
      <c r="B687" s="295" t="s">
        <v>943</v>
      </c>
      <c r="C687" s="229" t="s">
        <v>670</v>
      </c>
      <c r="D687" s="229" t="s">
        <v>1591</v>
      </c>
      <c r="E687" s="716">
        <v>910</v>
      </c>
      <c r="F687" s="76">
        <v>0.22</v>
      </c>
      <c r="G687" s="76">
        <v>0.22</v>
      </c>
      <c r="H687" s="76">
        <v>0.14000000000000001</v>
      </c>
      <c r="I687" s="76">
        <v>0.57999999999999996</v>
      </c>
      <c r="J687" s="76">
        <v>0.38</v>
      </c>
      <c r="K687" s="76">
        <v>0.03</v>
      </c>
      <c r="L687" s="76">
        <v>0.52</v>
      </c>
      <c r="M687" s="76">
        <v>0.48</v>
      </c>
      <c r="N687" s="76">
        <v>0.5</v>
      </c>
      <c r="O687" s="76">
        <v>0.2</v>
      </c>
      <c r="P687" s="76">
        <v>0.52</v>
      </c>
      <c r="Q687" s="76">
        <v>0.5</v>
      </c>
      <c r="R687" s="76" t="s">
        <v>239</v>
      </c>
      <c r="S687" s="76">
        <v>0.51</v>
      </c>
      <c r="T687" s="721">
        <v>1</v>
      </c>
      <c r="U687" s="721">
        <v>1</v>
      </c>
      <c r="V687" s="55">
        <v>0</v>
      </c>
      <c r="W687" s="55">
        <v>231787</v>
      </c>
      <c r="X687" s="237">
        <v>0</v>
      </c>
      <c r="Y687" s="238">
        <v>0</v>
      </c>
      <c r="Z687" s="238">
        <v>0</v>
      </c>
      <c r="AA687" s="238">
        <v>0</v>
      </c>
      <c r="AB687" s="238">
        <v>0</v>
      </c>
      <c r="AC687" s="238">
        <v>162251</v>
      </c>
      <c r="AD687" s="238">
        <v>162251</v>
      </c>
      <c r="AE687" s="238">
        <v>0</v>
      </c>
      <c r="AF687" s="238">
        <v>0</v>
      </c>
      <c r="AG687" s="238">
        <v>0</v>
      </c>
      <c r="AH687" s="238">
        <v>0</v>
      </c>
      <c r="AI687" s="238">
        <v>0</v>
      </c>
      <c r="AJ687" s="238">
        <v>69536</v>
      </c>
      <c r="AK687" s="238">
        <v>69536</v>
      </c>
    </row>
    <row r="688" spans="1:37" x14ac:dyDescent="0.3">
      <c r="A688" s="2" t="s">
        <v>207</v>
      </c>
      <c r="B688" s="295" t="s">
        <v>943</v>
      </c>
      <c r="C688" s="229" t="s">
        <v>670</v>
      </c>
      <c r="D688" s="229" t="s">
        <v>1592</v>
      </c>
      <c r="E688" s="716">
        <v>51960</v>
      </c>
      <c r="F688" s="76">
        <v>0.22</v>
      </c>
      <c r="G688" s="76">
        <v>0.22</v>
      </c>
      <c r="H688" s="76">
        <v>0.14000000000000001</v>
      </c>
      <c r="I688" s="76">
        <v>0.57999999999999996</v>
      </c>
      <c r="J688" s="76">
        <v>0.38</v>
      </c>
      <c r="K688" s="76">
        <v>0.03</v>
      </c>
      <c r="L688" s="76">
        <v>0.52</v>
      </c>
      <c r="M688" s="76">
        <v>0.48</v>
      </c>
      <c r="N688" s="76">
        <v>0.5</v>
      </c>
      <c r="O688" s="76">
        <v>0.2</v>
      </c>
      <c r="P688" s="76">
        <v>0.52</v>
      </c>
      <c r="Q688" s="76">
        <v>0.5</v>
      </c>
      <c r="R688" s="76" t="s">
        <v>239</v>
      </c>
      <c r="S688" s="76">
        <v>0.51</v>
      </c>
      <c r="T688" s="721">
        <v>1</v>
      </c>
      <c r="U688" s="721">
        <v>1</v>
      </c>
      <c r="V688" s="55">
        <v>6991</v>
      </c>
      <c r="W688" s="55">
        <v>6991</v>
      </c>
      <c r="X688" s="237">
        <v>706</v>
      </c>
      <c r="Y688" s="238">
        <v>937</v>
      </c>
      <c r="Z688" s="238">
        <v>658</v>
      </c>
      <c r="AA688" s="238">
        <v>1675</v>
      </c>
      <c r="AB688" s="238">
        <v>133</v>
      </c>
      <c r="AC688" s="238">
        <v>0</v>
      </c>
      <c r="AD688" s="238">
        <v>4109</v>
      </c>
      <c r="AE688" s="238">
        <v>724</v>
      </c>
      <c r="AF688" s="238">
        <v>916</v>
      </c>
      <c r="AG688" s="238">
        <v>511</v>
      </c>
      <c r="AH688" s="238">
        <v>661</v>
      </c>
      <c r="AI688" s="238">
        <v>70</v>
      </c>
      <c r="AJ688" s="238">
        <v>0</v>
      </c>
      <c r="AK688" s="238">
        <v>2882</v>
      </c>
    </row>
    <row r="689" spans="1:37" ht="10.5" customHeight="1" x14ac:dyDescent="0.3">
      <c r="A689" s="2" t="s">
        <v>207</v>
      </c>
      <c r="B689" s="295" t="s">
        <v>943</v>
      </c>
      <c r="C689" s="229" t="s">
        <v>670</v>
      </c>
      <c r="D689" s="229" t="s">
        <v>1593</v>
      </c>
      <c r="E689" s="716">
        <v>161770</v>
      </c>
      <c r="F689" s="76">
        <v>0.22</v>
      </c>
      <c r="G689" s="76">
        <v>0.22</v>
      </c>
      <c r="H689" s="76">
        <v>0.14000000000000001</v>
      </c>
      <c r="I689" s="76">
        <v>0.57999999999999996</v>
      </c>
      <c r="J689" s="76">
        <v>0.38</v>
      </c>
      <c r="K689" s="76">
        <v>0.03</v>
      </c>
      <c r="L689" s="76">
        <v>0.52</v>
      </c>
      <c r="M689" s="76">
        <v>0.48</v>
      </c>
      <c r="N689" s="76">
        <v>0.5</v>
      </c>
      <c r="O689" s="76">
        <v>0.2</v>
      </c>
      <c r="P689" s="76">
        <v>0.52</v>
      </c>
      <c r="Q689" s="76">
        <v>0.5</v>
      </c>
      <c r="R689" s="76" t="s">
        <v>239</v>
      </c>
      <c r="S689" s="76">
        <v>0.51</v>
      </c>
      <c r="T689" s="721">
        <v>1</v>
      </c>
      <c r="U689" s="721">
        <v>1</v>
      </c>
      <c r="V689" s="55">
        <v>2320</v>
      </c>
      <c r="W689" s="55">
        <v>2320</v>
      </c>
      <c r="X689" s="237">
        <v>133</v>
      </c>
      <c r="Y689" s="238">
        <v>235</v>
      </c>
      <c r="Z689" s="238">
        <v>192</v>
      </c>
      <c r="AA689" s="238">
        <v>598</v>
      </c>
      <c r="AB689" s="238">
        <v>22</v>
      </c>
      <c r="AC689" s="238">
        <v>0</v>
      </c>
      <c r="AD689" s="238">
        <v>1180</v>
      </c>
      <c r="AE689" s="238">
        <v>116</v>
      </c>
      <c r="AF689" s="238">
        <v>233</v>
      </c>
      <c r="AG689" s="238">
        <v>182</v>
      </c>
      <c r="AH689" s="238">
        <v>577</v>
      </c>
      <c r="AI689" s="238">
        <v>32</v>
      </c>
      <c r="AJ689" s="238">
        <v>0</v>
      </c>
      <c r="AK689" s="238">
        <v>1140</v>
      </c>
    </row>
    <row r="690" spans="1:37" ht="10.5" customHeight="1" x14ac:dyDescent="0.3">
      <c r="A690" s="2" t="s">
        <v>207</v>
      </c>
      <c r="B690" s="295" t="s">
        <v>943</v>
      </c>
      <c r="C690" s="229" t="s">
        <v>670</v>
      </c>
      <c r="D690" s="229" t="s">
        <v>1594</v>
      </c>
      <c r="E690" s="716">
        <v>4820</v>
      </c>
      <c r="F690" s="76">
        <v>0.22</v>
      </c>
      <c r="G690" s="76">
        <v>0.22</v>
      </c>
      <c r="H690" s="76">
        <v>0.14000000000000001</v>
      </c>
      <c r="I690" s="76">
        <v>0.57999999999999996</v>
      </c>
      <c r="J690" s="76">
        <v>0.38</v>
      </c>
      <c r="K690" s="76">
        <v>0.03</v>
      </c>
      <c r="L690" s="76">
        <v>0.52</v>
      </c>
      <c r="M690" s="76">
        <v>0.48</v>
      </c>
      <c r="N690" s="76">
        <v>0.5</v>
      </c>
      <c r="O690" s="76">
        <v>0.2</v>
      </c>
      <c r="P690" s="76">
        <v>0.52</v>
      </c>
      <c r="Q690" s="76">
        <v>0.5</v>
      </c>
      <c r="R690" s="76" t="s">
        <v>239</v>
      </c>
      <c r="S690" s="76">
        <v>0.51</v>
      </c>
      <c r="T690" s="721">
        <v>1</v>
      </c>
      <c r="U690" s="721">
        <v>1</v>
      </c>
      <c r="V690" s="55">
        <v>1225</v>
      </c>
      <c r="W690" s="55">
        <v>1225</v>
      </c>
      <c r="X690" s="237">
        <v>189</v>
      </c>
      <c r="Y690" s="238">
        <v>158</v>
      </c>
      <c r="Z690" s="238">
        <v>50</v>
      </c>
      <c r="AA690" s="238">
        <v>387</v>
      </c>
      <c r="AB690" s="238">
        <v>13</v>
      </c>
      <c r="AC690" s="238">
        <v>0</v>
      </c>
      <c r="AD690" s="238">
        <v>797</v>
      </c>
      <c r="AE690" s="238">
        <v>176</v>
      </c>
      <c r="AF690" s="238">
        <v>136</v>
      </c>
      <c r="AG690" s="238">
        <v>47</v>
      </c>
      <c r="AH690" s="238">
        <v>62</v>
      </c>
      <c r="AI690" s="238">
        <v>7</v>
      </c>
      <c r="AJ690" s="238">
        <v>0</v>
      </c>
      <c r="AK690" s="238">
        <v>428</v>
      </c>
    </row>
    <row r="691" spans="1:37" x14ac:dyDescent="0.3">
      <c r="A691" s="2" t="s">
        <v>207</v>
      </c>
      <c r="B691" s="295" t="s">
        <v>943</v>
      </c>
      <c r="C691" s="229" t="s">
        <v>670</v>
      </c>
      <c r="D691" s="229" t="s">
        <v>1595</v>
      </c>
      <c r="E691" s="716">
        <v>25760</v>
      </c>
      <c r="F691" s="76">
        <v>0.22</v>
      </c>
      <c r="G691" s="76">
        <v>0.22</v>
      </c>
      <c r="H691" s="76">
        <v>0.14000000000000001</v>
      </c>
      <c r="I691" s="76">
        <v>0.57999999999999996</v>
      </c>
      <c r="J691" s="76">
        <v>0.38</v>
      </c>
      <c r="K691" s="76">
        <v>0.03</v>
      </c>
      <c r="L691" s="76">
        <v>0.52</v>
      </c>
      <c r="M691" s="76">
        <v>0.48</v>
      </c>
      <c r="N691" s="76">
        <v>0.5</v>
      </c>
      <c r="O691" s="76">
        <v>0.2</v>
      </c>
      <c r="P691" s="76">
        <v>0.52</v>
      </c>
      <c r="Q691" s="76">
        <v>0.5</v>
      </c>
      <c r="R691" s="76" t="s">
        <v>239</v>
      </c>
      <c r="S691" s="76">
        <v>0.51</v>
      </c>
      <c r="T691" s="721">
        <v>1</v>
      </c>
      <c r="U691" s="721">
        <v>1</v>
      </c>
      <c r="V691" s="55">
        <v>4335</v>
      </c>
      <c r="W691" s="55">
        <v>4335</v>
      </c>
      <c r="X691" s="237">
        <v>706</v>
      </c>
      <c r="Y691" s="238">
        <v>444</v>
      </c>
      <c r="Z691" s="238">
        <v>130</v>
      </c>
      <c r="AA691" s="238">
        <v>1476</v>
      </c>
      <c r="AB691" s="238">
        <v>60</v>
      </c>
      <c r="AC691" s="238">
        <v>0</v>
      </c>
      <c r="AD691" s="238">
        <v>2816</v>
      </c>
      <c r="AE691" s="238">
        <v>705</v>
      </c>
      <c r="AF691" s="238">
        <v>381</v>
      </c>
      <c r="AG691" s="238">
        <v>108</v>
      </c>
      <c r="AH691" s="238">
        <v>297</v>
      </c>
      <c r="AI691" s="238">
        <v>28</v>
      </c>
      <c r="AJ691" s="238">
        <v>0</v>
      </c>
      <c r="AK691" s="238">
        <v>1519</v>
      </c>
    </row>
    <row r="692" spans="1:37" x14ac:dyDescent="0.3">
      <c r="A692" s="2" t="s">
        <v>207</v>
      </c>
      <c r="B692" s="295" t="s">
        <v>943</v>
      </c>
      <c r="C692" s="229" t="s">
        <v>670</v>
      </c>
      <c r="D692" s="229" t="s">
        <v>1596</v>
      </c>
      <c r="E692" s="716">
        <v>44590</v>
      </c>
      <c r="F692" s="76">
        <v>0.22</v>
      </c>
      <c r="G692" s="76">
        <v>0.22</v>
      </c>
      <c r="H692" s="76">
        <v>0.14000000000000001</v>
      </c>
      <c r="I692" s="76">
        <v>0.57999999999999996</v>
      </c>
      <c r="J692" s="76">
        <v>0.38</v>
      </c>
      <c r="K692" s="76">
        <v>0.03</v>
      </c>
      <c r="L692" s="76">
        <v>0.52</v>
      </c>
      <c r="M692" s="76">
        <v>0.48</v>
      </c>
      <c r="N692" s="76">
        <v>0.5</v>
      </c>
      <c r="O692" s="76">
        <v>0.2</v>
      </c>
      <c r="P692" s="76">
        <v>0.52</v>
      </c>
      <c r="Q692" s="76">
        <v>0.5</v>
      </c>
      <c r="R692" s="76" t="s">
        <v>239</v>
      </c>
      <c r="S692" s="76">
        <v>0.51</v>
      </c>
      <c r="T692" s="721">
        <v>1</v>
      </c>
      <c r="U692" s="721">
        <v>1</v>
      </c>
      <c r="V692" s="55">
        <v>14788</v>
      </c>
      <c r="W692" s="55">
        <v>14788</v>
      </c>
      <c r="X692" s="237">
        <v>1066</v>
      </c>
      <c r="Y692" s="238">
        <v>1788</v>
      </c>
      <c r="Z692" s="238">
        <v>1406</v>
      </c>
      <c r="AA692" s="238">
        <v>3687</v>
      </c>
      <c r="AB692" s="238">
        <v>266</v>
      </c>
      <c r="AC692" s="238">
        <v>0</v>
      </c>
      <c r="AD692" s="238">
        <v>8213</v>
      </c>
      <c r="AE692" s="238">
        <v>1100</v>
      </c>
      <c r="AF692" s="238">
        <v>1694</v>
      </c>
      <c r="AG692" s="238">
        <v>1339</v>
      </c>
      <c r="AH692" s="238">
        <v>2245</v>
      </c>
      <c r="AI692" s="238">
        <v>197</v>
      </c>
      <c r="AJ692" s="238">
        <v>0</v>
      </c>
      <c r="AK692" s="238">
        <v>6575</v>
      </c>
    </row>
    <row r="693" spans="1:37" x14ac:dyDescent="0.3">
      <c r="A693" s="2" t="s">
        <v>199</v>
      </c>
      <c r="B693" s="295" t="s">
        <v>918</v>
      </c>
      <c r="C693" s="229" t="s">
        <v>944</v>
      </c>
      <c r="D693" s="229" t="s">
        <v>1597</v>
      </c>
      <c r="E693" s="716">
        <v>1217708</v>
      </c>
      <c r="F693" s="76" t="s">
        <v>239</v>
      </c>
      <c r="G693" s="76" t="s">
        <v>239</v>
      </c>
      <c r="H693" s="76" t="s">
        <v>239</v>
      </c>
      <c r="I693" s="76" t="s">
        <v>239</v>
      </c>
      <c r="J693" s="76" t="s">
        <v>239</v>
      </c>
      <c r="K693" s="76" t="s">
        <v>239</v>
      </c>
      <c r="L693" s="76" t="s">
        <v>239</v>
      </c>
      <c r="M693" s="76" t="s">
        <v>239</v>
      </c>
      <c r="N693" s="76" t="s">
        <v>239</v>
      </c>
      <c r="O693" s="76" t="s">
        <v>239</v>
      </c>
      <c r="P693" s="76" t="s">
        <v>239</v>
      </c>
      <c r="Q693" s="76" t="s">
        <v>239</v>
      </c>
      <c r="R693" s="76" t="s">
        <v>239</v>
      </c>
      <c r="S693" s="76" t="s">
        <v>239</v>
      </c>
      <c r="T693" s="721">
        <v>0</v>
      </c>
      <c r="U693" s="721">
        <v>0</v>
      </c>
      <c r="V693" s="55">
        <v>14827</v>
      </c>
      <c r="W693" s="55">
        <v>14827</v>
      </c>
      <c r="X693" s="237">
        <v>988</v>
      </c>
      <c r="Y693" s="238">
        <v>1285</v>
      </c>
      <c r="Z693" s="238">
        <v>1289</v>
      </c>
      <c r="AA693" s="238">
        <v>3963</v>
      </c>
      <c r="AB693" s="238">
        <v>509</v>
      </c>
      <c r="AC693" s="238">
        <v>0</v>
      </c>
      <c r="AD693" s="238">
        <v>8034</v>
      </c>
      <c r="AE693" s="238">
        <v>906</v>
      </c>
      <c r="AF693" s="238">
        <v>1410</v>
      </c>
      <c r="AG693" s="238">
        <v>1218</v>
      </c>
      <c r="AH693" s="238">
        <v>2982</v>
      </c>
      <c r="AI693" s="238">
        <v>277</v>
      </c>
      <c r="AJ693" s="238">
        <v>0</v>
      </c>
      <c r="AK693" s="238">
        <v>6793</v>
      </c>
    </row>
    <row r="694" spans="1:37" x14ac:dyDescent="0.3">
      <c r="A694" s="2" t="s">
        <v>421</v>
      </c>
      <c r="B694" s="295" t="s">
        <v>923</v>
      </c>
      <c r="C694" s="229" t="s">
        <v>944</v>
      </c>
      <c r="D694" s="229" t="s">
        <v>1598</v>
      </c>
      <c r="E694" s="716">
        <v>1485</v>
      </c>
      <c r="F694" s="76">
        <v>7.0000000000000007E-2</v>
      </c>
      <c r="G694" s="76">
        <v>0.15</v>
      </c>
      <c r="H694" s="76">
        <v>0.1</v>
      </c>
      <c r="I694" s="76">
        <v>0.33</v>
      </c>
      <c r="J694" s="76">
        <v>0.66</v>
      </c>
      <c r="K694" s="76">
        <v>0.01</v>
      </c>
      <c r="L694" s="76">
        <v>0.46</v>
      </c>
      <c r="M694" s="76">
        <v>0.44</v>
      </c>
      <c r="N694" s="76">
        <v>0.47</v>
      </c>
      <c r="O694" s="76">
        <v>0.1</v>
      </c>
      <c r="P694" s="76">
        <v>0.22</v>
      </c>
      <c r="Q694" s="76">
        <v>0.57999999999999996</v>
      </c>
      <c r="R694" s="76" t="s">
        <v>239</v>
      </c>
      <c r="S694" s="76">
        <v>0.3</v>
      </c>
      <c r="T694" s="721">
        <v>1</v>
      </c>
      <c r="U694" s="721">
        <v>1</v>
      </c>
      <c r="V694" s="55">
        <v>17032</v>
      </c>
      <c r="W694" s="55">
        <v>17032</v>
      </c>
      <c r="X694" s="237">
        <v>1234</v>
      </c>
      <c r="Y694" s="238">
        <v>1622</v>
      </c>
      <c r="Z694" s="238">
        <v>1329</v>
      </c>
      <c r="AA694" s="238">
        <v>4527</v>
      </c>
      <c r="AB694" s="238">
        <v>507</v>
      </c>
      <c r="AC694" s="238">
        <v>0</v>
      </c>
      <c r="AD694" s="238">
        <v>9219</v>
      </c>
      <c r="AE694" s="238">
        <v>1171</v>
      </c>
      <c r="AF694" s="238">
        <v>1508</v>
      </c>
      <c r="AG694" s="238">
        <v>1317</v>
      </c>
      <c r="AH694" s="238">
        <v>3393</v>
      </c>
      <c r="AI694" s="238">
        <v>424</v>
      </c>
      <c r="AJ694" s="238">
        <v>0</v>
      </c>
      <c r="AK694" s="238">
        <v>7813</v>
      </c>
    </row>
    <row r="695" spans="1:37" ht="10.5" customHeight="1" x14ac:dyDescent="0.3">
      <c r="A695" s="2" t="s">
        <v>421</v>
      </c>
      <c r="B695" s="295" t="s">
        <v>923</v>
      </c>
      <c r="C695" s="229" t="s">
        <v>986</v>
      </c>
      <c r="D695" s="229" t="s">
        <v>1599</v>
      </c>
      <c r="E695" s="716">
        <v>31179</v>
      </c>
      <c r="F695" s="76">
        <v>0.19</v>
      </c>
      <c r="G695" s="76">
        <v>0.2</v>
      </c>
      <c r="H695" s="76">
        <v>0.16</v>
      </c>
      <c r="I695" s="76">
        <v>0.55000000000000004</v>
      </c>
      <c r="J695" s="76">
        <v>0.44</v>
      </c>
      <c r="K695" s="76">
        <v>0.01</v>
      </c>
      <c r="L695" s="76">
        <v>0.49</v>
      </c>
      <c r="M695" s="76">
        <v>0.47</v>
      </c>
      <c r="N695" s="76">
        <v>0.35</v>
      </c>
      <c r="O695" s="76">
        <v>0.17</v>
      </c>
      <c r="P695" s="76">
        <v>0.4</v>
      </c>
      <c r="Q695" s="76">
        <v>0.53</v>
      </c>
      <c r="R695" s="76" t="s">
        <v>239</v>
      </c>
      <c r="S695" s="76">
        <v>0.42</v>
      </c>
      <c r="T695" s="721">
        <v>1</v>
      </c>
      <c r="U695" s="721">
        <v>1</v>
      </c>
      <c r="V695" s="55">
        <v>18505</v>
      </c>
      <c r="W695" s="55">
        <v>18505</v>
      </c>
      <c r="X695" s="237">
        <v>1646</v>
      </c>
      <c r="Y695" s="238">
        <v>2306</v>
      </c>
      <c r="Z695" s="238">
        <v>1717</v>
      </c>
      <c r="AA695" s="238">
        <v>4305</v>
      </c>
      <c r="AB695" s="238">
        <v>308</v>
      </c>
      <c r="AC695" s="238">
        <v>0</v>
      </c>
      <c r="AD695" s="238">
        <v>10282</v>
      </c>
      <c r="AE695" s="238">
        <v>1709</v>
      </c>
      <c r="AF695" s="238">
        <v>2258</v>
      </c>
      <c r="AG695" s="238">
        <v>1561</v>
      </c>
      <c r="AH695" s="238">
        <v>2443</v>
      </c>
      <c r="AI695" s="238">
        <v>252</v>
      </c>
      <c r="AJ695" s="238">
        <v>0</v>
      </c>
      <c r="AK695" s="238">
        <v>8223</v>
      </c>
    </row>
    <row r="696" spans="1:37" ht="10.5" customHeight="1" x14ac:dyDescent="0.3">
      <c r="A696" s="2" t="s">
        <v>421</v>
      </c>
      <c r="B696" s="295" t="s">
        <v>923</v>
      </c>
      <c r="C696" s="229" t="s">
        <v>986</v>
      </c>
      <c r="D696" s="229" t="s">
        <v>1600</v>
      </c>
      <c r="E696" s="716">
        <v>49042</v>
      </c>
      <c r="F696" s="76">
        <v>0.25</v>
      </c>
      <c r="G696" s="76">
        <v>0.26</v>
      </c>
      <c r="H696" s="76">
        <v>0.13</v>
      </c>
      <c r="I696" s="76">
        <v>0.64</v>
      </c>
      <c r="J696" s="76">
        <v>0.34</v>
      </c>
      <c r="K696" s="76">
        <v>0.02</v>
      </c>
      <c r="L696" s="76">
        <v>0.48</v>
      </c>
      <c r="M696" s="76">
        <v>0.49</v>
      </c>
      <c r="N696" s="76">
        <v>0.48</v>
      </c>
      <c r="O696" s="76">
        <v>0.19</v>
      </c>
      <c r="P696" s="76">
        <v>0.57999999999999996</v>
      </c>
      <c r="Q696" s="76">
        <v>0.55000000000000004</v>
      </c>
      <c r="R696" s="76" t="s">
        <v>239</v>
      </c>
      <c r="S696" s="76">
        <v>0.52</v>
      </c>
      <c r="T696" s="721">
        <v>1</v>
      </c>
      <c r="U696" s="721">
        <v>1</v>
      </c>
      <c r="V696" s="55">
        <v>4313</v>
      </c>
      <c r="W696" s="55">
        <v>4313</v>
      </c>
      <c r="X696" s="237">
        <v>125</v>
      </c>
      <c r="Y696" s="238">
        <v>165</v>
      </c>
      <c r="Z696" s="238">
        <v>160</v>
      </c>
      <c r="AA696" s="238">
        <v>1073</v>
      </c>
      <c r="AB696" s="238">
        <v>25</v>
      </c>
      <c r="AC696" s="238">
        <v>0</v>
      </c>
      <c r="AD696" s="238">
        <v>1548</v>
      </c>
      <c r="AE696" s="238">
        <v>128</v>
      </c>
      <c r="AF696" s="238">
        <v>211</v>
      </c>
      <c r="AG696" s="238">
        <v>186</v>
      </c>
      <c r="AH696" s="238">
        <v>2201</v>
      </c>
      <c r="AI696" s="238">
        <v>39</v>
      </c>
      <c r="AJ696" s="238">
        <v>0</v>
      </c>
      <c r="AK696" s="238">
        <v>2765</v>
      </c>
    </row>
    <row r="697" spans="1:37" x14ac:dyDescent="0.3">
      <c r="A697" s="2" t="s">
        <v>421</v>
      </c>
      <c r="B697" s="295" t="s">
        <v>923</v>
      </c>
      <c r="C697" s="229" t="s">
        <v>986</v>
      </c>
      <c r="D697" s="229" t="s">
        <v>1601</v>
      </c>
      <c r="E697" s="716">
        <v>3266</v>
      </c>
      <c r="F697" s="76">
        <v>0.17</v>
      </c>
      <c r="G697" s="76">
        <v>0.22</v>
      </c>
      <c r="H697" s="76">
        <v>0.11</v>
      </c>
      <c r="I697" s="76">
        <v>0.49</v>
      </c>
      <c r="J697" s="76">
        <v>0.46</v>
      </c>
      <c r="K697" s="76">
        <v>0.05</v>
      </c>
      <c r="L697" s="76">
        <v>0.48</v>
      </c>
      <c r="M697" s="76">
        <v>0.48</v>
      </c>
      <c r="N697" s="76">
        <v>0.48</v>
      </c>
      <c r="O697" s="76">
        <v>0.16</v>
      </c>
      <c r="P697" s="76">
        <v>0.62</v>
      </c>
      <c r="Q697" s="76">
        <v>0.51</v>
      </c>
      <c r="R697" s="76" t="s">
        <v>239</v>
      </c>
      <c r="S697" s="76">
        <v>0.55000000000000004</v>
      </c>
      <c r="T697" s="721">
        <v>1</v>
      </c>
      <c r="U697" s="721">
        <v>1</v>
      </c>
      <c r="V697" s="55">
        <v>12660</v>
      </c>
      <c r="W697" s="55">
        <v>12660</v>
      </c>
      <c r="X697" s="237">
        <v>1347</v>
      </c>
      <c r="Y697" s="238">
        <v>1627</v>
      </c>
      <c r="Z697" s="238">
        <v>755</v>
      </c>
      <c r="AA697" s="238">
        <v>2748</v>
      </c>
      <c r="AB697" s="238">
        <v>270</v>
      </c>
      <c r="AC697" s="238">
        <v>0</v>
      </c>
      <c r="AD697" s="238">
        <v>6747</v>
      </c>
      <c r="AE697" s="238">
        <v>1377</v>
      </c>
      <c r="AF697" s="238">
        <v>1525</v>
      </c>
      <c r="AG697" s="238">
        <v>724</v>
      </c>
      <c r="AH697" s="238">
        <v>2060</v>
      </c>
      <c r="AI697" s="238">
        <v>227</v>
      </c>
      <c r="AJ697" s="238">
        <v>0</v>
      </c>
      <c r="AK697" s="238">
        <v>5913</v>
      </c>
    </row>
    <row r="698" spans="1:37" x14ac:dyDescent="0.3">
      <c r="A698" s="2" t="s">
        <v>421</v>
      </c>
      <c r="B698" s="295" t="s">
        <v>923</v>
      </c>
      <c r="C698" s="229" t="s">
        <v>986</v>
      </c>
      <c r="D698" s="229" t="s">
        <v>1602</v>
      </c>
      <c r="E698" s="716">
        <v>16582</v>
      </c>
      <c r="F698" s="76">
        <v>0.22</v>
      </c>
      <c r="G698" s="76">
        <v>0.27</v>
      </c>
      <c r="H698" s="76">
        <v>0.12</v>
      </c>
      <c r="I698" s="76">
        <v>0.6</v>
      </c>
      <c r="J698" s="76">
        <v>0.37</v>
      </c>
      <c r="K698" s="76">
        <v>0.03</v>
      </c>
      <c r="L698" s="76">
        <v>0.48</v>
      </c>
      <c r="M698" s="76">
        <v>0.51</v>
      </c>
      <c r="N698" s="76">
        <v>0.5</v>
      </c>
      <c r="O698" s="76">
        <v>0.17</v>
      </c>
      <c r="P698" s="76">
        <v>0.56999999999999995</v>
      </c>
      <c r="Q698" s="76">
        <v>0.44</v>
      </c>
      <c r="R698" s="76" t="s">
        <v>239</v>
      </c>
      <c r="S698" s="76">
        <v>0.52</v>
      </c>
      <c r="T698" s="721">
        <v>1</v>
      </c>
      <c r="U698" s="721">
        <v>1</v>
      </c>
      <c r="V698" s="55">
        <v>125619</v>
      </c>
      <c r="W698" s="55">
        <v>125619</v>
      </c>
      <c r="X698" s="237">
        <v>19</v>
      </c>
      <c r="Y698" s="238">
        <v>4731</v>
      </c>
      <c r="Z698" s="238">
        <v>6758</v>
      </c>
      <c r="AA698" s="238">
        <v>38433</v>
      </c>
      <c r="AB698" s="238">
        <v>13975</v>
      </c>
      <c r="AC698" s="238">
        <v>0</v>
      </c>
      <c r="AD698" s="238">
        <v>63916</v>
      </c>
      <c r="AE698" s="238">
        <v>13</v>
      </c>
      <c r="AF698" s="238">
        <v>5063</v>
      </c>
      <c r="AG698" s="238">
        <v>7179</v>
      </c>
      <c r="AH698" s="238">
        <v>38517</v>
      </c>
      <c r="AI698" s="238">
        <v>10931</v>
      </c>
      <c r="AJ698" s="238">
        <v>0</v>
      </c>
      <c r="AK698" s="238">
        <v>61703</v>
      </c>
    </row>
    <row r="699" spans="1:37" x14ac:dyDescent="0.3">
      <c r="A699" s="2" t="s">
        <v>421</v>
      </c>
      <c r="B699" s="295" t="s">
        <v>923</v>
      </c>
      <c r="C699" s="229" t="s">
        <v>986</v>
      </c>
      <c r="D699" s="229" t="s">
        <v>1603</v>
      </c>
      <c r="E699" s="716">
        <v>1861</v>
      </c>
      <c r="F699" s="76">
        <v>0.17</v>
      </c>
      <c r="G699" s="76">
        <v>0.24</v>
      </c>
      <c r="H699" s="76">
        <v>0.12</v>
      </c>
      <c r="I699" s="76">
        <v>0.53</v>
      </c>
      <c r="J699" s="76">
        <v>0.45</v>
      </c>
      <c r="K699" s="76">
        <v>0.01</v>
      </c>
      <c r="L699" s="76">
        <v>0.45</v>
      </c>
      <c r="M699" s="76">
        <v>0.49</v>
      </c>
      <c r="N699" s="76">
        <v>0.47</v>
      </c>
      <c r="O699" s="76">
        <v>0.14000000000000001</v>
      </c>
      <c r="P699" s="76">
        <v>0.48</v>
      </c>
      <c r="Q699" s="76">
        <v>0.68</v>
      </c>
      <c r="R699" s="76" t="s">
        <v>239</v>
      </c>
      <c r="S699" s="76">
        <v>0.48</v>
      </c>
      <c r="T699" s="721">
        <v>1</v>
      </c>
      <c r="U699" s="721">
        <v>1</v>
      </c>
      <c r="V699" s="55">
        <v>17113</v>
      </c>
      <c r="W699" s="55">
        <v>17113</v>
      </c>
      <c r="X699" s="237">
        <v>1013</v>
      </c>
      <c r="Y699" s="238">
        <v>1111</v>
      </c>
      <c r="Z699" s="238">
        <v>1164</v>
      </c>
      <c r="AA699" s="238">
        <v>3396</v>
      </c>
      <c r="AB699" s="238">
        <v>1266</v>
      </c>
      <c r="AC699" s="238">
        <v>0</v>
      </c>
      <c r="AD699" s="238">
        <v>7950</v>
      </c>
      <c r="AE699" s="238">
        <v>1077</v>
      </c>
      <c r="AF699" s="238">
        <v>1115</v>
      </c>
      <c r="AG699" s="238">
        <v>1190</v>
      </c>
      <c r="AH699" s="238">
        <v>4536</v>
      </c>
      <c r="AI699" s="238">
        <v>1245</v>
      </c>
      <c r="AJ699" s="238">
        <v>0</v>
      </c>
      <c r="AK699" s="238">
        <v>9163</v>
      </c>
    </row>
    <row r="700" spans="1:37" x14ac:dyDescent="0.3">
      <c r="A700" s="2" t="s">
        <v>421</v>
      </c>
      <c r="B700" s="295" t="s">
        <v>923</v>
      </c>
      <c r="C700" s="229" t="s">
        <v>986</v>
      </c>
      <c r="D700" s="229" t="s">
        <v>1604</v>
      </c>
      <c r="E700" s="716">
        <v>23362</v>
      </c>
      <c r="F700" s="76">
        <v>0.22</v>
      </c>
      <c r="G700" s="76">
        <v>0.26</v>
      </c>
      <c r="H700" s="76">
        <v>0.13</v>
      </c>
      <c r="I700" s="76">
        <v>0.6</v>
      </c>
      <c r="J700" s="76">
        <v>0.36</v>
      </c>
      <c r="K700" s="76">
        <v>0.04</v>
      </c>
      <c r="L700" s="76">
        <v>0.49</v>
      </c>
      <c r="M700" s="76">
        <v>0.51</v>
      </c>
      <c r="N700" s="76">
        <v>0.52</v>
      </c>
      <c r="O700" s="76">
        <v>0.18</v>
      </c>
      <c r="P700" s="76">
        <v>0.57999999999999996</v>
      </c>
      <c r="Q700" s="76">
        <v>0.43</v>
      </c>
      <c r="R700" s="76" t="s">
        <v>239</v>
      </c>
      <c r="S700" s="76">
        <v>0.53</v>
      </c>
      <c r="T700" s="721">
        <v>1</v>
      </c>
      <c r="U700" s="721">
        <v>1</v>
      </c>
      <c r="V700" s="55">
        <v>16128</v>
      </c>
      <c r="W700" s="55">
        <v>16128</v>
      </c>
      <c r="X700" s="237">
        <v>0</v>
      </c>
      <c r="Y700" s="238">
        <v>207</v>
      </c>
      <c r="Z700" s="238">
        <v>543</v>
      </c>
      <c r="AA700" s="238">
        <v>4408</v>
      </c>
      <c r="AB700" s="238">
        <v>3283</v>
      </c>
      <c r="AC700" s="238">
        <v>0</v>
      </c>
      <c r="AD700" s="238">
        <v>8441</v>
      </c>
      <c r="AE700" s="238">
        <v>0</v>
      </c>
      <c r="AF700" s="238">
        <v>234</v>
      </c>
      <c r="AG700" s="238">
        <v>566</v>
      </c>
      <c r="AH700" s="238">
        <v>5000</v>
      </c>
      <c r="AI700" s="238">
        <v>1887</v>
      </c>
      <c r="AJ700" s="238">
        <v>0</v>
      </c>
      <c r="AK700" s="238">
        <v>7687</v>
      </c>
    </row>
    <row r="701" spans="1:37" x14ac:dyDescent="0.3">
      <c r="A701" s="2" t="s">
        <v>421</v>
      </c>
      <c r="B701" s="295" t="s">
        <v>923</v>
      </c>
      <c r="C701" s="229" t="s">
        <v>986</v>
      </c>
      <c r="D701" s="229" t="s">
        <v>1605</v>
      </c>
      <c r="E701" s="716">
        <v>3510</v>
      </c>
      <c r="F701" s="76">
        <v>0.19</v>
      </c>
      <c r="G701" s="76">
        <v>0.23</v>
      </c>
      <c r="H701" s="76">
        <v>0.12</v>
      </c>
      <c r="I701" s="76">
        <v>0.53</v>
      </c>
      <c r="J701" s="76">
        <v>0.43</v>
      </c>
      <c r="K701" s="76">
        <v>0.03</v>
      </c>
      <c r="L701" s="76">
        <v>0.53</v>
      </c>
      <c r="M701" s="76">
        <v>0.52</v>
      </c>
      <c r="N701" s="76">
        <v>0.45</v>
      </c>
      <c r="O701" s="76">
        <v>0.19</v>
      </c>
      <c r="P701" s="76">
        <v>0.51</v>
      </c>
      <c r="Q701" s="76">
        <v>0.5</v>
      </c>
      <c r="R701" s="76" t="s">
        <v>239</v>
      </c>
      <c r="S701" s="76">
        <v>0.51</v>
      </c>
      <c r="T701" s="721">
        <v>1</v>
      </c>
      <c r="U701" s="721">
        <v>1</v>
      </c>
      <c r="V701" s="55">
        <v>4860</v>
      </c>
      <c r="W701" s="55">
        <v>4860</v>
      </c>
      <c r="X701" s="237">
        <v>4</v>
      </c>
      <c r="Y701" s="238">
        <v>34</v>
      </c>
      <c r="Z701" s="238">
        <v>112</v>
      </c>
      <c r="AA701" s="238">
        <v>1359</v>
      </c>
      <c r="AB701" s="238">
        <v>862</v>
      </c>
      <c r="AC701" s="238">
        <v>0</v>
      </c>
      <c r="AD701" s="238">
        <v>2371</v>
      </c>
      <c r="AE701" s="238">
        <v>4</v>
      </c>
      <c r="AF701" s="238">
        <v>38</v>
      </c>
      <c r="AG701" s="238">
        <v>132</v>
      </c>
      <c r="AH701" s="238">
        <v>1756</v>
      </c>
      <c r="AI701" s="238">
        <v>559</v>
      </c>
      <c r="AJ701" s="238">
        <v>0</v>
      </c>
      <c r="AK701" s="238">
        <v>2489</v>
      </c>
    </row>
    <row r="702" spans="1:37" x14ac:dyDescent="0.3">
      <c r="A702" s="2" t="s">
        <v>421</v>
      </c>
      <c r="B702" s="295" t="s">
        <v>923</v>
      </c>
      <c r="C702" s="229" t="s">
        <v>986</v>
      </c>
      <c r="D702" s="229" t="s">
        <v>1606</v>
      </c>
      <c r="E702" s="716">
        <v>2339</v>
      </c>
      <c r="F702" s="76">
        <v>0.17</v>
      </c>
      <c r="G702" s="76">
        <v>0.32</v>
      </c>
      <c r="H702" s="76">
        <v>0.18</v>
      </c>
      <c r="I702" s="76">
        <v>0.67</v>
      </c>
      <c r="J702" s="76">
        <v>0.32</v>
      </c>
      <c r="K702" s="76">
        <v>0.02</v>
      </c>
      <c r="L702" s="76">
        <v>0.48</v>
      </c>
      <c r="M702" s="76">
        <v>0.46</v>
      </c>
      <c r="N702" s="76">
        <v>0.56000000000000005</v>
      </c>
      <c r="O702" s="76">
        <v>0.12</v>
      </c>
      <c r="P702" s="76">
        <v>0.76</v>
      </c>
      <c r="Q702" s="76">
        <v>0.7</v>
      </c>
      <c r="R702" s="76" t="s">
        <v>239</v>
      </c>
      <c r="S702" s="76">
        <v>0.57999999999999996</v>
      </c>
      <c r="T702" s="721">
        <v>1</v>
      </c>
      <c r="U702" s="721">
        <v>1</v>
      </c>
      <c r="V702" s="55">
        <v>33865</v>
      </c>
      <c r="W702" s="55">
        <v>33865</v>
      </c>
      <c r="X702" s="237">
        <v>13</v>
      </c>
      <c r="Y702" s="238">
        <v>890</v>
      </c>
      <c r="Z702" s="238">
        <v>1558</v>
      </c>
      <c r="AA702" s="238">
        <v>9887</v>
      </c>
      <c r="AB702" s="238">
        <v>4995</v>
      </c>
      <c r="AC702" s="238">
        <v>0</v>
      </c>
      <c r="AD702" s="238">
        <v>17343</v>
      </c>
      <c r="AE702" s="238">
        <v>6</v>
      </c>
      <c r="AF702" s="238">
        <v>939</v>
      </c>
      <c r="AG702" s="238">
        <v>1744</v>
      </c>
      <c r="AH702" s="238">
        <v>10676</v>
      </c>
      <c r="AI702" s="238">
        <v>3157</v>
      </c>
      <c r="AJ702" s="238">
        <v>0</v>
      </c>
      <c r="AK702" s="238">
        <v>16522</v>
      </c>
    </row>
    <row r="703" spans="1:37" x14ac:dyDescent="0.3">
      <c r="A703" s="2" t="s">
        <v>421</v>
      </c>
      <c r="B703" s="295" t="s">
        <v>923</v>
      </c>
      <c r="C703" s="229" t="s">
        <v>986</v>
      </c>
      <c r="D703" s="229" t="s">
        <v>1607</v>
      </c>
      <c r="E703" s="716">
        <v>39374</v>
      </c>
      <c r="F703" s="76">
        <v>0.22</v>
      </c>
      <c r="G703" s="76">
        <v>0.27</v>
      </c>
      <c r="H703" s="76">
        <v>0.13</v>
      </c>
      <c r="I703" s="76">
        <v>0.61</v>
      </c>
      <c r="J703" s="76">
        <v>0.34</v>
      </c>
      <c r="K703" s="76">
        <v>0.04</v>
      </c>
      <c r="L703" s="76">
        <v>0.49</v>
      </c>
      <c r="M703" s="76">
        <v>0.5</v>
      </c>
      <c r="N703" s="76">
        <v>0.51</v>
      </c>
      <c r="O703" s="76">
        <v>0.17</v>
      </c>
      <c r="P703" s="76">
        <v>0.59</v>
      </c>
      <c r="Q703" s="76">
        <v>0.45</v>
      </c>
      <c r="R703" s="76" t="s">
        <v>239</v>
      </c>
      <c r="S703" s="76">
        <v>0.53</v>
      </c>
      <c r="T703" s="721">
        <v>1</v>
      </c>
      <c r="U703" s="721">
        <v>1</v>
      </c>
      <c r="V703" s="55">
        <v>53924</v>
      </c>
      <c r="W703" s="55">
        <v>53924</v>
      </c>
      <c r="X703" s="237">
        <v>3</v>
      </c>
      <c r="Y703" s="238">
        <v>1907</v>
      </c>
      <c r="Z703" s="238">
        <v>2954</v>
      </c>
      <c r="AA703" s="238">
        <v>16221</v>
      </c>
      <c r="AB703" s="238">
        <v>6045</v>
      </c>
      <c r="AC703" s="238">
        <v>0</v>
      </c>
      <c r="AD703" s="238">
        <v>27130</v>
      </c>
      <c r="AE703" s="238">
        <v>4</v>
      </c>
      <c r="AF703" s="238">
        <v>2012</v>
      </c>
      <c r="AG703" s="238">
        <v>3035</v>
      </c>
      <c r="AH703" s="238">
        <v>16768</v>
      </c>
      <c r="AI703" s="238">
        <v>4975</v>
      </c>
      <c r="AJ703" s="238">
        <v>0</v>
      </c>
      <c r="AK703" s="238">
        <v>26794</v>
      </c>
    </row>
    <row r="704" spans="1:37" x14ac:dyDescent="0.3">
      <c r="A704" s="2" t="s">
        <v>421</v>
      </c>
      <c r="B704" s="295" t="s">
        <v>923</v>
      </c>
      <c r="C704" s="229" t="s">
        <v>670</v>
      </c>
      <c r="D704" s="229" t="s">
        <v>1608</v>
      </c>
      <c r="E704" s="716">
        <v>983</v>
      </c>
      <c r="F704" s="76">
        <v>0.18</v>
      </c>
      <c r="G704" s="76">
        <v>0.28000000000000003</v>
      </c>
      <c r="H704" s="76">
        <v>0.11</v>
      </c>
      <c r="I704" s="76">
        <v>0.56999999999999995</v>
      </c>
      <c r="J704" s="76">
        <v>0.41</v>
      </c>
      <c r="K704" s="76">
        <v>0.02</v>
      </c>
      <c r="L704" s="76">
        <v>0.45</v>
      </c>
      <c r="M704" s="76">
        <v>0.49</v>
      </c>
      <c r="N704" s="76">
        <v>0.46</v>
      </c>
      <c r="O704" s="76">
        <v>0.14000000000000001</v>
      </c>
      <c r="P704" s="76">
        <v>0.66</v>
      </c>
      <c r="Q704" s="76">
        <v>0.56999999999999995</v>
      </c>
      <c r="R704" s="76" t="s">
        <v>239</v>
      </c>
      <c r="S704" s="76">
        <v>0.55000000000000004</v>
      </c>
      <c r="T704" s="721">
        <v>1</v>
      </c>
      <c r="U704" s="721">
        <v>1</v>
      </c>
      <c r="V704" s="55">
        <v>3595</v>
      </c>
      <c r="W704" s="55">
        <v>3595</v>
      </c>
      <c r="X704" s="237">
        <v>294</v>
      </c>
      <c r="Y704" s="238">
        <v>337</v>
      </c>
      <c r="Z704" s="238">
        <v>320</v>
      </c>
      <c r="AA704" s="238">
        <v>798</v>
      </c>
      <c r="AB704" s="238">
        <v>43</v>
      </c>
      <c r="AC704" s="238">
        <v>0</v>
      </c>
      <c r="AD704" s="238">
        <v>1792</v>
      </c>
      <c r="AE704" s="238">
        <v>294</v>
      </c>
      <c r="AF704" s="238">
        <v>337</v>
      </c>
      <c r="AG704" s="238">
        <v>320</v>
      </c>
      <c r="AH704" s="238">
        <v>809</v>
      </c>
      <c r="AI704" s="238">
        <v>43</v>
      </c>
      <c r="AJ704" s="238">
        <v>0</v>
      </c>
      <c r="AK704" s="238">
        <v>1803</v>
      </c>
    </row>
    <row r="705" spans="1:37" x14ac:dyDescent="0.3">
      <c r="A705" s="2" t="s">
        <v>421</v>
      </c>
      <c r="B705" s="295" t="s">
        <v>923</v>
      </c>
      <c r="C705" s="229" t="s">
        <v>670</v>
      </c>
      <c r="D705" s="229" t="s">
        <v>1609</v>
      </c>
      <c r="E705" s="716">
        <v>828</v>
      </c>
      <c r="F705" s="76">
        <v>0.24</v>
      </c>
      <c r="G705" s="76">
        <v>0.28999999999999998</v>
      </c>
      <c r="H705" s="76">
        <v>0.09</v>
      </c>
      <c r="I705" s="76">
        <v>0.63</v>
      </c>
      <c r="J705" s="76">
        <v>0.37</v>
      </c>
      <c r="K705" s="76">
        <v>0.01</v>
      </c>
      <c r="L705" s="76">
        <v>0.48</v>
      </c>
      <c r="M705" s="76">
        <v>0.55000000000000004</v>
      </c>
      <c r="N705" s="76">
        <v>0.41</v>
      </c>
      <c r="O705" s="76">
        <v>0.18</v>
      </c>
      <c r="P705" s="76">
        <v>0.66</v>
      </c>
      <c r="Q705" s="76">
        <v>0.83</v>
      </c>
      <c r="R705" s="76" t="s">
        <v>239</v>
      </c>
      <c r="S705" s="76">
        <v>0.56000000000000005</v>
      </c>
      <c r="T705" s="721">
        <v>1</v>
      </c>
      <c r="U705" s="721">
        <v>1</v>
      </c>
      <c r="V705" s="55">
        <v>15763</v>
      </c>
      <c r="W705" s="55">
        <v>15763</v>
      </c>
      <c r="X705" s="237">
        <v>0</v>
      </c>
      <c r="Y705" s="238">
        <v>335</v>
      </c>
      <c r="Z705" s="238">
        <v>637</v>
      </c>
      <c r="AA705" s="238">
        <v>4534</v>
      </c>
      <c r="AB705" s="238">
        <v>2604</v>
      </c>
      <c r="AC705" s="238">
        <v>0</v>
      </c>
      <c r="AD705" s="238">
        <v>8110</v>
      </c>
      <c r="AE705" s="238">
        <v>0</v>
      </c>
      <c r="AF705" s="238">
        <v>372</v>
      </c>
      <c r="AG705" s="238">
        <v>700</v>
      </c>
      <c r="AH705" s="238">
        <v>5038</v>
      </c>
      <c r="AI705" s="238">
        <v>1543</v>
      </c>
      <c r="AJ705" s="238">
        <v>0</v>
      </c>
      <c r="AK705" s="238">
        <v>7653</v>
      </c>
    </row>
    <row r="706" spans="1:37" x14ac:dyDescent="0.3">
      <c r="A706" s="2" t="s">
        <v>421</v>
      </c>
      <c r="B706" s="295" t="s">
        <v>923</v>
      </c>
      <c r="C706" s="229" t="s">
        <v>670</v>
      </c>
      <c r="D706" s="229" t="s">
        <v>1610</v>
      </c>
      <c r="E706" s="716">
        <v>70331</v>
      </c>
      <c r="F706" s="76">
        <v>0.23</v>
      </c>
      <c r="G706" s="76">
        <v>0.3</v>
      </c>
      <c r="H706" s="76">
        <v>0.15</v>
      </c>
      <c r="I706" s="76">
        <v>0.68</v>
      </c>
      <c r="J706" s="76">
        <v>0.31</v>
      </c>
      <c r="K706" s="76">
        <v>0.02</v>
      </c>
      <c r="L706" s="76">
        <v>0.49</v>
      </c>
      <c r="M706" s="76">
        <v>0.5</v>
      </c>
      <c r="N706" s="76">
        <v>0.53</v>
      </c>
      <c r="O706" s="76">
        <v>0.17</v>
      </c>
      <c r="P706" s="76">
        <v>0.66</v>
      </c>
      <c r="Q706" s="76">
        <v>0.57999999999999996</v>
      </c>
      <c r="R706" s="76" t="s">
        <v>239</v>
      </c>
      <c r="S706" s="76">
        <v>0.55000000000000004</v>
      </c>
      <c r="T706" s="721">
        <v>1</v>
      </c>
      <c r="U706" s="721">
        <v>1</v>
      </c>
      <c r="V706" s="55">
        <v>0</v>
      </c>
      <c r="W706" s="55">
        <v>351</v>
      </c>
      <c r="X706" s="237">
        <v>0</v>
      </c>
      <c r="Y706" s="238">
        <v>0</v>
      </c>
      <c r="Z706" s="238">
        <v>0</v>
      </c>
      <c r="AA706" s="238">
        <v>0</v>
      </c>
      <c r="AB706" s="238">
        <v>0</v>
      </c>
      <c r="AC706" s="238">
        <v>106</v>
      </c>
      <c r="AD706" s="238">
        <v>106</v>
      </c>
      <c r="AE706" s="238">
        <v>0</v>
      </c>
      <c r="AF706" s="238">
        <v>0</v>
      </c>
      <c r="AG706" s="238">
        <v>0</v>
      </c>
      <c r="AH706" s="238">
        <v>0</v>
      </c>
      <c r="AI706" s="238">
        <v>0</v>
      </c>
      <c r="AJ706" s="238">
        <v>245</v>
      </c>
      <c r="AK706" s="238">
        <v>245</v>
      </c>
    </row>
    <row r="707" spans="1:37" x14ac:dyDescent="0.3">
      <c r="A707" s="2" t="s">
        <v>421</v>
      </c>
      <c r="B707" s="295" t="s">
        <v>923</v>
      </c>
      <c r="C707" s="229" t="s">
        <v>983</v>
      </c>
      <c r="D707" s="229" t="s">
        <v>1611</v>
      </c>
      <c r="E707" s="716">
        <v>110219</v>
      </c>
      <c r="F707" s="76" t="s">
        <v>239</v>
      </c>
      <c r="G707" s="76" t="s">
        <v>239</v>
      </c>
      <c r="H707" s="76" t="s">
        <v>239</v>
      </c>
      <c r="I707" s="76" t="s">
        <v>239</v>
      </c>
      <c r="J707" s="76" t="s">
        <v>239</v>
      </c>
      <c r="K707" s="76" t="s">
        <v>239</v>
      </c>
      <c r="L707" s="76" t="s">
        <v>239</v>
      </c>
      <c r="M707" s="76" t="s">
        <v>239</v>
      </c>
      <c r="N707" s="76" t="s">
        <v>239</v>
      </c>
      <c r="O707" s="76" t="s">
        <v>239</v>
      </c>
      <c r="P707" s="76" t="s">
        <v>239</v>
      </c>
      <c r="Q707" s="76" t="s">
        <v>239</v>
      </c>
      <c r="R707" s="76">
        <v>0.45</v>
      </c>
      <c r="S707" s="76">
        <v>0.45</v>
      </c>
      <c r="T707" s="721">
        <v>0</v>
      </c>
      <c r="U707" s="721">
        <v>1</v>
      </c>
      <c r="V707" s="55">
        <v>0</v>
      </c>
      <c r="W707" s="55">
        <v>0</v>
      </c>
      <c r="X707" s="237">
        <v>0</v>
      </c>
      <c r="Y707" s="238">
        <v>0</v>
      </c>
      <c r="Z707" s="238">
        <v>0</v>
      </c>
      <c r="AA707" s="238">
        <v>0</v>
      </c>
      <c r="AB707" s="238">
        <v>0</v>
      </c>
      <c r="AC707" s="238">
        <v>0</v>
      </c>
      <c r="AD707" s="238">
        <v>0</v>
      </c>
      <c r="AE707" s="238">
        <v>0</v>
      </c>
      <c r="AF707" s="238">
        <v>0</v>
      </c>
      <c r="AG707" s="238">
        <v>0</v>
      </c>
      <c r="AH707" s="238">
        <v>0</v>
      </c>
      <c r="AI707" s="238">
        <v>0</v>
      </c>
      <c r="AJ707" s="238">
        <v>0</v>
      </c>
      <c r="AK707" s="238">
        <v>0</v>
      </c>
    </row>
    <row r="708" spans="1:37" x14ac:dyDescent="0.3">
      <c r="A708" s="2" t="s">
        <v>421</v>
      </c>
      <c r="B708" s="295" t="s">
        <v>923</v>
      </c>
      <c r="C708" s="229" t="s">
        <v>983</v>
      </c>
      <c r="D708" s="229" t="s">
        <v>1612</v>
      </c>
      <c r="E708" s="716">
        <v>16085</v>
      </c>
      <c r="F708" s="76" t="s">
        <v>239</v>
      </c>
      <c r="G708" s="76" t="s">
        <v>239</v>
      </c>
      <c r="H708" s="76" t="s">
        <v>239</v>
      </c>
      <c r="I708" s="76" t="s">
        <v>239</v>
      </c>
      <c r="J708" s="76" t="s">
        <v>239</v>
      </c>
      <c r="K708" s="76" t="s">
        <v>239</v>
      </c>
      <c r="L708" s="76" t="s">
        <v>239</v>
      </c>
      <c r="M708" s="76" t="s">
        <v>239</v>
      </c>
      <c r="N708" s="76" t="s">
        <v>239</v>
      </c>
      <c r="O708" s="76" t="s">
        <v>239</v>
      </c>
      <c r="P708" s="76" t="s">
        <v>239</v>
      </c>
      <c r="Q708" s="76" t="s">
        <v>239</v>
      </c>
      <c r="R708" s="76">
        <v>0.5</v>
      </c>
      <c r="S708" s="76">
        <v>0.5</v>
      </c>
      <c r="T708" s="721">
        <v>0</v>
      </c>
      <c r="U708" s="721">
        <v>1</v>
      </c>
      <c r="V708" s="55">
        <v>2800</v>
      </c>
      <c r="W708" s="55">
        <v>2800</v>
      </c>
      <c r="X708" s="237">
        <v>187</v>
      </c>
      <c r="Y708" s="238">
        <v>370</v>
      </c>
      <c r="Z708" s="238">
        <v>159</v>
      </c>
      <c r="AA708" s="238">
        <v>636</v>
      </c>
      <c r="AB708" s="238">
        <v>22</v>
      </c>
      <c r="AC708" s="238">
        <v>0</v>
      </c>
      <c r="AD708" s="238">
        <v>1374</v>
      </c>
      <c r="AE708" s="238">
        <v>189</v>
      </c>
      <c r="AF708" s="238">
        <v>336</v>
      </c>
      <c r="AG708" s="238">
        <v>161</v>
      </c>
      <c r="AH708" s="238">
        <v>702</v>
      </c>
      <c r="AI708" s="238">
        <v>38</v>
      </c>
      <c r="AJ708" s="238">
        <v>0</v>
      </c>
      <c r="AK708" s="238">
        <v>1426</v>
      </c>
    </row>
    <row r="709" spans="1:37" x14ac:dyDescent="0.3">
      <c r="A709" s="2" t="s">
        <v>421</v>
      </c>
      <c r="B709" s="295" t="s">
        <v>923</v>
      </c>
      <c r="C709" s="229" t="s">
        <v>983</v>
      </c>
      <c r="D709" s="229" t="s">
        <v>1613</v>
      </c>
      <c r="E709" s="716">
        <v>613973</v>
      </c>
      <c r="F709" s="76" t="s">
        <v>239</v>
      </c>
      <c r="G709" s="76" t="s">
        <v>239</v>
      </c>
      <c r="H709" s="76" t="s">
        <v>239</v>
      </c>
      <c r="I709" s="76" t="s">
        <v>239</v>
      </c>
      <c r="J709" s="76" t="s">
        <v>239</v>
      </c>
      <c r="K709" s="76" t="s">
        <v>239</v>
      </c>
      <c r="L709" s="76" t="s">
        <v>239</v>
      </c>
      <c r="M709" s="76" t="s">
        <v>239</v>
      </c>
      <c r="N709" s="76" t="s">
        <v>239</v>
      </c>
      <c r="O709" s="76" t="s">
        <v>239</v>
      </c>
      <c r="P709" s="76" t="s">
        <v>239</v>
      </c>
      <c r="Q709" s="76" t="s">
        <v>239</v>
      </c>
      <c r="R709" s="76">
        <v>0.34</v>
      </c>
      <c r="S709" s="76">
        <v>0.34</v>
      </c>
      <c r="T709" s="721">
        <v>0</v>
      </c>
      <c r="U709" s="721">
        <v>1</v>
      </c>
      <c r="V709" s="55">
        <v>8930</v>
      </c>
      <c r="W709" s="55">
        <v>8930</v>
      </c>
      <c r="X709" s="237">
        <v>724</v>
      </c>
      <c r="Y709" s="238">
        <v>1044</v>
      </c>
      <c r="Z709" s="238">
        <v>477</v>
      </c>
      <c r="AA709" s="238">
        <v>2209</v>
      </c>
      <c r="AB709" s="238">
        <v>27</v>
      </c>
      <c r="AC709" s="238">
        <v>0</v>
      </c>
      <c r="AD709" s="238">
        <v>4481</v>
      </c>
      <c r="AE709" s="238">
        <v>690</v>
      </c>
      <c r="AF709" s="238">
        <v>1034</v>
      </c>
      <c r="AG709" s="238">
        <v>482</v>
      </c>
      <c r="AH709" s="238">
        <v>2177</v>
      </c>
      <c r="AI709" s="238">
        <v>66</v>
      </c>
      <c r="AJ709" s="238">
        <v>0</v>
      </c>
      <c r="AK709" s="238">
        <v>4449</v>
      </c>
    </row>
    <row r="710" spans="1:37" x14ac:dyDescent="0.3">
      <c r="A710" s="2" t="s">
        <v>421</v>
      </c>
      <c r="B710" s="295" t="s">
        <v>923</v>
      </c>
      <c r="C710" s="229" t="s">
        <v>983</v>
      </c>
      <c r="D710" s="229" t="s">
        <v>1614</v>
      </c>
      <c r="E710" s="716">
        <v>251712</v>
      </c>
      <c r="F710" s="76" t="s">
        <v>239</v>
      </c>
      <c r="G710" s="76" t="s">
        <v>239</v>
      </c>
      <c r="H710" s="76" t="s">
        <v>239</v>
      </c>
      <c r="I710" s="76" t="s">
        <v>239</v>
      </c>
      <c r="J710" s="76" t="s">
        <v>239</v>
      </c>
      <c r="K710" s="76" t="s">
        <v>239</v>
      </c>
      <c r="L710" s="76" t="s">
        <v>239</v>
      </c>
      <c r="M710" s="76" t="s">
        <v>239</v>
      </c>
      <c r="N710" s="76" t="s">
        <v>239</v>
      </c>
      <c r="O710" s="76" t="s">
        <v>239</v>
      </c>
      <c r="P710" s="76" t="s">
        <v>239</v>
      </c>
      <c r="Q710" s="76" t="s">
        <v>239</v>
      </c>
      <c r="R710" s="76">
        <v>0.6</v>
      </c>
      <c r="S710" s="76">
        <v>0.6</v>
      </c>
      <c r="T710" s="721">
        <v>0</v>
      </c>
      <c r="U710" s="721">
        <v>1</v>
      </c>
      <c r="V710" s="55">
        <v>196</v>
      </c>
      <c r="W710" s="55">
        <v>196</v>
      </c>
      <c r="X710" s="237">
        <v>15</v>
      </c>
      <c r="Y710" s="238">
        <v>33</v>
      </c>
      <c r="Z710" s="238">
        <v>6</v>
      </c>
      <c r="AA710" s="238">
        <v>40</v>
      </c>
      <c r="AB710" s="238">
        <v>0</v>
      </c>
      <c r="AC710" s="238">
        <v>0</v>
      </c>
      <c r="AD710" s="238">
        <v>94</v>
      </c>
      <c r="AE710" s="238">
        <v>30</v>
      </c>
      <c r="AF710" s="238">
        <v>31</v>
      </c>
      <c r="AG710" s="238">
        <v>6</v>
      </c>
      <c r="AH710" s="238">
        <v>32</v>
      </c>
      <c r="AI710" s="238">
        <v>3</v>
      </c>
      <c r="AJ710" s="238">
        <v>0</v>
      </c>
      <c r="AK710" s="238">
        <v>102</v>
      </c>
    </row>
    <row r="711" spans="1:37" x14ac:dyDescent="0.3">
      <c r="A711" s="2" t="s">
        <v>421</v>
      </c>
      <c r="B711" s="295" t="s">
        <v>923</v>
      </c>
      <c r="C711" s="229" t="s">
        <v>983</v>
      </c>
      <c r="D711" s="229" t="s">
        <v>1615</v>
      </c>
      <c r="E711" s="716">
        <v>14157</v>
      </c>
      <c r="F711" s="76" t="s">
        <v>239</v>
      </c>
      <c r="G711" s="76" t="s">
        <v>239</v>
      </c>
      <c r="H711" s="76" t="s">
        <v>239</v>
      </c>
      <c r="I711" s="76" t="s">
        <v>239</v>
      </c>
      <c r="J711" s="76" t="s">
        <v>239</v>
      </c>
      <c r="K711" s="76" t="s">
        <v>239</v>
      </c>
      <c r="L711" s="76" t="s">
        <v>239</v>
      </c>
      <c r="M711" s="76" t="s">
        <v>239</v>
      </c>
      <c r="N711" s="76" t="s">
        <v>239</v>
      </c>
      <c r="O711" s="76" t="s">
        <v>239</v>
      </c>
      <c r="P711" s="76" t="s">
        <v>239</v>
      </c>
      <c r="Q711" s="76" t="s">
        <v>239</v>
      </c>
      <c r="R711" s="76">
        <v>0.47</v>
      </c>
      <c r="S711" s="76">
        <v>0.47</v>
      </c>
      <c r="T711" s="721">
        <v>0</v>
      </c>
      <c r="U711" s="721">
        <v>1</v>
      </c>
      <c r="V711" s="55">
        <v>0</v>
      </c>
      <c r="W711" s="55">
        <v>0</v>
      </c>
      <c r="X711" s="237">
        <v>0</v>
      </c>
      <c r="Y711" s="238">
        <v>0</v>
      </c>
      <c r="Z711" s="238">
        <v>0</v>
      </c>
      <c r="AA711" s="238">
        <v>0</v>
      </c>
      <c r="AB711" s="238">
        <v>0</v>
      </c>
      <c r="AC711" s="238">
        <v>0</v>
      </c>
      <c r="AD711" s="238">
        <v>0</v>
      </c>
      <c r="AE711" s="238">
        <v>0</v>
      </c>
      <c r="AF711" s="238">
        <v>0</v>
      </c>
      <c r="AG711" s="238">
        <v>0</v>
      </c>
      <c r="AH711" s="238">
        <v>0</v>
      </c>
      <c r="AI711" s="238">
        <v>0</v>
      </c>
      <c r="AJ711" s="238">
        <v>0</v>
      </c>
      <c r="AK711" s="238">
        <v>0</v>
      </c>
    </row>
    <row r="712" spans="1:37" x14ac:dyDescent="0.3">
      <c r="A712" s="2" t="s">
        <v>421</v>
      </c>
      <c r="B712" s="295" t="s">
        <v>923</v>
      </c>
      <c r="C712" s="229" t="s">
        <v>983</v>
      </c>
      <c r="D712" s="229" t="s">
        <v>1616</v>
      </c>
      <c r="E712" s="716">
        <v>365511</v>
      </c>
      <c r="F712" s="76" t="s">
        <v>239</v>
      </c>
      <c r="G712" s="76" t="s">
        <v>239</v>
      </c>
      <c r="H712" s="76" t="s">
        <v>239</v>
      </c>
      <c r="I712" s="76" t="s">
        <v>239</v>
      </c>
      <c r="J712" s="76" t="s">
        <v>239</v>
      </c>
      <c r="K712" s="76" t="s">
        <v>239</v>
      </c>
      <c r="L712" s="76" t="s">
        <v>239</v>
      </c>
      <c r="M712" s="76" t="s">
        <v>239</v>
      </c>
      <c r="N712" s="76" t="s">
        <v>239</v>
      </c>
      <c r="O712" s="76" t="s">
        <v>239</v>
      </c>
      <c r="P712" s="76" t="s">
        <v>239</v>
      </c>
      <c r="Q712" s="76" t="s">
        <v>239</v>
      </c>
      <c r="R712" s="76">
        <v>0.39</v>
      </c>
      <c r="S712" s="76">
        <v>0.39</v>
      </c>
      <c r="T712" s="721">
        <v>0</v>
      </c>
      <c r="U712" s="721">
        <v>1</v>
      </c>
      <c r="V712" s="55">
        <v>0</v>
      </c>
      <c r="W712" s="55">
        <v>0</v>
      </c>
      <c r="X712" s="237">
        <v>0</v>
      </c>
      <c r="Y712" s="238">
        <v>0</v>
      </c>
      <c r="Z712" s="238">
        <v>0</v>
      </c>
      <c r="AA712" s="238">
        <v>0</v>
      </c>
      <c r="AB712" s="238">
        <v>0</v>
      </c>
      <c r="AC712" s="238">
        <v>0</v>
      </c>
      <c r="AD712" s="238">
        <v>0</v>
      </c>
      <c r="AE712" s="238">
        <v>0</v>
      </c>
      <c r="AF712" s="238">
        <v>0</v>
      </c>
      <c r="AG712" s="238">
        <v>0</v>
      </c>
      <c r="AH712" s="238">
        <v>0</v>
      </c>
      <c r="AI712" s="238">
        <v>0</v>
      </c>
      <c r="AJ712" s="238">
        <v>0</v>
      </c>
      <c r="AK712" s="238">
        <v>0</v>
      </c>
    </row>
    <row r="713" spans="1:37" x14ac:dyDescent="0.3">
      <c r="A713" s="2" t="s">
        <v>421</v>
      </c>
      <c r="B713" s="295" t="s">
        <v>923</v>
      </c>
      <c r="C713" s="229" t="s">
        <v>983</v>
      </c>
      <c r="D713" s="229" t="s">
        <v>1617</v>
      </c>
      <c r="E713" s="716">
        <v>329691</v>
      </c>
      <c r="F713" s="76" t="s">
        <v>239</v>
      </c>
      <c r="G713" s="76" t="s">
        <v>239</v>
      </c>
      <c r="H713" s="76" t="s">
        <v>239</v>
      </c>
      <c r="I713" s="76" t="s">
        <v>239</v>
      </c>
      <c r="J713" s="76" t="s">
        <v>239</v>
      </c>
      <c r="K713" s="76" t="s">
        <v>239</v>
      </c>
      <c r="L713" s="76" t="s">
        <v>239</v>
      </c>
      <c r="M713" s="76" t="s">
        <v>239</v>
      </c>
      <c r="N713" s="76" t="s">
        <v>239</v>
      </c>
      <c r="O713" s="76" t="s">
        <v>239</v>
      </c>
      <c r="P713" s="76" t="s">
        <v>239</v>
      </c>
      <c r="Q713" s="76" t="s">
        <v>239</v>
      </c>
      <c r="R713" s="76">
        <v>0.35</v>
      </c>
      <c r="S713" s="76">
        <v>0.35</v>
      </c>
      <c r="T713" s="721">
        <v>0</v>
      </c>
      <c r="U713" s="721">
        <v>1</v>
      </c>
      <c r="V713" s="55">
        <v>0</v>
      </c>
      <c r="W713" s="55">
        <v>0</v>
      </c>
      <c r="X713" s="237">
        <v>0</v>
      </c>
      <c r="Y713" s="238">
        <v>0</v>
      </c>
      <c r="Z713" s="238">
        <v>0</v>
      </c>
      <c r="AA713" s="238">
        <v>0</v>
      </c>
      <c r="AB713" s="238">
        <v>0</v>
      </c>
      <c r="AC713" s="238">
        <v>0</v>
      </c>
      <c r="AD713" s="238">
        <v>0</v>
      </c>
      <c r="AE713" s="238">
        <v>0</v>
      </c>
      <c r="AF713" s="238">
        <v>0</v>
      </c>
      <c r="AG713" s="238">
        <v>0</v>
      </c>
      <c r="AH713" s="238">
        <v>0</v>
      </c>
      <c r="AI713" s="238">
        <v>0</v>
      </c>
      <c r="AJ713" s="238">
        <v>0</v>
      </c>
      <c r="AK713" s="238">
        <v>0</v>
      </c>
    </row>
    <row r="714" spans="1:37" x14ac:dyDescent="0.3">
      <c r="A714" s="2" t="s">
        <v>421</v>
      </c>
      <c r="B714" s="295" t="s">
        <v>923</v>
      </c>
      <c r="C714" s="229" t="s">
        <v>983</v>
      </c>
      <c r="D714" s="229" t="s">
        <v>1618</v>
      </c>
      <c r="E714" s="716">
        <v>24229</v>
      </c>
      <c r="F714" s="76" t="s">
        <v>239</v>
      </c>
      <c r="G714" s="76" t="s">
        <v>239</v>
      </c>
      <c r="H714" s="76" t="s">
        <v>239</v>
      </c>
      <c r="I714" s="76" t="s">
        <v>239</v>
      </c>
      <c r="J714" s="76" t="s">
        <v>239</v>
      </c>
      <c r="K714" s="76" t="s">
        <v>239</v>
      </c>
      <c r="L714" s="76" t="s">
        <v>239</v>
      </c>
      <c r="M714" s="76" t="s">
        <v>239</v>
      </c>
      <c r="N714" s="76" t="s">
        <v>239</v>
      </c>
      <c r="O714" s="76" t="s">
        <v>239</v>
      </c>
      <c r="P714" s="76" t="s">
        <v>239</v>
      </c>
      <c r="Q714" s="76" t="s">
        <v>239</v>
      </c>
      <c r="R714" s="76">
        <v>0.41</v>
      </c>
      <c r="S714" s="76">
        <v>0.41</v>
      </c>
      <c r="T714" s="721">
        <v>0</v>
      </c>
      <c r="U714" s="721">
        <v>1</v>
      </c>
      <c r="V714" s="55">
        <v>0</v>
      </c>
      <c r="W714" s="55">
        <v>0</v>
      </c>
      <c r="X714" s="237">
        <v>0</v>
      </c>
      <c r="Y714" s="238">
        <v>0</v>
      </c>
      <c r="Z714" s="238">
        <v>0</v>
      </c>
      <c r="AA714" s="238">
        <v>0</v>
      </c>
      <c r="AB714" s="238">
        <v>0</v>
      </c>
      <c r="AC714" s="238">
        <v>0</v>
      </c>
      <c r="AD714" s="238">
        <v>0</v>
      </c>
      <c r="AE714" s="238">
        <v>0</v>
      </c>
      <c r="AF714" s="238">
        <v>0</v>
      </c>
      <c r="AG714" s="238">
        <v>0</v>
      </c>
      <c r="AH714" s="238">
        <v>0</v>
      </c>
      <c r="AI714" s="238">
        <v>0</v>
      </c>
      <c r="AJ714" s="238">
        <v>0</v>
      </c>
      <c r="AK714" s="238">
        <v>0</v>
      </c>
    </row>
    <row r="715" spans="1:37" x14ac:dyDescent="0.3">
      <c r="A715" s="2" t="s">
        <v>421</v>
      </c>
      <c r="B715" s="295" t="s">
        <v>923</v>
      </c>
      <c r="C715" s="229" t="s">
        <v>983</v>
      </c>
      <c r="D715" s="229" t="s">
        <v>1619</v>
      </c>
      <c r="E715" s="716">
        <v>42669</v>
      </c>
      <c r="F715" s="76" t="s">
        <v>239</v>
      </c>
      <c r="G715" s="76" t="s">
        <v>239</v>
      </c>
      <c r="H715" s="76" t="s">
        <v>239</v>
      </c>
      <c r="I715" s="76" t="s">
        <v>239</v>
      </c>
      <c r="J715" s="76" t="s">
        <v>239</v>
      </c>
      <c r="K715" s="76" t="s">
        <v>239</v>
      </c>
      <c r="L715" s="76" t="s">
        <v>239</v>
      </c>
      <c r="M715" s="76" t="s">
        <v>239</v>
      </c>
      <c r="N715" s="76" t="s">
        <v>239</v>
      </c>
      <c r="O715" s="76" t="s">
        <v>239</v>
      </c>
      <c r="P715" s="76" t="s">
        <v>239</v>
      </c>
      <c r="Q715" s="76" t="s">
        <v>239</v>
      </c>
      <c r="R715" s="76">
        <v>0.45</v>
      </c>
      <c r="S715" s="76">
        <v>0.45</v>
      </c>
      <c r="T715" s="721">
        <v>0</v>
      </c>
      <c r="U715" s="721">
        <v>1</v>
      </c>
      <c r="V715" s="55">
        <v>0</v>
      </c>
      <c r="W715" s="55">
        <v>0</v>
      </c>
      <c r="X715" s="237">
        <v>0</v>
      </c>
      <c r="Y715" s="238">
        <v>0</v>
      </c>
      <c r="Z715" s="238">
        <v>0</v>
      </c>
      <c r="AA715" s="238">
        <v>0</v>
      </c>
      <c r="AB715" s="238">
        <v>0</v>
      </c>
      <c r="AC715" s="238">
        <v>0</v>
      </c>
      <c r="AD715" s="238">
        <v>0</v>
      </c>
      <c r="AE715" s="238">
        <v>0</v>
      </c>
      <c r="AF715" s="238">
        <v>0</v>
      </c>
      <c r="AG715" s="238">
        <v>0</v>
      </c>
      <c r="AH715" s="238">
        <v>0</v>
      </c>
      <c r="AI715" s="238">
        <v>0</v>
      </c>
      <c r="AJ715" s="238">
        <v>0</v>
      </c>
      <c r="AK715" s="238">
        <v>0</v>
      </c>
    </row>
    <row r="716" spans="1:37" x14ac:dyDescent="0.3">
      <c r="A716" s="2" t="s">
        <v>421</v>
      </c>
      <c r="B716" s="295" t="s">
        <v>923</v>
      </c>
      <c r="C716" s="229" t="s">
        <v>983</v>
      </c>
      <c r="D716" s="229" t="s">
        <v>1620</v>
      </c>
      <c r="E716" s="716">
        <v>10805</v>
      </c>
      <c r="F716" s="76" t="s">
        <v>239</v>
      </c>
      <c r="G716" s="76" t="s">
        <v>239</v>
      </c>
      <c r="H716" s="76" t="s">
        <v>239</v>
      </c>
      <c r="I716" s="76" t="s">
        <v>239</v>
      </c>
      <c r="J716" s="76" t="s">
        <v>239</v>
      </c>
      <c r="K716" s="76" t="s">
        <v>239</v>
      </c>
      <c r="L716" s="76" t="s">
        <v>239</v>
      </c>
      <c r="M716" s="76" t="s">
        <v>239</v>
      </c>
      <c r="N716" s="76" t="s">
        <v>239</v>
      </c>
      <c r="O716" s="76" t="s">
        <v>239</v>
      </c>
      <c r="P716" s="76" t="s">
        <v>239</v>
      </c>
      <c r="Q716" s="76" t="s">
        <v>239</v>
      </c>
      <c r="R716" s="76">
        <v>0.42</v>
      </c>
      <c r="S716" s="76">
        <v>0.42</v>
      </c>
      <c r="T716" s="721">
        <v>0</v>
      </c>
      <c r="U716" s="721">
        <v>1</v>
      </c>
      <c r="V716" s="55">
        <v>68</v>
      </c>
      <c r="W716" s="55">
        <v>68</v>
      </c>
      <c r="X716" s="237">
        <v>8</v>
      </c>
      <c r="Y716" s="238">
        <v>13</v>
      </c>
      <c r="Z716" s="238">
        <v>1</v>
      </c>
      <c r="AA716" s="238">
        <v>4</v>
      </c>
      <c r="AB716" s="238">
        <v>0</v>
      </c>
      <c r="AC716" s="238">
        <v>0</v>
      </c>
      <c r="AD716" s="238">
        <v>26</v>
      </c>
      <c r="AE716" s="238">
        <v>8</v>
      </c>
      <c r="AF716" s="238">
        <v>7</v>
      </c>
      <c r="AG716" s="238">
        <v>1</v>
      </c>
      <c r="AH716" s="238">
        <v>26</v>
      </c>
      <c r="AI716" s="238">
        <v>0</v>
      </c>
      <c r="AJ716" s="238">
        <v>0</v>
      </c>
      <c r="AK716" s="238">
        <v>42</v>
      </c>
    </row>
    <row r="717" spans="1:37" x14ac:dyDescent="0.3">
      <c r="A717" s="2" t="s">
        <v>421</v>
      </c>
      <c r="B717" s="295" t="s">
        <v>918</v>
      </c>
      <c r="C717" s="229" t="s">
        <v>944</v>
      </c>
      <c r="D717" s="229" t="s">
        <v>1621</v>
      </c>
      <c r="E717" s="716">
        <v>7305</v>
      </c>
      <c r="F717" s="76">
        <v>7.0000000000000007E-2</v>
      </c>
      <c r="G717" s="76">
        <v>0.1</v>
      </c>
      <c r="H717" s="76">
        <v>0.05</v>
      </c>
      <c r="I717" s="76">
        <v>0.22</v>
      </c>
      <c r="J717" s="76">
        <v>0.77</v>
      </c>
      <c r="K717" s="76">
        <v>0.01</v>
      </c>
      <c r="L717" s="76">
        <v>0.43</v>
      </c>
      <c r="M717" s="76">
        <v>0.52</v>
      </c>
      <c r="N717" s="76">
        <v>0.54</v>
      </c>
      <c r="O717" s="76">
        <v>0.13</v>
      </c>
      <c r="P717" s="76">
        <v>0.18</v>
      </c>
      <c r="Q717" s="76">
        <v>0.12</v>
      </c>
      <c r="R717" s="76" t="s">
        <v>239</v>
      </c>
      <c r="S717" s="76">
        <v>0.25</v>
      </c>
      <c r="T717" s="721">
        <v>1</v>
      </c>
      <c r="U717" s="721">
        <v>1</v>
      </c>
      <c r="V717" s="55">
        <v>0</v>
      </c>
      <c r="W717" s="55">
        <v>0</v>
      </c>
      <c r="X717" s="237">
        <v>0</v>
      </c>
      <c r="Y717" s="238">
        <v>0</v>
      </c>
      <c r="Z717" s="238">
        <v>0</v>
      </c>
      <c r="AA717" s="238">
        <v>0</v>
      </c>
      <c r="AB717" s="238">
        <v>0</v>
      </c>
      <c r="AC717" s="238">
        <v>0</v>
      </c>
      <c r="AD717" s="238">
        <v>0</v>
      </c>
      <c r="AE717" s="238">
        <v>0</v>
      </c>
      <c r="AF717" s="238">
        <v>0</v>
      </c>
      <c r="AG717" s="238">
        <v>0</v>
      </c>
      <c r="AH717" s="238">
        <v>0</v>
      </c>
      <c r="AI717" s="238">
        <v>0</v>
      </c>
      <c r="AJ717" s="238">
        <v>0</v>
      </c>
      <c r="AK717" s="238">
        <v>0</v>
      </c>
    </row>
    <row r="718" spans="1:37" x14ac:dyDescent="0.3">
      <c r="A718" s="2" t="s">
        <v>421</v>
      </c>
      <c r="B718" s="295" t="s">
        <v>918</v>
      </c>
      <c r="C718" s="229" t="s">
        <v>986</v>
      </c>
      <c r="D718" s="229" t="s">
        <v>1622</v>
      </c>
      <c r="E718" s="716">
        <v>10127</v>
      </c>
      <c r="F718" s="76">
        <v>0.17</v>
      </c>
      <c r="G718" s="76">
        <v>0.24</v>
      </c>
      <c r="H718" s="76">
        <v>0.16</v>
      </c>
      <c r="I718" s="76">
        <v>0.56999999999999995</v>
      </c>
      <c r="J718" s="76">
        <v>0.39</v>
      </c>
      <c r="K718" s="76">
        <v>0.03</v>
      </c>
      <c r="L718" s="76">
        <v>0.49</v>
      </c>
      <c r="M718" s="76">
        <v>0.52</v>
      </c>
      <c r="N718" s="76">
        <v>0.5</v>
      </c>
      <c r="O718" s="76">
        <v>0.15</v>
      </c>
      <c r="P718" s="76">
        <v>0.54</v>
      </c>
      <c r="Q718" s="76">
        <v>0.65</v>
      </c>
      <c r="R718" s="76" t="s">
        <v>239</v>
      </c>
      <c r="S718" s="76">
        <v>0.52</v>
      </c>
      <c r="T718" s="721">
        <v>1</v>
      </c>
      <c r="U718" s="721">
        <v>1</v>
      </c>
      <c r="V718" s="55">
        <v>0</v>
      </c>
      <c r="W718" s="55">
        <v>0</v>
      </c>
      <c r="X718" s="237">
        <v>0</v>
      </c>
      <c r="Y718" s="238">
        <v>0</v>
      </c>
      <c r="Z718" s="238">
        <v>0</v>
      </c>
      <c r="AA718" s="238">
        <v>0</v>
      </c>
      <c r="AB718" s="238">
        <v>0</v>
      </c>
      <c r="AC718" s="238">
        <v>0</v>
      </c>
      <c r="AD718" s="238">
        <v>0</v>
      </c>
      <c r="AE718" s="238">
        <v>0</v>
      </c>
      <c r="AF718" s="238">
        <v>0</v>
      </c>
      <c r="AG718" s="238">
        <v>0</v>
      </c>
      <c r="AH718" s="238">
        <v>0</v>
      </c>
      <c r="AI718" s="238">
        <v>0</v>
      </c>
      <c r="AJ718" s="238">
        <v>0</v>
      </c>
      <c r="AK718" s="238">
        <v>0</v>
      </c>
    </row>
    <row r="719" spans="1:37" x14ac:dyDescent="0.3">
      <c r="A719" s="2" t="s">
        <v>421</v>
      </c>
      <c r="B719" s="295" t="s">
        <v>943</v>
      </c>
      <c r="C719" s="229" t="s">
        <v>983</v>
      </c>
      <c r="D719" s="229" t="s">
        <v>1623</v>
      </c>
      <c r="E719" s="716">
        <v>11376</v>
      </c>
      <c r="F719" s="76" t="s">
        <v>239</v>
      </c>
      <c r="G719" s="76" t="s">
        <v>239</v>
      </c>
      <c r="H719" s="76" t="s">
        <v>239</v>
      </c>
      <c r="I719" s="76" t="s">
        <v>239</v>
      </c>
      <c r="J719" s="76" t="s">
        <v>239</v>
      </c>
      <c r="K719" s="76" t="s">
        <v>239</v>
      </c>
      <c r="L719" s="76" t="s">
        <v>239</v>
      </c>
      <c r="M719" s="76" t="s">
        <v>239</v>
      </c>
      <c r="N719" s="76" t="s">
        <v>239</v>
      </c>
      <c r="O719" s="76" t="s">
        <v>239</v>
      </c>
      <c r="P719" s="76" t="s">
        <v>239</v>
      </c>
      <c r="Q719" s="76" t="s">
        <v>239</v>
      </c>
      <c r="R719" s="76">
        <v>0.3</v>
      </c>
      <c r="S719" s="76">
        <v>0.3</v>
      </c>
      <c r="T719" s="721">
        <v>0</v>
      </c>
      <c r="U719" s="721">
        <v>1</v>
      </c>
      <c r="V719" s="55">
        <v>0</v>
      </c>
      <c r="W719" s="55">
        <v>0</v>
      </c>
      <c r="X719" s="237">
        <v>0</v>
      </c>
      <c r="Y719" s="238">
        <v>0</v>
      </c>
      <c r="Z719" s="238">
        <v>0</v>
      </c>
      <c r="AA719" s="238">
        <v>0</v>
      </c>
      <c r="AB719" s="238">
        <v>0</v>
      </c>
      <c r="AC719" s="238">
        <v>0</v>
      </c>
      <c r="AD719" s="238">
        <v>0</v>
      </c>
      <c r="AE719" s="238">
        <v>0</v>
      </c>
      <c r="AF719" s="238">
        <v>0</v>
      </c>
      <c r="AG719" s="238">
        <v>0</v>
      </c>
      <c r="AH719" s="238">
        <v>0</v>
      </c>
      <c r="AI719" s="238">
        <v>0</v>
      </c>
      <c r="AJ719" s="238">
        <v>0</v>
      </c>
      <c r="AK719" s="238">
        <v>0</v>
      </c>
    </row>
    <row r="720" spans="1:37" x14ac:dyDescent="0.3">
      <c r="A720" s="2" t="s">
        <v>421</v>
      </c>
      <c r="B720" s="295" t="s">
        <v>943</v>
      </c>
      <c r="C720" s="229" t="s">
        <v>983</v>
      </c>
      <c r="D720" s="229" t="s">
        <v>1624</v>
      </c>
      <c r="E720" s="716">
        <v>1199</v>
      </c>
      <c r="F720" s="76">
        <v>0.19</v>
      </c>
      <c r="G720" s="76">
        <v>0.33</v>
      </c>
      <c r="H720" s="76">
        <v>0.1</v>
      </c>
      <c r="I720" s="76">
        <v>0.62</v>
      </c>
      <c r="J720" s="76">
        <v>0.34</v>
      </c>
      <c r="K720" s="76">
        <v>0.04</v>
      </c>
      <c r="L720" s="76">
        <v>0.5</v>
      </c>
      <c r="M720" s="76">
        <v>0.52</v>
      </c>
      <c r="N720" s="76">
        <v>0.56999999999999995</v>
      </c>
      <c r="O720" s="76">
        <v>0.15</v>
      </c>
      <c r="P720" s="76">
        <v>0.56999999999999995</v>
      </c>
      <c r="Q720" s="76">
        <v>0.44</v>
      </c>
      <c r="R720" s="76" t="s">
        <v>239</v>
      </c>
      <c r="S720" s="76">
        <v>0.54</v>
      </c>
      <c r="T720" s="721">
        <v>1</v>
      </c>
      <c r="U720" s="721">
        <v>1</v>
      </c>
      <c r="V720" s="55">
        <v>0</v>
      </c>
      <c r="W720" s="55">
        <v>0</v>
      </c>
      <c r="X720" s="237">
        <v>0</v>
      </c>
      <c r="Y720" s="238">
        <v>0</v>
      </c>
      <c r="Z720" s="238">
        <v>0</v>
      </c>
      <c r="AA720" s="238">
        <v>0</v>
      </c>
      <c r="AB720" s="238">
        <v>0</v>
      </c>
      <c r="AC720" s="238">
        <v>0</v>
      </c>
      <c r="AD720" s="238">
        <v>0</v>
      </c>
      <c r="AE720" s="238">
        <v>0</v>
      </c>
      <c r="AF720" s="238">
        <v>0</v>
      </c>
      <c r="AG720" s="238">
        <v>0</v>
      </c>
      <c r="AH720" s="238">
        <v>0</v>
      </c>
      <c r="AI720" s="238">
        <v>0</v>
      </c>
      <c r="AJ720" s="238">
        <v>0</v>
      </c>
      <c r="AK720" s="238">
        <v>0</v>
      </c>
    </row>
    <row r="721" spans="1:37" x14ac:dyDescent="0.3">
      <c r="A721" s="2" t="s">
        <v>208</v>
      </c>
      <c r="B721" s="295" t="s">
        <v>918</v>
      </c>
      <c r="C721" s="229" t="s">
        <v>944</v>
      </c>
      <c r="D721" s="229" t="s">
        <v>1625</v>
      </c>
      <c r="E721" s="716">
        <v>17258</v>
      </c>
      <c r="F721" s="76" t="s">
        <v>239</v>
      </c>
      <c r="G721" s="76" t="s">
        <v>239</v>
      </c>
      <c r="H721" s="76" t="s">
        <v>239</v>
      </c>
      <c r="I721" s="76" t="s">
        <v>239</v>
      </c>
      <c r="J721" s="76" t="s">
        <v>239</v>
      </c>
      <c r="K721" s="76" t="s">
        <v>239</v>
      </c>
      <c r="L721" s="76" t="s">
        <v>239</v>
      </c>
      <c r="M721" s="76" t="s">
        <v>239</v>
      </c>
      <c r="N721" s="76" t="s">
        <v>239</v>
      </c>
      <c r="O721" s="76" t="s">
        <v>239</v>
      </c>
      <c r="P721" s="76" t="s">
        <v>239</v>
      </c>
      <c r="Q721" s="76" t="s">
        <v>239</v>
      </c>
      <c r="R721" s="76">
        <v>0.5</v>
      </c>
      <c r="S721" s="76">
        <v>0.5</v>
      </c>
      <c r="T721" s="721">
        <v>0</v>
      </c>
      <c r="U721" s="721">
        <v>0.34</v>
      </c>
      <c r="V721" s="55">
        <v>0</v>
      </c>
      <c r="W721" s="55">
        <v>0</v>
      </c>
      <c r="X721" s="237">
        <v>0</v>
      </c>
      <c r="Y721" s="238">
        <v>0</v>
      </c>
      <c r="Z721" s="238">
        <v>0</v>
      </c>
      <c r="AA721" s="238">
        <v>0</v>
      </c>
      <c r="AB721" s="238">
        <v>0</v>
      </c>
      <c r="AC721" s="238">
        <v>0</v>
      </c>
      <c r="AD721" s="238">
        <v>0</v>
      </c>
      <c r="AE721" s="238">
        <v>0</v>
      </c>
      <c r="AF721" s="238">
        <v>0</v>
      </c>
      <c r="AG721" s="238">
        <v>0</v>
      </c>
      <c r="AH721" s="238">
        <v>0</v>
      </c>
      <c r="AI721" s="238">
        <v>0</v>
      </c>
      <c r="AJ721" s="238">
        <v>0</v>
      </c>
      <c r="AK721" s="238">
        <v>0</v>
      </c>
    </row>
    <row r="722" spans="1:37" x14ac:dyDescent="0.3">
      <c r="A722" s="2" t="s">
        <v>146</v>
      </c>
      <c r="B722" s="295" t="s">
        <v>923</v>
      </c>
      <c r="C722" s="229" t="s">
        <v>983</v>
      </c>
      <c r="D722" s="229" t="s">
        <v>1626</v>
      </c>
      <c r="E722" s="716">
        <v>867</v>
      </c>
      <c r="F722" s="76" t="s">
        <v>239</v>
      </c>
      <c r="G722" s="76" t="s">
        <v>239</v>
      </c>
      <c r="H722" s="76" t="s">
        <v>239</v>
      </c>
      <c r="I722" s="76" t="s">
        <v>239</v>
      </c>
      <c r="J722" s="76" t="s">
        <v>239</v>
      </c>
      <c r="K722" s="76" t="s">
        <v>239</v>
      </c>
      <c r="L722" s="76" t="s">
        <v>239</v>
      </c>
      <c r="M722" s="76" t="s">
        <v>239</v>
      </c>
      <c r="N722" s="76" t="s">
        <v>239</v>
      </c>
      <c r="O722" s="76" t="s">
        <v>239</v>
      </c>
      <c r="P722" s="76" t="s">
        <v>239</v>
      </c>
      <c r="Q722" s="76" t="s">
        <v>239</v>
      </c>
      <c r="R722" s="76" t="s">
        <v>239</v>
      </c>
      <c r="S722" s="76" t="s">
        <v>239</v>
      </c>
      <c r="T722" s="721">
        <v>0</v>
      </c>
      <c r="U722" s="721">
        <v>0</v>
      </c>
      <c r="V722" s="55">
        <v>0</v>
      </c>
      <c r="W722" s="55">
        <v>0</v>
      </c>
      <c r="X722" s="237">
        <v>0</v>
      </c>
      <c r="Y722" s="238">
        <v>0</v>
      </c>
      <c r="Z722" s="238">
        <v>0</v>
      </c>
      <c r="AA722" s="238">
        <v>0</v>
      </c>
      <c r="AB722" s="238">
        <v>0</v>
      </c>
      <c r="AC722" s="238">
        <v>0</v>
      </c>
      <c r="AD722" s="238">
        <v>0</v>
      </c>
      <c r="AE722" s="238">
        <v>0</v>
      </c>
      <c r="AF722" s="238">
        <v>0</v>
      </c>
      <c r="AG722" s="238">
        <v>0</v>
      </c>
      <c r="AH722" s="238">
        <v>0</v>
      </c>
      <c r="AI722" s="238">
        <v>0</v>
      </c>
      <c r="AJ722" s="238">
        <v>0</v>
      </c>
      <c r="AK722" s="238">
        <v>0</v>
      </c>
    </row>
    <row r="723" spans="1:37" x14ac:dyDescent="0.3">
      <c r="A723" s="2" t="s">
        <v>146</v>
      </c>
      <c r="B723" s="295" t="s">
        <v>918</v>
      </c>
      <c r="C723" s="229" t="s">
        <v>944</v>
      </c>
      <c r="D723" s="229" t="s">
        <v>1627</v>
      </c>
      <c r="E723" s="716">
        <v>1077</v>
      </c>
      <c r="F723" s="76">
        <v>0.11</v>
      </c>
      <c r="G723" s="76">
        <v>0.14000000000000001</v>
      </c>
      <c r="H723" s="76">
        <v>0.1</v>
      </c>
      <c r="I723" s="76">
        <v>0.35</v>
      </c>
      <c r="J723" s="76">
        <v>0.62</v>
      </c>
      <c r="K723" s="76">
        <v>0.03</v>
      </c>
      <c r="L723" s="76">
        <v>0.44</v>
      </c>
      <c r="M723" s="76">
        <v>0.47</v>
      </c>
      <c r="N723" s="76">
        <v>0.42</v>
      </c>
      <c r="O723" s="76">
        <v>0.14000000000000001</v>
      </c>
      <c r="P723" s="76">
        <v>0.42</v>
      </c>
      <c r="Q723" s="76">
        <v>0.44</v>
      </c>
      <c r="R723" s="76" t="s">
        <v>239</v>
      </c>
      <c r="S723" s="76">
        <v>0.43</v>
      </c>
      <c r="T723" s="721">
        <v>1</v>
      </c>
      <c r="U723" s="721">
        <v>1</v>
      </c>
      <c r="V723" s="55">
        <v>0</v>
      </c>
      <c r="W723" s="55">
        <v>0</v>
      </c>
      <c r="X723" s="237">
        <v>0</v>
      </c>
      <c r="Y723" s="238">
        <v>0</v>
      </c>
      <c r="Z723" s="238">
        <v>0</v>
      </c>
      <c r="AA723" s="238">
        <v>0</v>
      </c>
      <c r="AB723" s="238">
        <v>0</v>
      </c>
      <c r="AC723" s="238">
        <v>0</v>
      </c>
      <c r="AD723" s="238">
        <v>0</v>
      </c>
      <c r="AE723" s="238">
        <v>0</v>
      </c>
      <c r="AF723" s="238">
        <v>0</v>
      </c>
      <c r="AG723" s="238">
        <v>0</v>
      </c>
      <c r="AH723" s="238">
        <v>0</v>
      </c>
      <c r="AI723" s="238">
        <v>0</v>
      </c>
      <c r="AJ723" s="238">
        <v>0</v>
      </c>
      <c r="AK723" s="238">
        <v>0</v>
      </c>
    </row>
    <row r="724" spans="1:37" x14ac:dyDescent="0.3">
      <c r="A724" s="2" t="s">
        <v>146</v>
      </c>
      <c r="B724" s="295" t="s">
        <v>943</v>
      </c>
      <c r="C724" s="229" t="s">
        <v>983</v>
      </c>
      <c r="D724" s="229" t="s">
        <v>1628</v>
      </c>
      <c r="E724" s="716">
        <v>38480</v>
      </c>
      <c r="F724" s="76">
        <v>0.1</v>
      </c>
      <c r="G724" s="76">
        <v>0.13</v>
      </c>
      <c r="H724" s="76">
        <v>0.08</v>
      </c>
      <c r="I724" s="76">
        <v>0.31</v>
      </c>
      <c r="J724" s="76">
        <v>0.62</v>
      </c>
      <c r="K724" s="76">
        <v>7.0000000000000007E-2</v>
      </c>
      <c r="L724" s="76">
        <v>0.5</v>
      </c>
      <c r="M724" s="76">
        <v>0.44</v>
      </c>
      <c r="N724" s="76">
        <v>0.4</v>
      </c>
      <c r="O724" s="76">
        <v>0.16</v>
      </c>
      <c r="P724" s="76">
        <v>0.53</v>
      </c>
      <c r="Q724" s="76">
        <v>0.56000000000000005</v>
      </c>
      <c r="R724" s="76" t="s">
        <v>239</v>
      </c>
      <c r="S724" s="76">
        <v>0.51</v>
      </c>
      <c r="T724" s="721">
        <v>0</v>
      </c>
      <c r="U724" s="721">
        <v>0</v>
      </c>
      <c r="V724" s="55">
        <v>0</v>
      </c>
      <c r="W724" s="55">
        <v>0</v>
      </c>
      <c r="X724" s="237">
        <v>0</v>
      </c>
      <c r="Y724" s="238">
        <v>0</v>
      </c>
      <c r="Z724" s="238">
        <v>0</v>
      </c>
      <c r="AA724" s="238">
        <v>0</v>
      </c>
      <c r="AB724" s="238">
        <v>0</v>
      </c>
      <c r="AC724" s="238">
        <v>0</v>
      </c>
      <c r="AD724" s="238">
        <v>0</v>
      </c>
      <c r="AE724" s="238">
        <v>0</v>
      </c>
      <c r="AF724" s="238">
        <v>0</v>
      </c>
      <c r="AG724" s="238">
        <v>0</v>
      </c>
      <c r="AH724" s="238">
        <v>0</v>
      </c>
      <c r="AI724" s="238">
        <v>0</v>
      </c>
      <c r="AJ724" s="238">
        <v>0</v>
      </c>
      <c r="AK724" s="238">
        <v>0</v>
      </c>
    </row>
    <row r="725" spans="1:37" x14ac:dyDescent="0.3">
      <c r="A725" s="2" t="s">
        <v>146</v>
      </c>
      <c r="B725" s="295" t="s">
        <v>943</v>
      </c>
      <c r="C725" s="229" t="s">
        <v>983</v>
      </c>
      <c r="D725" s="229" t="s">
        <v>1629</v>
      </c>
      <c r="E725" s="716">
        <v>4923</v>
      </c>
      <c r="F725" s="76">
        <v>0.05</v>
      </c>
      <c r="G725" s="76">
        <v>0.12</v>
      </c>
      <c r="H725" s="76">
        <v>0.02</v>
      </c>
      <c r="I725" s="76">
        <v>0.19</v>
      </c>
      <c r="J725" s="76">
        <v>0.77</v>
      </c>
      <c r="K725" s="76">
        <v>0.05</v>
      </c>
      <c r="L725" s="76">
        <v>1</v>
      </c>
      <c r="M725" s="76">
        <v>0.2</v>
      </c>
      <c r="N725" s="76">
        <v>0</v>
      </c>
      <c r="O725" s="76">
        <v>0.25</v>
      </c>
      <c r="P725" s="76">
        <v>0.52</v>
      </c>
      <c r="Q725" s="76">
        <v>1</v>
      </c>
      <c r="R725" s="76" t="s">
        <v>239</v>
      </c>
      <c r="S725" s="76">
        <v>0.51</v>
      </c>
      <c r="T725" s="721">
        <v>0.01</v>
      </c>
      <c r="U725" s="721">
        <v>0.01</v>
      </c>
      <c r="V725" s="55">
        <v>0</v>
      </c>
      <c r="W725" s="55">
        <v>0</v>
      </c>
      <c r="X725" s="237">
        <v>0</v>
      </c>
      <c r="Y725" s="238">
        <v>0</v>
      </c>
      <c r="Z725" s="238">
        <v>0</v>
      </c>
      <c r="AA725" s="238">
        <v>0</v>
      </c>
      <c r="AB725" s="238">
        <v>0</v>
      </c>
      <c r="AC725" s="238">
        <v>0</v>
      </c>
      <c r="AD725" s="238">
        <v>0</v>
      </c>
      <c r="AE725" s="238">
        <v>0</v>
      </c>
      <c r="AF725" s="238">
        <v>0</v>
      </c>
      <c r="AG725" s="238">
        <v>0</v>
      </c>
      <c r="AH725" s="238">
        <v>0</v>
      </c>
      <c r="AI725" s="238">
        <v>0</v>
      </c>
      <c r="AJ725" s="238">
        <v>0</v>
      </c>
      <c r="AK725" s="238">
        <v>0</v>
      </c>
    </row>
    <row r="726" spans="1:37" x14ac:dyDescent="0.3">
      <c r="A726" s="2" t="s">
        <v>146</v>
      </c>
      <c r="B726" s="295" t="s">
        <v>943</v>
      </c>
      <c r="C726" s="229" t="s">
        <v>983</v>
      </c>
      <c r="D726" s="229" t="s">
        <v>1630</v>
      </c>
      <c r="E726" s="716">
        <v>1362</v>
      </c>
      <c r="F726" s="76">
        <v>0.06</v>
      </c>
      <c r="G726" s="76">
        <v>0.19</v>
      </c>
      <c r="H726" s="76">
        <v>0.06</v>
      </c>
      <c r="I726" s="76">
        <v>0.3</v>
      </c>
      <c r="J726" s="76">
        <v>0.57999999999999996</v>
      </c>
      <c r="K726" s="76">
        <v>0.11</v>
      </c>
      <c r="L726" s="76">
        <v>0.43</v>
      </c>
      <c r="M726" s="76">
        <v>0.48</v>
      </c>
      <c r="N726" s="76">
        <v>0.43</v>
      </c>
      <c r="O726" s="76">
        <v>0.08</v>
      </c>
      <c r="P726" s="76">
        <v>0.51</v>
      </c>
      <c r="Q726" s="76">
        <v>0.56999999999999995</v>
      </c>
      <c r="R726" s="76" t="s">
        <v>239</v>
      </c>
      <c r="S726" s="76">
        <v>0.5</v>
      </c>
      <c r="T726" s="721">
        <v>0.09</v>
      </c>
      <c r="U726" s="721">
        <v>0.09</v>
      </c>
      <c r="V726" s="55">
        <v>0</v>
      </c>
      <c r="W726" s="55">
        <v>0</v>
      </c>
      <c r="X726" s="237">
        <v>0</v>
      </c>
      <c r="Y726" s="238">
        <v>0</v>
      </c>
      <c r="Z726" s="238">
        <v>0</v>
      </c>
      <c r="AA726" s="238">
        <v>0</v>
      </c>
      <c r="AB726" s="238">
        <v>0</v>
      </c>
      <c r="AC726" s="238">
        <v>0</v>
      </c>
      <c r="AD726" s="238">
        <v>0</v>
      </c>
      <c r="AE726" s="238">
        <v>0</v>
      </c>
      <c r="AF726" s="238">
        <v>0</v>
      </c>
      <c r="AG726" s="238">
        <v>0</v>
      </c>
      <c r="AH726" s="238">
        <v>0</v>
      </c>
      <c r="AI726" s="238">
        <v>0</v>
      </c>
      <c r="AJ726" s="238">
        <v>0</v>
      </c>
      <c r="AK726" s="238">
        <v>0</v>
      </c>
    </row>
    <row r="727" spans="1:37" x14ac:dyDescent="0.3">
      <c r="A727" s="2" t="s">
        <v>146</v>
      </c>
      <c r="B727" s="295" t="s">
        <v>943</v>
      </c>
      <c r="C727" s="229" t="s">
        <v>983</v>
      </c>
      <c r="D727" s="229" t="s">
        <v>1631</v>
      </c>
      <c r="E727" s="716">
        <v>1844</v>
      </c>
      <c r="F727" s="76">
        <v>0.17</v>
      </c>
      <c r="G727" s="76">
        <v>0.2</v>
      </c>
      <c r="H727" s="76">
        <v>7.0000000000000007E-2</v>
      </c>
      <c r="I727" s="76">
        <v>0.43</v>
      </c>
      <c r="J727" s="76">
        <v>0.53</v>
      </c>
      <c r="K727" s="76">
        <v>0.03</v>
      </c>
      <c r="L727" s="76">
        <v>0.4</v>
      </c>
      <c r="M727" s="76">
        <v>0.67</v>
      </c>
      <c r="N727" s="76">
        <v>0.5</v>
      </c>
      <c r="O727" s="76">
        <v>0.15</v>
      </c>
      <c r="P727" s="76">
        <v>0.62</v>
      </c>
      <c r="Q727" s="76">
        <v>0</v>
      </c>
      <c r="R727" s="76" t="s">
        <v>239</v>
      </c>
      <c r="S727" s="76">
        <v>0.56999999999999995</v>
      </c>
      <c r="T727" s="721">
        <v>0.02</v>
      </c>
      <c r="U727" s="721">
        <v>0.02</v>
      </c>
      <c r="V727" s="55">
        <v>0</v>
      </c>
      <c r="W727" s="55">
        <v>0</v>
      </c>
      <c r="X727" s="237">
        <v>0</v>
      </c>
      <c r="Y727" s="238">
        <v>0</v>
      </c>
      <c r="Z727" s="238">
        <v>0</v>
      </c>
      <c r="AA727" s="238">
        <v>0</v>
      </c>
      <c r="AB727" s="238">
        <v>0</v>
      </c>
      <c r="AC727" s="238">
        <v>0</v>
      </c>
      <c r="AD727" s="238">
        <v>0</v>
      </c>
      <c r="AE727" s="238">
        <v>0</v>
      </c>
      <c r="AF727" s="238">
        <v>0</v>
      </c>
      <c r="AG727" s="238">
        <v>0</v>
      </c>
      <c r="AH727" s="238">
        <v>0</v>
      </c>
      <c r="AI727" s="238">
        <v>0</v>
      </c>
      <c r="AJ727" s="238">
        <v>0</v>
      </c>
      <c r="AK727" s="238">
        <v>0</v>
      </c>
    </row>
    <row r="728" spans="1:37" x14ac:dyDescent="0.3">
      <c r="A728" s="2" t="s">
        <v>146</v>
      </c>
      <c r="B728" s="295" t="s">
        <v>943</v>
      </c>
      <c r="C728" s="229" t="s">
        <v>983</v>
      </c>
      <c r="D728" s="229" t="s">
        <v>1632</v>
      </c>
      <c r="E728" s="716">
        <v>4591</v>
      </c>
      <c r="F728" s="76">
        <v>0.11</v>
      </c>
      <c r="G728" s="76">
        <v>0.19</v>
      </c>
      <c r="H728" s="76">
        <v>0.05</v>
      </c>
      <c r="I728" s="76">
        <v>0.35</v>
      </c>
      <c r="J728" s="76">
        <v>0.59</v>
      </c>
      <c r="K728" s="76">
        <v>0.06</v>
      </c>
      <c r="L728" s="76">
        <v>0.9</v>
      </c>
      <c r="M728" s="76">
        <v>0.39</v>
      </c>
      <c r="N728" s="76">
        <v>0.6</v>
      </c>
      <c r="O728" s="76">
        <v>0.27</v>
      </c>
      <c r="P728" s="76">
        <v>0.5</v>
      </c>
      <c r="Q728" s="76">
        <v>0.5</v>
      </c>
      <c r="R728" s="76" t="s">
        <v>239</v>
      </c>
      <c r="S728" s="76">
        <v>0.53</v>
      </c>
      <c r="T728" s="721">
        <v>0.02</v>
      </c>
      <c r="U728" s="721">
        <v>0.02</v>
      </c>
      <c r="V728" s="55">
        <v>0</v>
      </c>
      <c r="W728" s="55">
        <v>0</v>
      </c>
      <c r="X728" s="237">
        <v>0</v>
      </c>
      <c r="Y728" s="238">
        <v>0</v>
      </c>
      <c r="Z728" s="238">
        <v>0</v>
      </c>
      <c r="AA728" s="238">
        <v>0</v>
      </c>
      <c r="AB728" s="238">
        <v>0</v>
      </c>
      <c r="AC728" s="238">
        <v>0</v>
      </c>
      <c r="AD728" s="238">
        <v>0</v>
      </c>
      <c r="AE728" s="238">
        <v>0</v>
      </c>
      <c r="AF728" s="238">
        <v>0</v>
      </c>
      <c r="AG728" s="238">
        <v>0</v>
      </c>
      <c r="AH728" s="238">
        <v>0</v>
      </c>
      <c r="AI728" s="238">
        <v>0</v>
      </c>
      <c r="AJ728" s="238">
        <v>0</v>
      </c>
      <c r="AK728" s="238">
        <v>0</v>
      </c>
    </row>
    <row r="729" spans="1:37" x14ac:dyDescent="0.3">
      <c r="A729" s="2" t="s">
        <v>146</v>
      </c>
      <c r="B729" s="295" t="s">
        <v>943</v>
      </c>
      <c r="C729" s="229" t="s">
        <v>983</v>
      </c>
      <c r="D729" s="229" t="s">
        <v>1633</v>
      </c>
      <c r="E729" s="716">
        <v>1466</v>
      </c>
      <c r="F729" s="76">
        <v>7.0000000000000007E-2</v>
      </c>
      <c r="G729" s="76">
        <v>0.1</v>
      </c>
      <c r="H729" s="76">
        <v>0.1</v>
      </c>
      <c r="I729" s="76">
        <v>0.26</v>
      </c>
      <c r="J729" s="76">
        <v>0.68</v>
      </c>
      <c r="K729" s="76">
        <v>0.05</v>
      </c>
      <c r="L729" s="76">
        <v>0.4</v>
      </c>
      <c r="M729" s="76">
        <v>0.28999999999999998</v>
      </c>
      <c r="N729" s="76">
        <v>0.43</v>
      </c>
      <c r="O729" s="76">
        <v>0.11</v>
      </c>
      <c r="P729" s="76">
        <v>0.48</v>
      </c>
      <c r="Q729" s="76">
        <v>0.5</v>
      </c>
      <c r="R729" s="76" t="s">
        <v>239</v>
      </c>
      <c r="S729" s="76">
        <v>0.45</v>
      </c>
      <c r="T729" s="721">
        <v>0.05</v>
      </c>
      <c r="U729" s="721">
        <v>0.05</v>
      </c>
      <c r="V729" s="55">
        <v>0</v>
      </c>
      <c r="W729" s="55">
        <v>0</v>
      </c>
      <c r="X729" s="237">
        <v>0</v>
      </c>
      <c r="Y729" s="238">
        <v>0</v>
      </c>
      <c r="Z729" s="238">
        <v>0</v>
      </c>
      <c r="AA729" s="238">
        <v>0</v>
      </c>
      <c r="AB729" s="238">
        <v>0</v>
      </c>
      <c r="AC729" s="238">
        <v>0</v>
      </c>
      <c r="AD729" s="238">
        <v>0</v>
      </c>
      <c r="AE729" s="238">
        <v>0</v>
      </c>
      <c r="AF729" s="238">
        <v>0</v>
      </c>
      <c r="AG729" s="238">
        <v>0</v>
      </c>
      <c r="AH729" s="238">
        <v>0</v>
      </c>
      <c r="AI729" s="238">
        <v>0</v>
      </c>
      <c r="AJ729" s="238">
        <v>0</v>
      </c>
      <c r="AK729" s="238">
        <v>0</v>
      </c>
    </row>
    <row r="730" spans="1:37" x14ac:dyDescent="0.3">
      <c r="A730" s="2" t="s">
        <v>211</v>
      </c>
      <c r="B730" s="295" t="s">
        <v>923</v>
      </c>
      <c r="C730" s="229" t="s">
        <v>944</v>
      </c>
      <c r="D730" s="229" t="s">
        <v>1634</v>
      </c>
      <c r="E730" s="716">
        <v>381560</v>
      </c>
      <c r="F730" s="76" t="s">
        <v>239</v>
      </c>
      <c r="G730" s="76" t="s">
        <v>239</v>
      </c>
      <c r="H730" s="76" t="s">
        <v>239</v>
      </c>
      <c r="I730" s="76" t="s">
        <v>239</v>
      </c>
      <c r="J730" s="76" t="s">
        <v>239</v>
      </c>
      <c r="K730" s="76" t="s">
        <v>239</v>
      </c>
      <c r="L730" s="76" t="s">
        <v>239</v>
      </c>
      <c r="M730" s="76" t="s">
        <v>239</v>
      </c>
      <c r="N730" s="76" t="s">
        <v>239</v>
      </c>
      <c r="O730" s="76" t="s">
        <v>239</v>
      </c>
      <c r="P730" s="76" t="s">
        <v>239</v>
      </c>
      <c r="Q730" s="76" t="s">
        <v>239</v>
      </c>
      <c r="R730" s="76" t="s">
        <v>239</v>
      </c>
      <c r="S730" s="76" t="s">
        <v>239</v>
      </c>
      <c r="T730" s="721">
        <v>0</v>
      </c>
      <c r="U730" s="721">
        <v>0</v>
      </c>
      <c r="V730" s="55">
        <v>0</v>
      </c>
      <c r="W730" s="55">
        <v>576132</v>
      </c>
      <c r="X730" s="237">
        <v>0</v>
      </c>
      <c r="Y730" s="238">
        <v>0</v>
      </c>
      <c r="Z730" s="238">
        <v>0</v>
      </c>
      <c r="AA730" s="238">
        <v>0</v>
      </c>
      <c r="AB730" s="238">
        <v>0</v>
      </c>
      <c r="AC730" s="238">
        <v>172154</v>
      </c>
      <c r="AD730" s="238">
        <v>172163</v>
      </c>
      <c r="AE730" s="238">
        <v>0</v>
      </c>
      <c r="AF730" s="238">
        <v>0</v>
      </c>
      <c r="AG730" s="238">
        <v>0</v>
      </c>
      <c r="AH730" s="238">
        <v>0</v>
      </c>
      <c r="AI730" s="238">
        <v>0</v>
      </c>
      <c r="AJ730" s="238">
        <v>403969</v>
      </c>
      <c r="AK730" s="238">
        <v>403969</v>
      </c>
    </row>
    <row r="731" spans="1:37" x14ac:dyDescent="0.3">
      <c r="A731" s="2" t="s">
        <v>211</v>
      </c>
      <c r="B731" s="295" t="s">
        <v>923</v>
      </c>
      <c r="C731" s="229" t="s">
        <v>944</v>
      </c>
      <c r="D731" s="229" t="s">
        <v>1635</v>
      </c>
      <c r="E731" s="716">
        <v>1255</v>
      </c>
      <c r="F731" s="76">
        <v>0.14000000000000001</v>
      </c>
      <c r="G731" s="76">
        <v>0.28000000000000003</v>
      </c>
      <c r="H731" s="76">
        <v>0.15</v>
      </c>
      <c r="I731" s="76">
        <v>0.56999999999999995</v>
      </c>
      <c r="J731" s="76">
        <v>0.4</v>
      </c>
      <c r="K731" s="76">
        <v>0.03</v>
      </c>
      <c r="L731" s="76">
        <v>0.49</v>
      </c>
      <c r="M731" s="76">
        <v>0.51</v>
      </c>
      <c r="N731" s="76">
        <v>0.49</v>
      </c>
      <c r="O731" s="76">
        <v>0.12</v>
      </c>
      <c r="P731" s="76">
        <v>0.5</v>
      </c>
      <c r="Q731" s="76">
        <v>0.63</v>
      </c>
      <c r="R731" s="76" t="s">
        <v>239</v>
      </c>
      <c r="S731" s="76">
        <v>0.51</v>
      </c>
      <c r="T731" s="721">
        <v>1</v>
      </c>
      <c r="U731" s="721">
        <v>1</v>
      </c>
      <c r="V731" s="55">
        <v>5947</v>
      </c>
      <c r="W731" s="55">
        <v>6071</v>
      </c>
      <c r="X731" s="237">
        <v>228</v>
      </c>
      <c r="Y731" s="238">
        <v>373</v>
      </c>
      <c r="Z731" s="238">
        <v>136</v>
      </c>
      <c r="AA731" s="238">
        <v>852</v>
      </c>
      <c r="AB731" s="238">
        <v>12</v>
      </c>
      <c r="AC731" s="238">
        <v>43</v>
      </c>
      <c r="AD731" s="238">
        <v>1645</v>
      </c>
      <c r="AE731" s="238">
        <v>260</v>
      </c>
      <c r="AF731" s="238">
        <v>320</v>
      </c>
      <c r="AG731" s="238">
        <v>143</v>
      </c>
      <c r="AH731" s="238">
        <v>3551</v>
      </c>
      <c r="AI731" s="238">
        <v>72</v>
      </c>
      <c r="AJ731" s="238">
        <v>80</v>
      </c>
      <c r="AK731" s="238">
        <v>4426</v>
      </c>
    </row>
    <row r="732" spans="1:37" x14ac:dyDescent="0.3">
      <c r="A732" s="2" t="s">
        <v>211</v>
      </c>
      <c r="B732" s="295" t="s">
        <v>923</v>
      </c>
      <c r="C732" s="229" t="s">
        <v>986</v>
      </c>
      <c r="D732" s="229" t="s">
        <v>1636</v>
      </c>
      <c r="E732" s="716">
        <v>3079</v>
      </c>
      <c r="F732" s="76">
        <v>0.05</v>
      </c>
      <c r="G732" s="76">
        <v>0.19</v>
      </c>
      <c r="H732" s="76">
        <v>0.16</v>
      </c>
      <c r="I732" s="76">
        <v>0.39</v>
      </c>
      <c r="J732" s="76">
        <v>0.53</v>
      </c>
      <c r="K732" s="76">
        <v>0.08</v>
      </c>
      <c r="L732" s="76">
        <v>0.53</v>
      </c>
      <c r="M732" s="76">
        <v>0.5</v>
      </c>
      <c r="N732" s="76">
        <v>0.47</v>
      </c>
      <c r="O732" s="76">
        <v>0.06</v>
      </c>
      <c r="P732" s="76">
        <v>0.55000000000000004</v>
      </c>
      <c r="Q732" s="76">
        <v>0.42</v>
      </c>
      <c r="R732" s="76" t="s">
        <v>239</v>
      </c>
      <c r="S732" s="76">
        <v>0.52</v>
      </c>
      <c r="T732" s="721">
        <v>1</v>
      </c>
      <c r="U732" s="721">
        <v>1</v>
      </c>
      <c r="V732" s="55">
        <v>2098</v>
      </c>
      <c r="W732" s="55">
        <v>2098</v>
      </c>
      <c r="X732" s="237">
        <v>119</v>
      </c>
      <c r="Y732" s="238">
        <v>213</v>
      </c>
      <c r="Z732" s="238">
        <v>124</v>
      </c>
      <c r="AA732" s="238">
        <v>303</v>
      </c>
      <c r="AB732" s="238">
        <v>4</v>
      </c>
      <c r="AC732" s="238">
        <v>0</v>
      </c>
      <c r="AD732" s="238">
        <v>763</v>
      </c>
      <c r="AE732" s="238">
        <v>124</v>
      </c>
      <c r="AF732" s="238">
        <v>189</v>
      </c>
      <c r="AG732" s="238">
        <v>161</v>
      </c>
      <c r="AH732" s="238">
        <v>858</v>
      </c>
      <c r="AI732" s="238">
        <v>3</v>
      </c>
      <c r="AJ732" s="238">
        <v>0</v>
      </c>
      <c r="AK732" s="238">
        <v>1335</v>
      </c>
    </row>
    <row r="733" spans="1:37" x14ac:dyDescent="0.3">
      <c r="A733" s="2" t="s">
        <v>211</v>
      </c>
      <c r="B733" s="295" t="s">
        <v>923</v>
      </c>
      <c r="C733" s="229" t="s">
        <v>986</v>
      </c>
      <c r="D733" s="229" t="s">
        <v>1637</v>
      </c>
      <c r="E733" s="716">
        <v>8908</v>
      </c>
      <c r="F733" s="76">
        <v>0.2</v>
      </c>
      <c r="G733" s="76">
        <v>0.23</v>
      </c>
      <c r="H733" s="76">
        <v>0.15</v>
      </c>
      <c r="I733" s="76">
        <v>0.59</v>
      </c>
      <c r="J733" s="76">
        <v>0.36</v>
      </c>
      <c r="K733" s="76">
        <v>0.05</v>
      </c>
      <c r="L733" s="76">
        <v>0.48</v>
      </c>
      <c r="M733" s="76">
        <v>0.52</v>
      </c>
      <c r="N733" s="76">
        <v>0.52</v>
      </c>
      <c r="O733" s="76">
        <v>0.16</v>
      </c>
      <c r="P733" s="76">
        <v>0.61</v>
      </c>
      <c r="Q733" s="76">
        <v>0.63</v>
      </c>
      <c r="R733" s="76" t="s">
        <v>239</v>
      </c>
      <c r="S733" s="76">
        <v>0.55000000000000004</v>
      </c>
      <c r="T733" s="721">
        <v>1</v>
      </c>
      <c r="U733" s="721">
        <v>1</v>
      </c>
      <c r="V733" s="55">
        <v>15015</v>
      </c>
      <c r="W733" s="55">
        <v>15015</v>
      </c>
      <c r="X733" s="237">
        <v>1287</v>
      </c>
      <c r="Y733" s="238">
        <v>1153</v>
      </c>
      <c r="Z733" s="238">
        <v>799</v>
      </c>
      <c r="AA733" s="238">
        <v>2403</v>
      </c>
      <c r="AB733" s="238">
        <v>92</v>
      </c>
      <c r="AC733" s="238">
        <v>0</v>
      </c>
      <c r="AD733" s="238">
        <v>5734</v>
      </c>
      <c r="AE733" s="238">
        <v>1360</v>
      </c>
      <c r="AF733" s="238">
        <v>1350</v>
      </c>
      <c r="AG733" s="238">
        <v>1754</v>
      </c>
      <c r="AH733" s="238">
        <v>4716</v>
      </c>
      <c r="AI733" s="238">
        <v>101</v>
      </c>
      <c r="AJ733" s="238">
        <v>0</v>
      </c>
      <c r="AK733" s="238">
        <v>9281</v>
      </c>
    </row>
    <row r="734" spans="1:37" x14ac:dyDescent="0.3">
      <c r="A734" s="2" t="s">
        <v>211</v>
      </c>
      <c r="B734" s="295" t="s">
        <v>923</v>
      </c>
      <c r="C734" s="229" t="s">
        <v>986</v>
      </c>
      <c r="D734" s="229" t="s">
        <v>1638</v>
      </c>
      <c r="E734" s="716">
        <v>860</v>
      </c>
      <c r="F734" s="76">
        <v>0.01</v>
      </c>
      <c r="G734" s="76">
        <v>0.18</v>
      </c>
      <c r="H734" s="76">
        <v>0.15</v>
      </c>
      <c r="I734" s="76">
        <v>0.33</v>
      </c>
      <c r="J734" s="76">
        <v>0.56000000000000005</v>
      </c>
      <c r="K734" s="76">
        <v>0.11</v>
      </c>
      <c r="L734" s="76">
        <v>0.28999999999999998</v>
      </c>
      <c r="M734" s="76">
        <v>0.46</v>
      </c>
      <c r="N734" s="76">
        <v>0.49</v>
      </c>
      <c r="O734" s="76">
        <v>0.01</v>
      </c>
      <c r="P734" s="76">
        <v>0.51</v>
      </c>
      <c r="Q734" s="76">
        <v>0.37</v>
      </c>
      <c r="R734" s="76" t="s">
        <v>239</v>
      </c>
      <c r="S734" s="76">
        <v>0.48</v>
      </c>
      <c r="T734" s="721">
        <v>1</v>
      </c>
      <c r="U734" s="721">
        <v>1</v>
      </c>
      <c r="V734" s="55">
        <v>50087</v>
      </c>
      <c r="W734" s="55">
        <v>50087</v>
      </c>
      <c r="X734" s="237">
        <v>5816</v>
      </c>
      <c r="Y734" s="238">
        <v>6177</v>
      </c>
      <c r="Z734" s="238">
        <v>3164</v>
      </c>
      <c r="AA734" s="238">
        <v>9610</v>
      </c>
      <c r="AB734" s="238">
        <v>593</v>
      </c>
      <c r="AC734" s="238">
        <v>0</v>
      </c>
      <c r="AD734" s="238">
        <v>25360</v>
      </c>
      <c r="AE734" s="238">
        <v>6326</v>
      </c>
      <c r="AF734" s="238">
        <v>6320</v>
      </c>
      <c r="AG734" s="238">
        <v>3523</v>
      </c>
      <c r="AH734" s="238">
        <v>8009</v>
      </c>
      <c r="AI734" s="238">
        <v>549</v>
      </c>
      <c r="AJ734" s="238">
        <v>0</v>
      </c>
      <c r="AK734" s="238">
        <v>24727</v>
      </c>
    </row>
    <row r="735" spans="1:37" x14ac:dyDescent="0.3">
      <c r="A735" s="2" t="s">
        <v>211</v>
      </c>
      <c r="B735" s="295" t="s">
        <v>923</v>
      </c>
      <c r="C735" s="229" t="s">
        <v>986</v>
      </c>
      <c r="D735" s="229" t="s">
        <v>1639</v>
      </c>
      <c r="E735" s="716">
        <v>6187</v>
      </c>
      <c r="F735" s="76">
        <v>0.05</v>
      </c>
      <c r="G735" s="76">
        <v>0.2</v>
      </c>
      <c r="H735" s="76">
        <v>0.13</v>
      </c>
      <c r="I735" s="76">
        <v>0.38</v>
      </c>
      <c r="J735" s="76">
        <v>0.53</v>
      </c>
      <c r="K735" s="76">
        <v>0.09</v>
      </c>
      <c r="L735" s="76">
        <v>0.49</v>
      </c>
      <c r="M735" s="76">
        <v>0.47</v>
      </c>
      <c r="N735" s="76">
        <v>0.51</v>
      </c>
      <c r="O735" s="76">
        <v>0.06</v>
      </c>
      <c r="P735" s="76">
        <v>0.56999999999999995</v>
      </c>
      <c r="Q735" s="76">
        <v>0.43</v>
      </c>
      <c r="R735" s="76" t="s">
        <v>239</v>
      </c>
      <c r="S735" s="76">
        <v>0.53</v>
      </c>
      <c r="T735" s="721">
        <v>1</v>
      </c>
      <c r="U735" s="721">
        <v>1</v>
      </c>
      <c r="V735" s="55">
        <v>3479</v>
      </c>
      <c r="W735" s="55">
        <v>3479</v>
      </c>
      <c r="X735" s="237">
        <v>278</v>
      </c>
      <c r="Y735" s="238">
        <v>362</v>
      </c>
      <c r="Z735" s="238">
        <v>184</v>
      </c>
      <c r="AA735" s="238">
        <v>1004</v>
      </c>
      <c r="AB735" s="238">
        <v>86</v>
      </c>
      <c r="AC735" s="238">
        <v>0</v>
      </c>
      <c r="AD735" s="238">
        <v>1914</v>
      </c>
      <c r="AE735" s="238">
        <v>311</v>
      </c>
      <c r="AF735" s="238">
        <v>358</v>
      </c>
      <c r="AG735" s="238">
        <v>176</v>
      </c>
      <c r="AH735" s="238">
        <v>635</v>
      </c>
      <c r="AI735" s="238">
        <v>85</v>
      </c>
      <c r="AJ735" s="238">
        <v>0</v>
      </c>
      <c r="AK735" s="238">
        <v>1565</v>
      </c>
    </row>
    <row r="736" spans="1:37" x14ac:dyDescent="0.3">
      <c r="A736" s="2" t="s">
        <v>211</v>
      </c>
      <c r="B736" s="295" t="s">
        <v>923</v>
      </c>
      <c r="C736" s="229" t="s">
        <v>986</v>
      </c>
      <c r="D736" s="229" t="s">
        <v>1640</v>
      </c>
      <c r="E736" s="716">
        <v>8111</v>
      </c>
      <c r="F736" s="76">
        <v>0.04</v>
      </c>
      <c r="G736" s="76">
        <v>0.19</v>
      </c>
      <c r="H736" s="76">
        <v>0.14000000000000001</v>
      </c>
      <c r="I736" s="76">
        <v>0.36</v>
      </c>
      <c r="J736" s="76">
        <v>0.54</v>
      </c>
      <c r="K736" s="76">
        <v>0.09</v>
      </c>
      <c r="L736" s="76">
        <v>0.48</v>
      </c>
      <c r="M736" s="76">
        <v>0.47</v>
      </c>
      <c r="N736" s="76">
        <v>0.51</v>
      </c>
      <c r="O736" s="76">
        <v>0.05</v>
      </c>
      <c r="P736" s="76">
        <v>0.55000000000000004</v>
      </c>
      <c r="Q736" s="76">
        <v>0.44</v>
      </c>
      <c r="R736" s="76" t="s">
        <v>239</v>
      </c>
      <c r="S736" s="76">
        <v>0.51</v>
      </c>
      <c r="T736" s="721">
        <v>1</v>
      </c>
      <c r="U736" s="721">
        <v>1</v>
      </c>
      <c r="V736" s="55">
        <v>17975</v>
      </c>
      <c r="W736" s="55">
        <v>17975</v>
      </c>
      <c r="X736" s="237">
        <v>1931</v>
      </c>
      <c r="Y736" s="238">
        <v>2222</v>
      </c>
      <c r="Z736" s="238">
        <v>1095</v>
      </c>
      <c r="AA736" s="238">
        <v>3524</v>
      </c>
      <c r="AB736" s="238">
        <v>254</v>
      </c>
      <c r="AC736" s="238">
        <v>0</v>
      </c>
      <c r="AD736" s="238">
        <v>9026</v>
      </c>
      <c r="AE736" s="238">
        <v>2159</v>
      </c>
      <c r="AF736" s="238">
        <v>2121</v>
      </c>
      <c r="AG736" s="238">
        <v>1131</v>
      </c>
      <c r="AH736" s="238">
        <v>3174</v>
      </c>
      <c r="AI736" s="238">
        <v>364</v>
      </c>
      <c r="AJ736" s="238">
        <v>0</v>
      </c>
      <c r="AK736" s="238">
        <v>8949</v>
      </c>
    </row>
    <row r="737" spans="1:37" x14ac:dyDescent="0.3">
      <c r="A737" s="2" t="s">
        <v>211</v>
      </c>
      <c r="B737" s="295" t="s">
        <v>923</v>
      </c>
      <c r="C737" s="229" t="s">
        <v>986</v>
      </c>
      <c r="D737" s="229" t="s">
        <v>1641</v>
      </c>
      <c r="E737" s="716">
        <v>17587</v>
      </c>
      <c r="F737" s="76">
        <v>7.0000000000000007E-2</v>
      </c>
      <c r="G737" s="76">
        <v>0.19</v>
      </c>
      <c r="H737" s="76">
        <v>0.15</v>
      </c>
      <c r="I737" s="76">
        <v>0.41</v>
      </c>
      <c r="J737" s="76">
        <v>0.54</v>
      </c>
      <c r="K737" s="76">
        <v>0.05</v>
      </c>
      <c r="L737" s="76">
        <v>0.5</v>
      </c>
      <c r="M737" s="76">
        <v>0.48</v>
      </c>
      <c r="N737" s="76">
        <v>0.47</v>
      </c>
      <c r="O737" s="76">
        <v>0.09</v>
      </c>
      <c r="P737" s="76">
        <v>0.46</v>
      </c>
      <c r="Q737" s="76">
        <v>0.42</v>
      </c>
      <c r="R737" s="76" t="s">
        <v>239</v>
      </c>
      <c r="S737" s="76">
        <v>0.47</v>
      </c>
      <c r="T737" s="721">
        <v>1</v>
      </c>
      <c r="U737" s="721">
        <v>1</v>
      </c>
      <c r="V737" s="55">
        <v>2279</v>
      </c>
      <c r="W737" s="55">
        <v>2279</v>
      </c>
      <c r="X737" s="237">
        <v>179</v>
      </c>
      <c r="Y737" s="238">
        <v>251</v>
      </c>
      <c r="Z737" s="238">
        <v>113</v>
      </c>
      <c r="AA737" s="238">
        <v>476</v>
      </c>
      <c r="AB737" s="238">
        <v>21</v>
      </c>
      <c r="AC737" s="238">
        <v>0</v>
      </c>
      <c r="AD737" s="238">
        <v>1040</v>
      </c>
      <c r="AE737" s="238">
        <v>210</v>
      </c>
      <c r="AF737" s="238">
        <v>276</v>
      </c>
      <c r="AG737" s="238">
        <v>119</v>
      </c>
      <c r="AH737" s="238">
        <v>629</v>
      </c>
      <c r="AI737" s="238">
        <v>5</v>
      </c>
      <c r="AJ737" s="238">
        <v>0</v>
      </c>
      <c r="AK737" s="238">
        <v>1239</v>
      </c>
    </row>
    <row r="738" spans="1:37" x14ac:dyDescent="0.3">
      <c r="A738" s="2" t="s">
        <v>211</v>
      </c>
      <c r="B738" s="295" t="s">
        <v>923</v>
      </c>
      <c r="C738" s="229" t="s">
        <v>986</v>
      </c>
      <c r="D738" s="229" t="s">
        <v>1642</v>
      </c>
      <c r="E738" s="716">
        <v>10187</v>
      </c>
      <c r="F738" s="76">
        <v>7.0000000000000007E-2</v>
      </c>
      <c r="G738" s="76">
        <v>0.22</v>
      </c>
      <c r="H738" s="76">
        <v>0.18</v>
      </c>
      <c r="I738" s="76">
        <v>0.46</v>
      </c>
      <c r="J738" s="76">
        <v>0.47</v>
      </c>
      <c r="K738" s="76">
        <v>0.06</v>
      </c>
      <c r="L738" s="76">
        <v>0.52</v>
      </c>
      <c r="M738" s="76">
        <v>0.49</v>
      </c>
      <c r="N738" s="76">
        <v>0.48</v>
      </c>
      <c r="O738" s="76">
        <v>7.0000000000000007E-2</v>
      </c>
      <c r="P738" s="76">
        <v>0.59</v>
      </c>
      <c r="Q738" s="76">
        <v>0.4</v>
      </c>
      <c r="R738" s="76" t="s">
        <v>239</v>
      </c>
      <c r="S738" s="76">
        <v>0.53</v>
      </c>
      <c r="T738" s="721">
        <v>1</v>
      </c>
      <c r="U738" s="721">
        <v>1</v>
      </c>
      <c r="V738" s="55">
        <v>21918</v>
      </c>
      <c r="W738" s="55">
        <v>21918</v>
      </c>
      <c r="X738" s="237">
        <v>2505</v>
      </c>
      <c r="Y738" s="238">
        <v>2692</v>
      </c>
      <c r="Z738" s="238">
        <v>1438</v>
      </c>
      <c r="AA738" s="238">
        <v>4410</v>
      </c>
      <c r="AB738" s="238">
        <v>383</v>
      </c>
      <c r="AC738" s="238">
        <v>0</v>
      </c>
      <c r="AD738" s="238">
        <v>11428</v>
      </c>
      <c r="AE738" s="238">
        <v>2551</v>
      </c>
      <c r="AF738" s="238">
        <v>2651</v>
      </c>
      <c r="AG738" s="238">
        <v>1374</v>
      </c>
      <c r="AH738" s="238">
        <v>3391</v>
      </c>
      <c r="AI738" s="238">
        <v>523</v>
      </c>
      <c r="AJ738" s="238">
        <v>0</v>
      </c>
      <c r="AK738" s="238">
        <v>10490</v>
      </c>
    </row>
    <row r="739" spans="1:37" x14ac:dyDescent="0.3">
      <c r="A739" s="2" t="s">
        <v>211</v>
      </c>
      <c r="B739" s="295" t="s">
        <v>923</v>
      </c>
      <c r="C739" s="229" t="s">
        <v>986</v>
      </c>
      <c r="D739" s="229" t="s">
        <v>1643</v>
      </c>
      <c r="E739" s="716">
        <v>5951</v>
      </c>
      <c r="F739" s="76">
        <v>0.06</v>
      </c>
      <c r="G739" s="76">
        <v>0.2</v>
      </c>
      <c r="H739" s="76">
        <v>0.16</v>
      </c>
      <c r="I739" s="76">
        <v>0.42</v>
      </c>
      <c r="J739" s="76">
        <v>0.5</v>
      </c>
      <c r="K739" s="76">
        <v>0.08</v>
      </c>
      <c r="L739" s="76">
        <v>0.52</v>
      </c>
      <c r="M739" s="76">
        <v>0.5</v>
      </c>
      <c r="N739" s="76">
        <v>0.52</v>
      </c>
      <c r="O739" s="76">
        <v>7.0000000000000007E-2</v>
      </c>
      <c r="P739" s="76">
        <v>0.6</v>
      </c>
      <c r="Q739" s="76">
        <v>0.41</v>
      </c>
      <c r="R739" s="76" t="s">
        <v>239</v>
      </c>
      <c r="S739" s="76">
        <v>0.54</v>
      </c>
      <c r="T739" s="721">
        <v>1</v>
      </c>
      <c r="U739" s="721">
        <v>1</v>
      </c>
      <c r="V739" s="55">
        <v>7957</v>
      </c>
      <c r="W739" s="55">
        <v>7957</v>
      </c>
      <c r="X739" s="237">
        <v>796</v>
      </c>
      <c r="Y739" s="238">
        <v>1022</v>
      </c>
      <c r="Z739" s="238">
        <v>558</v>
      </c>
      <c r="AA739" s="238">
        <v>1694</v>
      </c>
      <c r="AB739" s="238">
        <v>176</v>
      </c>
      <c r="AC739" s="238">
        <v>0</v>
      </c>
      <c r="AD739" s="238">
        <v>4246</v>
      </c>
      <c r="AE739" s="238">
        <v>767</v>
      </c>
      <c r="AF739" s="238">
        <v>953</v>
      </c>
      <c r="AG739" s="238">
        <v>641</v>
      </c>
      <c r="AH739" s="238">
        <v>1260</v>
      </c>
      <c r="AI739" s="238">
        <v>90</v>
      </c>
      <c r="AJ739" s="238">
        <v>0</v>
      </c>
      <c r="AK739" s="238">
        <v>3711</v>
      </c>
    </row>
    <row r="740" spans="1:37" x14ac:dyDescent="0.3">
      <c r="A740" s="2" t="s">
        <v>211</v>
      </c>
      <c r="B740" s="295" t="s">
        <v>923</v>
      </c>
      <c r="C740" s="229" t="s">
        <v>986</v>
      </c>
      <c r="D740" s="229" t="s">
        <v>1644</v>
      </c>
      <c r="E740" s="716">
        <v>9807</v>
      </c>
      <c r="F740" s="76">
        <v>0.06</v>
      </c>
      <c r="G740" s="76">
        <v>0.18</v>
      </c>
      <c r="H740" s="76">
        <v>0.14000000000000001</v>
      </c>
      <c r="I740" s="76">
        <v>0.38</v>
      </c>
      <c r="J740" s="76">
        <v>0.54</v>
      </c>
      <c r="K740" s="76">
        <v>0.08</v>
      </c>
      <c r="L740" s="76">
        <v>0.47</v>
      </c>
      <c r="M740" s="76">
        <v>0.49</v>
      </c>
      <c r="N740" s="76">
        <v>0.47</v>
      </c>
      <c r="O740" s="76">
        <v>7.0000000000000007E-2</v>
      </c>
      <c r="P740" s="76">
        <v>0.51</v>
      </c>
      <c r="Q740" s="76">
        <v>0.41</v>
      </c>
      <c r="R740" s="76" t="s">
        <v>239</v>
      </c>
      <c r="S740" s="76">
        <v>0.49</v>
      </c>
      <c r="T740" s="721">
        <v>1</v>
      </c>
      <c r="U740" s="721">
        <v>1</v>
      </c>
      <c r="V740" s="55">
        <v>3381</v>
      </c>
      <c r="W740" s="55">
        <v>3381</v>
      </c>
      <c r="X740" s="237">
        <v>292</v>
      </c>
      <c r="Y740" s="238">
        <v>398</v>
      </c>
      <c r="Z740" s="238">
        <v>180</v>
      </c>
      <c r="AA740" s="238">
        <v>792</v>
      </c>
      <c r="AB740" s="238">
        <v>62</v>
      </c>
      <c r="AC740" s="238">
        <v>0</v>
      </c>
      <c r="AD740" s="238">
        <v>1724</v>
      </c>
      <c r="AE740" s="238">
        <v>278</v>
      </c>
      <c r="AF740" s="238">
        <v>348</v>
      </c>
      <c r="AG740" s="238">
        <v>202</v>
      </c>
      <c r="AH740" s="238">
        <v>766</v>
      </c>
      <c r="AI740" s="238">
        <v>63</v>
      </c>
      <c r="AJ740" s="238">
        <v>0</v>
      </c>
      <c r="AK740" s="238">
        <v>1657</v>
      </c>
    </row>
    <row r="741" spans="1:37" x14ac:dyDescent="0.3">
      <c r="A741" s="2" t="s">
        <v>211</v>
      </c>
      <c r="B741" s="295" t="s">
        <v>923</v>
      </c>
      <c r="C741" s="229" t="s">
        <v>986</v>
      </c>
      <c r="D741" s="229" t="s">
        <v>1645</v>
      </c>
      <c r="E741" s="716">
        <v>16166</v>
      </c>
      <c r="F741" s="76">
        <v>0.08</v>
      </c>
      <c r="G741" s="76">
        <v>0.17</v>
      </c>
      <c r="H741" s="76">
        <v>0.12</v>
      </c>
      <c r="I741" s="76">
        <v>0.37</v>
      </c>
      <c r="J741" s="76">
        <v>0.53</v>
      </c>
      <c r="K741" s="76">
        <v>0.1</v>
      </c>
      <c r="L741" s="76">
        <v>0.48</v>
      </c>
      <c r="M741" s="76">
        <v>0.48</v>
      </c>
      <c r="N741" s="76">
        <v>0.49</v>
      </c>
      <c r="O741" s="76">
        <v>0.1</v>
      </c>
      <c r="P741" s="76">
        <v>0.61</v>
      </c>
      <c r="Q741" s="76">
        <v>0.52</v>
      </c>
      <c r="R741" s="76" t="s">
        <v>239</v>
      </c>
      <c r="S741" s="76">
        <v>0.56000000000000005</v>
      </c>
      <c r="T741" s="721">
        <v>1</v>
      </c>
      <c r="U741" s="721">
        <v>1</v>
      </c>
      <c r="V741" s="55">
        <v>2339</v>
      </c>
      <c r="W741" s="55">
        <v>2339</v>
      </c>
      <c r="X741" s="237">
        <v>191</v>
      </c>
      <c r="Y741" s="238">
        <v>347</v>
      </c>
      <c r="Z741" s="238">
        <v>230</v>
      </c>
      <c r="AA741" s="238">
        <v>563</v>
      </c>
      <c r="AB741" s="238">
        <v>28</v>
      </c>
      <c r="AC741" s="238">
        <v>0</v>
      </c>
      <c r="AD741" s="238">
        <v>1359</v>
      </c>
      <c r="AE741" s="238">
        <v>204</v>
      </c>
      <c r="AF741" s="238">
        <v>408</v>
      </c>
      <c r="AG741" s="238">
        <v>181</v>
      </c>
      <c r="AH741" s="238">
        <v>175</v>
      </c>
      <c r="AI741" s="238">
        <v>12</v>
      </c>
      <c r="AJ741" s="238">
        <v>0</v>
      </c>
      <c r="AK741" s="238">
        <v>980</v>
      </c>
    </row>
    <row r="742" spans="1:37" x14ac:dyDescent="0.3">
      <c r="A742" s="2" t="s">
        <v>211</v>
      </c>
      <c r="B742" s="295" t="s">
        <v>923</v>
      </c>
      <c r="C742" s="229" t="s">
        <v>986</v>
      </c>
      <c r="D742" s="229" t="s">
        <v>1646</v>
      </c>
      <c r="E742" s="716">
        <v>756</v>
      </c>
      <c r="F742" s="76">
        <v>0.02</v>
      </c>
      <c r="G742" s="76">
        <v>0.15</v>
      </c>
      <c r="H742" s="76">
        <v>0.17</v>
      </c>
      <c r="I742" s="76">
        <v>0.35</v>
      </c>
      <c r="J742" s="76">
        <v>0.57999999999999996</v>
      </c>
      <c r="K742" s="76">
        <v>7.0000000000000007E-2</v>
      </c>
      <c r="L742" s="76">
        <v>0.44</v>
      </c>
      <c r="M742" s="76">
        <v>0.39</v>
      </c>
      <c r="N742" s="76">
        <v>0.52</v>
      </c>
      <c r="O742" s="76">
        <v>0.03</v>
      </c>
      <c r="P742" s="76">
        <v>0.65</v>
      </c>
      <c r="Q742" s="76">
        <v>0.67</v>
      </c>
      <c r="R742" s="76" t="s">
        <v>239</v>
      </c>
      <c r="S742" s="76">
        <v>0.59</v>
      </c>
      <c r="T742" s="721">
        <v>1</v>
      </c>
      <c r="U742" s="721">
        <v>1</v>
      </c>
      <c r="V742" s="55">
        <v>40240</v>
      </c>
      <c r="W742" s="55">
        <v>40240</v>
      </c>
      <c r="X742" s="237">
        <v>4232</v>
      </c>
      <c r="Y742" s="238">
        <v>5030</v>
      </c>
      <c r="Z742" s="238">
        <v>2509</v>
      </c>
      <c r="AA742" s="238">
        <v>7868</v>
      </c>
      <c r="AB742" s="238">
        <v>753</v>
      </c>
      <c r="AC742" s="238">
        <v>0</v>
      </c>
      <c r="AD742" s="238">
        <v>20392</v>
      </c>
      <c r="AE742" s="238">
        <v>4462</v>
      </c>
      <c r="AF742" s="238">
        <v>5033</v>
      </c>
      <c r="AG742" s="238">
        <v>2725</v>
      </c>
      <c r="AH742" s="238">
        <v>6688</v>
      </c>
      <c r="AI742" s="238">
        <v>940</v>
      </c>
      <c r="AJ742" s="238">
        <v>0</v>
      </c>
      <c r="AK742" s="238">
        <v>19848</v>
      </c>
    </row>
    <row r="743" spans="1:37" x14ac:dyDescent="0.3">
      <c r="A743" s="2" t="s">
        <v>211</v>
      </c>
      <c r="B743" s="295" t="s">
        <v>923</v>
      </c>
      <c r="C743" s="229" t="s">
        <v>986</v>
      </c>
      <c r="D743" s="229" t="s">
        <v>1647</v>
      </c>
      <c r="E743" s="716">
        <v>97505</v>
      </c>
      <c r="F743" s="76">
        <v>0.22</v>
      </c>
      <c r="G743" s="76">
        <v>0.27</v>
      </c>
      <c r="H743" s="76">
        <v>0.21</v>
      </c>
      <c r="I743" s="76">
        <v>0.7</v>
      </c>
      <c r="J743" s="76">
        <v>0.27</v>
      </c>
      <c r="K743" s="76">
        <v>0.03</v>
      </c>
      <c r="L743" s="76">
        <v>0.51</v>
      </c>
      <c r="M743" s="76">
        <v>0.5</v>
      </c>
      <c r="N743" s="76">
        <v>0.56000000000000005</v>
      </c>
      <c r="O743" s="76">
        <v>0.16</v>
      </c>
      <c r="P743" s="76">
        <v>0.62</v>
      </c>
      <c r="Q743" s="76">
        <v>0.61</v>
      </c>
      <c r="R743" s="76" t="s">
        <v>239</v>
      </c>
      <c r="S743" s="76">
        <v>0.55000000000000004</v>
      </c>
      <c r="T743" s="721">
        <v>1</v>
      </c>
      <c r="U743" s="721">
        <v>1</v>
      </c>
      <c r="V743" s="55">
        <v>981</v>
      </c>
      <c r="W743" s="55">
        <v>981</v>
      </c>
      <c r="X743" s="237">
        <v>67</v>
      </c>
      <c r="Y743" s="238">
        <v>146</v>
      </c>
      <c r="Z743" s="238">
        <v>78</v>
      </c>
      <c r="AA743" s="238">
        <v>193</v>
      </c>
      <c r="AB743" s="238">
        <v>8</v>
      </c>
      <c r="AC743" s="238">
        <v>0</v>
      </c>
      <c r="AD743" s="238">
        <v>492</v>
      </c>
      <c r="AE743" s="238">
        <v>70</v>
      </c>
      <c r="AF743" s="238">
        <v>129</v>
      </c>
      <c r="AG743" s="238">
        <v>69</v>
      </c>
      <c r="AH743" s="238">
        <v>217</v>
      </c>
      <c r="AI743" s="238">
        <v>4</v>
      </c>
      <c r="AJ743" s="238">
        <v>0</v>
      </c>
      <c r="AK743" s="238">
        <v>489</v>
      </c>
    </row>
    <row r="744" spans="1:37" x14ac:dyDescent="0.3">
      <c r="A744" s="2" t="s">
        <v>211</v>
      </c>
      <c r="B744" s="295" t="s">
        <v>923</v>
      </c>
      <c r="C744" s="229" t="s">
        <v>1042</v>
      </c>
      <c r="D744" s="229" t="s">
        <v>1648</v>
      </c>
      <c r="E744" s="716">
        <v>5000</v>
      </c>
      <c r="F744" s="76" t="s">
        <v>239</v>
      </c>
      <c r="G744" s="76" t="s">
        <v>239</v>
      </c>
      <c r="H744" s="76" t="s">
        <v>239</v>
      </c>
      <c r="I744" s="76" t="s">
        <v>239</v>
      </c>
      <c r="J744" s="76" t="s">
        <v>239</v>
      </c>
      <c r="K744" s="76" t="s">
        <v>239</v>
      </c>
      <c r="L744" s="76" t="s">
        <v>239</v>
      </c>
      <c r="M744" s="76" t="s">
        <v>239</v>
      </c>
      <c r="N744" s="76" t="s">
        <v>239</v>
      </c>
      <c r="O744" s="76" t="s">
        <v>239</v>
      </c>
      <c r="P744" s="76" t="s">
        <v>239</v>
      </c>
      <c r="Q744" s="76" t="s">
        <v>239</v>
      </c>
      <c r="R744" s="76" t="s">
        <v>239</v>
      </c>
      <c r="S744" s="76" t="s">
        <v>239</v>
      </c>
      <c r="T744" s="721">
        <v>0</v>
      </c>
      <c r="U744" s="721">
        <v>0</v>
      </c>
      <c r="V744" s="55">
        <v>1067</v>
      </c>
      <c r="W744" s="55">
        <v>1067</v>
      </c>
      <c r="X744" s="237">
        <v>94</v>
      </c>
      <c r="Y744" s="238">
        <v>139</v>
      </c>
      <c r="Z744" s="238">
        <v>58</v>
      </c>
      <c r="AA744" s="238">
        <v>290</v>
      </c>
      <c r="AB744" s="238">
        <v>15</v>
      </c>
      <c r="AC744" s="238">
        <v>0</v>
      </c>
      <c r="AD744" s="238">
        <v>596</v>
      </c>
      <c r="AE744" s="238">
        <v>102</v>
      </c>
      <c r="AF744" s="238">
        <v>146</v>
      </c>
      <c r="AG744" s="238">
        <v>57</v>
      </c>
      <c r="AH744" s="238">
        <v>152</v>
      </c>
      <c r="AI744" s="238">
        <v>14</v>
      </c>
      <c r="AJ744" s="238">
        <v>0</v>
      </c>
      <c r="AK744" s="238">
        <v>471</v>
      </c>
    </row>
    <row r="745" spans="1:37" x14ac:dyDescent="0.3">
      <c r="A745" s="2" t="s">
        <v>211</v>
      </c>
      <c r="B745" s="295" t="s">
        <v>923</v>
      </c>
      <c r="C745" s="229" t="s">
        <v>670</v>
      </c>
      <c r="D745" s="229" t="s">
        <v>1649</v>
      </c>
      <c r="E745" s="716">
        <v>192025</v>
      </c>
      <c r="F745" s="76" t="s">
        <v>239</v>
      </c>
      <c r="G745" s="76" t="s">
        <v>239</v>
      </c>
      <c r="H745" s="76" t="s">
        <v>239</v>
      </c>
      <c r="I745" s="76" t="s">
        <v>239</v>
      </c>
      <c r="J745" s="76" t="s">
        <v>239</v>
      </c>
      <c r="K745" s="76" t="s">
        <v>239</v>
      </c>
      <c r="L745" s="76" t="s">
        <v>239</v>
      </c>
      <c r="M745" s="76" t="s">
        <v>239</v>
      </c>
      <c r="N745" s="76" t="s">
        <v>239</v>
      </c>
      <c r="O745" s="76" t="s">
        <v>239</v>
      </c>
      <c r="P745" s="76" t="s">
        <v>239</v>
      </c>
      <c r="Q745" s="76" t="s">
        <v>239</v>
      </c>
      <c r="R745" s="76" t="s">
        <v>239</v>
      </c>
      <c r="S745" s="76" t="s">
        <v>239</v>
      </c>
      <c r="T745" s="721">
        <v>0</v>
      </c>
      <c r="U745" s="721">
        <v>0</v>
      </c>
      <c r="V745" s="55">
        <v>869</v>
      </c>
      <c r="W745" s="55">
        <v>869</v>
      </c>
      <c r="X745" s="237">
        <v>78</v>
      </c>
      <c r="Y745" s="238">
        <v>142</v>
      </c>
      <c r="Z745" s="238">
        <v>38</v>
      </c>
      <c r="AA745" s="238">
        <v>216</v>
      </c>
      <c r="AB745" s="238">
        <v>6</v>
      </c>
      <c r="AC745" s="238">
        <v>0</v>
      </c>
      <c r="AD745" s="238">
        <v>480</v>
      </c>
      <c r="AE745" s="238">
        <v>97</v>
      </c>
      <c r="AF745" s="238">
        <v>123</v>
      </c>
      <c r="AG745" s="238">
        <v>42</v>
      </c>
      <c r="AH745" s="238">
        <v>125</v>
      </c>
      <c r="AI745" s="238">
        <v>2</v>
      </c>
      <c r="AJ745" s="238">
        <v>0</v>
      </c>
      <c r="AK745" s="238">
        <v>389</v>
      </c>
    </row>
    <row r="746" spans="1:37" x14ac:dyDescent="0.3">
      <c r="A746" s="2" t="s">
        <v>211</v>
      </c>
      <c r="B746" s="295" t="s">
        <v>923</v>
      </c>
      <c r="C746" s="229" t="s">
        <v>670</v>
      </c>
      <c r="D746" s="229" t="s">
        <v>1637</v>
      </c>
      <c r="E746" s="716">
        <v>446971</v>
      </c>
      <c r="F746" s="76" t="s">
        <v>239</v>
      </c>
      <c r="G746" s="76" t="s">
        <v>239</v>
      </c>
      <c r="H746" s="76" t="s">
        <v>239</v>
      </c>
      <c r="I746" s="76" t="s">
        <v>239</v>
      </c>
      <c r="J746" s="76" t="s">
        <v>239</v>
      </c>
      <c r="K746" s="76" t="s">
        <v>239</v>
      </c>
      <c r="L746" s="76" t="s">
        <v>239</v>
      </c>
      <c r="M746" s="76" t="s">
        <v>239</v>
      </c>
      <c r="N746" s="76" t="s">
        <v>239</v>
      </c>
      <c r="O746" s="76" t="s">
        <v>239</v>
      </c>
      <c r="P746" s="76" t="s">
        <v>239</v>
      </c>
      <c r="Q746" s="76" t="s">
        <v>239</v>
      </c>
      <c r="R746" s="76" t="s">
        <v>239</v>
      </c>
      <c r="S746" s="76" t="s">
        <v>239</v>
      </c>
      <c r="T746" s="721">
        <v>0</v>
      </c>
      <c r="U746" s="721">
        <v>0</v>
      </c>
      <c r="V746" s="55">
        <v>69832</v>
      </c>
      <c r="W746" s="55">
        <v>69832</v>
      </c>
      <c r="X746" s="237">
        <v>8326</v>
      </c>
      <c r="Y746" s="238">
        <v>9878</v>
      </c>
      <c r="Z746" s="238">
        <v>5762</v>
      </c>
      <c r="AA746" s="238">
        <v>13996</v>
      </c>
      <c r="AB746" s="238">
        <v>687</v>
      </c>
      <c r="AC746" s="238">
        <v>0</v>
      </c>
      <c r="AD746" s="238">
        <v>38649</v>
      </c>
      <c r="AE746" s="238">
        <v>8636</v>
      </c>
      <c r="AF746" s="238">
        <v>9653</v>
      </c>
      <c r="AG746" s="238">
        <v>5062</v>
      </c>
      <c r="AH746" s="238">
        <v>7337</v>
      </c>
      <c r="AI746" s="238">
        <v>495</v>
      </c>
      <c r="AJ746" s="238">
        <v>0</v>
      </c>
      <c r="AK746" s="238">
        <v>31183</v>
      </c>
    </row>
    <row r="747" spans="1:37" x14ac:dyDescent="0.3">
      <c r="A747" s="2" t="s">
        <v>211</v>
      </c>
      <c r="B747" s="295" t="s">
        <v>923</v>
      </c>
      <c r="C747" s="229" t="s">
        <v>670</v>
      </c>
      <c r="D747" s="229" t="s">
        <v>1650</v>
      </c>
      <c r="E747" s="716">
        <v>733714</v>
      </c>
      <c r="F747" s="76" t="s">
        <v>239</v>
      </c>
      <c r="G747" s="76" t="s">
        <v>239</v>
      </c>
      <c r="H747" s="76" t="s">
        <v>239</v>
      </c>
      <c r="I747" s="76" t="s">
        <v>239</v>
      </c>
      <c r="J747" s="76" t="s">
        <v>239</v>
      </c>
      <c r="K747" s="76" t="s">
        <v>239</v>
      </c>
      <c r="L747" s="76" t="s">
        <v>239</v>
      </c>
      <c r="M747" s="76" t="s">
        <v>239</v>
      </c>
      <c r="N747" s="76" t="s">
        <v>239</v>
      </c>
      <c r="O747" s="76" t="s">
        <v>239</v>
      </c>
      <c r="P747" s="76" t="s">
        <v>239</v>
      </c>
      <c r="Q747" s="76" t="s">
        <v>239</v>
      </c>
      <c r="R747" s="76" t="s">
        <v>239</v>
      </c>
      <c r="S747" s="76" t="s">
        <v>239</v>
      </c>
      <c r="T747" s="721">
        <v>0</v>
      </c>
      <c r="U747" s="721">
        <v>0</v>
      </c>
      <c r="V747" s="55">
        <v>0</v>
      </c>
      <c r="W747" s="55">
        <v>0</v>
      </c>
      <c r="X747" s="237">
        <v>0</v>
      </c>
      <c r="Y747" s="238">
        <v>0</v>
      </c>
      <c r="Z747" s="238">
        <v>0</v>
      </c>
      <c r="AA747" s="238">
        <v>0</v>
      </c>
      <c r="AB747" s="238">
        <v>0</v>
      </c>
      <c r="AC747" s="238">
        <v>0</v>
      </c>
      <c r="AD747" s="238">
        <v>0</v>
      </c>
      <c r="AE747" s="238">
        <v>0</v>
      </c>
      <c r="AF747" s="238">
        <v>0</v>
      </c>
      <c r="AG747" s="238">
        <v>0</v>
      </c>
      <c r="AH747" s="238">
        <v>0</v>
      </c>
      <c r="AI747" s="238">
        <v>0</v>
      </c>
      <c r="AJ747" s="238">
        <v>0</v>
      </c>
      <c r="AK747" s="238">
        <v>0</v>
      </c>
    </row>
    <row r="748" spans="1:37" x14ac:dyDescent="0.3">
      <c r="A748" s="2" t="s">
        <v>211</v>
      </c>
      <c r="B748" s="295" t="s">
        <v>923</v>
      </c>
      <c r="C748" s="229" t="s">
        <v>670</v>
      </c>
      <c r="D748" s="229" t="s">
        <v>1651</v>
      </c>
      <c r="E748" s="716">
        <v>593065</v>
      </c>
      <c r="F748" s="76" t="s">
        <v>239</v>
      </c>
      <c r="G748" s="76" t="s">
        <v>239</v>
      </c>
      <c r="H748" s="76" t="s">
        <v>239</v>
      </c>
      <c r="I748" s="76" t="s">
        <v>239</v>
      </c>
      <c r="J748" s="76" t="s">
        <v>239</v>
      </c>
      <c r="K748" s="76" t="s">
        <v>239</v>
      </c>
      <c r="L748" s="76" t="s">
        <v>239</v>
      </c>
      <c r="M748" s="76" t="s">
        <v>239</v>
      </c>
      <c r="N748" s="76" t="s">
        <v>239</v>
      </c>
      <c r="O748" s="76" t="s">
        <v>239</v>
      </c>
      <c r="P748" s="76" t="s">
        <v>239</v>
      </c>
      <c r="Q748" s="76" t="s">
        <v>239</v>
      </c>
      <c r="R748" s="76" t="s">
        <v>239</v>
      </c>
      <c r="S748" s="76" t="s">
        <v>239</v>
      </c>
      <c r="T748" s="721">
        <v>0</v>
      </c>
      <c r="U748" s="721">
        <v>0</v>
      </c>
      <c r="V748" s="55">
        <v>0</v>
      </c>
      <c r="W748" s="55">
        <v>0</v>
      </c>
      <c r="X748" s="237">
        <v>0</v>
      </c>
      <c r="Y748" s="238">
        <v>0</v>
      </c>
      <c r="Z748" s="238">
        <v>0</v>
      </c>
      <c r="AA748" s="238">
        <v>0</v>
      </c>
      <c r="AB748" s="238">
        <v>0</v>
      </c>
      <c r="AC748" s="238">
        <v>0</v>
      </c>
      <c r="AD748" s="238">
        <v>0</v>
      </c>
      <c r="AE748" s="238">
        <v>0</v>
      </c>
      <c r="AF748" s="238">
        <v>0</v>
      </c>
      <c r="AG748" s="238">
        <v>0</v>
      </c>
      <c r="AH748" s="238">
        <v>0</v>
      </c>
      <c r="AI748" s="238">
        <v>0</v>
      </c>
      <c r="AJ748" s="238">
        <v>0</v>
      </c>
      <c r="AK748" s="238">
        <v>0</v>
      </c>
    </row>
    <row r="749" spans="1:37" x14ac:dyDescent="0.3">
      <c r="A749" s="2" t="s">
        <v>211</v>
      </c>
      <c r="B749" s="295" t="s">
        <v>923</v>
      </c>
      <c r="C749" s="229" t="s">
        <v>670</v>
      </c>
      <c r="D749" s="229" t="s">
        <v>1635</v>
      </c>
      <c r="E749" s="716">
        <v>762028</v>
      </c>
      <c r="F749" s="76" t="s">
        <v>239</v>
      </c>
      <c r="G749" s="76" t="s">
        <v>239</v>
      </c>
      <c r="H749" s="76" t="s">
        <v>239</v>
      </c>
      <c r="I749" s="76" t="s">
        <v>239</v>
      </c>
      <c r="J749" s="76" t="s">
        <v>239</v>
      </c>
      <c r="K749" s="76" t="s">
        <v>239</v>
      </c>
      <c r="L749" s="76" t="s">
        <v>239</v>
      </c>
      <c r="M749" s="76" t="s">
        <v>239</v>
      </c>
      <c r="N749" s="76" t="s">
        <v>239</v>
      </c>
      <c r="O749" s="76" t="s">
        <v>239</v>
      </c>
      <c r="P749" s="76" t="s">
        <v>239</v>
      </c>
      <c r="Q749" s="76" t="s">
        <v>239</v>
      </c>
      <c r="R749" s="76" t="s">
        <v>239</v>
      </c>
      <c r="S749" s="76" t="s">
        <v>239</v>
      </c>
      <c r="T749" s="721">
        <v>0</v>
      </c>
      <c r="U749" s="721">
        <v>0</v>
      </c>
      <c r="V749" s="55">
        <v>0</v>
      </c>
      <c r="W749" s="55">
        <v>0</v>
      </c>
      <c r="X749" s="237">
        <v>0</v>
      </c>
      <c r="Y749" s="238">
        <v>0</v>
      </c>
      <c r="Z749" s="238">
        <v>0</v>
      </c>
      <c r="AA749" s="238">
        <v>0</v>
      </c>
      <c r="AB749" s="238">
        <v>0</v>
      </c>
      <c r="AC749" s="238">
        <v>0</v>
      </c>
      <c r="AD749" s="238">
        <v>0</v>
      </c>
      <c r="AE749" s="238">
        <v>0</v>
      </c>
      <c r="AF749" s="238">
        <v>0</v>
      </c>
      <c r="AG749" s="238">
        <v>0</v>
      </c>
      <c r="AH749" s="238">
        <v>0</v>
      </c>
      <c r="AI749" s="238">
        <v>0</v>
      </c>
      <c r="AJ749" s="238">
        <v>0</v>
      </c>
      <c r="AK749" s="238">
        <v>0</v>
      </c>
    </row>
    <row r="750" spans="1:37" x14ac:dyDescent="0.3">
      <c r="A750" s="2" t="s">
        <v>211</v>
      </c>
      <c r="B750" s="295" t="s">
        <v>923</v>
      </c>
      <c r="C750" s="229" t="s">
        <v>670</v>
      </c>
      <c r="D750" s="229" t="s">
        <v>1648</v>
      </c>
      <c r="E750" s="716">
        <v>15034</v>
      </c>
      <c r="F750" s="76" t="s">
        <v>239</v>
      </c>
      <c r="G750" s="76" t="s">
        <v>239</v>
      </c>
      <c r="H750" s="76" t="s">
        <v>239</v>
      </c>
      <c r="I750" s="76" t="s">
        <v>239</v>
      </c>
      <c r="J750" s="76" t="s">
        <v>239</v>
      </c>
      <c r="K750" s="76" t="s">
        <v>239</v>
      </c>
      <c r="L750" s="76" t="s">
        <v>239</v>
      </c>
      <c r="M750" s="76" t="s">
        <v>239</v>
      </c>
      <c r="N750" s="76" t="s">
        <v>239</v>
      </c>
      <c r="O750" s="76" t="s">
        <v>239</v>
      </c>
      <c r="P750" s="76" t="s">
        <v>239</v>
      </c>
      <c r="Q750" s="76" t="s">
        <v>239</v>
      </c>
      <c r="R750" s="76" t="s">
        <v>239</v>
      </c>
      <c r="S750" s="76" t="s">
        <v>239</v>
      </c>
      <c r="T750" s="721">
        <v>0</v>
      </c>
      <c r="U750" s="721">
        <v>0</v>
      </c>
      <c r="V750" s="55">
        <v>0</v>
      </c>
      <c r="W750" s="55">
        <v>0</v>
      </c>
      <c r="X750" s="237">
        <v>0</v>
      </c>
      <c r="Y750" s="238">
        <v>0</v>
      </c>
      <c r="Z750" s="238">
        <v>0</v>
      </c>
      <c r="AA750" s="238">
        <v>0</v>
      </c>
      <c r="AB750" s="238">
        <v>0</v>
      </c>
      <c r="AC750" s="238">
        <v>0</v>
      </c>
      <c r="AD750" s="238">
        <v>0</v>
      </c>
      <c r="AE750" s="238">
        <v>0</v>
      </c>
      <c r="AF750" s="238">
        <v>0</v>
      </c>
      <c r="AG750" s="238">
        <v>0</v>
      </c>
      <c r="AH750" s="238">
        <v>0</v>
      </c>
      <c r="AI750" s="238">
        <v>0</v>
      </c>
      <c r="AJ750" s="238">
        <v>0</v>
      </c>
      <c r="AK750" s="238">
        <v>0</v>
      </c>
    </row>
    <row r="751" spans="1:37" x14ac:dyDescent="0.3">
      <c r="A751" s="2" t="s">
        <v>211</v>
      </c>
      <c r="B751" s="295" t="s">
        <v>923</v>
      </c>
      <c r="C751" s="229" t="s">
        <v>670</v>
      </c>
      <c r="D751" s="229" t="s">
        <v>1652</v>
      </c>
      <c r="E751" s="716">
        <v>322868</v>
      </c>
      <c r="F751" s="76">
        <v>0</v>
      </c>
      <c r="G751" s="76">
        <v>0</v>
      </c>
      <c r="H751" s="76">
        <v>0</v>
      </c>
      <c r="I751" s="76">
        <v>0</v>
      </c>
      <c r="J751" s="76">
        <v>1</v>
      </c>
      <c r="K751" s="76">
        <v>0</v>
      </c>
      <c r="L751" s="76" t="s">
        <v>239</v>
      </c>
      <c r="M751" s="76" t="s">
        <v>239</v>
      </c>
      <c r="N751" s="76" t="s">
        <v>239</v>
      </c>
      <c r="O751" s="76" t="s">
        <v>239</v>
      </c>
      <c r="P751" s="76">
        <v>0</v>
      </c>
      <c r="Q751" s="76" t="s">
        <v>239</v>
      </c>
      <c r="R751" s="76" t="s">
        <v>239</v>
      </c>
      <c r="S751" s="76">
        <v>0</v>
      </c>
      <c r="T751" s="721">
        <v>0</v>
      </c>
      <c r="U751" s="721">
        <v>0</v>
      </c>
      <c r="V751" s="55">
        <v>1199</v>
      </c>
      <c r="W751" s="55">
        <v>1199</v>
      </c>
      <c r="X751" s="237">
        <v>112</v>
      </c>
      <c r="Y751" s="238">
        <v>207</v>
      </c>
      <c r="Z751" s="238">
        <v>68</v>
      </c>
      <c r="AA751" s="238">
        <v>236</v>
      </c>
      <c r="AB751" s="238">
        <v>20</v>
      </c>
      <c r="AC751" s="238">
        <v>0</v>
      </c>
      <c r="AD751" s="238">
        <v>643</v>
      </c>
      <c r="AE751" s="238">
        <v>110</v>
      </c>
      <c r="AF751" s="238">
        <v>192</v>
      </c>
      <c r="AG751" s="238">
        <v>52</v>
      </c>
      <c r="AH751" s="238">
        <v>177</v>
      </c>
      <c r="AI751" s="238">
        <v>25</v>
      </c>
      <c r="AJ751" s="238">
        <v>0</v>
      </c>
      <c r="AK751" s="238">
        <v>556</v>
      </c>
    </row>
    <row r="752" spans="1:37" x14ac:dyDescent="0.3">
      <c r="A752" s="2" t="s">
        <v>211</v>
      </c>
      <c r="B752" s="295" t="s">
        <v>918</v>
      </c>
      <c r="C752" s="229" t="s">
        <v>944</v>
      </c>
      <c r="D752" s="229" t="s">
        <v>1653</v>
      </c>
      <c r="E752" s="716">
        <v>4057</v>
      </c>
      <c r="F752" s="76">
        <v>0.01</v>
      </c>
      <c r="G752" s="76">
        <v>0.17</v>
      </c>
      <c r="H752" s="76">
        <v>0.12</v>
      </c>
      <c r="I752" s="76">
        <v>0.3</v>
      </c>
      <c r="J752" s="76">
        <v>0.56999999999999995</v>
      </c>
      <c r="K752" s="76">
        <v>0.12</v>
      </c>
      <c r="L752" s="76">
        <v>0.4</v>
      </c>
      <c r="M752" s="76">
        <v>0.46</v>
      </c>
      <c r="N752" s="76">
        <v>0.47</v>
      </c>
      <c r="O752" s="76">
        <v>0.01</v>
      </c>
      <c r="P752" s="76">
        <v>0.48</v>
      </c>
      <c r="Q752" s="76">
        <v>0.31</v>
      </c>
      <c r="R752" s="76" t="s">
        <v>239</v>
      </c>
      <c r="S752" s="76">
        <v>0.45</v>
      </c>
      <c r="T752" s="721">
        <v>1</v>
      </c>
      <c r="U752" s="721">
        <v>1</v>
      </c>
      <c r="V752" s="55">
        <v>0</v>
      </c>
      <c r="W752" s="55">
        <v>0</v>
      </c>
      <c r="X752" s="237">
        <v>0</v>
      </c>
      <c r="Y752" s="238">
        <v>0</v>
      </c>
      <c r="Z752" s="238">
        <v>0</v>
      </c>
      <c r="AA752" s="238">
        <v>0</v>
      </c>
      <c r="AB752" s="238">
        <v>0</v>
      </c>
      <c r="AC752" s="238">
        <v>0</v>
      </c>
      <c r="AD752" s="238">
        <v>0</v>
      </c>
      <c r="AE752" s="238">
        <v>0</v>
      </c>
      <c r="AF752" s="238">
        <v>0</v>
      </c>
      <c r="AG752" s="238">
        <v>0</v>
      </c>
      <c r="AH752" s="238">
        <v>0</v>
      </c>
      <c r="AI752" s="238">
        <v>0</v>
      </c>
      <c r="AJ752" s="238">
        <v>0</v>
      </c>
      <c r="AK752" s="238">
        <v>0</v>
      </c>
    </row>
    <row r="753" spans="1:37" x14ac:dyDescent="0.3">
      <c r="A753" s="2" t="s">
        <v>211</v>
      </c>
      <c r="B753" s="295" t="s">
        <v>918</v>
      </c>
      <c r="C753" s="229" t="s">
        <v>944</v>
      </c>
      <c r="D753" s="229" t="s">
        <v>1654</v>
      </c>
      <c r="E753" s="716">
        <v>4576</v>
      </c>
      <c r="F753" s="76">
        <v>0.04</v>
      </c>
      <c r="G753" s="76">
        <v>0.15</v>
      </c>
      <c r="H753" s="76">
        <v>0.12</v>
      </c>
      <c r="I753" s="76">
        <v>0.31</v>
      </c>
      <c r="J753" s="76">
        <v>0.63</v>
      </c>
      <c r="K753" s="76">
        <v>0.06</v>
      </c>
      <c r="L753" s="76">
        <v>0.56000000000000005</v>
      </c>
      <c r="M753" s="76">
        <v>0.5</v>
      </c>
      <c r="N753" s="76">
        <v>0.47</v>
      </c>
      <c r="O753" s="76">
        <v>7.0000000000000007E-2</v>
      </c>
      <c r="P753" s="76">
        <v>0.45</v>
      </c>
      <c r="Q753" s="76">
        <v>0.44</v>
      </c>
      <c r="R753" s="76" t="s">
        <v>239</v>
      </c>
      <c r="S753" s="76">
        <v>0.47</v>
      </c>
      <c r="T753" s="721">
        <v>1</v>
      </c>
      <c r="U753" s="721">
        <v>1</v>
      </c>
      <c r="V753" s="55">
        <v>0</v>
      </c>
      <c r="W753" s="55">
        <v>0</v>
      </c>
      <c r="X753" s="237">
        <v>0</v>
      </c>
      <c r="Y753" s="238">
        <v>0</v>
      </c>
      <c r="Z753" s="238">
        <v>0</v>
      </c>
      <c r="AA753" s="238">
        <v>0</v>
      </c>
      <c r="AB753" s="238">
        <v>0</v>
      </c>
      <c r="AC753" s="238">
        <v>0</v>
      </c>
      <c r="AD753" s="238">
        <v>0</v>
      </c>
      <c r="AE753" s="238">
        <v>0</v>
      </c>
      <c r="AF753" s="238">
        <v>0</v>
      </c>
      <c r="AG753" s="238">
        <v>0</v>
      </c>
      <c r="AH753" s="238">
        <v>0</v>
      </c>
      <c r="AI753" s="238">
        <v>0</v>
      </c>
      <c r="AJ753" s="238">
        <v>0</v>
      </c>
      <c r="AK753" s="238">
        <v>0</v>
      </c>
    </row>
    <row r="754" spans="1:37" x14ac:dyDescent="0.3">
      <c r="A754" s="2" t="s">
        <v>211</v>
      </c>
      <c r="B754" s="295" t="s">
        <v>918</v>
      </c>
      <c r="C754" s="229" t="s">
        <v>944</v>
      </c>
      <c r="D754" s="229" t="s">
        <v>1655</v>
      </c>
      <c r="E754" s="716">
        <v>27007</v>
      </c>
      <c r="F754" s="76">
        <v>0.06</v>
      </c>
      <c r="G754" s="76">
        <v>0.12</v>
      </c>
      <c r="H754" s="76">
        <v>0.12</v>
      </c>
      <c r="I754" s="76">
        <v>0.31</v>
      </c>
      <c r="J754" s="76">
        <v>0.65</v>
      </c>
      <c r="K754" s="76">
        <v>0.04</v>
      </c>
      <c r="L754" s="76">
        <v>0.46</v>
      </c>
      <c r="M754" s="76">
        <v>0.5</v>
      </c>
      <c r="N754" s="76">
        <v>0.46</v>
      </c>
      <c r="O754" s="76">
        <v>0.09</v>
      </c>
      <c r="P754" s="76">
        <v>0.47</v>
      </c>
      <c r="Q754" s="76">
        <v>0.39</v>
      </c>
      <c r="R754" s="76" t="s">
        <v>239</v>
      </c>
      <c r="S754" s="76">
        <v>0.47</v>
      </c>
      <c r="T754" s="721">
        <v>1</v>
      </c>
      <c r="U754" s="721">
        <v>1</v>
      </c>
      <c r="V754" s="55">
        <v>0</v>
      </c>
      <c r="W754" s="55">
        <v>0</v>
      </c>
      <c r="X754" s="237">
        <v>0</v>
      </c>
      <c r="Y754" s="238">
        <v>0</v>
      </c>
      <c r="Z754" s="238">
        <v>0</v>
      </c>
      <c r="AA754" s="238">
        <v>0</v>
      </c>
      <c r="AB754" s="238">
        <v>0</v>
      </c>
      <c r="AC754" s="238">
        <v>0</v>
      </c>
      <c r="AD754" s="238">
        <v>0</v>
      </c>
      <c r="AE754" s="238">
        <v>0</v>
      </c>
      <c r="AF754" s="238">
        <v>0</v>
      </c>
      <c r="AG754" s="238">
        <v>0</v>
      </c>
      <c r="AH754" s="238">
        <v>0</v>
      </c>
      <c r="AI754" s="238">
        <v>0</v>
      </c>
      <c r="AJ754" s="238">
        <v>0</v>
      </c>
      <c r="AK754" s="238">
        <v>0</v>
      </c>
    </row>
    <row r="755" spans="1:37" x14ac:dyDescent="0.3">
      <c r="A755" s="2" t="s">
        <v>211</v>
      </c>
      <c r="B755" s="295" t="s">
        <v>918</v>
      </c>
      <c r="C755" s="229" t="s">
        <v>944</v>
      </c>
      <c r="D755" s="229" t="s">
        <v>1656</v>
      </c>
      <c r="E755" s="716">
        <v>977</v>
      </c>
      <c r="F755" s="76">
        <v>0.01</v>
      </c>
      <c r="G755" s="76">
        <v>0.03</v>
      </c>
      <c r="H755" s="76">
        <v>0.01</v>
      </c>
      <c r="I755" s="76">
        <v>0.06</v>
      </c>
      <c r="J755" s="76">
        <v>0.93</v>
      </c>
      <c r="K755" s="76">
        <v>0.01</v>
      </c>
      <c r="L755" s="76">
        <v>0.56999999999999995</v>
      </c>
      <c r="M755" s="76">
        <v>0.41</v>
      </c>
      <c r="N755" s="76">
        <v>0.45</v>
      </c>
      <c r="O755" s="76">
        <v>0.14000000000000001</v>
      </c>
      <c r="P755" s="76">
        <v>0.09</v>
      </c>
      <c r="Q755" s="76">
        <v>0</v>
      </c>
      <c r="R755" s="76" t="s">
        <v>239</v>
      </c>
      <c r="S755" s="76">
        <v>0.11</v>
      </c>
      <c r="T755" s="721">
        <v>1</v>
      </c>
      <c r="U755" s="721">
        <v>1</v>
      </c>
      <c r="V755" s="55">
        <v>0</v>
      </c>
      <c r="W755" s="55">
        <v>0</v>
      </c>
      <c r="X755" s="237">
        <v>0</v>
      </c>
      <c r="Y755" s="238">
        <v>0</v>
      </c>
      <c r="Z755" s="238">
        <v>0</v>
      </c>
      <c r="AA755" s="238">
        <v>0</v>
      </c>
      <c r="AB755" s="238">
        <v>0</v>
      </c>
      <c r="AC755" s="238">
        <v>0</v>
      </c>
      <c r="AD755" s="238">
        <v>0</v>
      </c>
      <c r="AE755" s="238">
        <v>0</v>
      </c>
      <c r="AF755" s="238">
        <v>0</v>
      </c>
      <c r="AG755" s="238">
        <v>0</v>
      </c>
      <c r="AH755" s="238">
        <v>0</v>
      </c>
      <c r="AI755" s="238">
        <v>0</v>
      </c>
      <c r="AJ755" s="238">
        <v>0</v>
      </c>
      <c r="AK755" s="238">
        <v>0</v>
      </c>
    </row>
    <row r="756" spans="1:37" x14ac:dyDescent="0.3">
      <c r="A756" s="2" t="s">
        <v>211</v>
      </c>
      <c r="B756" s="295" t="s">
        <v>918</v>
      </c>
      <c r="C756" s="229" t="s">
        <v>944</v>
      </c>
      <c r="D756" s="229" t="s">
        <v>1657</v>
      </c>
      <c r="E756" s="716">
        <v>2015</v>
      </c>
      <c r="F756" s="76">
        <v>7.0000000000000007E-2</v>
      </c>
      <c r="G756" s="76">
        <v>0.14000000000000001</v>
      </c>
      <c r="H756" s="76">
        <v>0.11</v>
      </c>
      <c r="I756" s="76">
        <v>0.32</v>
      </c>
      <c r="J756" s="76">
        <v>0.62</v>
      </c>
      <c r="K756" s="76">
        <v>0.06</v>
      </c>
      <c r="L756" s="76">
        <v>0.52</v>
      </c>
      <c r="M756" s="76">
        <v>0.44</v>
      </c>
      <c r="N756" s="76">
        <v>0.52</v>
      </c>
      <c r="O756" s="76">
        <v>0.12</v>
      </c>
      <c r="P756" s="76">
        <v>0.38</v>
      </c>
      <c r="Q756" s="76">
        <v>0.33</v>
      </c>
      <c r="R756" s="76" t="s">
        <v>239</v>
      </c>
      <c r="S756" s="76">
        <v>0.41</v>
      </c>
      <c r="T756" s="721">
        <v>1</v>
      </c>
      <c r="U756" s="721">
        <v>1</v>
      </c>
      <c r="V756" s="55">
        <v>0</v>
      </c>
      <c r="W756" s="55">
        <v>0</v>
      </c>
      <c r="X756" s="237">
        <v>0</v>
      </c>
      <c r="Y756" s="238">
        <v>0</v>
      </c>
      <c r="Z756" s="238">
        <v>0</v>
      </c>
      <c r="AA756" s="238">
        <v>0</v>
      </c>
      <c r="AB756" s="238">
        <v>0</v>
      </c>
      <c r="AC756" s="238">
        <v>0</v>
      </c>
      <c r="AD756" s="238">
        <v>0</v>
      </c>
      <c r="AE756" s="238">
        <v>0</v>
      </c>
      <c r="AF756" s="238">
        <v>0</v>
      </c>
      <c r="AG756" s="238">
        <v>0</v>
      </c>
      <c r="AH756" s="238">
        <v>0</v>
      </c>
      <c r="AI756" s="238">
        <v>0</v>
      </c>
      <c r="AJ756" s="238">
        <v>0</v>
      </c>
      <c r="AK756" s="238">
        <v>0</v>
      </c>
    </row>
    <row r="757" spans="1:37" x14ac:dyDescent="0.3">
      <c r="A757" s="2" t="s">
        <v>211</v>
      </c>
      <c r="B757" s="295" t="s">
        <v>918</v>
      </c>
      <c r="C757" s="229" t="s">
        <v>944</v>
      </c>
      <c r="D757" s="229" t="s">
        <v>1658</v>
      </c>
      <c r="E757" s="716">
        <v>532</v>
      </c>
      <c r="F757" s="76">
        <v>0.09</v>
      </c>
      <c r="G757" s="76">
        <v>0.16</v>
      </c>
      <c r="H757" s="76">
        <v>0.11</v>
      </c>
      <c r="I757" s="76">
        <v>0.36</v>
      </c>
      <c r="J757" s="76">
        <v>0.6</v>
      </c>
      <c r="K757" s="76">
        <v>0.04</v>
      </c>
      <c r="L757" s="76">
        <v>0.37</v>
      </c>
      <c r="M757" s="76">
        <v>0.55000000000000004</v>
      </c>
      <c r="N757" s="76">
        <v>0.47</v>
      </c>
      <c r="O757" s="76">
        <v>0.09</v>
      </c>
      <c r="P757" s="76">
        <v>0.45</v>
      </c>
      <c r="Q757" s="76">
        <v>0.16</v>
      </c>
      <c r="R757" s="76" t="s">
        <v>239</v>
      </c>
      <c r="S757" s="76">
        <v>0.45</v>
      </c>
      <c r="T757" s="721">
        <v>1</v>
      </c>
      <c r="U757" s="721">
        <v>1</v>
      </c>
      <c r="V757" s="55">
        <v>0</v>
      </c>
      <c r="W757" s="55">
        <v>0</v>
      </c>
      <c r="X757" s="237">
        <v>0</v>
      </c>
      <c r="Y757" s="238">
        <v>0</v>
      </c>
      <c r="Z757" s="238">
        <v>0</v>
      </c>
      <c r="AA757" s="238">
        <v>0</v>
      </c>
      <c r="AB757" s="238">
        <v>0</v>
      </c>
      <c r="AC757" s="238">
        <v>0</v>
      </c>
      <c r="AD757" s="238">
        <v>0</v>
      </c>
      <c r="AE757" s="238">
        <v>0</v>
      </c>
      <c r="AF757" s="238">
        <v>0</v>
      </c>
      <c r="AG757" s="238">
        <v>0</v>
      </c>
      <c r="AH757" s="238">
        <v>0</v>
      </c>
      <c r="AI757" s="238">
        <v>0</v>
      </c>
      <c r="AJ757" s="238">
        <v>0</v>
      </c>
      <c r="AK757" s="238">
        <v>0</v>
      </c>
    </row>
    <row r="758" spans="1:37" x14ac:dyDescent="0.3">
      <c r="A758" s="2" t="s">
        <v>211</v>
      </c>
      <c r="B758" s="295" t="s">
        <v>918</v>
      </c>
      <c r="C758" s="229" t="s">
        <v>944</v>
      </c>
      <c r="D758" s="229" t="s">
        <v>1659</v>
      </c>
      <c r="E758" s="716">
        <v>17998</v>
      </c>
      <c r="F758" s="76" t="s">
        <v>239</v>
      </c>
      <c r="G758" s="76" t="s">
        <v>239</v>
      </c>
      <c r="H758" s="76" t="s">
        <v>239</v>
      </c>
      <c r="I758" s="76" t="s">
        <v>239</v>
      </c>
      <c r="J758" s="76" t="s">
        <v>239</v>
      </c>
      <c r="K758" s="76" t="s">
        <v>239</v>
      </c>
      <c r="L758" s="76" t="s">
        <v>239</v>
      </c>
      <c r="M758" s="76" t="s">
        <v>239</v>
      </c>
      <c r="N758" s="76" t="s">
        <v>239</v>
      </c>
      <c r="O758" s="76" t="s">
        <v>239</v>
      </c>
      <c r="P758" s="76" t="s">
        <v>239</v>
      </c>
      <c r="Q758" s="76" t="s">
        <v>239</v>
      </c>
      <c r="R758" s="76" t="s">
        <v>239</v>
      </c>
      <c r="S758" s="76" t="s">
        <v>239</v>
      </c>
      <c r="T758" s="721">
        <v>0</v>
      </c>
      <c r="U758" s="721">
        <v>0</v>
      </c>
      <c r="V758" s="55">
        <v>0</v>
      </c>
      <c r="W758" s="55">
        <v>0</v>
      </c>
      <c r="X758" s="237">
        <v>0</v>
      </c>
      <c r="Y758" s="238">
        <v>0</v>
      </c>
      <c r="Z758" s="238">
        <v>0</v>
      </c>
      <c r="AA758" s="238">
        <v>0</v>
      </c>
      <c r="AB758" s="238">
        <v>0</v>
      </c>
      <c r="AC758" s="238">
        <v>0</v>
      </c>
      <c r="AD758" s="238">
        <v>0</v>
      </c>
      <c r="AE758" s="238">
        <v>0</v>
      </c>
      <c r="AF758" s="238">
        <v>0</v>
      </c>
      <c r="AG758" s="238">
        <v>0</v>
      </c>
      <c r="AH758" s="238">
        <v>0</v>
      </c>
      <c r="AI758" s="238">
        <v>0</v>
      </c>
      <c r="AJ758" s="238">
        <v>0</v>
      </c>
      <c r="AK758" s="238">
        <v>0</v>
      </c>
    </row>
    <row r="759" spans="1:37" x14ac:dyDescent="0.3">
      <c r="A759" s="2" t="s">
        <v>211</v>
      </c>
      <c r="B759" s="295" t="s">
        <v>918</v>
      </c>
      <c r="C759" s="229" t="s">
        <v>670</v>
      </c>
      <c r="D759" s="229" t="s">
        <v>1660</v>
      </c>
      <c r="E759" s="716">
        <v>526</v>
      </c>
      <c r="F759" s="76">
        <v>0</v>
      </c>
      <c r="G759" s="76">
        <v>0.16</v>
      </c>
      <c r="H759" s="76">
        <v>0.15</v>
      </c>
      <c r="I759" s="76">
        <v>0.3</v>
      </c>
      <c r="J759" s="76">
        <v>0.56000000000000005</v>
      </c>
      <c r="K759" s="76">
        <v>0.13</v>
      </c>
      <c r="L759" s="76" t="s">
        <v>239</v>
      </c>
      <c r="M759" s="76">
        <v>0.43</v>
      </c>
      <c r="N759" s="76">
        <v>0.49</v>
      </c>
      <c r="O759" s="76">
        <v>0</v>
      </c>
      <c r="P759" s="76">
        <v>0.55000000000000004</v>
      </c>
      <c r="Q759" s="76">
        <v>0.4</v>
      </c>
      <c r="R759" s="76" t="s">
        <v>239</v>
      </c>
      <c r="S759" s="76">
        <v>0.5</v>
      </c>
      <c r="T759" s="721">
        <v>1</v>
      </c>
      <c r="U759" s="721">
        <v>1</v>
      </c>
      <c r="V759" s="55">
        <v>0</v>
      </c>
      <c r="W759" s="55">
        <v>0</v>
      </c>
      <c r="X759" s="237">
        <v>0</v>
      </c>
      <c r="Y759" s="238">
        <v>0</v>
      </c>
      <c r="Z759" s="238">
        <v>0</v>
      </c>
      <c r="AA759" s="238">
        <v>0</v>
      </c>
      <c r="AB759" s="238">
        <v>0</v>
      </c>
      <c r="AC759" s="238">
        <v>0</v>
      </c>
      <c r="AD759" s="238">
        <v>0</v>
      </c>
      <c r="AE759" s="238">
        <v>0</v>
      </c>
      <c r="AF759" s="238">
        <v>0</v>
      </c>
      <c r="AG759" s="238">
        <v>0</v>
      </c>
      <c r="AH759" s="238">
        <v>0</v>
      </c>
      <c r="AI759" s="238">
        <v>0</v>
      </c>
      <c r="AJ759" s="238">
        <v>0</v>
      </c>
      <c r="AK759" s="238">
        <v>0</v>
      </c>
    </row>
    <row r="760" spans="1:37" x14ac:dyDescent="0.3">
      <c r="A760" s="2" t="s">
        <v>211</v>
      </c>
      <c r="B760" s="295" t="s">
        <v>918</v>
      </c>
      <c r="C760" s="229" t="s">
        <v>670</v>
      </c>
      <c r="D760" s="229" t="s">
        <v>1655</v>
      </c>
      <c r="E760" s="716">
        <v>34487</v>
      </c>
      <c r="F760" s="76" t="s">
        <v>239</v>
      </c>
      <c r="G760" s="76" t="s">
        <v>239</v>
      </c>
      <c r="H760" s="76" t="s">
        <v>239</v>
      </c>
      <c r="I760" s="76" t="s">
        <v>239</v>
      </c>
      <c r="J760" s="76" t="s">
        <v>239</v>
      </c>
      <c r="K760" s="76" t="s">
        <v>239</v>
      </c>
      <c r="L760" s="76" t="s">
        <v>239</v>
      </c>
      <c r="M760" s="76" t="s">
        <v>239</v>
      </c>
      <c r="N760" s="76" t="s">
        <v>239</v>
      </c>
      <c r="O760" s="76" t="s">
        <v>239</v>
      </c>
      <c r="P760" s="76" t="s">
        <v>239</v>
      </c>
      <c r="Q760" s="76" t="s">
        <v>239</v>
      </c>
      <c r="R760" s="76" t="s">
        <v>239</v>
      </c>
      <c r="S760" s="76" t="s">
        <v>239</v>
      </c>
      <c r="T760" s="721">
        <v>0</v>
      </c>
      <c r="U760" s="721">
        <v>0</v>
      </c>
      <c r="V760" s="55">
        <v>1090</v>
      </c>
      <c r="W760" s="55">
        <v>1090</v>
      </c>
      <c r="X760" s="237">
        <v>75</v>
      </c>
      <c r="Y760" s="238">
        <v>88</v>
      </c>
      <c r="Z760" s="238">
        <v>45</v>
      </c>
      <c r="AA760" s="238">
        <v>284</v>
      </c>
      <c r="AB760" s="238">
        <v>19</v>
      </c>
      <c r="AC760" s="238">
        <v>0</v>
      </c>
      <c r="AD760" s="238">
        <v>511</v>
      </c>
      <c r="AE760" s="238">
        <v>70</v>
      </c>
      <c r="AF760" s="238">
        <v>71</v>
      </c>
      <c r="AG760" s="238">
        <v>57</v>
      </c>
      <c r="AH760" s="238">
        <v>368</v>
      </c>
      <c r="AI760" s="238">
        <v>13</v>
      </c>
      <c r="AJ760" s="238">
        <v>0</v>
      </c>
      <c r="AK760" s="238">
        <v>579</v>
      </c>
    </row>
    <row r="761" spans="1:37" x14ac:dyDescent="0.3">
      <c r="A761" s="2" t="s">
        <v>211</v>
      </c>
      <c r="B761" s="295" t="s">
        <v>918</v>
      </c>
      <c r="C761" s="229" t="s">
        <v>670</v>
      </c>
      <c r="D761" s="229" t="s">
        <v>1651</v>
      </c>
      <c r="E761" s="716">
        <v>1782</v>
      </c>
      <c r="F761" s="76" t="s">
        <v>239</v>
      </c>
      <c r="G761" s="76" t="s">
        <v>239</v>
      </c>
      <c r="H761" s="76" t="s">
        <v>239</v>
      </c>
      <c r="I761" s="76" t="s">
        <v>239</v>
      </c>
      <c r="J761" s="76" t="s">
        <v>239</v>
      </c>
      <c r="K761" s="76" t="s">
        <v>239</v>
      </c>
      <c r="L761" s="76" t="s">
        <v>239</v>
      </c>
      <c r="M761" s="76" t="s">
        <v>239</v>
      </c>
      <c r="N761" s="76" t="s">
        <v>239</v>
      </c>
      <c r="O761" s="76" t="s">
        <v>239</v>
      </c>
      <c r="P761" s="76" t="s">
        <v>239</v>
      </c>
      <c r="Q761" s="76" t="s">
        <v>239</v>
      </c>
      <c r="R761" s="76" t="s">
        <v>239</v>
      </c>
      <c r="S761" s="76" t="s">
        <v>239</v>
      </c>
      <c r="T761" s="721">
        <v>0</v>
      </c>
      <c r="U761" s="721">
        <v>0</v>
      </c>
      <c r="V761" s="55">
        <v>0</v>
      </c>
      <c r="W761" s="55">
        <v>0</v>
      </c>
      <c r="X761" s="237">
        <v>0</v>
      </c>
      <c r="Y761" s="238">
        <v>0</v>
      </c>
      <c r="Z761" s="238">
        <v>0</v>
      </c>
      <c r="AA761" s="238">
        <v>0</v>
      </c>
      <c r="AB761" s="238">
        <v>0</v>
      </c>
      <c r="AC761" s="238">
        <v>0</v>
      </c>
      <c r="AD761" s="238">
        <v>0</v>
      </c>
      <c r="AE761" s="238">
        <v>0</v>
      </c>
      <c r="AF761" s="238">
        <v>0</v>
      </c>
      <c r="AG761" s="238">
        <v>0</v>
      </c>
      <c r="AH761" s="238">
        <v>0</v>
      </c>
      <c r="AI761" s="238">
        <v>0</v>
      </c>
      <c r="AJ761" s="238">
        <v>0</v>
      </c>
      <c r="AK761" s="238">
        <v>0</v>
      </c>
    </row>
    <row r="762" spans="1:37" x14ac:dyDescent="0.3">
      <c r="A762" s="2" t="s">
        <v>215</v>
      </c>
      <c r="B762" s="295" t="s">
        <v>918</v>
      </c>
      <c r="C762" s="229" t="s">
        <v>944</v>
      </c>
      <c r="D762" s="229" t="s">
        <v>1661</v>
      </c>
      <c r="E762" s="716">
        <v>738</v>
      </c>
      <c r="F762" s="76">
        <v>0.08</v>
      </c>
      <c r="G762" s="76">
        <v>0.13</v>
      </c>
      <c r="H762" s="76">
        <v>0.09</v>
      </c>
      <c r="I762" s="76">
        <v>0.3</v>
      </c>
      <c r="J762" s="76">
        <v>0.69</v>
      </c>
      <c r="K762" s="76">
        <v>0.01</v>
      </c>
      <c r="L762" s="76">
        <v>0.52</v>
      </c>
      <c r="M762" s="76">
        <v>0.46</v>
      </c>
      <c r="N762" s="76">
        <v>0.38</v>
      </c>
      <c r="O762" s="76">
        <v>0.13</v>
      </c>
      <c r="P762" s="76">
        <v>0.36</v>
      </c>
      <c r="Q762" s="76">
        <v>0.33</v>
      </c>
      <c r="R762" s="76" t="s">
        <v>239</v>
      </c>
      <c r="S762" s="76">
        <v>0.38</v>
      </c>
      <c r="T762" s="721">
        <v>1</v>
      </c>
      <c r="U762" s="721">
        <v>1</v>
      </c>
      <c r="V762" s="55">
        <v>0</v>
      </c>
      <c r="W762" s="55">
        <v>0</v>
      </c>
      <c r="X762" s="237">
        <v>0</v>
      </c>
      <c r="Y762" s="238">
        <v>0</v>
      </c>
      <c r="Z762" s="238">
        <v>0</v>
      </c>
      <c r="AA762" s="238">
        <v>0</v>
      </c>
      <c r="AB762" s="238">
        <v>0</v>
      </c>
      <c r="AC762" s="238">
        <v>0</v>
      </c>
      <c r="AD762" s="238">
        <v>0</v>
      </c>
      <c r="AE762" s="238">
        <v>0</v>
      </c>
      <c r="AF762" s="238">
        <v>0</v>
      </c>
      <c r="AG762" s="238">
        <v>0</v>
      </c>
      <c r="AH762" s="238">
        <v>0</v>
      </c>
      <c r="AI762" s="238">
        <v>0</v>
      </c>
      <c r="AJ762" s="238">
        <v>0</v>
      </c>
      <c r="AK762" s="238">
        <v>0</v>
      </c>
    </row>
    <row r="763" spans="1:37" x14ac:dyDescent="0.3">
      <c r="A763" s="2" t="s">
        <v>216</v>
      </c>
      <c r="B763" s="295" t="s">
        <v>918</v>
      </c>
      <c r="C763" s="229" t="s">
        <v>983</v>
      </c>
      <c r="D763" s="229" t="s">
        <v>1662</v>
      </c>
      <c r="E763" s="716">
        <v>357628</v>
      </c>
      <c r="F763" s="76" t="s">
        <v>239</v>
      </c>
      <c r="G763" s="76" t="s">
        <v>239</v>
      </c>
      <c r="H763" s="76" t="s">
        <v>239</v>
      </c>
      <c r="I763" s="76" t="s">
        <v>239</v>
      </c>
      <c r="J763" s="76" t="s">
        <v>239</v>
      </c>
      <c r="K763" s="76" t="s">
        <v>239</v>
      </c>
      <c r="L763" s="76" t="s">
        <v>239</v>
      </c>
      <c r="M763" s="76" t="s">
        <v>239</v>
      </c>
      <c r="N763" s="76" t="s">
        <v>239</v>
      </c>
      <c r="O763" s="76" t="s">
        <v>239</v>
      </c>
      <c r="P763" s="76" t="s">
        <v>239</v>
      </c>
      <c r="Q763" s="76" t="s">
        <v>239</v>
      </c>
      <c r="R763" s="76" t="s">
        <v>239</v>
      </c>
      <c r="S763" s="76" t="s">
        <v>239</v>
      </c>
      <c r="T763" s="721">
        <v>0</v>
      </c>
      <c r="U763" s="721">
        <v>0</v>
      </c>
      <c r="V763" s="55">
        <v>101</v>
      </c>
      <c r="W763" s="55">
        <v>101</v>
      </c>
      <c r="X763" s="237">
        <v>3</v>
      </c>
      <c r="Y763" s="238">
        <v>2</v>
      </c>
      <c r="Z763" s="238">
        <v>8</v>
      </c>
      <c r="AA763" s="238">
        <v>37</v>
      </c>
      <c r="AB763" s="238">
        <v>8</v>
      </c>
      <c r="AC763" s="238">
        <v>0</v>
      </c>
      <c r="AD763" s="238">
        <v>58</v>
      </c>
      <c r="AE763" s="238">
        <v>0</v>
      </c>
      <c r="AF763" s="238">
        <v>0</v>
      </c>
      <c r="AG763" s="238">
        <v>5</v>
      </c>
      <c r="AH763" s="238">
        <v>30</v>
      </c>
      <c r="AI763" s="238">
        <v>8</v>
      </c>
      <c r="AJ763" s="238">
        <v>0</v>
      </c>
      <c r="AK763" s="238">
        <v>43</v>
      </c>
    </row>
    <row r="764" spans="1:37" ht="10.5" customHeight="1" x14ac:dyDescent="0.3">
      <c r="A764" s="2" t="s">
        <v>217</v>
      </c>
      <c r="B764" s="295" t="s">
        <v>918</v>
      </c>
      <c r="C764" s="229" t="s">
        <v>983</v>
      </c>
      <c r="D764" s="229" t="s">
        <v>1663</v>
      </c>
      <c r="E764" s="716">
        <v>106106</v>
      </c>
      <c r="F764" s="76">
        <v>7.0000000000000007E-2</v>
      </c>
      <c r="G764" s="76">
        <v>7.0000000000000007E-2</v>
      </c>
      <c r="H764" s="76">
        <v>0.11</v>
      </c>
      <c r="I764" s="76">
        <v>0.26</v>
      </c>
      <c r="J764" s="76">
        <v>0.73</v>
      </c>
      <c r="K764" s="76">
        <v>0.01</v>
      </c>
      <c r="L764" s="76">
        <v>0.49</v>
      </c>
      <c r="M764" s="76">
        <v>0.47</v>
      </c>
      <c r="N764" s="76">
        <v>0.24</v>
      </c>
      <c r="O764" s="76">
        <v>0.14000000000000001</v>
      </c>
      <c r="P764" s="76">
        <v>0.27</v>
      </c>
      <c r="Q764" s="76">
        <v>0.45</v>
      </c>
      <c r="R764" s="76">
        <v>0.56999999999999995</v>
      </c>
      <c r="S764" s="76">
        <v>0.45</v>
      </c>
      <c r="T764" s="721">
        <v>0.31</v>
      </c>
      <c r="U764" s="721">
        <v>0.69</v>
      </c>
      <c r="V764" s="55">
        <v>119</v>
      </c>
      <c r="W764" s="55">
        <v>119</v>
      </c>
      <c r="X764" s="237">
        <v>4</v>
      </c>
      <c r="Y764" s="238">
        <v>9</v>
      </c>
      <c r="Z764" s="238">
        <v>1</v>
      </c>
      <c r="AA764" s="238">
        <v>32</v>
      </c>
      <c r="AB764" s="238">
        <v>4</v>
      </c>
      <c r="AC764" s="238">
        <v>0</v>
      </c>
      <c r="AD764" s="238">
        <v>50</v>
      </c>
      <c r="AE764" s="238">
        <v>9</v>
      </c>
      <c r="AF764" s="238">
        <v>11</v>
      </c>
      <c r="AG764" s="238">
        <v>4</v>
      </c>
      <c r="AH764" s="238">
        <v>42</v>
      </c>
      <c r="AI764" s="238">
        <v>3</v>
      </c>
      <c r="AJ764" s="238">
        <v>0</v>
      </c>
      <c r="AK764" s="238">
        <v>69</v>
      </c>
    </row>
    <row r="765" spans="1:37" x14ac:dyDescent="0.3">
      <c r="A765" s="2" t="s">
        <v>218</v>
      </c>
      <c r="B765" s="295" t="s">
        <v>918</v>
      </c>
      <c r="C765" s="229" t="s">
        <v>944</v>
      </c>
      <c r="D765" s="229" t="s">
        <v>1664</v>
      </c>
      <c r="E765" s="716">
        <v>38701</v>
      </c>
      <c r="F765" s="76">
        <v>0</v>
      </c>
      <c r="G765" s="76">
        <v>0</v>
      </c>
      <c r="H765" s="76">
        <v>0</v>
      </c>
      <c r="I765" s="76">
        <v>0</v>
      </c>
      <c r="J765" s="76">
        <v>1</v>
      </c>
      <c r="K765" s="76">
        <v>0</v>
      </c>
      <c r="L765" s="76" t="s">
        <v>239</v>
      </c>
      <c r="M765" s="76" t="s">
        <v>239</v>
      </c>
      <c r="N765" s="76" t="s">
        <v>239</v>
      </c>
      <c r="O765" s="76" t="s">
        <v>239</v>
      </c>
      <c r="P765" s="76">
        <v>1</v>
      </c>
      <c r="Q765" s="76" t="s">
        <v>239</v>
      </c>
      <c r="R765" s="76" t="s">
        <v>239</v>
      </c>
      <c r="S765" s="76">
        <v>1</v>
      </c>
      <c r="T765" s="721">
        <v>0</v>
      </c>
      <c r="U765" s="721">
        <v>0</v>
      </c>
      <c r="V765" s="55">
        <v>25</v>
      </c>
      <c r="W765" s="55">
        <v>25</v>
      </c>
      <c r="X765" s="237">
        <v>0</v>
      </c>
      <c r="Y765" s="238">
        <v>2</v>
      </c>
      <c r="Z765" s="238">
        <v>1</v>
      </c>
      <c r="AA765" s="238">
        <v>7</v>
      </c>
      <c r="AB765" s="238">
        <v>0</v>
      </c>
      <c r="AC765" s="238">
        <v>0</v>
      </c>
      <c r="AD765" s="238">
        <v>10</v>
      </c>
      <c r="AE765" s="238">
        <v>2</v>
      </c>
      <c r="AF765" s="238">
        <v>4</v>
      </c>
      <c r="AG765" s="238">
        <v>2</v>
      </c>
      <c r="AH765" s="238">
        <v>6</v>
      </c>
      <c r="AI765" s="238">
        <v>1</v>
      </c>
      <c r="AJ765" s="238">
        <v>0</v>
      </c>
      <c r="AK765" s="238">
        <v>15</v>
      </c>
    </row>
    <row r="766" spans="1:37" x14ac:dyDescent="0.3">
      <c r="A766" s="2" t="s">
        <v>218</v>
      </c>
      <c r="B766" s="295" t="s">
        <v>918</v>
      </c>
      <c r="C766" s="229" t="s">
        <v>944</v>
      </c>
      <c r="D766" s="229" t="s">
        <v>1665</v>
      </c>
      <c r="E766" s="716">
        <v>1247685</v>
      </c>
      <c r="F766" s="76">
        <v>0.09</v>
      </c>
      <c r="G766" s="76">
        <v>0.16</v>
      </c>
      <c r="H766" s="76">
        <v>0.21</v>
      </c>
      <c r="I766" s="76">
        <v>0.46</v>
      </c>
      <c r="J766" s="76">
        <v>0.49</v>
      </c>
      <c r="K766" s="76">
        <v>0.05</v>
      </c>
      <c r="L766" s="76">
        <v>0.42</v>
      </c>
      <c r="M766" s="76">
        <v>0.4</v>
      </c>
      <c r="N766" s="76">
        <v>0.44</v>
      </c>
      <c r="O766" s="76">
        <v>0.08</v>
      </c>
      <c r="P766" s="76">
        <v>0.51</v>
      </c>
      <c r="Q766" s="76">
        <v>0.27</v>
      </c>
      <c r="R766" s="76" t="s">
        <v>239</v>
      </c>
      <c r="S766" s="76">
        <v>0.46</v>
      </c>
      <c r="T766" s="721">
        <v>0</v>
      </c>
      <c r="U766" s="721">
        <v>0</v>
      </c>
      <c r="V766" s="55">
        <v>93</v>
      </c>
      <c r="W766" s="55">
        <v>93</v>
      </c>
      <c r="X766" s="237">
        <v>5</v>
      </c>
      <c r="Y766" s="238">
        <v>8</v>
      </c>
      <c r="Z766" s="238">
        <v>5</v>
      </c>
      <c r="AA766" s="238">
        <v>27</v>
      </c>
      <c r="AB766" s="238">
        <v>3</v>
      </c>
      <c r="AC766" s="238">
        <v>0</v>
      </c>
      <c r="AD766" s="238">
        <v>48</v>
      </c>
      <c r="AE766" s="238">
        <v>3</v>
      </c>
      <c r="AF766" s="238">
        <v>8</v>
      </c>
      <c r="AG766" s="238">
        <v>3</v>
      </c>
      <c r="AH766" s="238">
        <v>29</v>
      </c>
      <c r="AI766" s="238">
        <v>2</v>
      </c>
      <c r="AJ766" s="238">
        <v>0</v>
      </c>
      <c r="AK766" s="238">
        <v>45</v>
      </c>
    </row>
    <row r="767" spans="1:37" x14ac:dyDescent="0.3">
      <c r="A767" s="2" t="s">
        <v>218</v>
      </c>
      <c r="B767" s="295" t="s">
        <v>918</v>
      </c>
      <c r="C767" s="229" t="s">
        <v>944</v>
      </c>
      <c r="D767" s="229" t="s">
        <v>1666</v>
      </c>
      <c r="E767" s="716">
        <v>61738</v>
      </c>
      <c r="F767" s="76">
        <v>0.12</v>
      </c>
      <c r="G767" s="76">
        <v>0.19</v>
      </c>
      <c r="H767" s="76">
        <v>0.21</v>
      </c>
      <c r="I767" s="76">
        <v>0.52</v>
      </c>
      <c r="J767" s="76">
        <v>0.43</v>
      </c>
      <c r="K767" s="76">
        <v>0.05</v>
      </c>
      <c r="L767" s="76">
        <v>0.6</v>
      </c>
      <c r="M767" s="76">
        <v>0.38</v>
      </c>
      <c r="N767" s="76">
        <v>0.56000000000000005</v>
      </c>
      <c r="O767" s="76">
        <v>0.14000000000000001</v>
      </c>
      <c r="P767" s="76">
        <v>0.61</v>
      </c>
      <c r="Q767" s="76">
        <v>0</v>
      </c>
      <c r="R767" s="76" t="s">
        <v>239</v>
      </c>
      <c r="S767" s="76">
        <v>0.52</v>
      </c>
      <c r="T767" s="721">
        <v>0</v>
      </c>
      <c r="U767" s="721">
        <v>0</v>
      </c>
      <c r="V767" s="55">
        <v>101</v>
      </c>
      <c r="W767" s="55">
        <v>101</v>
      </c>
      <c r="X767" s="237">
        <v>3</v>
      </c>
      <c r="Y767" s="238">
        <v>5</v>
      </c>
      <c r="Z767" s="238">
        <v>5</v>
      </c>
      <c r="AA767" s="238">
        <v>35</v>
      </c>
      <c r="AB767" s="238">
        <v>8</v>
      </c>
      <c r="AC767" s="238">
        <v>0</v>
      </c>
      <c r="AD767" s="238">
        <v>56</v>
      </c>
      <c r="AE767" s="238">
        <v>3</v>
      </c>
      <c r="AF767" s="238">
        <v>4</v>
      </c>
      <c r="AG767" s="238">
        <v>6</v>
      </c>
      <c r="AH767" s="238">
        <v>30</v>
      </c>
      <c r="AI767" s="238">
        <v>2</v>
      </c>
      <c r="AJ767" s="238">
        <v>0</v>
      </c>
      <c r="AK767" s="238">
        <v>45</v>
      </c>
    </row>
    <row r="768" spans="1:37" x14ac:dyDescent="0.3">
      <c r="A768" s="2" t="s">
        <v>218</v>
      </c>
      <c r="B768" s="295" t="s">
        <v>918</v>
      </c>
      <c r="C768" s="229" t="s">
        <v>944</v>
      </c>
      <c r="D768" s="229" t="s">
        <v>1667</v>
      </c>
      <c r="E768" s="716">
        <v>813885</v>
      </c>
      <c r="F768" s="76">
        <v>0.08</v>
      </c>
      <c r="G768" s="76">
        <v>0.16</v>
      </c>
      <c r="H768" s="76">
        <v>0.14000000000000001</v>
      </c>
      <c r="I768" s="76">
        <v>0.38</v>
      </c>
      <c r="J768" s="76">
        <v>0.54</v>
      </c>
      <c r="K768" s="76">
        <v>0.08</v>
      </c>
      <c r="L768" s="76">
        <v>0.48</v>
      </c>
      <c r="M768" s="76">
        <v>0.5</v>
      </c>
      <c r="N768" s="76">
        <v>0.51</v>
      </c>
      <c r="O768" s="76">
        <v>0.1</v>
      </c>
      <c r="P768" s="76">
        <v>0.52</v>
      </c>
      <c r="Q768" s="76">
        <v>0.4</v>
      </c>
      <c r="R768" s="76" t="s">
        <v>239</v>
      </c>
      <c r="S768" s="76">
        <v>0.5</v>
      </c>
      <c r="T768" s="721">
        <v>0.02</v>
      </c>
      <c r="U768" s="721">
        <v>0.02</v>
      </c>
      <c r="V768" s="55">
        <v>4061</v>
      </c>
      <c r="W768" s="55">
        <v>4061</v>
      </c>
      <c r="X768" s="237">
        <v>46</v>
      </c>
      <c r="Y768" s="238">
        <v>358</v>
      </c>
      <c r="Z768" s="238">
        <v>229</v>
      </c>
      <c r="AA768" s="238">
        <v>1094</v>
      </c>
      <c r="AB768" s="238">
        <v>110</v>
      </c>
      <c r="AC768" s="238">
        <v>0</v>
      </c>
      <c r="AD768" s="238">
        <v>1837</v>
      </c>
      <c r="AE768" s="238">
        <v>58</v>
      </c>
      <c r="AF768" s="238">
        <v>397</v>
      </c>
      <c r="AG768" s="238">
        <v>284</v>
      </c>
      <c r="AH768" s="238">
        <v>1211</v>
      </c>
      <c r="AI768" s="238">
        <v>274</v>
      </c>
      <c r="AJ768" s="238">
        <v>0</v>
      </c>
      <c r="AK768" s="238">
        <v>2224</v>
      </c>
    </row>
    <row r="769" spans="1:37" x14ac:dyDescent="0.3">
      <c r="A769" s="2" t="s">
        <v>218</v>
      </c>
      <c r="B769" s="295" t="s">
        <v>918</v>
      </c>
      <c r="C769" s="229" t="s">
        <v>944</v>
      </c>
      <c r="D769" s="229" t="s">
        <v>1668</v>
      </c>
      <c r="E769" s="716">
        <v>320960</v>
      </c>
      <c r="F769" s="76">
        <v>0.09</v>
      </c>
      <c r="G769" s="76">
        <v>0.31</v>
      </c>
      <c r="H769" s="76">
        <v>0.16</v>
      </c>
      <c r="I769" s="76">
        <v>0.56000000000000005</v>
      </c>
      <c r="J769" s="76">
        <v>0.39</v>
      </c>
      <c r="K769" s="76">
        <v>0.06</v>
      </c>
      <c r="L769" s="76">
        <v>0.53</v>
      </c>
      <c r="M769" s="76">
        <v>0.45</v>
      </c>
      <c r="N769" s="76">
        <v>0.48</v>
      </c>
      <c r="O769" s="76">
        <v>0.09</v>
      </c>
      <c r="P769" s="76">
        <v>0.64</v>
      </c>
      <c r="Q769" s="76">
        <v>0.27</v>
      </c>
      <c r="R769" s="76" t="s">
        <v>239</v>
      </c>
      <c r="S769" s="76">
        <v>0.52</v>
      </c>
      <c r="T769" s="721">
        <v>0</v>
      </c>
      <c r="U769" s="721">
        <v>0</v>
      </c>
      <c r="V769" s="55">
        <v>4614</v>
      </c>
      <c r="W769" s="55">
        <v>4614</v>
      </c>
      <c r="X769" s="237">
        <v>135</v>
      </c>
      <c r="Y769" s="238">
        <v>356</v>
      </c>
      <c r="Z769" s="238">
        <v>294</v>
      </c>
      <c r="AA769" s="238">
        <v>1296</v>
      </c>
      <c r="AB769" s="238">
        <v>99</v>
      </c>
      <c r="AC769" s="238">
        <v>0</v>
      </c>
      <c r="AD769" s="238">
        <v>2180</v>
      </c>
      <c r="AE769" s="238">
        <v>112</v>
      </c>
      <c r="AF769" s="238">
        <v>394</v>
      </c>
      <c r="AG769" s="238">
        <v>306</v>
      </c>
      <c r="AH769" s="238">
        <v>1483</v>
      </c>
      <c r="AI769" s="238">
        <v>139</v>
      </c>
      <c r="AJ769" s="238">
        <v>0</v>
      </c>
      <c r="AK769" s="238">
        <v>2434</v>
      </c>
    </row>
    <row r="770" spans="1:37" x14ac:dyDescent="0.3">
      <c r="A770" s="2" t="s">
        <v>218</v>
      </c>
      <c r="B770" s="295" t="s">
        <v>918</v>
      </c>
      <c r="C770" s="229" t="s">
        <v>944</v>
      </c>
      <c r="D770" s="229" t="s">
        <v>1669</v>
      </c>
      <c r="E770" s="716">
        <v>319092</v>
      </c>
      <c r="F770" s="76">
        <v>0.15</v>
      </c>
      <c r="G770" s="76">
        <v>0.35</v>
      </c>
      <c r="H770" s="76">
        <v>0.3</v>
      </c>
      <c r="I770" s="76">
        <v>0.8</v>
      </c>
      <c r="J770" s="76">
        <v>0.19</v>
      </c>
      <c r="K770" s="76">
        <v>0.01</v>
      </c>
      <c r="L770" s="76">
        <v>0.51</v>
      </c>
      <c r="M770" s="76">
        <v>0.54</v>
      </c>
      <c r="N770" s="76">
        <v>0.71</v>
      </c>
      <c r="O770" s="76">
        <v>0.09</v>
      </c>
      <c r="P770" s="76">
        <v>0.54</v>
      </c>
      <c r="Q770" s="76">
        <v>0.33</v>
      </c>
      <c r="R770" s="76" t="s">
        <v>239</v>
      </c>
      <c r="S770" s="76">
        <v>0.59</v>
      </c>
      <c r="T770" s="721">
        <v>0</v>
      </c>
      <c r="U770" s="721">
        <v>0</v>
      </c>
      <c r="V770" s="55">
        <v>71901</v>
      </c>
      <c r="W770" s="55">
        <v>72017</v>
      </c>
      <c r="X770" s="237">
        <v>3277</v>
      </c>
      <c r="Y770" s="238">
        <v>5189</v>
      </c>
      <c r="Z770" s="238">
        <v>4082</v>
      </c>
      <c r="AA770" s="238">
        <v>21908</v>
      </c>
      <c r="AB770" s="238">
        <v>661</v>
      </c>
      <c r="AC770" s="238">
        <v>58</v>
      </c>
      <c r="AD770" s="238">
        <v>35175</v>
      </c>
      <c r="AE770" s="238">
        <v>3278</v>
      </c>
      <c r="AF770" s="238">
        <v>5531</v>
      </c>
      <c r="AG770" s="238">
        <v>4420</v>
      </c>
      <c r="AH770" s="238">
        <v>22610</v>
      </c>
      <c r="AI770" s="238">
        <v>945</v>
      </c>
      <c r="AJ770" s="238">
        <v>58</v>
      </c>
      <c r="AK770" s="238">
        <v>36842</v>
      </c>
    </row>
    <row r="771" spans="1:37" x14ac:dyDescent="0.3">
      <c r="A771" s="2" t="s">
        <v>218</v>
      </c>
      <c r="B771" s="295" t="s">
        <v>918</v>
      </c>
      <c r="C771" s="229" t="s">
        <v>944</v>
      </c>
      <c r="D771" s="229" t="s">
        <v>1670</v>
      </c>
      <c r="E771" s="716">
        <v>500894</v>
      </c>
      <c r="F771" s="76">
        <v>0.1</v>
      </c>
      <c r="G771" s="76">
        <v>0.16</v>
      </c>
      <c r="H771" s="76">
        <v>0.13</v>
      </c>
      <c r="I771" s="76">
        <v>0.39</v>
      </c>
      <c r="J771" s="76">
        <v>0.51</v>
      </c>
      <c r="K771" s="76">
        <v>0.11</v>
      </c>
      <c r="L771" s="76">
        <v>0.44</v>
      </c>
      <c r="M771" s="76">
        <v>0.47</v>
      </c>
      <c r="N771" s="76">
        <v>0.67</v>
      </c>
      <c r="O771" s="76">
        <v>0.11</v>
      </c>
      <c r="P771" s="76">
        <v>0.51</v>
      </c>
      <c r="Q771" s="76">
        <v>0.5</v>
      </c>
      <c r="R771" s="76" t="s">
        <v>239</v>
      </c>
      <c r="S771" s="76">
        <v>0.52</v>
      </c>
      <c r="T771" s="721">
        <v>0</v>
      </c>
      <c r="U771" s="721">
        <v>0</v>
      </c>
      <c r="V771" s="55">
        <v>950</v>
      </c>
      <c r="W771" s="55">
        <v>950</v>
      </c>
      <c r="X771" s="237">
        <v>6</v>
      </c>
      <c r="Y771" s="238">
        <v>16</v>
      </c>
      <c r="Z771" s="238">
        <v>4</v>
      </c>
      <c r="AA771" s="238">
        <v>86</v>
      </c>
      <c r="AB771" s="238">
        <v>0</v>
      </c>
      <c r="AC771" s="238">
        <v>0</v>
      </c>
      <c r="AD771" s="238">
        <v>112</v>
      </c>
      <c r="AE771" s="238">
        <v>9</v>
      </c>
      <c r="AF771" s="238">
        <v>17</v>
      </c>
      <c r="AG771" s="238">
        <v>7</v>
      </c>
      <c r="AH771" s="238">
        <v>796</v>
      </c>
      <c r="AI771" s="238">
        <v>9</v>
      </c>
      <c r="AJ771" s="238">
        <v>0</v>
      </c>
      <c r="AK771" s="238">
        <v>838</v>
      </c>
    </row>
    <row r="772" spans="1:37" x14ac:dyDescent="0.3">
      <c r="A772" s="2" t="s">
        <v>218</v>
      </c>
      <c r="B772" s="295" t="s">
        <v>918</v>
      </c>
      <c r="C772" s="229" t="s">
        <v>944</v>
      </c>
      <c r="D772" s="229" t="s">
        <v>1671</v>
      </c>
      <c r="E772" s="716">
        <v>312162</v>
      </c>
      <c r="F772" s="76">
        <v>0.18</v>
      </c>
      <c r="G772" s="76">
        <v>0.3</v>
      </c>
      <c r="H772" s="76">
        <v>0.23</v>
      </c>
      <c r="I772" s="76">
        <v>0.71</v>
      </c>
      <c r="J772" s="76">
        <v>0.26</v>
      </c>
      <c r="K772" s="76">
        <v>0.03</v>
      </c>
      <c r="L772" s="76">
        <v>0.51</v>
      </c>
      <c r="M772" s="76">
        <v>0.5</v>
      </c>
      <c r="N772" s="76">
        <v>0.6</v>
      </c>
      <c r="O772" s="76">
        <v>0.13</v>
      </c>
      <c r="P772" s="76">
        <v>0.56999999999999995</v>
      </c>
      <c r="Q772" s="76">
        <v>0.61</v>
      </c>
      <c r="R772" s="76" t="s">
        <v>239</v>
      </c>
      <c r="S772" s="76">
        <v>0.55000000000000004</v>
      </c>
      <c r="T772" s="721">
        <v>0.03</v>
      </c>
      <c r="U772" s="721">
        <v>0.03</v>
      </c>
      <c r="V772" s="55">
        <v>1803</v>
      </c>
      <c r="W772" s="55">
        <v>1803</v>
      </c>
      <c r="X772" s="237">
        <v>0</v>
      </c>
      <c r="Y772" s="238">
        <v>0</v>
      </c>
      <c r="Z772" s="238">
        <v>1</v>
      </c>
      <c r="AA772" s="238">
        <v>891</v>
      </c>
      <c r="AB772" s="238">
        <v>1</v>
      </c>
      <c r="AC772" s="238">
        <v>0</v>
      </c>
      <c r="AD772" s="238">
        <v>893</v>
      </c>
      <c r="AE772" s="238">
        <v>2</v>
      </c>
      <c r="AF772" s="238">
        <v>5</v>
      </c>
      <c r="AG772" s="238">
        <v>3</v>
      </c>
      <c r="AH772" s="238">
        <v>898</v>
      </c>
      <c r="AI772" s="238">
        <v>2</v>
      </c>
      <c r="AJ772" s="238">
        <v>0</v>
      </c>
      <c r="AK772" s="238">
        <v>910</v>
      </c>
    </row>
    <row r="773" spans="1:37" x14ac:dyDescent="0.3">
      <c r="A773" s="2" t="s">
        <v>218</v>
      </c>
      <c r="B773" s="295" t="s">
        <v>918</v>
      </c>
      <c r="C773" s="229" t="s">
        <v>944</v>
      </c>
      <c r="D773" s="229" t="s">
        <v>1672</v>
      </c>
      <c r="E773" s="716">
        <v>526982</v>
      </c>
      <c r="F773" s="76">
        <v>0.11</v>
      </c>
      <c r="G773" s="76">
        <v>0.14000000000000001</v>
      </c>
      <c r="H773" s="76">
        <v>0.17</v>
      </c>
      <c r="I773" s="76">
        <v>0.42</v>
      </c>
      <c r="J773" s="76">
        <v>0.51</v>
      </c>
      <c r="K773" s="76">
        <v>7.0000000000000007E-2</v>
      </c>
      <c r="L773" s="76">
        <v>0.44</v>
      </c>
      <c r="M773" s="76">
        <v>0.61</v>
      </c>
      <c r="N773" s="76">
        <v>0.48</v>
      </c>
      <c r="O773" s="76">
        <v>0.11</v>
      </c>
      <c r="P773" s="76">
        <v>0.52</v>
      </c>
      <c r="Q773" s="76">
        <v>0.17</v>
      </c>
      <c r="R773" s="76" t="s">
        <v>239</v>
      </c>
      <c r="S773" s="76">
        <v>0.49</v>
      </c>
      <c r="T773" s="721">
        <v>0</v>
      </c>
      <c r="U773" s="721">
        <v>0</v>
      </c>
      <c r="V773" s="55">
        <v>1139</v>
      </c>
      <c r="W773" s="55">
        <v>1139</v>
      </c>
      <c r="X773" s="237">
        <v>16</v>
      </c>
      <c r="Y773" s="238">
        <v>88</v>
      </c>
      <c r="Z773" s="238">
        <v>84</v>
      </c>
      <c r="AA773" s="238">
        <v>255</v>
      </c>
      <c r="AB773" s="238">
        <v>13</v>
      </c>
      <c r="AC773" s="238">
        <v>0</v>
      </c>
      <c r="AD773" s="238">
        <v>456</v>
      </c>
      <c r="AE773" s="238">
        <v>28</v>
      </c>
      <c r="AF773" s="238">
        <v>106</v>
      </c>
      <c r="AG773" s="238">
        <v>68</v>
      </c>
      <c r="AH773" s="238">
        <v>452</v>
      </c>
      <c r="AI773" s="238">
        <v>29</v>
      </c>
      <c r="AJ773" s="238">
        <v>0</v>
      </c>
      <c r="AK773" s="238">
        <v>683</v>
      </c>
    </row>
    <row r="774" spans="1:37" x14ac:dyDescent="0.3">
      <c r="A774" s="2" t="s">
        <v>218</v>
      </c>
      <c r="B774" s="295" t="s">
        <v>918</v>
      </c>
      <c r="C774" s="229" t="s">
        <v>944</v>
      </c>
      <c r="D774" s="229" t="s">
        <v>1673</v>
      </c>
      <c r="E774" s="716">
        <v>704569</v>
      </c>
      <c r="F774" s="76">
        <v>7.0000000000000007E-2</v>
      </c>
      <c r="G774" s="76">
        <v>0.16</v>
      </c>
      <c r="H774" s="76">
        <v>0.12</v>
      </c>
      <c r="I774" s="76">
        <v>0.34</v>
      </c>
      <c r="J774" s="76">
        <v>0.66</v>
      </c>
      <c r="K774" s="76">
        <v>0</v>
      </c>
      <c r="L774" s="76">
        <v>0</v>
      </c>
      <c r="M774" s="76">
        <v>0.56000000000000005</v>
      </c>
      <c r="N774" s="76">
        <v>0.71</v>
      </c>
      <c r="O774" s="76">
        <v>0</v>
      </c>
      <c r="P774" s="76">
        <v>0.45</v>
      </c>
      <c r="Q774" s="76" t="s">
        <v>239</v>
      </c>
      <c r="R774" s="76" t="s">
        <v>239</v>
      </c>
      <c r="S774" s="76">
        <v>0.47</v>
      </c>
      <c r="T774" s="721">
        <v>0</v>
      </c>
      <c r="U774" s="721">
        <v>0</v>
      </c>
      <c r="V774" s="55">
        <v>0</v>
      </c>
      <c r="W774" s="55">
        <v>50000</v>
      </c>
      <c r="X774" s="237">
        <v>0</v>
      </c>
      <c r="Y774" s="238">
        <v>0</v>
      </c>
      <c r="Z774" s="238">
        <v>0</v>
      </c>
      <c r="AA774" s="238">
        <v>0</v>
      </c>
      <c r="AB774" s="238">
        <v>0</v>
      </c>
      <c r="AC774" s="238">
        <v>25000</v>
      </c>
      <c r="AD774" s="238">
        <v>25000</v>
      </c>
      <c r="AE774" s="238">
        <v>0</v>
      </c>
      <c r="AF774" s="238">
        <v>0</v>
      </c>
      <c r="AG774" s="238">
        <v>0</v>
      </c>
      <c r="AH774" s="238">
        <v>0</v>
      </c>
      <c r="AI774" s="238">
        <v>0</v>
      </c>
      <c r="AJ774" s="238">
        <v>25000</v>
      </c>
      <c r="AK774" s="238">
        <v>25000</v>
      </c>
    </row>
    <row r="775" spans="1:37" x14ac:dyDescent="0.3">
      <c r="A775" s="2" t="s">
        <v>218</v>
      </c>
      <c r="B775" s="295" t="s">
        <v>918</v>
      </c>
      <c r="C775" s="229" t="s">
        <v>944</v>
      </c>
      <c r="D775" s="229" t="s">
        <v>1674</v>
      </c>
      <c r="E775" s="716">
        <v>378395</v>
      </c>
      <c r="F775" s="76">
        <v>7.0000000000000007E-2</v>
      </c>
      <c r="G775" s="76">
        <v>0.12</v>
      </c>
      <c r="H775" s="76">
        <v>0.16</v>
      </c>
      <c r="I775" s="76">
        <v>0.36</v>
      </c>
      <c r="J775" s="76">
        <v>0.56999999999999995</v>
      </c>
      <c r="K775" s="76">
        <v>0.08</v>
      </c>
      <c r="L775" s="76">
        <v>0.32</v>
      </c>
      <c r="M775" s="76">
        <v>0.43</v>
      </c>
      <c r="N775" s="76">
        <v>0.46</v>
      </c>
      <c r="O775" s="76">
        <v>7.0000000000000007E-2</v>
      </c>
      <c r="P775" s="76">
        <v>0.49</v>
      </c>
      <c r="Q775" s="76">
        <v>0.56000000000000005</v>
      </c>
      <c r="R775" s="76" t="s">
        <v>239</v>
      </c>
      <c r="S775" s="76">
        <v>0.47</v>
      </c>
      <c r="T775" s="721">
        <v>0</v>
      </c>
      <c r="U775" s="721">
        <v>0</v>
      </c>
      <c r="V775" s="55">
        <v>2906</v>
      </c>
      <c r="W775" s="55">
        <v>2906</v>
      </c>
      <c r="X775" s="237">
        <v>103</v>
      </c>
      <c r="Y775" s="238">
        <v>295</v>
      </c>
      <c r="Z775" s="238">
        <v>211</v>
      </c>
      <c r="AA775" s="238">
        <v>772</v>
      </c>
      <c r="AB775" s="238">
        <v>86</v>
      </c>
      <c r="AC775" s="238">
        <v>0</v>
      </c>
      <c r="AD775" s="238">
        <v>1467</v>
      </c>
      <c r="AE775" s="238">
        <v>100</v>
      </c>
      <c r="AF775" s="238">
        <v>286</v>
      </c>
      <c r="AG775" s="238">
        <v>251</v>
      </c>
      <c r="AH775" s="238">
        <v>687</v>
      </c>
      <c r="AI775" s="238">
        <v>115</v>
      </c>
      <c r="AJ775" s="238">
        <v>0</v>
      </c>
      <c r="AK775" s="238">
        <v>1439</v>
      </c>
    </row>
    <row r="776" spans="1:37" x14ac:dyDescent="0.3">
      <c r="A776" s="2" t="s">
        <v>218</v>
      </c>
      <c r="B776" s="295" t="s">
        <v>918</v>
      </c>
      <c r="C776" s="229" t="s">
        <v>944</v>
      </c>
      <c r="D776" s="229" t="s">
        <v>1675</v>
      </c>
      <c r="E776" s="716">
        <v>259046</v>
      </c>
      <c r="F776" s="76">
        <v>0.08</v>
      </c>
      <c r="G776" s="76">
        <v>0.13</v>
      </c>
      <c r="H776" s="76">
        <v>0.15</v>
      </c>
      <c r="I776" s="76">
        <v>0.36</v>
      </c>
      <c r="J776" s="76">
        <v>0.56999999999999995</v>
      </c>
      <c r="K776" s="76">
        <v>7.0000000000000007E-2</v>
      </c>
      <c r="L776" s="76">
        <v>0.53</v>
      </c>
      <c r="M776" s="76">
        <v>0.61</v>
      </c>
      <c r="N776" s="76">
        <v>0.39</v>
      </c>
      <c r="O776" s="76">
        <v>0.12</v>
      </c>
      <c r="P776" s="76">
        <v>0.54</v>
      </c>
      <c r="Q776" s="76">
        <v>0.38</v>
      </c>
      <c r="R776" s="76" t="s">
        <v>239</v>
      </c>
      <c r="S776" s="76">
        <v>0.51</v>
      </c>
      <c r="T776" s="721">
        <v>0</v>
      </c>
      <c r="U776" s="721">
        <v>0</v>
      </c>
      <c r="V776" s="55">
        <v>889</v>
      </c>
      <c r="W776" s="55">
        <v>889</v>
      </c>
      <c r="X776" s="237">
        <v>4</v>
      </c>
      <c r="Y776" s="238">
        <v>91</v>
      </c>
      <c r="Z776" s="238">
        <v>66</v>
      </c>
      <c r="AA776" s="238">
        <v>232</v>
      </c>
      <c r="AB776" s="238">
        <v>35</v>
      </c>
      <c r="AC776" s="238">
        <v>0</v>
      </c>
      <c r="AD776" s="238">
        <v>428</v>
      </c>
      <c r="AE776" s="238">
        <v>7</v>
      </c>
      <c r="AF776" s="238">
        <v>101</v>
      </c>
      <c r="AG776" s="238">
        <v>68</v>
      </c>
      <c r="AH776" s="238">
        <v>231</v>
      </c>
      <c r="AI776" s="238">
        <v>54</v>
      </c>
      <c r="AJ776" s="238">
        <v>0</v>
      </c>
      <c r="AK776" s="238">
        <v>461</v>
      </c>
    </row>
    <row r="777" spans="1:37" x14ac:dyDescent="0.3">
      <c r="A777" s="2" t="s">
        <v>218</v>
      </c>
      <c r="B777" s="295" t="s">
        <v>918</v>
      </c>
      <c r="C777" s="229" t="s">
        <v>983</v>
      </c>
      <c r="D777" s="229" t="s">
        <v>1676</v>
      </c>
      <c r="E777" s="716">
        <v>1269202</v>
      </c>
      <c r="F777" s="76" t="s">
        <v>239</v>
      </c>
      <c r="G777" s="76" t="s">
        <v>239</v>
      </c>
      <c r="H777" s="76" t="s">
        <v>239</v>
      </c>
      <c r="I777" s="76" t="s">
        <v>239</v>
      </c>
      <c r="J777" s="76" t="s">
        <v>239</v>
      </c>
      <c r="K777" s="76" t="s">
        <v>239</v>
      </c>
      <c r="L777" s="76" t="s">
        <v>239</v>
      </c>
      <c r="M777" s="76" t="s">
        <v>239</v>
      </c>
      <c r="N777" s="76" t="s">
        <v>239</v>
      </c>
      <c r="O777" s="76" t="s">
        <v>239</v>
      </c>
      <c r="P777" s="76" t="s">
        <v>239</v>
      </c>
      <c r="Q777" s="76" t="s">
        <v>239</v>
      </c>
      <c r="R777" s="76" t="s">
        <v>239</v>
      </c>
      <c r="S777" s="76" t="s">
        <v>239</v>
      </c>
      <c r="T777" s="721">
        <v>0</v>
      </c>
      <c r="U777" s="721">
        <v>0</v>
      </c>
      <c r="V777" s="55">
        <v>6307</v>
      </c>
      <c r="W777" s="55">
        <v>6307</v>
      </c>
      <c r="X777" s="237">
        <v>232</v>
      </c>
      <c r="Y777" s="238">
        <v>609</v>
      </c>
      <c r="Z777" s="238">
        <v>437</v>
      </c>
      <c r="AA777" s="238">
        <v>1827</v>
      </c>
      <c r="AB777" s="238">
        <v>236</v>
      </c>
      <c r="AC777" s="238">
        <v>0</v>
      </c>
      <c r="AD777" s="238">
        <v>3341</v>
      </c>
      <c r="AE777" s="238">
        <v>235</v>
      </c>
      <c r="AF777" s="238">
        <v>657</v>
      </c>
      <c r="AG777" s="238">
        <v>462</v>
      </c>
      <c r="AH777" s="238">
        <v>1290</v>
      </c>
      <c r="AI777" s="238">
        <v>322</v>
      </c>
      <c r="AJ777" s="238">
        <v>0</v>
      </c>
      <c r="AK777" s="238">
        <v>2966</v>
      </c>
    </row>
    <row r="778" spans="1:37" ht="10.5" customHeight="1" x14ac:dyDescent="0.3">
      <c r="A778" s="2" t="s">
        <v>221</v>
      </c>
      <c r="B778" s="295" t="s">
        <v>918</v>
      </c>
      <c r="C778" s="229" t="s">
        <v>944</v>
      </c>
      <c r="D778" s="229" t="s">
        <v>1677</v>
      </c>
      <c r="E778" s="716">
        <v>775</v>
      </c>
      <c r="F778" s="76">
        <v>0.18</v>
      </c>
      <c r="G778" s="76">
        <v>0.06</v>
      </c>
      <c r="H778" s="76">
        <v>0</v>
      </c>
      <c r="I778" s="76">
        <v>0.24</v>
      </c>
      <c r="J778" s="76">
        <v>0.76</v>
      </c>
      <c r="K778" s="76">
        <v>0</v>
      </c>
      <c r="L778" s="76">
        <v>0.67</v>
      </c>
      <c r="M778" s="76">
        <v>0</v>
      </c>
      <c r="N778" s="76" t="s">
        <v>239</v>
      </c>
      <c r="O778" s="76">
        <v>0.5</v>
      </c>
      <c r="P778" s="76">
        <v>0.23</v>
      </c>
      <c r="Q778" s="76" t="s">
        <v>239</v>
      </c>
      <c r="R778" s="76">
        <v>0.46</v>
      </c>
      <c r="S778" s="76">
        <v>0.45</v>
      </c>
      <c r="T778" s="721">
        <v>0.02</v>
      </c>
      <c r="U778" s="721">
        <v>1</v>
      </c>
      <c r="V778" s="55">
        <v>8393</v>
      </c>
      <c r="W778" s="55">
        <v>8393</v>
      </c>
      <c r="X778" s="237">
        <v>246</v>
      </c>
      <c r="Y778" s="238">
        <v>795</v>
      </c>
      <c r="Z778" s="238">
        <v>596</v>
      </c>
      <c r="AA778" s="238">
        <v>2353</v>
      </c>
      <c r="AB778" s="238">
        <v>310</v>
      </c>
      <c r="AC778" s="238">
        <v>0</v>
      </c>
      <c r="AD778" s="238">
        <v>4300</v>
      </c>
      <c r="AE778" s="238">
        <v>290</v>
      </c>
      <c r="AF778" s="238">
        <v>869</v>
      </c>
      <c r="AG778" s="238">
        <v>596</v>
      </c>
      <c r="AH778" s="238">
        <v>1932</v>
      </c>
      <c r="AI778" s="238">
        <v>406</v>
      </c>
      <c r="AJ778" s="238">
        <v>0</v>
      </c>
      <c r="AK778" s="238">
        <v>4093</v>
      </c>
    </row>
    <row r="779" spans="1:37" x14ac:dyDescent="0.3">
      <c r="A779" s="2" t="s">
        <v>221</v>
      </c>
      <c r="B779" s="295" t="s">
        <v>918</v>
      </c>
      <c r="C779" s="229" t="s">
        <v>944</v>
      </c>
      <c r="D779" s="229" t="s">
        <v>1678</v>
      </c>
      <c r="E779" s="716">
        <v>20452</v>
      </c>
      <c r="F779" s="76" t="s">
        <v>239</v>
      </c>
      <c r="G779" s="76" t="s">
        <v>239</v>
      </c>
      <c r="H779" s="76" t="s">
        <v>239</v>
      </c>
      <c r="I779" s="76" t="s">
        <v>239</v>
      </c>
      <c r="J779" s="76" t="s">
        <v>239</v>
      </c>
      <c r="K779" s="76" t="s">
        <v>239</v>
      </c>
      <c r="L779" s="76" t="s">
        <v>239</v>
      </c>
      <c r="M779" s="76" t="s">
        <v>239</v>
      </c>
      <c r="N779" s="76" t="s">
        <v>239</v>
      </c>
      <c r="O779" s="76" t="s">
        <v>239</v>
      </c>
      <c r="P779" s="76" t="s">
        <v>239</v>
      </c>
      <c r="Q779" s="76" t="s">
        <v>239</v>
      </c>
      <c r="R779" s="76">
        <v>0.64</v>
      </c>
      <c r="S779" s="76">
        <v>0.64</v>
      </c>
      <c r="T779" s="721">
        <v>0</v>
      </c>
      <c r="U779" s="721">
        <v>1</v>
      </c>
      <c r="V779" s="55">
        <v>870</v>
      </c>
      <c r="W779" s="55">
        <v>870</v>
      </c>
      <c r="X779" s="237">
        <v>130</v>
      </c>
      <c r="Y779" s="238">
        <v>74</v>
      </c>
      <c r="Z779" s="238">
        <v>159</v>
      </c>
      <c r="AA779" s="238">
        <v>46</v>
      </c>
      <c r="AB779" s="238">
        <v>42</v>
      </c>
      <c r="AC779" s="238">
        <v>0</v>
      </c>
      <c r="AD779" s="238">
        <v>451</v>
      </c>
      <c r="AE779" s="238">
        <v>115</v>
      </c>
      <c r="AF779" s="238">
        <v>66</v>
      </c>
      <c r="AG779" s="238">
        <v>139</v>
      </c>
      <c r="AH779" s="238">
        <v>44</v>
      </c>
      <c r="AI779" s="238">
        <v>55</v>
      </c>
      <c r="AJ779" s="238">
        <v>0</v>
      </c>
      <c r="AK779" s="238">
        <v>419</v>
      </c>
    </row>
    <row r="780" spans="1:37" x14ac:dyDescent="0.3">
      <c r="A780" s="2" t="s">
        <v>220</v>
      </c>
      <c r="B780" s="295" t="s">
        <v>923</v>
      </c>
      <c r="C780" s="229" t="s">
        <v>986</v>
      </c>
      <c r="D780" s="229" t="s">
        <v>1679</v>
      </c>
      <c r="E780" s="716">
        <v>3054</v>
      </c>
      <c r="F780" s="76">
        <v>0.13</v>
      </c>
      <c r="G780" s="76">
        <v>0.19</v>
      </c>
      <c r="H780" s="76">
        <v>0.14000000000000001</v>
      </c>
      <c r="I780" s="76">
        <v>0.46</v>
      </c>
      <c r="J780" s="76">
        <v>0.5</v>
      </c>
      <c r="K780" s="76">
        <v>0.04</v>
      </c>
      <c r="L780" s="76">
        <v>0.5</v>
      </c>
      <c r="M780" s="76">
        <v>0.48</v>
      </c>
      <c r="N780" s="76">
        <v>0.48</v>
      </c>
      <c r="O780" s="76">
        <v>0.14000000000000001</v>
      </c>
      <c r="P780" s="76">
        <v>0.52</v>
      </c>
      <c r="Q780" s="76">
        <v>0.48</v>
      </c>
      <c r="R780" s="76" t="s">
        <v>239</v>
      </c>
      <c r="S780" s="76">
        <v>0.5</v>
      </c>
      <c r="T780" s="721">
        <v>1</v>
      </c>
      <c r="U780" s="721">
        <v>1</v>
      </c>
      <c r="V780" s="55">
        <v>17339</v>
      </c>
      <c r="W780" s="55">
        <v>17339</v>
      </c>
      <c r="X780" s="237">
        <v>747</v>
      </c>
      <c r="Y780" s="238">
        <v>1693</v>
      </c>
      <c r="Z780" s="238">
        <v>1163</v>
      </c>
      <c r="AA780" s="238">
        <v>4397</v>
      </c>
      <c r="AB780" s="238">
        <v>431</v>
      </c>
      <c r="AC780" s="238">
        <v>0</v>
      </c>
      <c r="AD780" s="238">
        <v>8431</v>
      </c>
      <c r="AE780" s="238">
        <v>810</v>
      </c>
      <c r="AF780" s="238">
        <v>1752</v>
      </c>
      <c r="AG780" s="238">
        <v>1292</v>
      </c>
      <c r="AH780" s="238">
        <v>4521</v>
      </c>
      <c r="AI780" s="238">
        <v>533</v>
      </c>
      <c r="AJ780" s="238">
        <v>0</v>
      </c>
      <c r="AK780" s="238">
        <v>8908</v>
      </c>
    </row>
    <row r="781" spans="1:37" x14ac:dyDescent="0.3">
      <c r="A781" s="2" t="s">
        <v>220</v>
      </c>
      <c r="B781" s="295" t="s">
        <v>923</v>
      </c>
      <c r="C781" s="229" t="s">
        <v>986</v>
      </c>
      <c r="D781" s="229" t="s">
        <v>1680</v>
      </c>
      <c r="E781" s="716">
        <v>2522</v>
      </c>
      <c r="F781" s="76">
        <v>0.13</v>
      </c>
      <c r="G781" s="76">
        <v>0.19</v>
      </c>
      <c r="H781" s="76">
        <v>0.16</v>
      </c>
      <c r="I781" s="76">
        <v>0.49</v>
      </c>
      <c r="J781" s="76">
        <v>0.47</v>
      </c>
      <c r="K781" s="76">
        <v>0.05</v>
      </c>
      <c r="L781" s="76">
        <v>0.52</v>
      </c>
      <c r="M781" s="76">
        <v>0.5</v>
      </c>
      <c r="N781" s="76">
        <v>0.47</v>
      </c>
      <c r="O781" s="76">
        <v>0.14000000000000001</v>
      </c>
      <c r="P781" s="76">
        <v>0.51</v>
      </c>
      <c r="Q781" s="76">
        <v>0.5</v>
      </c>
      <c r="R781" s="76" t="s">
        <v>239</v>
      </c>
      <c r="S781" s="76">
        <v>0.51</v>
      </c>
      <c r="T781" s="721">
        <v>1</v>
      </c>
      <c r="U781" s="721">
        <v>1</v>
      </c>
      <c r="V781" s="55">
        <v>10593</v>
      </c>
      <c r="W781" s="55">
        <v>10593</v>
      </c>
      <c r="X781" s="237">
        <v>508</v>
      </c>
      <c r="Y781" s="238">
        <v>1267</v>
      </c>
      <c r="Z781" s="238">
        <v>855</v>
      </c>
      <c r="AA781" s="238">
        <v>2766</v>
      </c>
      <c r="AB781" s="238">
        <v>244</v>
      </c>
      <c r="AC781" s="238">
        <v>0</v>
      </c>
      <c r="AD781" s="238">
        <v>5640</v>
      </c>
      <c r="AE781" s="238">
        <v>487</v>
      </c>
      <c r="AF781" s="238">
        <v>1354</v>
      </c>
      <c r="AG781" s="238">
        <v>911</v>
      </c>
      <c r="AH781" s="238">
        <v>1809</v>
      </c>
      <c r="AI781" s="238">
        <v>392</v>
      </c>
      <c r="AJ781" s="238">
        <v>0</v>
      </c>
      <c r="AK781" s="238">
        <v>4953</v>
      </c>
    </row>
    <row r="782" spans="1:37" x14ac:dyDescent="0.3">
      <c r="A782" s="2" t="s">
        <v>220</v>
      </c>
      <c r="B782" s="295" t="s">
        <v>923</v>
      </c>
      <c r="C782" s="229" t="s">
        <v>986</v>
      </c>
      <c r="D782" s="229" t="s">
        <v>1681</v>
      </c>
      <c r="E782" s="716">
        <v>38602</v>
      </c>
      <c r="F782" s="76">
        <v>0.13</v>
      </c>
      <c r="G782" s="76">
        <v>0.18</v>
      </c>
      <c r="H782" s="76">
        <v>0.16</v>
      </c>
      <c r="I782" s="76">
        <v>0.47</v>
      </c>
      <c r="J782" s="76">
        <v>0.48</v>
      </c>
      <c r="K782" s="76">
        <v>0.05</v>
      </c>
      <c r="L782" s="76">
        <v>0.49</v>
      </c>
      <c r="M782" s="76">
        <v>0.49</v>
      </c>
      <c r="N782" s="76">
        <v>0.48</v>
      </c>
      <c r="O782" s="76">
        <v>0.14000000000000001</v>
      </c>
      <c r="P782" s="76">
        <v>0.53</v>
      </c>
      <c r="Q782" s="76">
        <v>0.53</v>
      </c>
      <c r="R782" s="76" t="s">
        <v>239</v>
      </c>
      <c r="S782" s="76">
        <v>0.51</v>
      </c>
      <c r="T782" s="721">
        <v>1</v>
      </c>
      <c r="U782" s="721">
        <v>1</v>
      </c>
      <c r="V782" s="55">
        <v>6312</v>
      </c>
      <c r="W782" s="55">
        <v>6312</v>
      </c>
      <c r="X782" s="237">
        <v>260</v>
      </c>
      <c r="Y782" s="238">
        <v>680</v>
      </c>
      <c r="Z782" s="238">
        <v>530</v>
      </c>
      <c r="AA782" s="238">
        <v>1737</v>
      </c>
      <c r="AB782" s="238">
        <v>201</v>
      </c>
      <c r="AC782" s="238">
        <v>0</v>
      </c>
      <c r="AD782" s="238">
        <v>3408</v>
      </c>
      <c r="AE782" s="238">
        <v>246</v>
      </c>
      <c r="AF782" s="238">
        <v>697</v>
      </c>
      <c r="AG782" s="238">
        <v>473</v>
      </c>
      <c r="AH782" s="238">
        <v>1188</v>
      </c>
      <c r="AI782" s="238">
        <v>300</v>
      </c>
      <c r="AJ782" s="238">
        <v>0</v>
      </c>
      <c r="AK782" s="238">
        <v>2904</v>
      </c>
    </row>
    <row r="783" spans="1:37" x14ac:dyDescent="0.3">
      <c r="A783" s="2" t="s">
        <v>220</v>
      </c>
      <c r="B783" s="295" t="s">
        <v>923</v>
      </c>
      <c r="C783" s="229" t="s">
        <v>986</v>
      </c>
      <c r="D783" s="229" t="s">
        <v>1682</v>
      </c>
      <c r="E783" s="716">
        <v>10283</v>
      </c>
      <c r="F783" s="76">
        <v>0.16</v>
      </c>
      <c r="G783" s="76">
        <v>0.18</v>
      </c>
      <c r="H783" s="76">
        <v>0.16</v>
      </c>
      <c r="I783" s="76">
        <v>0.49</v>
      </c>
      <c r="J783" s="76">
        <v>0.46</v>
      </c>
      <c r="K783" s="76">
        <v>0.05</v>
      </c>
      <c r="L783" s="76">
        <v>0.49</v>
      </c>
      <c r="M783" s="76">
        <v>0.5</v>
      </c>
      <c r="N783" s="76">
        <v>0.5</v>
      </c>
      <c r="O783" s="76">
        <v>0.16</v>
      </c>
      <c r="P783" s="76">
        <v>0.51</v>
      </c>
      <c r="Q783" s="76">
        <v>0.48</v>
      </c>
      <c r="R783" s="76" t="s">
        <v>239</v>
      </c>
      <c r="S783" s="76">
        <v>0.5</v>
      </c>
      <c r="T783" s="721">
        <v>1</v>
      </c>
      <c r="U783" s="721">
        <v>1</v>
      </c>
      <c r="V783" s="55">
        <v>10271</v>
      </c>
      <c r="W783" s="55">
        <v>10271</v>
      </c>
      <c r="X783" s="237">
        <v>266</v>
      </c>
      <c r="Y783" s="238">
        <v>858</v>
      </c>
      <c r="Z783" s="238">
        <v>638</v>
      </c>
      <c r="AA783" s="238">
        <v>2975</v>
      </c>
      <c r="AB783" s="238">
        <v>330</v>
      </c>
      <c r="AC783" s="238">
        <v>0</v>
      </c>
      <c r="AD783" s="238">
        <v>5067</v>
      </c>
      <c r="AE783" s="238">
        <v>267</v>
      </c>
      <c r="AF783" s="238">
        <v>888</v>
      </c>
      <c r="AG783" s="238">
        <v>758</v>
      </c>
      <c r="AH783" s="238">
        <v>2825</v>
      </c>
      <c r="AI783" s="238">
        <v>466</v>
      </c>
      <c r="AJ783" s="238">
        <v>0</v>
      </c>
      <c r="AK783" s="238">
        <v>5204</v>
      </c>
    </row>
    <row r="784" spans="1:37" x14ac:dyDescent="0.3">
      <c r="A784" s="2" t="s">
        <v>220</v>
      </c>
      <c r="B784" s="295" t="s">
        <v>923</v>
      </c>
      <c r="C784" s="229" t="s">
        <v>986</v>
      </c>
      <c r="D784" s="229" t="s">
        <v>1683</v>
      </c>
      <c r="E784" s="716">
        <v>11687</v>
      </c>
      <c r="F784" s="76">
        <v>0.14000000000000001</v>
      </c>
      <c r="G784" s="76">
        <v>0.19</v>
      </c>
      <c r="H784" s="76">
        <v>0.17</v>
      </c>
      <c r="I784" s="76">
        <v>0.5</v>
      </c>
      <c r="J784" s="76">
        <v>0.45</v>
      </c>
      <c r="K784" s="76">
        <v>0.05</v>
      </c>
      <c r="L784" s="76">
        <v>0.51</v>
      </c>
      <c r="M784" s="76">
        <v>0.47</v>
      </c>
      <c r="N784" s="76">
        <v>0.5</v>
      </c>
      <c r="O784" s="76">
        <v>0.14000000000000001</v>
      </c>
      <c r="P784" s="76">
        <v>0.53</v>
      </c>
      <c r="Q784" s="76">
        <v>0.48</v>
      </c>
      <c r="R784" s="76" t="s">
        <v>239</v>
      </c>
      <c r="S784" s="76">
        <v>0.51</v>
      </c>
      <c r="T784" s="721">
        <v>1</v>
      </c>
      <c r="U784" s="721">
        <v>1</v>
      </c>
      <c r="V784" s="55">
        <v>8098</v>
      </c>
      <c r="W784" s="55">
        <v>8098</v>
      </c>
      <c r="X784" s="237">
        <v>961</v>
      </c>
      <c r="Y784" s="238">
        <v>589</v>
      </c>
      <c r="Z784" s="238">
        <v>1859</v>
      </c>
      <c r="AA784" s="238">
        <v>249</v>
      </c>
      <c r="AB784" s="238">
        <v>825</v>
      </c>
      <c r="AC784" s="238">
        <v>0</v>
      </c>
      <c r="AD784" s="238">
        <v>4483</v>
      </c>
      <c r="AE784" s="238">
        <v>886</v>
      </c>
      <c r="AF784" s="238">
        <v>587</v>
      </c>
      <c r="AG784" s="238">
        <v>1102</v>
      </c>
      <c r="AH784" s="238">
        <v>140</v>
      </c>
      <c r="AI784" s="238">
        <v>900</v>
      </c>
      <c r="AJ784" s="238">
        <v>0</v>
      </c>
      <c r="AK784" s="238">
        <v>3615</v>
      </c>
    </row>
    <row r="785" spans="1:37" x14ac:dyDescent="0.3">
      <c r="A785" s="2" t="s">
        <v>220</v>
      </c>
      <c r="B785" s="295" t="s">
        <v>923</v>
      </c>
      <c r="C785" s="229" t="s">
        <v>986</v>
      </c>
      <c r="D785" s="229" t="s">
        <v>1684</v>
      </c>
      <c r="E785" s="716">
        <v>10467</v>
      </c>
      <c r="F785" s="76">
        <v>0.12</v>
      </c>
      <c r="G785" s="76">
        <v>0.19</v>
      </c>
      <c r="H785" s="76">
        <v>0.14000000000000001</v>
      </c>
      <c r="I785" s="76">
        <v>0.44</v>
      </c>
      <c r="J785" s="76">
        <v>0.5</v>
      </c>
      <c r="K785" s="76">
        <v>0.05</v>
      </c>
      <c r="L785" s="76">
        <v>0.5</v>
      </c>
      <c r="M785" s="76">
        <v>0.49</v>
      </c>
      <c r="N785" s="76">
        <v>0.5</v>
      </c>
      <c r="O785" s="76">
        <v>0.13</v>
      </c>
      <c r="P785" s="76">
        <v>0.48</v>
      </c>
      <c r="Q785" s="76">
        <v>0.52</v>
      </c>
      <c r="R785" s="76" t="s">
        <v>239</v>
      </c>
      <c r="S785" s="76">
        <v>0.49</v>
      </c>
      <c r="T785" s="721">
        <v>1</v>
      </c>
      <c r="U785" s="721">
        <v>1</v>
      </c>
      <c r="V785" s="55">
        <v>15363</v>
      </c>
      <c r="W785" s="55">
        <v>15363</v>
      </c>
      <c r="X785" s="237">
        <v>280</v>
      </c>
      <c r="Y785" s="238">
        <v>1363</v>
      </c>
      <c r="Z785" s="238">
        <v>1107</v>
      </c>
      <c r="AA785" s="238">
        <v>5034</v>
      </c>
      <c r="AB785" s="238">
        <v>770</v>
      </c>
      <c r="AC785" s="238">
        <v>0</v>
      </c>
      <c r="AD785" s="238">
        <v>8554</v>
      </c>
      <c r="AE785" s="238">
        <v>302</v>
      </c>
      <c r="AF785" s="238">
        <v>1415</v>
      </c>
      <c r="AG785" s="238">
        <v>1200</v>
      </c>
      <c r="AH785" s="238">
        <v>3184</v>
      </c>
      <c r="AI785" s="238">
        <v>708</v>
      </c>
      <c r="AJ785" s="238">
        <v>0</v>
      </c>
      <c r="AK785" s="238">
        <v>6809</v>
      </c>
    </row>
    <row r="786" spans="1:37" x14ac:dyDescent="0.3">
      <c r="A786" s="2" t="s">
        <v>220</v>
      </c>
      <c r="B786" s="295" t="s">
        <v>923</v>
      </c>
      <c r="C786" s="229" t="s">
        <v>986</v>
      </c>
      <c r="D786" s="229" t="s">
        <v>1685</v>
      </c>
      <c r="E786" s="716">
        <v>11602</v>
      </c>
      <c r="F786" s="76">
        <v>0.13</v>
      </c>
      <c r="G786" s="76">
        <v>0.18</v>
      </c>
      <c r="H786" s="76">
        <v>0.14000000000000001</v>
      </c>
      <c r="I786" s="76">
        <v>0.45</v>
      </c>
      <c r="J786" s="76">
        <v>0.51</v>
      </c>
      <c r="K786" s="76">
        <v>0.04</v>
      </c>
      <c r="L786" s="76">
        <v>0.49</v>
      </c>
      <c r="M786" s="76">
        <v>0.5</v>
      </c>
      <c r="N786" s="76">
        <v>0.51</v>
      </c>
      <c r="O786" s="76">
        <v>0.14000000000000001</v>
      </c>
      <c r="P786" s="76">
        <v>0.51</v>
      </c>
      <c r="Q786" s="76">
        <v>0.54</v>
      </c>
      <c r="R786" s="76" t="s">
        <v>239</v>
      </c>
      <c r="S786" s="76">
        <v>0.51</v>
      </c>
      <c r="T786" s="721">
        <v>1</v>
      </c>
      <c r="U786" s="721">
        <v>1</v>
      </c>
      <c r="V786" s="55">
        <v>774</v>
      </c>
      <c r="W786" s="55">
        <v>774</v>
      </c>
      <c r="X786" s="237">
        <v>4</v>
      </c>
      <c r="Y786" s="238">
        <v>66</v>
      </c>
      <c r="Z786" s="238">
        <v>76</v>
      </c>
      <c r="AA786" s="238">
        <v>275</v>
      </c>
      <c r="AB786" s="238">
        <v>29</v>
      </c>
      <c r="AC786" s="238">
        <v>0</v>
      </c>
      <c r="AD786" s="238">
        <v>450</v>
      </c>
      <c r="AE786" s="238">
        <v>8</v>
      </c>
      <c r="AF786" s="238">
        <v>79</v>
      </c>
      <c r="AG786" s="238">
        <v>76</v>
      </c>
      <c r="AH786" s="238">
        <v>143</v>
      </c>
      <c r="AI786" s="238">
        <v>18</v>
      </c>
      <c r="AJ786" s="238">
        <v>0</v>
      </c>
      <c r="AK786" s="238">
        <v>324</v>
      </c>
    </row>
    <row r="787" spans="1:37" x14ac:dyDescent="0.3">
      <c r="A787" s="2" t="s">
        <v>220</v>
      </c>
      <c r="B787" s="295" t="s">
        <v>923</v>
      </c>
      <c r="C787" s="229" t="s">
        <v>986</v>
      </c>
      <c r="D787" s="229" t="s">
        <v>1686</v>
      </c>
      <c r="E787" s="716">
        <v>6552</v>
      </c>
      <c r="F787" s="76">
        <v>0.15</v>
      </c>
      <c r="G787" s="76">
        <v>0.2</v>
      </c>
      <c r="H787" s="76">
        <v>0.12</v>
      </c>
      <c r="I787" s="76">
        <v>0.47</v>
      </c>
      <c r="J787" s="76">
        <v>0.49</v>
      </c>
      <c r="K787" s="76">
        <v>0.04</v>
      </c>
      <c r="L787" s="76">
        <v>0.49</v>
      </c>
      <c r="M787" s="76">
        <v>0.5</v>
      </c>
      <c r="N787" s="76">
        <v>0.51</v>
      </c>
      <c r="O787" s="76">
        <v>0.15</v>
      </c>
      <c r="P787" s="76">
        <v>0.53</v>
      </c>
      <c r="Q787" s="76">
        <v>0.52</v>
      </c>
      <c r="R787" s="76" t="s">
        <v>239</v>
      </c>
      <c r="S787" s="76">
        <v>0.52</v>
      </c>
      <c r="T787" s="721">
        <v>1</v>
      </c>
      <c r="U787" s="721">
        <v>1</v>
      </c>
      <c r="V787" s="55">
        <v>70625</v>
      </c>
      <c r="W787" s="55">
        <v>70625</v>
      </c>
      <c r="X787" s="237">
        <v>6582</v>
      </c>
      <c r="Y787" s="238">
        <v>9932</v>
      </c>
      <c r="Z787" s="238">
        <v>5748</v>
      </c>
      <c r="AA787" s="238">
        <v>13927</v>
      </c>
      <c r="AB787" s="238">
        <v>1509</v>
      </c>
      <c r="AC787" s="238">
        <v>0</v>
      </c>
      <c r="AD787" s="238">
        <v>37698</v>
      </c>
      <c r="AE787" s="238">
        <v>6523</v>
      </c>
      <c r="AF787" s="238">
        <v>9225</v>
      </c>
      <c r="AG787" s="238">
        <v>6208</v>
      </c>
      <c r="AH787" s="238">
        <v>9786</v>
      </c>
      <c r="AI787" s="238">
        <v>1185</v>
      </c>
      <c r="AJ787" s="238">
        <v>0</v>
      </c>
      <c r="AK787" s="238">
        <v>32927</v>
      </c>
    </row>
    <row r="788" spans="1:37" x14ac:dyDescent="0.3">
      <c r="A788" s="2" t="s">
        <v>220</v>
      </c>
      <c r="B788" s="295" t="s">
        <v>923</v>
      </c>
      <c r="C788" s="229" t="s">
        <v>986</v>
      </c>
      <c r="D788" s="229" t="s">
        <v>1687</v>
      </c>
      <c r="E788" s="716">
        <v>12487</v>
      </c>
      <c r="F788" s="76">
        <v>0.13</v>
      </c>
      <c r="G788" s="76">
        <v>0.17</v>
      </c>
      <c r="H788" s="76">
        <v>0.14000000000000001</v>
      </c>
      <c r="I788" s="76">
        <v>0.44</v>
      </c>
      <c r="J788" s="76">
        <v>0.52</v>
      </c>
      <c r="K788" s="76">
        <v>0.05</v>
      </c>
      <c r="L788" s="76">
        <v>0.48</v>
      </c>
      <c r="M788" s="76">
        <v>0.49</v>
      </c>
      <c r="N788" s="76">
        <v>0.5</v>
      </c>
      <c r="O788" s="76">
        <v>0.14000000000000001</v>
      </c>
      <c r="P788" s="76">
        <v>0.51</v>
      </c>
      <c r="Q788" s="76">
        <v>0.55000000000000004</v>
      </c>
      <c r="R788" s="76" t="s">
        <v>239</v>
      </c>
      <c r="S788" s="76">
        <v>0.5</v>
      </c>
      <c r="T788" s="721">
        <v>1</v>
      </c>
      <c r="U788" s="721">
        <v>1</v>
      </c>
      <c r="V788" s="55">
        <v>0</v>
      </c>
      <c r="W788" s="55">
        <v>4085</v>
      </c>
      <c r="X788" s="237">
        <v>0</v>
      </c>
      <c r="Y788" s="238">
        <v>0</v>
      </c>
      <c r="Z788" s="238">
        <v>0</v>
      </c>
      <c r="AA788" s="238">
        <v>0</v>
      </c>
      <c r="AB788" s="238">
        <v>0</v>
      </c>
      <c r="AC788" s="238">
        <v>2200</v>
      </c>
      <c r="AD788" s="238">
        <v>2200</v>
      </c>
      <c r="AE788" s="238">
        <v>0</v>
      </c>
      <c r="AF788" s="238">
        <v>0</v>
      </c>
      <c r="AG788" s="238">
        <v>0</v>
      </c>
      <c r="AH788" s="238">
        <v>0</v>
      </c>
      <c r="AI788" s="238">
        <v>0</v>
      </c>
      <c r="AJ788" s="238">
        <v>1885</v>
      </c>
      <c r="AK788" s="238">
        <v>1885</v>
      </c>
    </row>
    <row r="789" spans="1:37" x14ac:dyDescent="0.3">
      <c r="A789" s="2" t="s">
        <v>220</v>
      </c>
      <c r="B789" s="295" t="s">
        <v>918</v>
      </c>
      <c r="C789" s="229" t="s">
        <v>944</v>
      </c>
      <c r="D789" s="229" t="s">
        <v>1688</v>
      </c>
      <c r="E789" s="716">
        <v>9027</v>
      </c>
      <c r="F789" s="76">
        <v>0.11</v>
      </c>
      <c r="G789" s="76">
        <v>0.14000000000000001</v>
      </c>
      <c r="H789" s="76">
        <v>0.1</v>
      </c>
      <c r="I789" s="76">
        <v>0.35</v>
      </c>
      <c r="J789" s="76">
        <v>0.62</v>
      </c>
      <c r="K789" s="76">
        <v>0.03</v>
      </c>
      <c r="L789" s="76">
        <v>0.49</v>
      </c>
      <c r="M789" s="76">
        <v>0.48</v>
      </c>
      <c r="N789" s="76">
        <v>0.48</v>
      </c>
      <c r="O789" s="76">
        <v>0.15</v>
      </c>
      <c r="P789" s="76">
        <v>0.41</v>
      </c>
      <c r="Q789" s="76">
        <v>0.48</v>
      </c>
      <c r="R789" s="76" t="s">
        <v>239</v>
      </c>
      <c r="S789" s="76">
        <v>0.44</v>
      </c>
      <c r="T789" s="721">
        <v>1</v>
      </c>
      <c r="U789" s="721">
        <v>1</v>
      </c>
      <c r="V789" s="55">
        <v>527</v>
      </c>
      <c r="W789" s="55">
        <v>527</v>
      </c>
      <c r="X789" s="237">
        <v>0</v>
      </c>
      <c r="Y789" s="238">
        <v>42</v>
      </c>
      <c r="Z789" s="238">
        <v>41</v>
      </c>
      <c r="AA789" s="238">
        <v>153</v>
      </c>
      <c r="AB789" s="238">
        <v>28</v>
      </c>
      <c r="AC789" s="238">
        <v>0</v>
      </c>
      <c r="AD789" s="238">
        <v>264</v>
      </c>
      <c r="AE789" s="238">
        <v>1</v>
      </c>
      <c r="AF789" s="238">
        <v>55</v>
      </c>
      <c r="AG789" s="238">
        <v>46</v>
      </c>
      <c r="AH789" s="238">
        <v>120</v>
      </c>
      <c r="AI789" s="238">
        <v>41</v>
      </c>
      <c r="AJ789" s="238">
        <v>0</v>
      </c>
      <c r="AK789" s="238">
        <v>263</v>
      </c>
    </row>
    <row r="790" spans="1:37" x14ac:dyDescent="0.3">
      <c r="A790" s="2" t="s">
        <v>220</v>
      </c>
      <c r="B790" s="295" t="s">
        <v>943</v>
      </c>
      <c r="C790" s="229" t="s">
        <v>983</v>
      </c>
      <c r="D790" s="229" t="s">
        <v>1689</v>
      </c>
      <c r="E790" s="716">
        <v>443862</v>
      </c>
      <c r="F790" s="76" t="s">
        <v>239</v>
      </c>
      <c r="G790" s="76" t="s">
        <v>239</v>
      </c>
      <c r="H790" s="76" t="s">
        <v>239</v>
      </c>
      <c r="I790" s="76" t="s">
        <v>239</v>
      </c>
      <c r="J790" s="76" t="s">
        <v>239</v>
      </c>
      <c r="K790" s="76" t="s">
        <v>239</v>
      </c>
      <c r="L790" s="76" t="s">
        <v>239</v>
      </c>
      <c r="M790" s="76" t="s">
        <v>239</v>
      </c>
      <c r="N790" s="76" t="s">
        <v>239</v>
      </c>
      <c r="O790" s="76" t="s">
        <v>239</v>
      </c>
      <c r="P790" s="76" t="s">
        <v>239</v>
      </c>
      <c r="Q790" s="76" t="s">
        <v>239</v>
      </c>
      <c r="R790" s="76">
        <v>0.5</v>
      </c>
      <c r="S790" s="76">
        <v>0.5</v>
      </c>
      <c r="T790" s="721">
        <v>0</v>
      </c>
      <c r="U790" s="721">
        <v>1</v>
      </c>
      <c r="V790" s="55">
        <v>0</v>
      </c>
      <c r="W790" s="55">
        <v>523</v>
      </c>
      <c r="X790" s="237">
        <v>0</v>
      </c>
      <c r="Y790" s="238">
        <v>0</v>
      </c>
      <c r="Z790" s="238">
        <v>0</v>
      </c>
      <c r="AA790" s="238">
        <v>0</v>
      </c>
      <c r="AB790" s="238">
        <v>0</v>
      </c>
      <c r="AC790" s="238">
        <v>276</v>
      </c>
      <c r="AD790" s="238">
        <v>276</v>
      </c>
      <c r="AE790" s="238">
        <v>0</v>
      </c>
      <c r="AF790" s="238">
        <v>0</v>
      </c>
      <c r="AG790" s="238">
        <v>0</v>
      </c>
      <c r="AH790" s="238">
        <v>0</v>
      </c>
      <c r="AI790" s="238">
        <v>0</v>
      </c>
      <c r="AJ790" s="238">
        <v>247</v>
      </c>
      <c r="AK790" s="238">
        <v>247</v>
      </c>
    </row>
    <row r="791" spans="1:37" x14ac:dyDescent="0.3">
      <c r="A791" s="2" t="s">
        <v>485</v>
      </c>
      <c r="B791" s="295" t="s">
        <v>918</v>
      </c>
      <c r="C791" s="229" t="s">
        <v>944</v>
      </c>
      <c r="D791" s="229" t="s">
        <v>1690</v>
      </c>
      <c r="E791" s="716">
        <v>1082</v>
      </c>
      <c r="F791" s="76">
        <v>7.0000000000000007E-2</v>
      </c>
      <c r="G791" s="76">
        <v>0.16</v>
      </c>
      <c r="H791" s="76">
        <v>0.15</v>
      </c>
      <c r="I791" s="76">
        <v>0.38</v>
      </c>
      <c r="J791" s="76">
        <v>0.56999999999999995</v>
      </c>
      <c r="K791" s="76">
        <v>0.06</v>
      </c>
      <c r="L791" s="76">
        <v>0.31</v>
      </c>
      <c r="M791" s="76">
        <v>0.5</v>
      </c>
      <c r="N791" s="76">
        <v>0.4</v>
      </c>
      <c r="O791" s="76">
        <v>0.06</v>
      </c>
      <c r="P791" s="76">
        <v>0.51</v>
      </c>
      <c r="Q791" s="76">
        <v>0.65</v>
      </c>
      <c r="R791" s="76" t="s">
        <v>239</v>
      </c>
      <c r="S791" s="76">
        <v>0.49</v>
      </c>
      <c r="T791" s="721">
        <v>1</v>
      </c>
      <c r="U791" s="721">
        <v>1</v>
      </c>
      <c r="V791" s="55">
        <v>0</v>
      </c>
      <c r="W791" s="55">
        <v>2939</v>
      </c>
      <c r="X791" s="237">
        <v>0</v>
      </c>
      <c r="Y791" s="238">
        <v>0</v>
      </c>
      <c r="Z791" s="238">
        <v>0</v>
      </c>
      <c r="AA791" s="238">
        <v>0</v>
      </c>
      <c r="AB791" s="238">
        <v>0</v>
      </c>
      <c r="AC791" s="238">
        <v>1500</v>
      </c>
      <c r="AD791" s="238">
        <v>1500</v>
      </c>
      <c r="AE791" s="238">
        <v>0</v>
      </c>
      <c r="AF791" s="238">
        <v>0</v>
      </c>
      <c r="AG791" s="238">
        <v>0</v>
      </c>
      <c r="AH791" s="238">
        <v>0</v>
      </c>
      <c r="AI791" s="238">
        <v>0</v>
      </c>
      <c r="AJ791" s="238">
        <v>1439</v>
      </c>
      <c r="AK791" s="238">
        <v>1439</v>
      </c>
    </row>
    <row r="792" spans="1:37" x14ac:dyDescent="0.3">
      <c r="A792" s="2" t="s">
        <v>224</v>
      </c>
      <c r="B792" s="295" t="s">
        <v>923</v>
      </c>
      <c r="C792" s="229" t="s">
        <v>944</v>
      </c>
      <c r="D792" s="229" t="s">
        <v>1691</v>
      </c>
      <c r="E792" s="716">
        <v>1806</v>
      </c>
      <c r="F792" s="76">
        <v>0.19</v>
      </c>
      <c r="G792" s="76">
        <v>0.28999999999999998</v>
      </c>
      <c r="H792" s="76">
        <v>0.14000000000000001</v>
      </c>
      <c r="I792" s="76">
        <v>0.63</v>
      </c>
      <c r="J792" s="76">
        <v>0.32</v>
      </c>
      <c r="K792" s="76">
        <v>0.06</v>
      </c>
      <c r="L792" s="76">
        <v>0.49</v>
      </c>
      <c r="M792" s="76">
        <v>0.48</v>
      </c>
      <c r="N792" s="76">
        <v>0.46</v>
      </c>
      <c r="O792" s="76">
        <v>0.15</v>
      </c>
      <c r="P792" s="76">
        <v>0.61</v>
      </c>
      <c r="Q792" s="76">
        <v>0.62</v>
      </c>
      <c r="R792" s="76" t="s">
        <v>239</v>
      </c>
      <c r="S792" s="76">
        <v>0.53</v>
      </c>
      <c r="T792" s="721">
        <v>1</v>
      </c>
      <c r="U792" s="721">
        <v>1</v>
      </c>
      <c r="V792" s="55">
        <v>0</v>
      </c>
      <c r="W792" s="55">
        <v>320640</v>
      </c>
      <c r="X792" s="237">
        <v>0</v>
      </c>
      <c r="Y792" s="238">
        <v>0</v>
      </c>
      <c r="Z792" s="238">
        <v>0</v>
      </c>
      <c r="AA792" s="238">
        <v>0</v>
      </c>
      <c r="AB792" s="238">
        <v>0</v>
      </c>
      <c r="AC792" s="238">
        <v>160320</v>
      </c>
      <c r="AD792" s="238">
        <v>160320</v>
      </c>
      <c r="AE792" s="238">
        <v>0</v>
      </c>
      <c r="AF792" s="238">
        <v>0</v>
      </c>
      <c r="AG792" s="238">
        <v>0</v>
      </c>
      <c r="AH792" s="238">
        <v>0</v>
      </c>
      <c r="AI792" s="238">
        <v>0</v>
      </c>
      <c r="AJ792" s="238">
        <v>160320</v>
      </c>
      <c r="AK792" s="238">
        <v>160320</v>
      </c>
    </row>
    <row r="793" spans="1:37" x14ac:dyDescent="0.3">
      <c r="A793" s="2" t="s">
        <v>224</v>
      </c>
      <c r="B793" s="295" t="s">
        <v>923</v>
      </c>
      <c r="C793" s="229" t="s">
        <v>944</v>
      </c>
      <c r="D793" s="229" t="s">
        <v>1692</v>
      </c>
      <c r="E793" s="716">
        <v>6545</v>
      </c>
      <c r="F793" s="76">
        <v>0.21</v>
      </c>
      <c r="G793" s="76">
        <v>0.28999999999999998</v>
      </c>
      <c r="H793" s="76">
        <v>0.11</v>
      </c>
      <c r="I793" s="76">
        <v>0.6</v>
      </c>
      <c r="J793" s="76">
        <v>0.35</v>
      </c>
      <c r="K793" s="76">
        <v>0.04</v>
      </c>
      <c r="L793" s="76">
        <v>0.5</v>
      </c>
      <c r="M793" s="76">
        <v>0.47</v>
      </c>
      <c r="N793" s="76">
        <v>0.37</v>
      </c>
      <c r="O793" s="76">
        <v>0.17</v>
      </c>
      <c r="P793" s="76">
        <v>0.6</v>
      </c>
      <c r="Q793" s="76">
        <v>0.51</v>
      </c>
      <c r="R793" s="76" t="s">
        <v>239</v>
      </c>
      <c r="S793" s="76">
        <v>0.51</v>
      </c>
      <c r="T793" s="721">
        <v>1</v>
      </c>
      <c r="U793" s="721">
        <v>1</v>
      </c>
      <c r="V793" s="55">
        <v>0</v>
      </c>
      <c r="W793" s="55">
        <v>143686</v>
      </c>
      <c r="X793" s="237">
        <v>0</v>
      </c>
      <c r="Y793" s="238">
        <v>0</v>
      </c>
      <c r="Z793" s="238">
        <v>0</v>
      </c>
      <c r="AA793" s="238">
        <v>0</v>
      </c>
      <c r="AB793" s="238">
        <v>0</v>
      </c>
      <c r="AC793" s="238">
        <v>71843</v>
      </c>
      <c r="AD793" s="238">
        <v>71843</v>
      </c>
      <c r="AE793" s="238">
        <v>0</v>
      </c>
      <c r="AF793" s="238">
        <v>0</v>
      </c>
      <c r="AG793" s="238">
        <v>0</v>
      </c>
      <c r="AH793" s="238">
        <v>0</v>
      </c>
      <c r="AI793" s="238">
        <v>0</v>
      </c>
      <c r="AJ793" s="238">
        <v>71843</v>
      </c>
      <c r="AK793" s="238">
        <v>71843</v>
      </c>
    </row>
    <row r="794" spans="1:37" x14ac:dyDescent="0.3">
      <c r="A794" s="2" t="s">
        <v>224</v>
      </c>
      <c r="B794" s="295" t="s">
        <v>923</v>
      </c>
      <c r="C794" s="229" t="s">
        <v>944</v>
      </c>
      <c r="D794" s="229" t="s">
        <v>1693</v>
      </c>
      <c r="E794" s="716">
        <v>9523</v>
      </c>
      <c r="F794" s="76">
        <v>0.26</v>
      </c>
      <c r="G794" s="76">
        <v>0.31</v>
      </c>
      <c r="H794" s="76">
        <v>0.12</v>
      </c>
      <c r="I794" s="76">
        <v>0.69</v>
      </c>
      <c r="J794" s="76">
        <v>0.28000000000000003</v>
      </c>
      <c r="K794" s="76">
        <v>0.04</v>
      </c>
      <c r="L794" s="76">
        <v>0.51</v>
      </c>
      <c r="M794" s="76">
        <v>0.49</v>
      </c>
      <c r="N794" s="76">
        <v>0.56000000000000005</v>
      </c>
      <c r="O794" s="76">
        <v>0.19</v>
      </c>
      <c r="P794" s="76">
        <v>0.91</v>
      </c>
      <c r="Q794" s="76">
        <v>0.86</v>
      </c>
      <c r="R794" s="76" t="s">
        <v>239</v>
      </c>
      <c r="S794" s="76">
        <v>0.63</v>
      </c>
      <c r="T794" s="721">
        <v>1</v>
      </c>
      <c r="U794" s="721">
        <v>1</v>
      </c>
      <c r="V794" s="55">
        <v>0</v>
      </c>
      <c r="W794" s="55">
        <v>14293</v>
      </c>
      <c r="X794" s="237">
        <v>0</v>
      </c>
      <c r="Y794" s="238">
        <v>0</v>
      </c>
      <c r="Z794" s="238">
        <v>0</v>
      </c>
      <c r="AA794" s="238">
        <v>0</v>
      </c>
      <c r="AB794" s="238">
        <v>0</v>
      </c>
      <c r="AC794" s="238">
        <v>7500</v>
      </c>
      <c r="AD794" s="238">
        <v>7500</v>
      </c>
      <c r="AE794" s="238">
        <v>0</v>
      </c>
      <c r="AF794" s="238">
        <v>0</v>
      </c>
      <c r="AG794" s="238">
        <v>0</v>
      </c>
      <c r="AH794" s="238">
        <v>0</v>
      </c>
      <c r="AI794" s="238">
        <v>0</v>
      </c>
      <c r="AJ794" s="238">
        <v>6793</v>
      </c>
      <c r="AK794" s="238">
        <v>6793</v>
      </c>
    </row>
    <row r="795" spans="1:37" x14ac:dyDescent="0.3">
      <c r="A795" s="2" t="s">
        <v>224</v>
      </c>
      <c r="B795" s="295" t="s">
        <v>923</v>
      </c>
      <c r="C795" s="229" t="s">
        <v>986</v>
      </c>
      <c r="D795" s="229" t="s">
        <v>1694</v>
      </c>
      <c r="E795" s="716">
        <v>590</v>
      </c>
      <c r="F795" s="76">
        <v>0.23</v>
      </c>
      <c r="G795" s="76">
        <v>0.28999999999999998</v>
      </c>
      <c r="H795" s="76">
        <v>0.1</v>
      </c>
      <c r="I795" s="76">
        <v>0.62</v>
      </c>
      <c r="J795" s="76">
        <v>0.33</v>
      </c>
      <c r="K795" s="76">
        <v>0.04</v>
      </c>
      <c r="L795" s="76">
        <v>0.51</v>
      </c>
      <c r="M795" s="76">
        <v>0.48</v>
      </c>
      <c r="N795" s="76">
        <v>0.46</v>
      </c>
      <c r="O795" s="76">
        <v>0.19</v>
      </c>
      <c r="P795" s="76">
        <v>0.81</v>
      </c>
      <c r="Q795" s="76">
        <v>0.8</v>
      </c>
      <c r="R795" s="76" t="s">
        <v>239</v>
      </c>
      <c r="S795" s="76">
        <v>0.61</v>
      </c>
      <c r="T795" s="721">
        <v>1</v>
      </c>
      <c r="U795" s="721">
        <v>1</v>
      </c>
      <c r="V795" s="55">
        <v>6</v>
      </c>
      <c r="W795" s="55">
        <v>455564</v>
      </c>
      <c r="X795" s="237">
        <v>0</v>
      </c>
      <c r="Y795" s="238">
        <v>0</v>
      </c>
      <c r="Z795" s="238">
        <v>0</v>
      </c>
      <c r="AA795" s="238">
        <v>2</v>
      </c>
      <c r="AB795" s="238">
        <v>0</v>
      </c>
      <c r="AC795" s="238">
        <v>227779</v>
      </c>
      <c r="AD795" s="238">
        <v>227781</v>
      </c>
      <c r="AE795" s="238">
        <v>0</v>
      </c>
      <c r="AF795" s="238">
        <v>0</v>
      </c>
      <c r="AG795" s="238">
        <v>0</v>
      </c>
      <c r="AH795" s="238">
        <v>4</v>
      </c>
      <c r="AI795" s="238">
        <v>0</v>
      </c>
      <c r="AJ795" s="238">
        <v>227779</v>
      </c>
      <c r="AK795" s="238">
        <v>227783</v>
      </c>
    </row>
    <row r="796" spans="1:37" x14ac:dyDescent="0.3">
      <c r="A796" s="2" t="s">
        <v>224</v>
      </c>
      <c r="B796" s="295" t="s">
        <v>918</v>
      </c>
      <c r="C796" s="229" t="s">
        <v>944</v>
      </c>
      <c r="D796" s="229" t="s">
        <v>1695</v>
      </c>
      <c r="E796" s="716">
        <v>3023</v>
      </c>
      <c r="F796" s="76">
        <v>0.09</v>
      </c>
      <c r="G796" s="76">
        <v>0.11</v>
      </c>
      <c r="H796" s="76">
        <v>0.09</v>
      </c>
      <c r="I796" s="76">
        <v>0.28000000000000003</v>
      </c>
      <c r="J796" s="76">
        <v>0.7</v>
      </c>
      <c r="K796" s="76">
        <v>0.02</v>
      </c>
      <c r="L796" s="76">
        <v>0.48</v>
      </c>
      <c r="M796" s="76">
        <v>0.46</v>
      </c>
      <c r="N796" s="76">
        <v>0.54</v>
      </c>
      <c r="O796" s="76">
        <v>0.16</v>
      </c>
      <c r="P796" s="76">
        <v>0.46</v>
      </c>
      <c r="Q796" s="76">
        <v>0.38</v>
      </c>
      <c r="R796" s="76" t="s">
        <v>239</v>
      </c>
      <c r="S796" s="76">
        <v>0.47</v>
      </c>
      <c r="T796" s="721">
        <v>1</v>
      </c>
      <c r="U796" s="721">
        <v>1</v>
      </c>
      <c r="V796" s="55">
        <v>0</v>
      </c>
      <c r="W796" s="55">
        <v>916885</v>
      </c>
      <c r="X796" s="237">
        <v>0</v>
      </c>
      <c r="Y796" s="238">
        <v>0</v>
      </c>
      <c r="Z796" s="238">
        <v>0</v>
      </c>
      <c r="AA796" s="238">
        <v>0</v>
      </c>
      <c r="AB796" s="238">
        <v>0</v>
      </c>
      <c r="AC796" s="238">
        <v>458443</v>
      </c>
      <c r="AD796" s="238">
        <v>458443</v>
      </c>
      <c r="AE796" s="238">
        <v>0</v>
      </c>
      <c r="AF796" s="238">
        <v>0</v>
      </c>
      <c r="AG796" s="238">
        <v>0</v>
      </c>
      <c r="AH796" s="238">
        <v>0</v>
      </c>
      <c r="AI796" s="238">
        <v>0</v>
      </c>
      <c r="AJ796" s="238">
        <v>458442</v>
      </c>
      <c r="AK796" s="238">
        <v>458442</v>
      </c>
    </row>
    <row r="797" spans="1:37" x14ac:dyDescent="0.3">
      <c r="A797" s="2" t="s">
        <v>224</v>
      </c>
      <c r="B797" s="295" t="s">
        <v>918</v>
      </c>
      <c r="C797" s="229" t="s">
        <v>986</v>
      </c>
      <c r="D797" s="229" t="s">
        <v>1696</v>
      </c>
      <c r="E797" s="716">
        <v>1218</v>
      </c>
      <c r="F797" s="76">
        <v>0.16</v>
      </c>
      <c r="G797" s="76">
        <v>0.19</v>
      </c>
      <c r="H797" s="76">
        <v>0.09</v>
      </c>
      <c r="I797" s="76">
        <v>0.44</v>
      </c>
      <c r="J797" s="76">
        <v>0.55000000000000004</v>
      </c>
      <c r="K797" s="76">
        <v>0.01</v>
      </c>
      <c r="L797" s="76">
        <v>0.57999999999999996</v>
      </c>
      <c r="M797" s="76">
        <v>0.49</v>
      </c>
      <c r="N797" s="76">
        <v>0.46</v>
      </c>
      <c r="O797" s="76">
        <v>0.21</v>
      </c>
      <c r="P797" s="76">
        <v>0.31</v>
      </c>
      <c r="Q797" s="76">
        <v>0.5</v>
      </c>
      <c r="R797" s="76" t="s">
        <v>239</v>
      </c>
      <c r="S797" s="76">
        <v>0.4</v>
      </c>
      <c r="T797" s="721">
        <v>1</v>
      </c>
      <c r="U797" s="721">
        <v>1</v>
      </c>
      <c r="V797" s="55">
        <v>0</v>
      </c>
      <c r="W797" s="55">
        <v>10668</v>
      </c>
      <c r="X797" s="237">
        <v>0</v>
      </c>
      <c r="Y797" s="238">
        <v>0</v>
      </c>
      <c r="Z797" s="238">
        <v>0</v>
      </c>
      <c r="AA797" s="238">
        <v>0</v>
      </c>
      <c r="AB797" s="238">
        <v>0</v>
      </c>
      <c r="AC797" s="238">
        <v>5299</v>
      </c>
      <c r="AD797" s="238">
        <v>5299</v>
      </c>
      <c r="AE797" s="238">
        <v>0</v>
      </c>
      <c r="AF797" s="238">
        <v>0</v>
      </c>
      <c r="AG797" s="238">
        <v>0</v>
      </c>
      <c r="AH797" s="238">
        <v>0</v>
      </c>
      <c r="AI797" s="238">
        <v>0</v>
      </c>
      <c r="AJ797" s="238">
        <v>5369</v>
      </c>
      <c r="AK797" s="238">
        <v>5369</v>
      </c>
    </row>
    <row r="798" spans="1:37" ht="10.5" customHeight="1" x14ac:dyDescent="0.3">
      <c r="A798" s="2" t="s">
        <v>226</v>
      </c>
      <c r="B798" s="295" t="s">
        <v>918</v>
      </c>
      <c r="C798" s="229" t="s">
        <v>944</v>
      </c>
      <c r="D798" s="229" t="s">
        <v>1697</v>
      </c>
      <c r="E798" s="716">
        <v>131620</v>
      </c>
      <c r="F798" s="76">
        <v>7.0000000000000007E-2</v>
      </c>
      <c r="G798" s="76">
        <v>0.15</v>
      </c>
      <c r="H798" s="76">
        <v>0.11</v>
      </c>
      <c r="I798" s="76">
        <v>0.34</v>
      </c>
      <c r="J798" s="76">
        <v>0.64</v>
      </c>
      <c r="K798" s="76">
        <v>0.03</v>
      </c>
      <c r="L798" s="76">
        <v>0.48</v>
      </c>
      <c r="M798" s="76">
        <v>0.46</v>
      </c>
      <c r="N798" s="76">
        <v>0.4</v>
      </c>
      <c r="O798" s="76">
        <v>0.1</v>
      </c>
      <c r="P798" s="76">
        <v>0.41</v>
      </c>
      <c r="Q798" s="76">
        <v>0.54</v>
      </c>
      <c r="R798" s="76" t="s">
        <v>239</v>
      </c>
      <c r="S798" s="76">
        <v>0.43</v>
      </c>
      <c r="T798" s="721">
        <v>0.01</v>
      </c>
      <c r="U798" s="721">
        <v>0.01</v>
      </c>
      <c r="V798" s="55">
        <v>0</v>
      </c>
      <c r="W798" s="55">
        <v>1551</v>
      </c>
      <c r="X798" s="237">
        <v>0</v>
      </c>
      <c r="Y798" s="238">
        <v>0</v>
      </c>
      <c r="Z798" s="238">
        <v>0</v>
      </c>
      <c r="AA798" s="238">
        <v>0</v>
      </c>
      <c r="AB798" s="238">
        <v>0</v>
      </c>
      <c r="AC798" s="238">
        <v>776</v>
      </c>
      <c r="AD798" s="238">
        <v>776</v>
      </c>
      <c r="AE798" s="238">
        <v>0</v>
      </c>
      <c r="AF798" s="238">
        <v>0</v>
      </c>
      <c r="AG798" s="238">
        <v>0</v>
      </c>
      <c r="AH798" s="238">
        <v>0</v>
      </c>
      <c r="AI798" s="238">
        <v>0</v>
      </c>
      <c r="AJ798" s="238">
        <v>775</v>
      </c>
      <c r="AK798" s="238">
        <v>775</v>
      </c>
    </row>
    <row r="799" spans="1:37" x14ac:dyDescent="0.3">
      <c r="A799" s="2" t="s">
        <v>226</v>
      </c>
      <c r="B799" s="295" t="s">
        <v>918</v>
      </c>
      <c r="C799" s="229" t="s">
        <v>944</v>
      </c>
      <c r="D799" s="229" t="s">
        <v>1698</v>
      </c>
      <c r="E799" s="716">
        <v>23079</v>
      </c>
      <c r="F799" s="76">
        <v>0.11</v>
      </c>
      <c r="G799" s="76">
        <v>0.15</v>
      </c>
      <c r="H799" s="76">
        <v>0.05</v>
      </c>
      <c r="I799" s="76">
        <v>0.31</v>
      </c>
      <c r="J799" s="76">
        <v>0.67</v>
      </c>
      <c r="K799" s="76">
        <v>0.02</v>
      </c>
      <c r="L799" s="76">
        <v>0.23</v>
      </c>
      <c r="M799" s="76">
        <v>0.17</v>
      </c>
      <c r="N799" s="76">
        <v>0.5</v>
      </c>
      <c r="O799" s="76">
        <v>0.08</v>
      </c>
      <c r="P799" s="76">
        <v>0.36</v>
      </c>
      <c r="Q799" s="76">
        <v>0</v>
      </c>
      <c r="R799" s="76" t="s">
        <v>239</v>
      </c>
      <c r="S799" s="76">
        <v>0.32</v>
      </c>
      <c r="T799" s="721">
        <v>0.01</v>
      </c>
      <c r="U799" s="721">
        <v>0.01</v>
      </c>
      <c r="V799" s="55">
        <v>0</v>
      </c>
      <c r="W799" s="55">
        <v>575</v>
      </c>
      <c r="X799" s="237">
        <v>0</v>
      </c>
      <c r="Y799" s="238">
        <v>0</v>
      </c>
      <c r="Z799" s="238">
        <v>0</v>
      </c>
      <c r="AA799" s="238">
        <v>0</v>
      </c>
      <c r="AB799" s="238">
        <v>0</v>
      </c>
      <c r="AC799" s="238">
        <v>288</v>
      </c>
      <c r="AD799" s="238">
        <v>288</v>
      </c>
      <c r="AE799" s="238">
        <v>0</v>
      </c>
      <c r="AF799" s="238">
        <v>0</v>
      </c>
      <c r="AG799" s="238">
        <v>0</v>
      </c>
      <c r="AH799" s="238">
        <v>0</v>
      </c>
      <c r="AI799" s="238">
        <v>0</v>
      </c>
      <c r="AJ799" s="238">
        <v>287</v>
      </c>
      <c r="AK799" s="238">
        <v>287</v>
      </c>
    </row>
    <row r="800" spans="1:37" x14ac:dyDescent="0.3">
      <c r="A800" s="2" t="s">
        <v>226</v>
      </c>
      <c r="B800" s="295" t="s">
        <v>918</v>
      </c>
      <c r="C800" s="229" t="s">
        <v>944</v>
      </c>
      <c r="D800" s="229" t="s">
        <v>1699</v>
      </c>
      <c r="E800" s="716">
        <v>8908</v>
      </c>
      <c r="F800" s="76">
        <v>0.1</v>
      </c>
      <c r="G800" s="76">
        <v>0.15</v>
      </c>
      <c r="H800" s="76">
        <v>0.11</v>
      </c>
      <c r="I800" s="76">
        <v>0.36</v>
      </c>
      <c r="J800" s="76">
        <v>0.6</v>
      </c>
      <c r="K800" s="76">
        <v>0.03</v>
      </c>
      <c r="L800" s="76">
        <v>0.49</v>
      </c>
      <c r="M800" s="76">
        <v>0.51</v>
      </c>
      <c r="N800" s="76">
        <v>0.44</v>
      </c>
      <c r="O800" s="76">
        <v>0.14000000000000001</v>
      </c>
      <c r="P800" s="76">
        <v>0.4</v>
      </c>
      <c r="Q800" s="76">
        <v>0.53</v>
      </c>
      <c r="R800" s="76" t="s">
        <v>239</v>
      </c>
      <c r="S800" s="76">
        <v>0.44</v>
      </c>
      <c r="T800" s="721">
        <v>0.75</v>
      </c>
      <c r="U800" s="721">
        <v>0.75</v>
      </c>
      <c r="V800" s="55">
        <v>0</v>
      </c>
      <c r="W800" s="55">
        <v>321047</v>
      </c>
      <c r="X800" s="237">
        <v>0</v>
      </c>
      <c r="Y800" s="238">
        <v>0</v>
      </c>
      <c r="Z800" s="238">
        <v>0</v>
      </c>
      <c r="AA800" s="238">
        <v>0</v>
      </c>
      <c r="AB800" s="238">
        <v>0</v>
      </c>
      <c r="AC800" s="238">
        <v>160526</v>
      </c>
      <c r="AD800" s="238">
        <v>160526</v>
      </c>
      <c r="AE800" s="238">
        <v>0</v>
      </c>
      <c r="AF800" s="238">
        <v>0</v>
      </c>
      <c r="AG800" s="238">
        <v>0</v>
      </c>
      <c r="AH800" s="238">
        <v>0</v>
      </c>
      <c r="AI800" s="238">
        <v>0</v>
      </c>
      <c r="AJ800" s="238">
        <v>160521</v>
      </c>
      <c r="AK800" s="238">
        <v>160521</v>
      </c>
    </row>
    <row r="801" spans="1:37" x14ac:dyDescent="0.3">
      <c r="A801" s="2" t="s">
        <v>226</v>
      </c>
      <c r="B801" s="295" t="s">
        <v>918</v>
      </c>
      <c r="C801" s="229" t="s">
        <v>944</v>
      </c>
      <c r="D801" s="229" t="s">
        <v>1700</v>
      </c>
      <c r="E801" s="716">
        <v>1459</v>
      </c>
      <c r="F801" s="76">
        <v>0.05</v>
      </c>
      <c r="G801" s="76">
        <v>0.11</v>
      </c>
      <c r="H801" s="76">
        <v>0.25</v>
      </c>
      <c r="I801" s="76">
        <v>0.41</v>
      </c>
      <c r="J801" s="76">
        <v>0.57999999999999996</v>
      </c>
      <c r="K801" s="76">
        <v>0.01</v>
      </c>
      <c r="L801" s="76">
        <v>0.56000000000000005</v>
      </c>
      <c r="M801" s="76">
        <v>0.41</v>
      </c>
      <c r="N801" s="76">
        <v>0.23</v>
      </c>
      <c r="O801" s="76">
        <v>7.0000000000000007E-2</v>
      </c>
      <c r="P801" s="76">
        <v>0.27</v>
      </c>
      <c r="Q801" s="76">
        <v>0.38</v>
      </c>
      <c r="R801" s="76" t="s">
        <v>239</v>
      </c>
      <c r="S801" s="76">
        <v>0.28999999999999998</v>
      </c>
      <c r="T801" s="721">
        <v>0.48</v>
      </c>
      <c r="U801" s="721">
        <v>0.48</v>
      </c>
      <c r="V801" s="55">
        <v>4174</v>
      </c>
      <c r="W801" s="55">
        <v>4174</v>
      </c>
      <c r="X801" s="237">
        <v>170</v>
      </c>
      <c r="Y801" s="238">
        <v>477</v>
      </c>
      <c r="Z801" s="238">
        <v>292</v>
      </c>
      <c r="AA801" s="238">
        <v>979</v>
      </c>
      <c r="AB801" s="238">
        <v>39</v>
      </c>
      <c r="AC801" s="238">
        <v>0</v>
      </c>
      <c r="AD801" s="238">
        <v>1957</v>
      </c>
      <c r="AE801" s="238">
        <v>192</v>
      </c>
      <c r="AF801" s="238">
        <v>523</v>
      </c>
      <c r="AG801" s="238">
        <v>246</v>
      </c>
      <c r="AH801" s="238">
        <v>1118</v>
      </c>
      <c r="AI801" s="238">
        <v>138</v>
      </c>
      <c r="AJ801" s="238">
        <v>0</v>
      </c>
      <c r="AK801" s="238">
        <v>2217</v>
      </c>
    </row>
    <row r="802" spans="1:37" x14ac:dyDescent="0.3">
      <c r="A802" s="2" t="s">
        <v>226</v>
      </c>
      <c r="B802" s="295" t="s">
        <v>918</v>
      </c>
      <c r="C802" s="229" t="s">
        <v>944</v>
      </c>
      <c r="D802" s="229" t="s">
        <v>1701</v>
      </c>
      <c r="E802" s="716">
        <v>4025</v>
      </c>
      <c r="F802" s="76">
        <v>0.1</v>
      </c>
      <c r="G802" s="76">
        <v>0.19</v>
      </c>
      <c r="H802" s="76">
        <v>0.12</v>
      </c>
      <c r="I802" s="76">
        <v>0.41</v>
      </c>
      <c r="J802" s="76">
        <v>0.55000000000000004</v>
      </c>
      <c r="K802" s="76">
        <v>0.04</v>
      </c>
      <c r="L802" s="76">
        <v>0.48</v>
      </c>
      <c r="M802" s="76">
        <v>0.49</v>
      </c>
      <c r="N802" s="76">
        <v>0.5</v>
      </c>
      <c r="O802" s="76">
        <v>0.12</v>
      </c>
      <c r="P802" s="76">
        <v>0.42</v>
      </c>
      <c r="Q802" s="76">
        <v>0.52</v>
      </c>
      <c r="R802" s="76" t="s">
        <v>239</v>
      </c>
      <c r="S802" s="76">
        <v>0.45</v>
      </c>
      <c r="T802" s="721">
        <v>0.88</v>
      </c>
      <c r="U802" s="721">
        <v>0.88</v>
      </c>
      <c r="V802" s="55">
        <v>0</v>
      </c>
      <c r="W802" s="55">
        <v>4407</v>
      </c>
      <c r="X802" s="237">
        <v>0</v>
      </c>
      <c r="Y802" s="238">
        <v>0</v>
      </c>
      <c r="Z802" s="238">
        <v>0</v>
      </c>
      <c r="AA802" s="238">
        <v>0</v>
      </c>
      <c r="AB802" s="238">
        <v>0</v>
      </c>
      <c r="AC802" s="238">
        <v>2198</v>
      </c>
      <c r="AD802" s="238">
        <v>2198</v>
      </c>
      <c r="AE802" s="238">
        <v>0</v>
      </c>
      <c r="AF802" s="238">
        <v>0</v>
      </c>
      <c r="AG802" s="238">
        <v>0</v>
      </c>
      <c r="AH802" s="238">
        <v>0</v>
      </c>
      <c r="AI802" s="238">
        <v>0</v>
      </c>
      <c r="AJ802" s="238">
        <v>2209</v>
      </c>
      <c r="AK802" s="238">
        <v>2209</v>
      </c>
    </row>
    <row r="803" spans="1:37" x14ac:dyDescent="0.3">
      <c r="A803" s="2" t="s">
        <v>226</v>
      </c>
      <c r="B803" s="295" t="s">
        <v>918</v>
      </c>
      <c r="C803" s="229" t="s">
        <v>944</v>
      </c>
      <c r="D803" s="229" t="s">
        <v>1702</v>
      </c>
      <c r="E803" s="716">
        <v>3567</v>
      </c>
      <c r="F803" s="76">
        <v>0.09</v>
      </c>
      <c r="G803" s="76">
        <v>0.17</v>
      </c>
      <c r="H803" s="76">
        <v>0.12</v>
      </c>
      <c r="I803" s="76">
        <v>0.38</v>
      </c>
      <c r="J803" s="76">
        <v>0.57999999999999996</v>
      </c>
      <c r="K803" s="76">
        <v>0.04</v>
      </c>
      <c r="L803" s="76">
        <v>0.46</v>
      </c>
      <c r="M803" s="76">
        <v>0.51</v>
      </c>
      <c r="N803" s="76">
        <v>0.46</v>
      </c>
      <c r="O803" s="76">
        <v>0.11</v>
      </c>
      <c r="P803" s="76">
        <v>0.4</v>
      </c>
      <c r="Q803" s="76">
        <v>0.43</v>
      </c>
      <c r="R803" s="76" t="s">
        <v>239</v>
      </c>
      <c r="S803" s="76">
        <v>0.43</v>
      </c>
      <c r="T803" s="721">
        <v>0.98</v>
      </c>
      <c r="U803" s="721">
        <v>0.98</v>
      </c>
      <c r="V803" s="55">
        <v>0</v>
      </c>
      <c r="W803" s="55">
        <v>77329</v>
      </c>
      <c r="X803" s="237">
        <v>0</v>
      </c>
      <c r="Y803" s="238">
        <v>0</v>
      </c>
      <c r="Z803" s="238">
        <v>0</v>
      </c>
      <c r="AA803" s="238">
        <v>0</v>
      </c>
      <c r="AB803" s="238">
        <v>0</v>
      </c>
      <c r="AC803" s="238">
        <v>33627</v>
      </c>
      <c r="AD803" s="238">
        <v>33627</v>
      </c>
      <c r="AE803" s="238">
        <v>0</v>
      </c>
      <c r="AF803" s="238">
        <v>0</v>
      </c>
      <c r="AG803" s="238">
        <v>0</v>
      </c>
      <c r="AH803" s="238">
        <v>0</v>
      </c>
      <c r="AI803" s="238">
        <v>0</v>
      </c>
      <c r="AJ803" s="238">
        <v>43702</v>
      </c>
      <c r="AK803" s="238">
        <v>43702</v>
      </c>
    </row>
    <row r="804" spans="1:37" x14ac:dyDescent="0.3">
      <c r="A804" s="2" t="s">
        <v>226</v>
      </c>
      <c r="B804" s="295" t="s">
        <v>918</v>
      </c>
      <c r="C804" s="229" t="s">
        <v>944</v>
      </c>
      <c r="D804" s="3" t="s">
        <v>1703</v>
      </c>
      <c r="E804" s="716">
        <v>47806</v>
      </c>
      <c r="F804" s="76">
        <v>0.08</v>
      </c>
      <c r="G804" s="76">
        <v>0.15</v>
      </c>
      <c r="H804" s="76">
        <v>0.11</v>
      </c>
      <c r="I804" s="76">
        <v>0.34</v>
      </c>
      <c r="J804" s="76">
        <v>0.63</v>
      </c>
      <c r="K804" s="76">
        <v>0.04</v>
      </c>
      <c r="L804" s="76">
        <v>0.54</v>
      </c>
      <c r="M804" s="76">
        <v>0.43</v>
      </c>
      <c r="N804" s="76">
        <v>0.44</v>
      </c>
      <c r="O804" s="76">
        <v>0.13</v>
      </c>
      <c r="P804" s="76">
        <v>0.39</v>
      </c>
      <c r="Q804" s="76">
        <v>0.5</v>
      </c>
      <c r="R804" s="76" t="s">
        <v>239</v>
      </c>
      <c r="S804" s="76">
        <v>0.42</v>
      </c>
      <c r="T804" s="721">
        <v>0.04</v>
      </c>
      <c r="U804" s="721">
        <v>0.04</v>
      </c>
      <c r="V804" s="55">
        <v>47405</v>
      </c>
      <c r="W804" s="55">
        <v>81459</v>
      </c>
      <c r="X804" s="237">
        <v>2043</v>
      </c>
      <c r="Y804" s="238">
        <v>2540</v>
      </c>
      <c r="Z804" s="238">
        <v>1771</v>
      </c>
      <c r="AA804" s="238">
        <v>12045</v>
      </c>
      <c r="AB804" s="238">
        <v>764</v>
      </c>
      <c r="AC804" s="238">
        <v>14960</v>
      </c>
      <c r="AD804" s="238">
        <v>34129</v>
      </c>
      <c r="AE804" s="238">
        <v>2117</v>
      </c>
      <c r="AF804" s="238">
        <v>2701</v>
      </c>
      <c r="AG804" s="238">
        <v>2652</v>
      </c>
      <c r="AH804" s="238">
        <v>20262</v>
      </c>
      <c r="AI804" s="238">
        <v>510</v>
      </c>
      <c r="AJ804" s="238">
        <v>19088</v>
      </c>
      <c r="AK804" s="238">
        <v>47330</v>
      </c>
    </row>
    <row r="805" spans="1:37" x14ac:dyDescent="0.3">
      <c r="A805" s="2" t="s">
        <v>226</v>
      </c>
      <c r="B805" s="295" t="s">
        <v>918</v>
      </c>
      <c r="C805" s="229" t="s">
        <v>944</v>
      </c>
      <c r="D805" s="229" t="s">
        <v>1704</v>
      </c>
      <c r="E805" s="716">
        <v>6235</v>
      </c>
      <c r="F805" s="76">
        <v>7.0000000000000007E-2</v>
      </c>
      <c r="G805" s="76">
        <v>0.14000000000000001</v>
      </c>
      <c r="H805" s="76">
        <v>0.09</v>
      </c>
      <c r="I805" s="76">
        <v>0.3</v>
      </c>
      <c r="J805" s="76">
        <v>0.68</v>
      </c>
      <c r="K805" s="76">
        <v>0.02</v>
      </c>
      <c r="L805" s="76">
        <v>0.46</v>
      </c>
      <c r="M805" s="76">
        <v>0.45</v>
      </c>
      <c r="N805" s="76">
        <v>0.41</v>
      </c>
      <c r="O805" s="76">
        <v>0.11</v>
      </c>
      <c r="P805" s="76">
        <v>0.32</v>
      </c>
      <c r="Q805" s="76">
        <v>0.45</v>
      </c>
      <c r="R805" s="76" t="s">
        <v>239</v>
      </c>
      <c r="S805" s="76">
        <v>0.36</v>
      </c>
      <c r="T805" s="721">
        <v>0.79</v>
      </c>
      <c r="U805" s="721">
        <v>0.79</v>
      </c>
      <c r="V805" s="55">
        <v>8</v>
      </c>
      <c r="W805" s="55">
        <v>8</v>
      </c>
      <c r="X805" s="237">
        <v>0</v>
      </c>
      <c r="Y805" s="238">
        <v>2</v>
      </c>
      <c r="Z805" s="238">
        <v>0</v>
      </c>
      <c r="AA805" s="238">
        <v>1</v>
      </c>
      <c r="AB805" s="238">
        <v>0</v>
      </c>
      <c r="AC805" s="238">
        <v>0</v>
      </c>
      <c r="AD805" s="238">
        <v>3</v>
      </c>
      <c r="AE805" s="238">
        <v>2</v>
      </c>
      <c r="AF805" s="238">
        <v>2</v>
      </c>
      <c r="AG805" s="238">
        <v>0</v>
      </c>
      <c r="AH805" s="238">
        <v>1</v>
      </c>
      <c r="AI805" s="238">
        <v>0</v>
      </c>
      <c r="AJ805" s="238">
        <v>0</v>
      </c>
      <c r="AK805" s="238">
        <v>5</v>
      </c>
    </row>
    <row r="806" spans="1:37" ht="10.5" customHeight="1" x14ac:dyDescent="0.3">
      <c r="A806" s="2" t="s">
        <v>226</v>
      </c>
      <c r="B806" s="295" t="s">
        <v>918</v>
      </c>
      <c r="C806" s="229" t="s">
        <v>944</v>
      </c>
      <c r="D806" s="229" t="s">
        <v>1705</v>
      </c>
      <c r="E806" s="716">
        <v>18054</v>
      </c>
      <c r="F806" s="76">
        <v>0.11</v>
      </c>
      <c r="G806" s="76">
        <v>0.21</v>
      </c>
      <c r="H806" s="76">
        <v>0.15</v>
      </c>
      <c r="I806" s="76">
        <v>0.47</v>
      </c>
      <c r="J806" s="76">
        <v>0.51</v>
      </c>
      <c r="K806" s="76">
        <v>0.02</v>
      </c>
      <c r="L806" s="76">
        <v>0.51</v>
      </c>
      <c r="M806" s="76">
        <v>0.47</v>
      </c>
      <c r="N806" s="76">
        <v>0.45</v>
      </c>
      <c r="O806" s="76">
        <v>0.12</v>
      </c>
      <c r="P806" s="76">
        <v>0.46</v>
      </c>
      <c r="Q806" s="76">
        <v>0.54</v>
      </c>
      <c r="R806" s="76" t="s">
        <v>239</v>
      </c>
      <c r="S806" s="76">
        <v>0.47</v>
      </c>
      <c r="T806" s="721">
        <v>0.1</v>
      </c>
      <c r="U806" s="721">
        <v>0.1</v>
      </c>
      <c r="V806" s="55">
        <v>1225</v>
      </c>
      <c r="W806" s="55">
        <v>1225</v>
      </c>
      <c r="X806" s="237">
        <v>55</v>
      </c>
      <c r="Y806" s="238">
        <v>114</v>
      </c>
      <c r="Z806" s="238">
        <v>180</v>
      </c>
      <c r="AA806" s="238">
        <v>234</v>
      </c>
      <c r="AB806" s="238">
        <v>20</v>
      </c>
      <c r="AC806" s="238">
        <v>0</v>
      </c>
      <c r="AD806" s="238">
        <v>603</v>
      </c>
      <c r="AE806" s="238">
        <v>66</v>
      </c>
      <c r="AF806" s="238">
        <v>138</v>
      </c>
      <c r="AG806" s="238">
        <v>181</v>
      </c>
      <c r="AH806" s="238">
        <v>204</v>
      </c>
      <c r="AI806" s="238">
        <v>33</v>
      </c>
      <c r="AJ806" s="238">
        <v>0</v>
      </c>
      <c r="AK806" s="238">
        <v>622</v>
      </c>
    </row>
    <row r="807" spans="1:37" x14ac:dyDescent="0.3">
      <c r="A807" s="2" t="s">
        <v>226</v>
      </c>
      <c r="B807" s="295" t="s">
        <v>918</v>
      </c>
      <c r="C807" s="229" t="s">
        <v>944</v>
      </c>
      <c r="D807" s="229" t="s">
        <v>1706</v>
      </c>
      <c r="E807" s="716">
        <v>512</v>
      </c>
      <c r="F807" s="76">
        <v>0.09</v>
      </c>
      <c r="G807" s="76">
        <v>0.14000000000000001</v>
      </c>
      <c r="H807" s="76">
        <v>0.08</v>
      </c>
      <c r="I807" s="76">
        <v>0.31</v>
      </c>
      <c r="J807" s="76">
        <v>0.68</v>
      </c>
      <c r="K807" s="76">
        <v>0.01</v>
      </c>
      <c r="L807" s="76">
        <v>0.6</v>
      </c>
      <c r="M807" s="76">
        <v>0.47</v>
      </c>
      <c r="N807" s="76">
        <v>0.46</v>
      </c>
      <c r="O807" s="76">
        <v>0.17</v>
      </c>
      <c r="P807" s="76">
        <v>0.27</v>
      </c>
      <c r="Q807" s="76">
        <v>0.56999999999999995</v>
      </c>
      <c r="R807" s="76" t="s">
        <v>239</v>
      </c>
      <c r="S807" s="76">
        <v>0.35</v>
      </c>
      <c r="T807" s="721">
        <v>0.95</v>
      </c>
      <c r="U807" s="721">
        <v>0.95</v>
      </c>
      <c r="V807" s="55">
        <v>38</v>
      </c>
      <c r="W807" s="55">
        <v>38</v>
      </c>
      <c r="X807" s="237">
        <v>2</v>
      </c>
      <c r="Y807" s="238">
        <v>5</v>
      </c>
      <c r="Z807" s="238">
        <v>13</v>
      </c>
      <c r="AA807" s="238">
        <v>1</v>
      </c>
      <c r="AB807" s="238">
        <v>0</v>
      </c>
      <c r="AC807" s="238">
        <v>0</v>
      </c>
      <c r="AD807" s="238">
        <v>21</v>
      </c>
      <c r="AE807" s="238">
        <v>0</v>
      </c>
      <c r="AF807" s="238">
        <v>7</v>
      </c>
      <c r="AG807" s="238">
        <v>8</v>
      </c>
      <c r="AH807" s="238">
        <v>2</v>
      </c>
      <c r="AI807" s="238">
        <v>0</v>
      </c>
      <c r="AJ807" s="238">
        <v>0</v>
      </c>
      <c r="AK807" s="238">
        <v>17</v>
      </c>
    </row>
    <row r="808" spans="1:37" x14ac:dyDescent="0.3">
      <c r="A808" s="2" t="s">
        <v>226</v>
      </c>
      <c r="B808" s="295" t="s">
        <v>918</v>
      </c>
      <c r="C808" s="229" t="s">
        <v>944</v>
      </c>
      <c r="D808" s="229" t="s">
        <v>1707</v>
      </c>
      <c r="E808" s="716">
        <v>8077</v>
      </c>
      <c r="F808" s="76">
        <v>0.08</v>
      </c>
      <c r="G808" s="76">
        <v>0.12</v>
      </c>
      <c r="H808" s="76">
        <v>0.08</v>
      </c>
      <c r="I808" s="76">
        <v>0.28000000000000003</v>
      </c>
      <c r="J808" s="76">
        <v>0.69</v>
      </c>
      <c r="K808" s="76">
        <v>0.02</v>
      </c>
      <c r="L808" s="76">
        <v>0.47</v>
      </c>
      <c r="M808" s="76">
        <v>0.46</v>
      </c>
      <c r="N808" s="76">
        <v>0.44</v>
      </c>
      <c r="O808" s="76">
        <v>0.14000000000000001</v>
      </c>
      <c r="P808" s="76">
        <v>0.28000000000000003</v>
      </c>
      <c r="Q808" s="76">
        <v>0.53</v>
      </c>
      <c r="R808" s="76" t="s">
        <v>239</v>
      </c>
      <c r="S808" s="76">
        <v>0.34</v>
      </c>
      <c r="T808" s="721">
        <v>0.96</v>
      </c>
      <c r="U808" s="721">
        <v>0.96</v>
      </c>
      <c r="V808" s="55">
        <v>19225</v>
      </c>
      <c r="W808" s="55">
        <v>19225</v>
      </c>
      <c r="X808" s="237">
        <v>775</v>
      </c>
      <c r="Y808" s="238">
        <v>2442</v>
      </c>
      <c r="Z808" s="238">
        <v>4351</v>
      </c>
      <c r="AA808" s="238">
        <v>1966</v>
      </c>
      <c r="AB808" s="238">
        <v>181</v>
      </c>
      <c r="AC808" s="238">
        <v>0</v>
      </c>
      <c r="AD808" s="238">
        <v>9715</v>
      </c>
      <c r="AE808" s="238">
        <v>750</v>
      </c>
      <c r="AF808" s="238">
        <v>2485</v>
      </c>
      <c r="AG808" s="238">
        <v>4113</v>
      </c>
      <c r="AH808" s="238">
        <v>1926</v>
      </c>
      <c r="AI808" s="238">
        <v>236</v>
      </c>
      <c r="AJ808" s="238">
        <v>0</v>
      </c>
      <c r="AK808" s="238">
        <v>9510</v>
      </c>
    </row>
    <row r="809" spans="1:37" x14ac:dyDescent="0.3">
      <c r="A809" s="2" t="s">
        <v>226</v>
      </c>
      <c r="B809" s="295" t="s">
        <v>918</v>
      </c>
      <c r="C809" s="229" t="s">
        <v>944</v>
      </c>
      <c r="D809" s="229" t="s">
        <v>1708</v>
      </c>
      <c r="E809" s="716">
        <v>5058</v>
      </c>
      <c r="F809" s="76">
        <v>0.1</v>
      </c>
      <c r="G809" s="76">
        <v>0.15</v>
      </c>
      <c r="H809" s="76">
        <v>0.09</v>
      </c>
      <c r="I809" s="76">
        <v>0.34</v>
      </c>
      <c r="J809" s="76">
        <v>0.64</v>
      </c>
      <c r="K809" s="76">
        <v>0.02</v>
      </c>
      <c r="L809" s="76">
        <v>0.48</v>
      </c>
      <c r="M809" s="76">
        <v>0.48</v>
      </c>
      <c r="N809" s="76">
        <v>0.43</v>
      </c>
      <c r="O809" s="76">
        <v>0.14000000000000001</v>
      </c>
      <c r="P809" s="76">
        <v>0.35</v>
      </c>
      <c r="Q809" s="76">
        <v>0.51</v>
      </c>
      <c r="R809" s="76" t="s">
        <v>239</v>
      </c>
      <c r="S809" s="76">
        <v>0.39</v>
      </c>
      <c r="T809" s="721">
        <v>0.89</v>
      </c>
      <c r="U809" s="721">
        <v>0.89</v>
      </c>
      <c r="V809" s="55">
        <v>400</v>
      </c>
      <c r="W809" s="55">
        <v>400</v>
      </c>
      <c r="X809" s="237">
        <v>19</v>
      </c>
      <c r="Y809" s="238">
        <v>59</v>
      </c>
      <c r="Z809" s="238">
        <v>64</v>
      </c>
      <c r="AA809" s="238">
        <v>60</v>
      </c>
      <c r="AB809" s="238">
        <v>5</v>
      </c>
      <c r="AC809" s="238">
        <v>0</v>
      </c>
      <c r="AD809" s="238">
        <v>207</v>
      </c>
      <c r="AE809" s="238">
        <v>17</v>
      </c>
      <c r="AF809" s="238">
        <v>66</v>
      </c>
      <c r="AG809" s="238">
        <v>54</v>
      </c>
      <c r="AH809" s="238">
        <v>51</v>
      </c>
      <c r="AI809" s="238">
        <v>5</v>
      </c>
      <c r="AJ809" s="238">
        <v>0</v>
      </c>
      <c r="AK809" s="238">
        <v>193</v>
      </c>
    </row>
    <row r="810" spans="1:37" x14ac:dyDescent="0.3">
      <c r="A810" s="2" t="s">
        <v>226</v>
      </c>
      <c r="B810" s="295" t="s">
        <v>918</v>
      </c>
      <c r="C810" s="229" t="s">
        <v>944</v>
      </c>
      <c r="D810" s="229" t="s">
        <v>1709</v>
      </c>
      <c r="E810" s="716">
        <v>8281</v>
      </c>
      <c r="F810" s="76">
        <v>0.05</v>
      </c>
      <c r="G810" s="76">
        <v>0.09</v>
      </c>
      <c r="H810" s="76">
        <v>0.09</v>
      </c>
      <c r="I810" s="76">
        <v>0.24</v>
      </c>
      <c r="J810" s="76">
        <v>0.75</v>
      </c>
      <c r="K810" s="76">
        <v>0.01</v>
      </c>
      <c r="L810" s="76">
        <v>0.4</v>
      </c>
      <c r="M810" s="76">
        <v>0.51</v>
      </c>
      <c r="N810" s="76">
        <v>0.38</v>
      </c>
      <c r="O810" s="76">
        <v>0.09</v>
      </c>
      <c r="P810" s="76">
        <v>0.35</v>
      </c>
      <c r="Q810" s="76">
        <v>0.37</v>
      </c>
      <c r="R810" s="76" t="s">
        <v>239</v>
      </c>
      <c r="S810" s="76">
        <v>0.37</v>
      </c>
      <c r="T810" s="721">
        <v>0.44</v>
      </c>
      <c r="U810" s="721">
        <v>0.44</v>
      </c>
      <c r="V810" s="55">
        <v>573</v>
      </c>
      <c r="W810" s="55">
        <v>573</v>
      </c>
      <c r="X810" s="237">
        <v>29</v>
      </c>
      <c r="Y810" s="238">
        <v>96</v>
      </c>
      <c r="Z810" s="238">
        <v>117</v>
      </c>
      <c r="AA810" s="238">
        <v>58</v>
      </c>
      <c r="AB810" s="238">
        <v>3</v>
      </c>
      <c r="AC810" s="238">
        <v>0</v>
      </c>
      <c r="AD810" s="238">
        <v>303</v>
      </c>
      <c r="AE810" s="238">
        <v>38</v>
      </c>
      <c r="AF810" s="238">
        <v>99</v>
      </c>
      <c r="AG810" s="238">
        <v>82</v>
      </c>
      <c r="AH810" s="238">
        <v>48</v>
      </c>
      <c r="AI810" s="238">
        <v>3</v>
      </c>
      <c r="AJ810" s="238">
        <v>0</v>
      </c>
      <c r="AK810" s="238">
        <v>270</v>
      </c>
    </row>
    <row r="811" spans="1:37" x14ac:dyDescent="0.3">
      <c r="A811" s="2" t="s">
        <v>226</v>
      </c>
      <c r="B811" s="295" t="s">
        <v>918</v>
      </c>
      <c r="C811" s="229" t="s">
        <v>944</v>
      </c>
      <c r="D811" s="229" t="s">
        <v>1710</v>
      </c>
      <c r="E811" s="716">
        <v>76968</v>
      </c>
      <c r="F811" s="76">
        <v>0.04</v>
      </c>
      <c r="G811" s="76">
        <v>0.08</v>
      </c>
      <c r="H811" s="76">
        <v>0.04</v>
      </c>
      <c r="I811" s="76">
        <v>0.17</v>
      </c>
      <c r="J811" s="76">
        <v>0.75</v>
      </c>
      <c r="K811" s="76">
        <v>0.08</v>
      </c>
      <c r="L811" s="76">
        <v>0</v>
      </c>
      <c r="M811" s="76">
        <v>0.5</v>
      </c>
      <c r="N811" s="76">
        <v>1</v>
      </c>
      <c r="O811" s="76">
        <v>0</v>
      </c>
      <c r="P811" s="76">
        <v>0.33</v>
      </c>
      <c r="Q811" s="76">
        <v>0.5</v>
      </c>
      <c r="R811" s="76" t="s">
        <v>239</v>
      </c>
      <c r="S811" s="76">
        <v>0.38</v>
      </c>
      <c r="T811" s="721">
        <v>0</v>
      </c>
      <c r="U811" s="721">
        <v>0</v>
      </c>
      <c r="V811" s="55">
        <v>122</v>
      </c>
      <c r="W811" s="55">
        <v>122</v>
      </c>
      <c r="X811" s="237">
        <v>6</v>
      </c>
      <c r="Y811" s="238">
        <v>9</v>
      </c>
      <c r="Z811" s="238">
        <v>16</v>
      </c>
      <c r="AA811" s="238">
        <v>29</v>
      </c>
      <c r="AB811" s="238">
        <v>3</v>
      </c>
      <c r="AC811" s="238">
        <v>0</v>
      </c>
      <c r="AD811" s="238">
        <v>63</v>
      </c>
      <c r="AE811" s="238">
        <v>5</v>
      </c>
      <c r="AF811" s="238">
        <v>16</v>
      </c>
      <c r="AG811" s="238">
        <v>20</v>
      </c>
      <c r="AH811" s="238">
        <v>15</v>
      </c>
      <c r="AI811" s="238">
        <v>3</v>
      </c>
      <c r="AJ811" s="238">
        <v>0</v>
      </c>
      <c r="AK811" s="238">
        <v>59</v>
      </c>
    </row>
    <row r="812" spans="1:37" x14ac:dyDescent="0.3">
      <c r="A812" s="2" t="s">
        <v>226</v>
      </c>
      <c r="B812" s="295" t="s">
        <v>918</v>
      </c>
      <c r="C812" s="229" t="s">
        <v>944</v>
      </c>
      <c r="D812" s="229" t="s">
        <v>1711</v>
      </c>
      <c r="E812" s="716">
        <v>6769</v>
      </c>
      <c r="F812" s="76">
        <v>0.04</v>
      </c>
      <c r="G812" s="76">
        <v>0.09</v>
      </c>
      <c r="H812" s="76">
        <v>0.06</v>
      </c>
      <c r="I812" s="76">
        <v>0.19</v>
      </c>
      <c r="J812" s="76">
        <v>0.8</v>
      </c>
      <c r="K812" s="76">
        <v>0.01</v>
      </c>
      <c r="L812" s="76">
        <v>0.46</v>
      </c>
      <c r="M812" s="76">
        <v>0.47</v>
      </c>
      <c r="N812" s="76">
        <v>0.4</v>
      </c>
      <c r="O812" s="76">
        <v>0.11</v>
      </c>
      <c r="P812" s="76">
        <v>0.24</v>
      </c>
      <c r="Q812" s="76">
        <v>0.48</v>
      </c>
      <c r="R812" s="76" t="s">
        <v>239</v>
      </c>
      <c r="S812" s="76">
        <v>0.28000000000000003</v>
      </c>
      <c r="T812" s="721">
        <v>0.55000000000000004</v>
      </c>
      <c r="U812" s="721">
        <v>0.55000000000000004</v>
      </c>
      <c r="V812" s="55">
        <v>4581</v>
      </c>
      <c r="W812" s="55">
        <v>7851</v>
      </c>
      <c r="X812" s="237">
        <v>315</v>
      </c>
      <c r="Y812" s="238">
        <v>834</v>
      </c>
      <c r="Z812" s="238">
        <v>1122</v>
      </c>
      <c r="AA812" s="238">
        <v>353</v>
      </c>
      <c r="AB812" s="238">
        <v>31</v>
      </c>
      <c r="AC812" s="238">
        <v>1576</v>
      </c>
      <c r="AD812" s="238">
        <v>4231</v>
      </c>
      <c r="AE812" s="238">
        <v>280</v>
      </c>
      <c r="AF812" s="238">
        <v>834</v>
      </c>
      <c r="AG812" s="238">
        <v>559</v>
      </c>
      <c r="AH812" s="238">
        <v>227</v>
      </c>
      <c r="AI812" s="238">
        <v>26</v>
      </c>
      <c r="AJ812" s="238">
        <v>1694</v>
      </c>
      <c r="AK812" s="238">
        <v>3620</v>
      </c>
    </row>
    <row r="813" spans="1:37" x14ac:dyDescent="0.3">
      <c r="A813" s="2" t="s">
        <v>226</v>
      </c>
      <c r="B813" s="295" t="s">
        <v>918</v>
      </c>
      <c r="C813" s="229" t="s">
        <v>944</v>
      </c>
      <c r="D813" s="229" t="s">
        <v>1712</v>
      </c>
      <c r="E813" s="716">
        <v>7217</v>
      </c>
      <c r="F813" s="76">
        <v>0.09</v>
      </c>
      <c r="G813" s="76">
        <v>0.16</v>
      </c>
      <c r="H813" s="76">
        <v>0.1</v>
      </c>
      <c r="I813" s="76">
        <v>0.35</v>
      </c>
      <c r="J813" s="76">
        <v>0.62</v>
      </c>
      <c r="K813" s="76">
        <v>0.03</v>
      </c>
      <c r="L813" s="76">
        <v>0.46</v>
      </c>
      <c r="M813" s="76">
        <v>0.46</v>
      </c>
      <c r="N813" s="76">
        <v>0.41</v>
      </c>
      <c r="O813" s="76">
        <v>0.12</v>
      </c>
      <c r="P813" s="76">
        <v>0.36</v>
      </c>
      <c r="Q813" s="76">
        <v>0.56000000000000005</v>
      </c>
      <c r="R813" s="76" t="s">
        <v>239</v>
      </c>
      <c r="S813" s="76">
        <v>0.4</v>
      </c>
      <c r="T813" s="721">
        <v>0.98</v>
      </c>
      <c r="U813" s="721">
        <v>0.98</v>
      </c>
      <c r="V813" s="55">
        <v>758</v>
      </c>
      <c r="W813" s="55">
        <v>758</v>
      </c>
      <c r="X813" s="237">
        <v>28</v>
      </c>
      <c r="Y813" s="238">
        <v>80</v>
      </c>
      <c r="Z813" s="238">
        <v>112</v>
      </c>
      <c r="AA813" s="238">
        <v>138</v>
      </c>
      <c r="AB813" s="238">
        <v>8</v>
      </c>
      <c r="AC813" s="238">
        <v>0</v>
      </c>
      <c r="AD813" s="238">
        <v>366</v>
      </c>
      <c r="AE813" s="238">
        <v>32</v>
      </c>
      <c r="AF813" s="238">
        <v>90</v>
      </c>
      <c r="AG813" s="238">
        <v>105</v>
      </c>
      <c r="AH813" s="238">
        <v>143</v>
      </c>
      <c r="AI813" s="238">
        <v>22</v>
      </c>
      <c r="AJ813" s="238">
        <v>0</v>
      </c>
      <c r="AK813" s="238">
        <v>392</v>
      </c>
    </row>
    <row r="814" spans="1:37" x14ac:dyDescent="0.3">
      <c r="A814" s="2" t="s">
        <v>226</v>
      </c>
      <c r="B814" s="295" t="s">
        <v>918</v>
      </c>
      <c r="C814" s="229" t="s">
        <v>944</v>
      </c>
      <c r="D814" s="229" t="s">
        <v>1713</v>
      </c>
      <c r="E814" s="716">
        <v>6199</v>
      </c>
      <c r="F814" s="76">
        <v>0.15</v>
      </c>
      <c r="G814" s="76">
        <v>0.21</v>
      </c>
      <c r="H814" s="76">
        <v>0.12</v>
      </c>
      <c r="I814" s="76">
        <v>0.48</v>
      </c>
      <c r="J814" s="76">
        <v>0.49</v>
      </c>
      <c r="K814" s="76">
        <v>0.03</v>
      </c>
      <c r="L814" s="76">
        <v>0.51</v>
      </c>
      <c r="M814" s="76">
        <v>0.48</v>
      </c>
      <c r="N814" s="76">
        <v>0.44</v>
      </c>
      <c r="O814" s="76">
        <v>0.16</v>
      </c>
      <c r="P814" s="76">
        <v>0.45</v>
      </c>
      <c r="Q814" s="76">
        <v>0.53</v>
      </c>
      <c r="R814" s="76" t="s">
        <v>239</v>
      </c>
      <c r="S814" s="76">
        <v>0.47</v>
      </c>
      <c r="T814" s="721">
        <v>0.85</v>
      </c>
      <c r="U814" s="721">
        <v>0.85</v>
      </c>
      <c r="V814" s="55">
        <v>125</v>
      </c>
      <c r="W814" s="55">
        <v>125</v>
      </c>
      <c r="X814" s="237">
        <v>1</v>
      </c>
      <c r="Y814" s="238">
        <v>10</v>
      </c>
      <c r="Z814" s="238">
        <v>24</v>
      </c>
      <c r="AA814" s="238">
        <v>22</v>
      </c>
      <c r="AB814" s="238">
        <v>1</v>
      </c>
      <c r="AC814" s="238">
        <v>0</v>
      </c>
      <c r="AD814" s="238">
        <v>58</v>
      </c>
      <c r="AE814" s="238">
        <v>8</v>
      </c>
      <c r="AF814" s="238">
        <v>17</v>
      </c>
      <c r="AG814" s="238">
        <v>20</v>
      </c>
      <c r="AH814" s="238">
        <v>21</v>
      </c>
      <c r="AI814" s="238">
        <v>1</v>
      </c>
      <c r="AJ814" s="238">
        <v>0</v>
      </c>
      <c r="AK814" s="238">
        <v>67</v>
      </c>
    </row>
    <row r="815" spans="1:37" x14ac:dyDescent="0.3">
      <c r="A815" s="2" t="s">
        <v>226</v>
      </c>
      <c r="B815" s="295" t="s">
        <v>918</v>
      </c>
      <c r="C815" s="229" t="s">
        <v>944</v>
      </c>
      <c r="D815" s="229" t="s">
        <v>1714</v>
      </c>
      <c r="E815" s="716">
        <v>10953</v>
      </c>
      <c r="F815" s="76">
        <v>0.05</v>
      </c>
      <c r="G815" s="76">
        <v>0.11</v>
      </c>
      <c r="H815" s="76">
        <v>0.08</v>
      </c>
      <c r="I815" s="76">
        <v>0.24</v>
      </c>
      <c r="J815" s="76">
        <v>0.74</v>
      </c>
      <c r="K815" s="76">
        <v>0.02</v>
      </c>
      <c r="L815" s="76">
        <v>0.5</v>
      </c>
      <c r="M815" s="76">
        <v>0.46</v>
      </c>
      <c r="N815" s="76">
        <v>0.43</v>
      </c>
      <c r="O815" s="76">
        <v>0.11</v>
      </c>
      <c r="P815" s="76">
        <v>0.35</v>
      </c>
      <c r="Q815" s="76">
        <v>0.47</v>
      </c>
      <c r="R815" s="76" t="s">
        <v>239</v>
      </c>
      <c r="S815" s="76">
        <v>0.38</v>
      </c>
      <c r="T815" s="721">
        <v>0.6</v>
      </c>
      <c r="U815" s="721">
        <v>0.6</v>
      </c>
      <c r="V815" s="55">
        <v>405</v>
      </c>
      <c r="W815" s="55">
        <v>405</v>
      </c>
      <c r="X815" s="237">
        <v>13</v>
      </c>
      <c r="Y815" s="238">
        <v>45</v>
      </c>
      <c r="Z815" s="238">
        <v>81</v>
      </c>
      <c r="AA815" s="238">
        <v>44</v>
      </c>
      <c r="AB815" s="238">
        <v>5</v>
      </c>
      <c r="AC815" s="238">
        <v>0</v>
      </c>
      <c r="AD815" s="238">
        <v>188</v>
      </c>
      <c r="AE815" s="238">
        <v>20</v>
      </c>
      <c r="AF815" s="238">
        <v>59</v>
      </c>
      <c r="AG815" s="238">
        <v>99</v>
      </c>
      <c r="AH815" s="238">
        <v>37</v>
      </c>
      <c r="AI815" s="238">
        <v>2</v>
      </c>
      <c r="AJ815" s="238">
        <v>0</v>
      </c>
      <c r="AK815" s="238">
        <v>217</v>
      </c>
    </row>
    <row r="816" spans="1:37" x14ac:dyDescent="0.3">
      <c r="A816" s="2" t="s">
        <v>226</v>
      </c>
      <c r="B816" s="295" t="s">
        <v>918</v>
      </c>
      <c r="C816" s="229" t="s">
        <v>944</v>
      </c>
      <c r="D816" s="229" t="s">
        <v>1715</v>
      </c>
      <c r="E816" s="716">
        <v>3429</v>
      </c>
      <c r="F816" s="76">
        <v>0.1</v>
      </c>
      <c r="G816" s="76">
        <v>0.16</v>
      </c>
      <c r="H816" s="76">
        <v>0.09</v>
      </c>
      <c r="I816" s="76">
        <v>0.35</v>
      </c>
      <c r="J816" s="76">
        <v>0.62</v>
      </c>
      <c r="K816" s="76">
        <v>0.04</v>
      </c>
      <c r="L816" s="76">
        <v>0.47</v>
      </c>
      <c r="M816" s="76">
        <v>0.46</v>
      </c>
      <c r="N816" s="76">
        <v>0.43</v>
      </c>
      <c r="O816" s="76">
        <v>0.14000000000000001</v>
      </c>
      <c r="P816" s="76">
        <v>0.37</v>
      </c>
      <c r="Q816" s="76">
        <v>0.53</v>
      </c>
      <c r="R816" s="76" t="s">
        <v>239</v>
      </c>
      <c r="S816" s="76">
        <v>0.41</v>
      </c>
      <c r="T816" s="721">
        <v>0.92</v>
      </c>
      <c r="U816" s="721">
        <v>0.92</v>
      </c>
      <c r="V816" s="55">
        <v>107</v>
      </c>
      <c r="W816" s="55">
        <v>107</v>
      </c>
      <c r="X816" s="237">
        <v>8</v>
      </c>
      <c r="Y816" s="238">
        <v>17</v>
      </c>
      <c r="Z816" s="238">
        <v>19</v>
      </c>
      <c r="AA816" s="238">
        <v>13</v>
      </c>
      <c r="AB816" s="238">
        <v>1</v>
      </c>
      <c r="AC816" s="238">
        <v>0</v>
      </c>
      <c r="AD816" s="238">
        <v>58</v>
      </c>
      <c r="AE816" s="238">
        <v>8</v>
      </c>
      <c r="AF816" s="238">
        <v>16</v>
      </c>
      <c r="AG816" s="238">
        <v>15</v>
      </c>
      <c r="AH816" s="238">
        <v>10</v>
      </c>
      <c r="AI816" s="238">
        <v>0</v>
      </c>
      <c r="AJ816" s="238">
        <v>0</v>
      </c>
      <c r="AK816" s="238">
        <v>49</v>
      </c>
    </row>
    <row r="817" spans="1:37" x14ac:dyDescent="0.3">
      <c r="A817" s="2" t="s">
        <v>226</v>
      </c>
      <c r="B817" s="295" t="s">
        <v>918</v>
      </c>
      <c r="C817" s="229" t="s">
        <v>944</v>
      </c>
      <c r="D817" s="229" t="s">
        <v>1716</v>
      </c>
      <c r="E817" s="716">
        <v>6750</v>
      </c>
      <c r="F817" s="76">
        <v>0.12</v>
      </c>
      <c r="G817" s="76">
        <v>0.1</v>
      </c>
      <c r="H817" s="76">
        <v>0.09</v>
      </c>
      <c r="I817" s="76">
        <v>0.3</v>
      </c>
      <c r="J817" s="76">
        <v>0.7</v>
      </c>
      <c r="K817" s="76">
        <v>0</v>
      </c>
      <c r="L817" s="76">
        <v>0.27</v>
      </c>
      <c r="M817" s="76">
        <v>0.22</v>
      </c>
      <c r="N817" s="76">
        <v>0.62</v>
      </c>
      <c r="O817" s="76">
        <v>0.11</v>
      </c>
      <c r="P817" s="76">
        <v>0.28999999999999998</v>
      </c>
      <c r="Q817" s="76" t="s">
        <v>239</v>
      </c>
      <c r="R817" s="76" t="s">
        <v>239</v>
      </c>
      <c r="S817" s="76">
        <v>0.31</v>
      </c>
      <c r="T817" s="721">
        <v>0.01</v>
      </c>
      <c r="U817" s="721">
        <v>0.01</v>
      </c>
      <c r="V817" s="55">
        <v>646</v>
      </c>
      <c r="W817" s="55">
        <v>160646</v>
      </c>
      <c r="X817" s="237">
        <v>38</v>
      </c>
      <c r="Y817" s="238">
        <v>83</v>
      </c>
      <c r="Z817" s="238">
        <v>153</v>
      </c>
      <c r="AA817" s="238">
        <v>54</v>
      </c>
      <c r="AB817" s="238">
        <v>5</v>
      </c>
      <c r="AC817" s="238">
        <v>78240</v>
      </c>
      <c r="AD817" s="238">
        <v>78573</v>
      </c>
      <c r="AE817" s="238">
        <v>30</v>
      </c>
      <c r="AF817" s="238">
        <v>112</v>
      </c>
      <c r="AG817" s="238">
        <v>111</v>
      </c>
      <c r="AH817" s="238">
        <v>53</v>
      </c>
      <c r="AI817" s="238">
        <v>7</v>
      </c>
      <c r="AJ817" s="238">
        <v>81760</v>
      </c>
      <c r="AK817" s="238">
        <v>82073</v>
      </c>
    </row>
    <row r="818" spans="1:37" x14ac:dyDescent="0.3">
      <c r="A818" s="2" t="s">
        <v>226</v>
      </c>
      <c r="B818" s="295" t="s">
        <v>918</v>
      </c>
      <c r="C818" s="229" t="s">
        <v>944</v>
      </c>
      <c r="D818" s="229" t="s">
        <v>1717</v>
      </c>
      <c r="E818" s="716">
        <v>3238</v>
      </c>
      <c r="F818" s="76">
        <v>0.08</v>
      </c>
      <c r="G818" s="76">
        <v>0.12</v>
      </c>
      <c r="H818" s="76">
        <v>0.11</v>
      </c>
      <c r="I818" s="76">
        <v>0.3</v>
      </c>
      <c r="J818" s="76">
        <v>0.69</v>
      </c>
      <c r="K818" s="76">
        <v>0.01</v>
      </c>
      <c r="L818" s="76">
        <v>0.53</v>
      </c>
      <c r="M818" s="76">
        <v>0.48</v>
      </c>
      <c r="N818" s="76">
        <v>0.38</v>
      </c>
      <c r="O818" s="76">
        <v>0.13</v>
      </c>
      <c r="P818" s="76">
        <v>0.23</v>
      </c>
      <c r="Q818" s="76">
        <v>0.61</v>
      </c>
      <c r="R818" s="76" t="s">
        <v>239</v>
      </c>
      <c r="S818" s="76">
        <v>0.3</v>
      </c>
      <c r="T818" s="721">
        <v>0.95</v>
      </c>
      <c r="U818" s="721">
        <v>0.95</v>
      </c>
      <c r="V818" s="55">
        <v>452</v>
      </c>
      <c r="W818" s="55">
        <v>452</v>
      </c>
      <c r="X818" s="237">
        <v>18</v>
      </c>
      <c r="Y818" s="238">
        <v>59</v>
      </c>
      <c r="Z818" s="238">
        <v>114</v>
      </c>
      <c r="AA818" s="238">
        <v>42</v>
      </c>
      <c r="AB818" s="238">
        <v>4</v>
      </c>
      <c r="AC818" s="238">
        <v>0</v>
      </c>
      <c r="AD818" s="238">
        <v>237</v>
      </c>
      <c r="AE818" s="238">
        <v>16</v>
      </c>
      <c r="AF818" s="238">
        <v>55</v>
      </c>
      <c r="AG818" s="238">
        <v>101</v>
      </c>
      <c r="AH818" s="238">
        <v>38</v>
      </c>
      <c r="AI818" s="238">
        <v>5</v>
      </c>
      <c r="AJ818" s="238">
        <v>0</v>
      </c>
      <c r="AK818" s="238">
        <v>215</v>
      </c>
    </row>
    <row r="819" spans="1:37" x14ac:dyDescent="0.3">
      <c r="A819" s="2" t="s">
        <v>226</v>
      </c>
      <c r="B819" s="295" t="s">
        <v>918</v>
      </c>
      <c r="C819" s="229" t="s">
        <v>944</v>
      </c>
      <c r="D819" s="229" t="s">
        <v>1718</v>
      </c>
      <c r="E819" s="716">
        <v>1756</v>
      </c>
      <c r="F819" s="76">
        <v>0.08</v>
      </c>
      <c r="G819" s="76">
        <v>0.14000000000000001</v>
      </c>
      <c r="H819" s="76">
        <v>0.11</v>
      </c>
      <c r="I819" s="76">
        <v>0.34</v>
      </c>
      <c r="J819" s="76">
        <v>0.64</v>
      </c>
      <c r="K819" s="76">
        <v>0.02</v>
      </c>
      <c r="L819" s="76">
        <v>0.43</v>
      </c>
      <c r="M819" s="76">
        <v>0.54</v>
      </c>
      <c r="N819" s="76">
        <v>0.46</v>
      </c>
      <c r="O819" s="76">
        <v>0.11</v>
      </c>
      <c r="P819" s="76">
        <v>0.33</v>
      </c>
      <c r="Q819" s="76">
        <v>0.39</v>
      </c>
      <c r="R819" s="76" t="s">
        <v>239</v>
      </c>
      <c r="S819" s="76">
        <v>0.39</v>
      </c>
      <c r="T819" s="721">
        <v>0.83</v>
      </c>
      <c r="U819" s="721">
        <v>0.83</v>
      </c>
      <c r="V819" s="55">
        <v>0</v>
      </c>
      <c r="W819" s="55">
        <v>0</v>
      </c>
      <c r="X819" s="237">
        <v>0</v>
      </c>
      <c r="Y819" s="238">
        <v>0</v>
      </c>
      <c r="Z819" s="238">
        <v>0</v>
      </c>
      <c r="AA819" s="238">
        <v>0</v>
      </c>
      <c r="AB819" s="238">
        <v>0</v>
      </c>
      <c r="AC819" s="238">
        <v>0</v>
      </c>
      <c r="AD819" s="238">
        <v>0</v>
      </c>
      <c r="AE819" s="238">
        <v>0</v>
      </c>
      <c r="AF819" s="238">
        <v>0</v>
      </c>
      <c r="AG819" s="238">
        <v>0</v>
      </c>
      <c r="AH819" s="238">
        <v>0</v>
      </c>
      <c r="AI819" s="238">
        <v>0</v>
      </c>
      <c r="AJ819" s="238">
        <v>0</v>
      </c>
      <c r="AK819" s="238">
        <v>0</v>
      </c>
    </row>
    <row r="820" spans="1:37" x14ac:dyDescent="0.3">
      <c r="A820" s="2" t="s">
        <v>226</v>
      </c>
      <c r="B820" s="295" t="s">
        <v>918</v>
      </c>
      <c r="C820" s="229" t="s">
        <v>944</v>
      </c>
      <c r="D820" s="229" t="s">
        <v>1719</v>
      </c>
      <c r="E820" s="716">
        <v>6186</v>
      </c>
      <c r="F820" s="76">
        <v>0.1</v>
      </c>
      <c r="G820" s="76">
        <v>0.16</v>
      </c>
      <c r="H820" s="76">
        <v>0.1</v>
      </c>
      <c r="I820" s="76">
        <v>0.37</v>
      </c>
      <c r="J820" s="76">
        <v>0.61</v>
      </c>
      <c r="K820" s="76">
        <v>0.03</v>
      </c>
      <c r="L820" s="76">
        <v>0.46</v>
      </c>
      <c r="M820" s="76">
        <v>0.47</v>
      </c>
      <c r="N820" s="76">
        <v>0.41</v>
      </c>
      <c r="O820" s="76">
        <v>0.13</v>
      </c>
      <c r="P820" s="76">
        <v>0.41</v>
      </c>
      <c r="Q820" s="76">
        <v>0.5</v>
      </c>
      <c r="R820" s="76" t="s">
        <v>239</v>
      </c>
      <c r="S820" s="76">
        <v>0.43</v>
      </c>
      <c r="T820" s="721">
        <v>0.92</v>
      </c>
      <c r="U820" s="721">
        <v>0.92</v>
      </c>
      <c r="V820" s="55">
        <v>6</v>
      </c>
      <c r="W820" s="55">
        <v>6</v>
      </c>
      <c r="X820" s="237">
        <v>0</v>
      </c>
      <c r="Y820" s="238">
        <v>1</v>
      </c>
      <c r="Z820" s="238">
        <v>0</v>
      </c>
      <c r="AA820" s="238">
        <v>2</v>
      </c>
      <c r="AB820" s="238">
        <v>0</v>
      </c>
      <c r="AC820" s="238">
        <v>0</v>
      </c>
      <c r="AD820" s="238">
        <v>3</v>
      </c>
      <c r="AE820" s="238">
        <v>1</v>
      </c>
      <c r="AF820" s="238">
        <v>0</v>
      </c>
      <c r="AG820" s="238">
        <v>2</v>
      </c>
      <c r="AH820" s="238">
        <v>0</v>
      </c>
      <c r="AI820" s="238">
        <v>0</v>
      </c>
      <c r="AJ820" s="238">
        <v>0</v>
      </c>
      <c r="AK820" s="238">
        <v>3</v>
      </c>
    </row>
    <row r="821" spans="1:37" x14ac:dyDescent="0.3">
      <c r="A821" s="2" t="s">
        <v>226</v>
      </c>
      <c r="B821" s="295" t="s">
        <v>918</v>
      </c>
      <c r="C821" s="229" t="s">
        <v>944</v>
      </c>
      <c r="D821" s="229" t="s">
        <v>1720</v>
      </c>
      <c r="E821" s="716">
        <v>329000</v>
      </c>
      <c r="F821" s="76">
        <v>0.1</v>
      </c>
      <c r="G821" s="76">
        <v>0.17</v>
      </c>
      <c r="H821" s="76">
        <v>0.12</v>
      </c>
      <c r="I821" s="76">
        <v>0.39</v>
      </c>
      <c r="J821" s="76">
        <v>0.57999999999999996</v>
      </c>
      <c r="K821" s="76">
        <v>0.03</v>
      </c>
      <c r="L821" s="76">
        <v>0.5</v>
      </c>
      <c r="M821" s="76">
        <v>0.53</v>
      </c>
      <c r="N821" s="76">
        <v>0.47</v>
      </c>
      <c r="O821" s="76">
        <v>0.13</v>
      </c>
      <c r="P821" s="76">
        <v>0.38</v>
      </c>
      <c r="Q821" s="76">
        <v>0.53</v>
      </c>
      <c r="R821" s="76" t="s">
        <v>239</v>
      </c>
      <c r="S821" s="76">
        <v>0.43</v>
      </c>
      <c r="T821" s="721">
        <v>0</v>
      </c>
      <c r="U821" s="721">
        <v>0</v>
      </c>
      <c r="V821" s="55">
        <v>0</v>
      </c>
      <c r="W821" s="55">
        <v>0</v>
      </c>
      <c r="X821" s="237">
        <v>0</v>
      </c>
      <c r="Y821" s="238">
        <v>0</v>
      </c>
      <c r="Z821" s="238">
        <v>0</v>
      </c>
      <c r="AA821" s="238">
        <v>0</v>
      </c>
      <c r="AB821" s="238">
        <v>0</v>
      </c>
      <c r="AC821" s="238">
        <v>0</v>
      </c>
      <c r="AD821" s="238">
        <v>0</v>
      </c>
      <c r="AE821" s="238">
        <v>0</v>
      </c>
      <c r="AF821" s="238">
        <v>0</v>
      </c>
      <c r="AG821" s="238">
        <v>0</v>
      </c>
      <c r="AH821" s="238">
        <v>0</v>
      </c>
      <c r="AI821" s="238">
        <v>0</v>
      </c>
      <c r="AJ821" s="238">
        <v>0</v>
      </c>
      <c r="AK821" s="238">
        <v>0</v>
      </c>
    </row>
    <row r="822" spans="1:37" x14ac:dyDescent="0.3">
      <c r="A822" s="2" t="s">
        <v>226</v>
      </c>
      <c r="B822" s="295" t="s">
        <v>918</v>
      </c>
      <c r="C822" s="229" t="s">
        <v>944</v>
      </c>
      <c r="D822" s="229" t="s">
        <v>1721</v>
      </c>
      <c r="E822" s="716">
        <v>2096</v>
      </c>
      <c r="F822" s="76">
        <v>0.08</v>
      </c>
      <c r="G822" s="76">
        <v>0.11</v>
      </c>
      <c r="H822" s="76">
        <v>7.0000000000000007E-2</v>
      </c>
      <c r="I822" s="76">
        <v>0.26</v>
      </c>
      <c r="J822" s="76">
        <v>0.73</v>
      </c>
      <c r="K822" s="76">
        <v>0.01</v>
      </c>
      <c r="L822" s="76">
        <v>0.49</v>
      </c>
      <c r="M822" s="76">
        <v>0.47</v>
      </c>
      <c r="N822" s="76">
        <v>0.35</v>
      </c>
      <c r="O822" s="76">
        <v>0.16</v>
      </c>
      <c r="P822" s="76">
        <v>0.22</v>
      </c>
      <c r="Q822" s="76">
        <v>0.43</v>
      </c>
      <c r="R822" s="76" t="s">
        <v>239</v>
      </c>
      <c r="S822" s="76">
        <v>0.28000000000000003</v>
      </c>
      <c r="T822" s="721">
        <v>0.97</v>
      </c>
      <c r="U822" s="721">
        <v>0.97</v>
      </c>
      <c r="V822" s="55">
        <v>644</v>
      </c>
      <c r="W822" s="55">
        <v>644</v>
      </c>
      <c r="X822" s="237">
        <v>12</v>
      </c>
      <c r="Y822" s="238">
        <v>26</v>
      </c>
      <c r="Z822" s="238">
        <v>31</v>
      </c>
      <c r="AA822" s="238">
        <v>103</v>
      </c>
      <c r="AB822" s="238">
        <v>2</v>
      </c>
      <c r="AC822" s="238">
        <v>0</v>
      </c>
      <c r="AD822" s="238">
        <v>174</v>
      </c>
      <c r="AE822" s="238">
        <v>6</v>
      </c>
      <c r="AF822" s="238">
        <v>18</v>
      </c>
      <c r="AG822" s="238">
        <v>58</v>
      </c>
      <c r="AH822" s="238">
        <v>385</v>
      </c>
      <c r="AI822" s="238">
        <v>3</v>
      </c>
      <c r="AJ822" s="238">
        <v>0</v>
      </c>
      <c r="AK822" s="238">
        <v>470</v>
      </c>
    </row>
    <row r="823" spans="1:37" x14ac:dyDescent="0.3">
      <c r="A823" s="2" t="s">
        <v>226</v>
      </c>
      <c r="B823" s="295" t="s">
        <v>918</v>
      </c>
      <c r="C823" s="229" t="s">
        <v>944</v>
      </c>
      <c r="D823" s="229" t="s">
        <v>1722</v>
      </c>
      <c r="E823" s="716">
        <v>860</v>
      </c>
      <c r="F823" s="76">
        <v>0.06</v>
      </c>
      <c r="G823" s="76">
        <v>0.11</v>
      </c>
      <c r="H823" s="76">
        <v>0.06</v>
      </c>
      <c r="I823" s="76">
        <v>0.22</v>
      </c>
      <c r="J823" s="76">
        <v>0.78</v>
      </c>
      <c r="K823" s="76">
        <v>0</v>
      </c>
      <c r="L823" s="76">
        <v>1</v>
      </c>
      <c r="M823" s="76">
        <v>0</v>
      </c>
      <c r="N823" s="76">
        <v>0</v>
      </c>
      <c r="O823" s="76">
        <v>0.25</v>
      </c>
      <c r="P823" s="76">
        <v>7.0000000000000007E-2</v>
      </c>
      <c r="Q823" s="76" t="s">
        <v>239</v>
      </c>
      <c r="R823" s="76" t="s">
        <v>239</v>
      </c>
      <c r="S823" s="76">
        <v>0.11</v>
      </c>
      <c r="T823" s="721">
        <v>0.02</v>
      </c>
      <c r="U823" s="721">
        <v>0.02</v>
      </c>
      <c r="V823" s="55">
        <v>8598</v>
      </c>
      <c r="W823" s="55">
        <v>8598</v>
      </c>
      <c r="X823" s="237">
        <v>469</v>
      </c>
      <c r="Y823" s="238">
        <v>569</v>
      </c>
      <c r="Z823" s="238">
        <v>387</v>
      </c>
      <c r="AA823" s="238">
        <v>2239</v>
      </c>
      <c r="AB823" s="238">
        <v>113</v>
      </c>
      <c r="AC823" s="238">
        <v>0</v>
      </c>
      <c r="AD823" s="238">
        <v>3777</v>
      </c>
      <c r="AE823" s="238">
        <v>474</v>
      </c>
      <c r="AF823" s="238">
        <v>643</v>
      </c>
      <c r="AG823" s="238">
        <v>406</v>
      </c>
      <c r="AH823" s="238">
        <v>3184</v>
      </c>
      <c r="AI823" s="238">
        <v>114</v>
      </c>
      <c r="AJ823" s="238">
        <v>0</v>
      </c>
      <c r="AK823" s="238">
        <v>4821</v>
      </c>
    </row>
    <row r="824" spans="1:37" x14ac:dyDescent="0.3">
      <c r="A824" s="2" t="s">
        <v>226</v>
      </c>
      <c r="B824" s="295" t="s">
        <v>918</v>
      </c>
      <c r="C824" s="229" t="s">
        <v>944</v>
      </c>
      <c r="D824" s="229" t="s">
        <v>1723</v>
      </c>
      <c r="E824" s="716">
        <v>364112</v>
      </c>
      <c r="F824" s="76">
        <v>0.08</v>
      </c>
      <c r="G824" s="76">
        <v>0.14000000000000001</v>
      </c>
      <c r="H824" s="76">
        <v>0.14000000000000001</v>
      </c>
      <c r="I824" s="76">
        <v>0.37</v>
      </c>
      <c r="J824" s="76">
        <v>0.6</v>
      </c>
      <c r="K824" s="76">
        <v>0.03</v>
      </c>
      <c r="L824" s="76">
        <v>0.86</v>
      </c>
      <c r="M824" s="76">
        <v>0.62</v>
      </c>
      <c r="N824" s="76">
        <v>0.85</v>
      </c>
      <c r="O824" s="76">
        <v>0.18</v>
      </c>
      <c r="P824" s="76">
        <v>0.48</v>
      </c>
      <c r="Q824" s="76">
        <v>0.67</v>
      </c>
      <c r="R824" s="76" t="s">
        <v>239</v>
      </c>
      <c r="S824" s="76">
        <v>0.59</v>
      </c>
      <c r="T824" s="721">
        <v>0</v>
      </c>
      <c r="U824" s="721">
        <v>0</v>
      </c>
      <c r="V824" s="55">
        <v>4216</v>
      </c>
      <c r="W824" s="55">
        <v>4216</v>
      </c>
      <c r="X824" s="237">
        <v>235</v>
      </c>
      <c r="Y824" s="238">
        <v>405</v>
      </c>
      <c r="Z824" s="238">
        <v>318</v>
      </c>
      <c r="AA824" s="238">
        <v>1077</v>
      </c>
      <c r="AB824" s="238">
        <v>102</v>
      </c>
      <c r="AC824" s="238">
        <v>0</v>
      </c>
      <c r="AD824" s="238">
        <v>2137</v>
      </c>
      <c r="AE824" s="238">
        <v>253</v>
      </c>
      <c r="AF824" s="238">
        <v>418</v>
      </c>
      <c r="AG824" s="238">
        <v>320</v>
      </c>
      <c r="AH824" s="238">
        <v>979</v>
      </c>
      <c r="AI824" s="238">
        <v>109</v>
      </c>
      <c r="AJ824" s="238">
        <v>0</v>
      </c>
      <c r="AK824" s="238">
        <v>2079</v>
      </c>
    </row>
    <row r="825" spans="1:37" x14ac:dyDescent="0.3">
      <c r="A825" s="2" t="s">
        <v>226</v>
      </c>
      <c r="B825" s="295" t="s">
        <v>918</v>
      </c>
      <c r="C825" s="229" t="s">
        <v>944</v>
      </c>
      <c r="D825" s="229" t="s">
        <v>1724</v>
      </c>
      <c r="E825" s="716">
        <v>7925</v>
      </c>
      <c r="F825" s="76">
        <v>0.08</v>
      </c>
      <c r="G825" s="76">
        <v>0.14000000000000001</v>
      </c>
      <c r="H825" s="76">
        <v>0.09</v>
      </c>
      <c r="I825" s="76">
        <v>0.31</v>
      </c>
      <c r="J825" s="76">
        <v>0.67</v>
      </c>
      <c r="K825" s="76">
        <v>0.02</v>
      </c>
      <c r="L825" s="76">
        <v>0.45</v>
      </c>
      <c r="M825" s="76">
        <v>0.46</v>
      </c>
      <c r="N825" s="76">
        <v>0.45</v>
      </c>
      <c r="O825" s="76">
        <v>0.12</v>
      </c>
      <c r="P825" s="76">
        <v>0.36</v>
      </c>
      <c r="Q825" s="76">
        <v>0.46</v>
      </c>
      <c r="R825" s="76" t="s">
        <v>239</v>
      </c>
      <c r="S825" s="76">
        <v>0.39</v>
      </c>
      <c r="T825" s="721">
        <v>0.67</v>
      </c>
      <c r="U825" s="721">
        <v>0.67</v>
      </c>
      <c r="V825" s="55">
        <v>2345</v>
      </c>
      <c r="W825" s="55">
        <v>2345</v>
      </c>
      <c r="X825" s="237">
        <v>150</v>
      </c>
      <c r="Y825" s="238">
        <v>185</v>
      </c>
      <c r="Z825" s="238">
        <v>152</v>
      </c>
      <c r="AA825" s="238">
        <v>607</v>
      </c>
      <c r="AB825" s="238">
        <v>77</v>
      </c>
      <c r="AC825" s="238">
        <v>0</v>
      </c>
      <c r="AD825" s="238">
        <v>1171</v>
      </c>
      <c r="AE825" s="238">
        <v>130</v>
      </c>
      <c r="AF825" s="238">
        <v>200</v>
      </c>
      <c r="AG825" s="238">
        <v>183</v>
      </c>
      <c r="AH825" s="238">
        <v>596</v>
      </c>
      <c r="AI825" s="238">
        <v>65</v>
      </c>
      <c r="AJ825" s="238">
        <v>0</v>
      </c>
      <c r="AK825" s="238">
        <v>1174</v>
      </c>
    </row>
    <row r="826" spans="1:37" x14ac:dyDescent="0.3">
      <c r="A826" s="2" t="s">
        <v>226</v>
      </c>
      <c r="B826" s="295" t="s">
        <v>918</v>
      </c>
      <c r="C826" s="229" t="s">
        <v>944</v>
      </c>
      <c r="D826" s="229" t="s">
        <v>1725</v>
      </c>
      <c r="E826" s="716">
        <v>342980</v>
      </c>
      <c r="F826" s="76">
        <v>7.0000000000000007E-2</v>
      </c>
      <c r="G826" s="76">
        <v>0.12</v>
      </c>
      <c r="H826" s="76">
        <v>0.08</v>
      </c>
      <c r="I826" s="76">
        <v>0.27</v>
      </c>
      <c r="J826" s="76">
        <v>0.7</v>
      </c>
      <c r="K826" s="76">
        <v>0.03</v>
      </c>
      <c r="L826" s="76">
        <v>0.49</v>
      </c>
      <c r="M826" s="76">
        <v>0.46</v>
      </c>
      <c r="N826" s="76">
        <v>0.4</v>
      </c>
      <c r="O826" s="76">
        <v>0.12</v>
      </c>
      <c r="P826" s="76">
        <v>0.33</v>
      </c>
      <c r="Q826" s="76">
        <v>0.48</v>
      </c>
      <c r="R826" s="76" t="s">
        <v>239</v>
      </c>
      <c r="S826" s="76">
        <v>0.37</v>
      </c>
      <c r="T826" s="721">
        <v>0.03</v>
      </c>
      <c r="U826" s="721">
        <v>0.03</v>
      </c>
      <c r="V826" s="55">
        <v>47022</v>
      </c>
      <c r="W826" s="55">
        <v>47022</v>
      </c>
      <c r="X826" s="237">
        <v>2345</v>
      </c>
      <c r="Y826" s="238">
        <v>3982</v>
      </c>
      <c r="Z826" s="238">
        <v>3563</v>
      </c>
      <c r="AA826" s="238">
        <v>12417</v>
      </c>
      <c r="AB826" s="238">
        <v>1369</v>
      </c>
      <c r="AC826" s="238">
        <v>0</v>
      </c>
      <c r="AD826" s="238">
        <v>23676</v>
      </c>
      <c r="AE826" s="238">
        <v>2496</v>
      </c>
      <c r="AF826" s="238">
        <v>4191</v>
      </c>
      <c r="AG826" s="238">
        <v>3782</v>
      </c>
      <c r="AH826" s="238">
        <v>11678</v>
      </c>
      <c r="AI826" s="238">
        <v>1199</v>
      </c>
      <c r="AJ826" s="238">
        <v>0</v>
      </c>
      <c r="AK826" s="238">
        <v>23346</v>
      </c>
    </row>
    <row r="827" spans="1:37" x14ac:dyDescent="0.3">
      <c r="A827" s="2" t="s">
        <v>226</v>
      </c>
      <c r="B827" s="295" t="s">
        <v>918</v>
      </c>
      <c r="C827" s="229" t="s">
        <v>944</v>
      </c>
      <c r="D827" s="229" t="s">
        <v>1726</v>
      </c>
      <c r="E827" s="716">
        <v>79211</v>
      </c>
      <c r="F827" s="76">
        <v>0.05</v>
      </c>
      <c r="G827" s="76">
        <v>0.13</v>
      </c>
      <c r="H827" s="76">
        <v>0.11</v>
      </c>
      <c r="I827" s="76">
        <v>0.3</v>
      </c>
      <c r="J827" s="76">
        <v>0.68</v>
      </c>
      <c r="K827" s="76">
        <v>0.02</v>
      </c>
      <c r="L827" s="76">
        <v>0.5</v>
      </c>
      <c r="M827" s="76">
        <v>0.44</v>
      </c>
      <c r="N827" s="76">
        <v>0.48</v>
      </c>
      <c r="O827" s="76">
        <v>0.09</v>
      </c>
      <c r="P827" s="76">
        <v>0.3</v>
      </c>
      <c r="Q827" s="76">
        <v>0.4</v>
      </c>
      <c r="R827" s="76" t="s">
        <v>239</v>
      </c>
      <c r="S827" s="76">
        <v>0.35</v>
      </c>
      <c r="T827" s="721">
        <v>0.01</v>
      </c>
      <c r="U827" s="721">
        <v>0.01</v>
      </c>
      <c r="V827" s="55">
        <v>12368</v>
      </c>
      <c r="W827" s="55">
        <v>12368</v>
      </c>
      <c r="X827" s="237">
        <v>824</v>
      </c>
      <c r="Y827" s="238">
        <v>1073</v>
      </c>
      <c r="Z827" s="238">
        <v>900</v>
      </c>
      <c r="AA827" s="238">
        <v>2988</v>
      </c>
      <c r="AB827" s="238">
        <v>330</v>
      </c>
      <c r="AC827" s="238">
        <v>0</v>
      </c>
      <c r="AD827" s="238">
        <v>6115</v>
      </c>
      <c r="AE827" s="238">
        <v>871</v>
      </c>
      <c r="AF827" s="238">
        <v>1087</v>
      </c>
      <c r="AG827" s="238">
        <v>959</v>
      </c>
      <c r="AH827" s="238">
        <v>3002</v>
      </c>
      <c r="AI827" s="238">
        <v>334</v>
      </c>
      <c r="AJ827" s="238">
        <v>0</v>
      </c>
      <c r="AK827" s="238">
        <v>6253</v>
      </c>
    </row>
    <row r="828" spans="1:37" x14ac:dyDescent="0.3">
      <c r="A828" s="2" t="s">
        <v>226</v>
      </c>
      <c r="B828" s="295" t="s">
        <v>918</v>
      </c>
      <c r="C828" s="229" t="s">
        <v>944</v>
      </c>
      <c r="D828" s="229" t="s">
        <v>1727</v>
      </c>
      <c r="E828" s="716">
        <v>77196</v>
      </c>
      <c r="F828" s="76">
        <v>0.08</v>
      </c>
      <c r="G828" s="76">
        <v>0.2</v>
      </c>
      <c r="H828" s="76">
        <v>0.12</v>
      </c>
      <c r="I828" s="76">
        <v>0.39</v>
      </c>
      <c r="J828" s="76">
        <v>0.59</v>
      </c>
      <c r="K828" s="76">
        <v>0.01</v>
      </c>
      <c r="L828" s="76">
        <v>0.51</v>
      </c>
      <c r="M828" s="76">
        <v>0.5</v>
      </c>
      <c r="N828" s="76">
        <v>0.47</v>
      </c>
      <c r="O828" s="76">
        <v>0.1</v>
      </c>
      <c r="P828" s="76">
        <v>0.44</v>
      </c>
      <c r="Q828" s="76">
        <v>0.33</v>
      </c>
      <c r="R828" s="76" t="s">
        <v>239</v>
      </c>
      <c r="S828" s="76">
        <v>0.46</v>
      </c>
      <c r="T828" s="721">
        <v>0.01</v>
      </c>
      <c r="U828" s="721">
        <v>0.01</v>
      </c>
      <c r="V828" s="55">
        <v>13936</v>
      </c>
      <c r="W828" s="55">
        <v>13936</v>
      </c>
      <c r="X828" s="237">
        <v>907</v>
      </c>
      <c r="Y828" s="238">
        <v>1257</v>
      </c>
      <c r="Z828" s="238">
        <v>1137</v>
      </c>
      <c r="AA828" s="238">
        <v>3427</v>
      </c>
      <c r="AB828" s="238">
        <v>357</v>
      </c>
      <c r="AC828" s="238">
        <v>0</v>
      </c>
      <c r="AD828" s="238">
        <v>7085</v>
      </c>
      <c r="AE828" s="238">
        <v>885</v>
      </c>
      <c r="AF828" s="238">
        <v>1358</v>
      </c>
      <c r="AG828" s="238">
        <v>1108</v>
      </c>
      <c r="AH828" s="238">
        <v>3113</v>
      </c>
      <c r="AI828" s="238">
        <v>387</v>
      </c>
      <c r="AJ828" s="238">
        <v>0</v>
      </c>
      <c r="AK828" s="238">
        <v>6851</v>
      </c>
    </row>
    <row r="829" spans="1:37" x14ac:dyDescent="0.3">
      <c r="A829" s="2" t="s">
        <v>226</v>
      </c>
      <c r="B829" s="295" t="s">
        <v>918</v>
      </c>
      <c r="C829" s="229" t="s">
        <v>944</v>
      </c>
      <c r="D829" s="229" t="s">
        <v>1728</v>
      </c>
      <c r="E829" s="716">
        <v>5430</v>
      </c>
      <c r="F829" s="76">
        <v>0.09</v>
      </c>
      <c r="G829" s="76">
        <v>0.14000000000000001</v>
      </c>
      <c r="H829" s="76">
        <v>0.09</v>
      </c>
      <c r="I829" s="76">
        <v>0.32</v>
      </c>
      <c r="J829" s="76">
        <v>0.66</v>
      </c>
      <c r="K829" s="76">
        <v>0.02</v>
      </c>
      <c r="L829" s="76">
        <v>0.48</v>
      </c>
      <c r="M829" s="76">
        <v>0.45</v>
      </c>
      <c r="N829" s="76">
        <v>0.41</v>
      </c>
      <c r="O829" s="76">
        <v>0.14000000000000001</v>
      </c>
      <c r="P829" s="76">
        <v>0.28000000000000003</v>
      </c>
      <c r="Q829" s="76">
        <v>0.49</v>
      </c>
      <c r="R829" s="76" t="s">
        <v>239</v>
      </c>
      <c r="S829" s="76">
        <v>0.34</v>
      </c>
      <c r="T829" s="721">
        <v>0.95</v>
      </c>
      <c r="U829" s="721">
        <v>0.95</v>
      </c>
      <c r="V829" s="55">
        <v>12522</v>
      </c>
      <c r="W829" s="55">
        <v>12522</v>
      </c>
      <c r="X829" s="237">
        <v>639</v>
      </c>
      <c r="Y829" s="238">
        <v>1099</v>
      </c>
      <c r="Z829" s="238">
        <v>848</v>
      </c>
      <c r="AA829" s="238">
        <v>3120</v>
      </c>
      <c r="AB829" s="238">
        <v>374</v>
      </c>
      <c r="AC829" s="238">
        <v>0</v>
      </c>
      <c r="AD829" s="238">
        <v>6080</v>
      </c>
      <c r="AE829" s="238">
        <v>640</v>
      </c>
      <c r="AF829" s="238">
        <v>1185</v>
      </c>
      <c r="AG829" s="238">
        <v>804</v>
      </c>
      <c r="AH829" s="238">
        <v>3446</v>
      </c>
      <c r="AI829" s="238">
        <v>367</v>
      </c>
      <c r="AJ829" s="238">
        <v>0</v>
      </c>
      <c r="AK829" s="238">
        <v>6442</v>
      </c>
    </row>
    <row r="830" spans="1:37" x14ac:dyDescent="0.3">
      <c r="A830" s="2" t="s">
        <v>226</v>
      </c>
      <c r="B830" s="295" t="s">
        <v>918</v>
      </c>
      <c r="C830" s="229" t="s">
        <v>944</v>
      </c>
      <c r="D830" s="229" t="s">
        <v>1729</v>
      </c>
      <c r="E830" s="716">
        <v>706</v>
      </c>
      <c r="F830" s="76">
        <v>0.08</v>
      </c>
      <c r="G830" s="76">
        <v>0.18</v>
      </c>
      <c r="H830" s="76">
        <v>0.12</v>
      </c>
      <c r="I830" s="76">
        <v>0.38</v>
      </c>
      <c r="J830" s="76">
        <v>0.61</v>
      </c>
      <c r="K830" s="76">
        <v>0.01</v>
      </c>
      <c r="L830" s="76">
        <v>0.52</v>
      </c>
      <c r="M830" s="76">
        <v>0.44</v>
      </c>
      <c r="N830" s="76">
        <v>0.47</v>
      </c>
      <c r="O830" s="76">
        <v>0.11</v>
      </c>
      <c r="P830" s="76">
        <v>0.37</v>
      </c>
      <c r="Q830" s="76">
        <v>0.4</v>
      </c>
      <c r="R830" s="76" t="s">
        <v>239</v>
      </c>
      <c r="S830" s="76">
        <v>0.41</v>
      </c>
      <c r="T830" s="721">
        <v>0.86</v>
      </c>
      <c r="U830" s="721">
        <v>0.86</v>
      </c>
      <c r="V830" s="55">
        <v>13377</v>
      </c>
      <c r="W830" s="55">
        <v>13377</v>
      </c>
      <c r="X830" s="237">
        <v>716</v>
      </c>
      <c r="Y830" s="238">
        <v>1210</v>
      </c>
      <c r="Z830" s="238">
        <v>997</v>
      </c>
      <c r="AA830" s="238">
        <v>3537</v>
      </c>
      <c r="AB830" s="238">
        <v>337</v>
      </c>
      <c r="AC830" s="238">
        <v>0</v>
      </c>
      <c r="AD830" s="238">
        <v>6797</v>
      </c>
      <c r="AE830" s="238">
        <v>756</v>
      </c>
      <c r="AF830" s="238">
        <v>1193</v>
      </c>
      <c r="AG830" s="238">
        <v>929</v>
      </c>
      <c r="AH830" s="238">
        <v>3388</v>
      </c>
      <c r="AI830" s="238">
        <v>314</v>
      </c>
      <c r="AJ830" s="238">
        <v>0</v>
      </c>
      <c r="AK830" s="238">
        <v>6580</v>
      </c>
    </row>
    <row r="831" spans="1:37" x14ac:dyDescent="0.3">
      <c r="A831" s="2" t="s">
        <v>226</v>
      </c>
      <c r="B831" s="295" t="s">
        <v>918</v>
      </c>
      <c r="C831" s="229" t="s">
        <v>944</v>
      </c>
      <c r="D831" s="229" t="s">
        <v>1730</v>
      </c>
      <c r="E831" s="716">
        <v>7431</v>
      </c>
      <c r="F831" s="76">
        <v>0.09</v>
      </c>
      <c r="G831" s="76">
        <v>0.13</v>
      </c>
      <c r="H831" s="76">
        <v>0.09</v>
      </c>
      <c r="I831" s="76">
        <v>0.3</v>
      </c>
      <c r="J831" s="76">
        <v>0.68</v>
      </c>
      <c r="K831" s="76">
        <v>0.02</v>
      </c>
      <c r="L831" s="76">
        <v>0.49</v>
      </c>
      <c r="M831" s="76">
        <v>0.45</v>
      </c>
      <c r="N831" s="76">
        <v>0.42</v>
      </c>
      <c r="O831" s="76">
        <v>0.14000000000000001</v>
      </c>
      <c r="P831" s="76">
        <v>0.28000000000000003</v>
      </c>
      <c r="Q831" s="76">
        <v>0.5</v>
      </c>
      <c r="R831" s="76" t="s">
        <v>239</v>
      </c>
      <c r="S831" s="76">
        <v>0.33</v>
      </c>
      <c r="T831" s="721">
        <v>0.94</v>
      </c>
      <c r="U831" s="721">
        <v>0.94</v>
      </c>
      <c r="V831" s="55">
        <v>7415</v>
      </c>
      <c r="W831" s="55">
        <v>7415</v>
      </c>
      <c r="X831" s="237">
        <v>465</v>
      </c>
      <c r="Y831" s="238">
        <v>715</v>
      </c>
      <c r="Z831" s="238">
        <v>518</v>
      </c>
      <c r="AA831" s="238">
        <v>1933</v>
      </c>
      <c r="AB831" s="238">
        <v>208</v>
      </c>
      <c r="AC831" s="238">
        <v>0</v>
      </c>
      <c r="AD831" s="238">
        <v>3839</v>
      </c>
      <c r="AE831" s="238">
        <v>478</v>
      </c>
      <c r="AF831" s="238">
        <v>709</v>
      </c>
      <c r="AG831" s="238">
        <v>486</v>
      </c>
      <c r="AH831" s="238">
        <v>1715</v>
      </c>
      <c r="AI831" s="238">
        <v>188</v>
      </c>
      <c r="AJ831" s="238">
        <v>0</v>
      </c>
      <c r="AK831" s="238">
        <v>3576</v>
      </c>
    </row>
    <row r="832" spans="1:37" x14ac:dyDescent="0.3">
      <c r="A832" s="2" t="s">
        <v>226</v>
      </c>
      <c r="B832" s="295" t="s">
        <v>918</v>
      </c>
      <c r="C832" s="229" t="s">
        <v>944</v>
      </c>
      <c r="D832" s="229" t="s">
        <v>1731</v>
      </c>
      <c r="E832" s="716">
        <v>37462</v>
      </c>
      <c r="F832" s="76">
        <v>7.0000000000000007E-2</v>
      </c>
      <c r="G832" s="76">
        <v>0.14000000000000001</v>
      </c>
      <c r="H832" s="76">
        <v>0.1</v>
      </c>
      <c r="I832" s="76">
        <v>0.31</v>
      </c>
      <c r="J832" s="76">
        <v>0.66</v>
      </c>
      <c r="K832" s="76">
        <v>0.03</v>
      </c>
      <c r="L832" s="76">
        <v>0.5</v>
      </c>
      <c r="M832" s="76">
        <v>0.45</v>
      </c>
      <c r="N832" s="76">
        <v>0.42</v>
      </c>
      <c r="O832" s="76">
        <v>0.11</v>
      </c>
      <c r="P832" s="76">
        <v>0.4</v>
      </c>
      <c r="Q832" s="76">
        <v>0.53</v>
      </c>
      <c r="R832" s="76" t="s">
        <v>239</v>
      </c>
      <c r="S832" s="76">
        <v>0.42</v>
      </c>
      <c r="T832" s="721">
        <v>0.11</v>
      </c>
      <c r="U832" s="721">
        <v>0.11</v>
      </c>
      <c r="V832" s="55">
        <v>16121</v>
      </c>
      <c r="W832" s="55">
        <v>16121</v>
      </c>
      <c r="X832" s="237">
        <v>806</v>
      </c>
      <c r="Y832" s="238">
        <v>1262</v>
      </c>
      <c r="Z832" s="238">
        <v>1111</v>
      </c>
      <c r="AA832" s="238">
        <v>4380</v>
      </c>
      <c r="AB832" s="238">
        <v>425</v>
      </c>
      <c r="AC832" s="238">
        <v>0</v>
      </c>
      <c r="AD832" s="238">
        <v>7984</v>
      </c>
      <c r="AE832" s="238">
        <v>874</v>
      </c>
      <c r="AF832" s="238">
        <v>1355</v>
      </c>
      <c r="AG832" s="238">
        <v>1117</v>
      </c>
      <c r="AH832" s="238">
        <v>4425</v>
      </c>
      <c r="AI832" s="238">
        <v>366</v>
      </c>
      <c r="AJ832" s="238">
        <v>0</v>
      </c>
      <c r="AK832" s="238">
        <v>8137</v>
      </c>
    </row>
    <row r="833" spans="1:37" x14ac:dyDescent="0.3">
      <c r="A833" s="2" t="s">
        <v>226</v>
      </c>
      <c r="B833" s="295" t="s">
        <v>918</v>
      </c>
      <c r="C833" s="229" t="s">
        <v>944</v>
      </c>
      <c r="D833" s="229" t="s">
        <v>1732</v>
      </c>
      <c r="E833" s="716">
        <v>119159</v>
      </c>
      <c r="F833" s="76">
        <v>0.1</v>
      </c>
      <c r="G833" s="76">
        <v>0.14000000000000001</v>
      </c>
      <c r="H833" s="76">
        <v>0.14000000000000001</v>
      </c>
      <c r="I833" s="76">
        <v>0.38</v>
      </c>
      <c r="J833" s="76">
        <v>0.6</v>
      </c>
      <c r="K833" s="76">
        <v>0.02</v>
      </c>
      <c r="L833" s="76">
        <v>0.5</v>
      </c>
      <c r="M833" s="76">
        <v>0.33</v>
      </c>
      <c r="N833" s="76">
        <v>0.5</v>
      </c>
      <c r="O833" s="76">
        <v>0.12</v>
      </c>
      <c r="P833" s="76">
        <v>0.4</v>
      </c>
      <c r="Q833" s="76">
        <v>0</v>
      </c>
      <c r="R833" s="76" t="s">
        <v>239</v>
      </c>
      <c r="S833" s="76">
        <v>0.4</v>
      </c>
      <c r="T833" s="721">
        <v>0</v>
      </c>
      <c r="U833" s="721">
        <v>0</v>
      </c>
      <c r="V833" s="55">
        <v>1290</v>
      </c>
      <c r="W833" s="55">
        <v>1290</v>
      </c>
      <c r="X833" s="237">
        <v>36</v>
      </c>
      <c r="Y833" s="238">
        <v>113</v>
      </c>
      <c r="Z833" s="238">
        <v>83</v>
      </c>
      <c r="AA833" s="238">
        <v>370</v>
      </c>
      <c r="AB833" s="238">
        <v>51</v>
      </c>
      <c r="AC833" s="238">
        <v>0</v>
      </c>
      <c r="AD833" s="238">
        <v>653</v>
      </c>
      <c r="AE833" s="238">
        <v>47</v>
      </c>
      <c r="AF833" s="238">
        <v>115</v>
      </c>
      <c r="AG833" s="238">
        <v>98</v>
      </c>
      <c r="AH833" s="238">
        <v>347</v>
      </c>
      <c r="AI833" s="238">
        <v>30</v>
      </c>
      <c r="AJ833" s="238">
        <v>0</v>
      </c>
      <c r="AK833" s="238">
        <v>637</v>
      </c>
    </row>
    <row r="834" spans="1:37" x14ac:dyDescent="0.3">
      <c r="A834" s="2" t="s">
        <v>226</v>
      </c>
      <c r="B834" s="295" t="s">
        <v>918</v>
      </c>
      <c r="C834" s="229" t="s">
        <v>944</v>
      </c>
      <c r="D834" s="229" t="s">
        <v>1733</v>
      </c>
      <c r="E834" s="716">
        <v>7727</v>
      </c>
      <c r="F834" s="76">
        <v>0.1</v>
      </c>
      <c r="G834" s="76">
        <v>0.16</v>
      </c>
      <c r="H834" s="76">
        <v>0.11</v>
      </c>
      <c r="I834" s="76">
        <v>0.37</v>
      </c>
      <c r="J834" s="76">
        <v>0.6</v>
      </c>
      <c r="K834" s="76">
        <v>0.02</v>
      </c>
      <c r="L834" s="76">
        <v>0.5</v>
      </c>
      <c r="M834" s="76">
        <v>0.5</v>
      </c>
      <c r="N834" s="76">
        <v>0.44</v>
      </c>
      <c r="O834" s="76">
        <v>0.14000000000000001</v>
      </c>
      <c r="P834" s="76">
        <v>0.39</v>
      </c>
      <c r="Q834" s="76">
        <v>0.51</v>
      </c>
      <c r="R834" s="76" t="s">
        <v>239</v>
      </c>
      <c r="S834" s="76">
        <v>0.43</v>
      </c>
      <c r="T834" s="721">
        <v>0.69</v>
      </c>
      <c r="U834" s="721">
        <v>0.69</v>
      </c>
      <c r="V834" s="55">
        <v>1551</v>
      </c>
      <c r="W834" s="55">
        <v>1551</v>
      </c>
      <c r="X834" s="237">
        <v>11</v>
      </c>
      <c r="Y834" s="238">
        <v>55</v>
      </c>
      <c r="Z834" s="238">
        <v>26</v>
      </c>
      <c r="AA834" s="238">
        <v>126</v>
      </c>
      <c r="AB834" s="238">
        <v>2</v>
      </c>
      <c r="AC834" s="238">
        <v>0</v>
      </c>
      <c r="AD834" s="238">
        <v>220</v>
      </c>
      <c r="AE834" s="238">
        <v>7</v>
      </c>
      <c r="AF834" s="238">
        <v>68</v>
      </c>
      <c r="AG834" s="238">
        <v>75</v>
      </c>
      <c r="AH834" s="238">
        <v>1174</v>
      </c>
      <c r="AI834" s="238">
        <v>7</v>
      </c>
      <c r="AJ834" s="238">
        <v>0</v>
      </c>
      <c r="AK834" s="238">
        <v>1331</v>
      </c>
    </row>
    <row r="835" spans="1:37" x14ac:dyDescent="0.3">
      <c r="A835" s="2" t="s">
        <v>226</v>
      </c>
      <c r="B835" s="295" t="s">
        <v>918</v>
      </c>
      <c r="C835" s="229" t="s">
        <v>944</v>
      </c>
      <c r="D835" s="229" t="s">
        <v>1734</v>
      </c>
      <c r="E835" s="716">
        <v>3462</v>
      </c>
      <c r="F835" s="76">
        <v>0.1</v>
      </c>
      <c r="G835" s="76">
        <v>0.16</v>
      </c>
      <c r="H835" s="76">
        <v>0.11</v>
      </c>
      <c r="I835" s="76">
        <v>0.37</v>
      </c>
      <c r="J835" s="76">
        <v>0.56999999999999995</v>
      </c>
      <c r="K835" s="76">
        <v>0.06</v>
      </c>
      <c r="L835" s="76">
        <v>0.45</v>
      </c>
      <c r="M835" s="76">
        <v>0.46</v>
      </c>
      <c r="N835" s="76">
        <v>0.48</v>
      </c>
      <c r="O835" s="76">
        <v>0.12</v>
      </c>
      <c r="P835" s="76">
        <v>0.44</v>
      </c>
      <c r="Q835" s="76">
        <v>0.55000000000000004</v>
      </c>
      <c r="R835" s="76" t="s">
        <v>239</v>
      </c>
      <c r="S835" s="76">
        <v>0.45</v>
      </c>
      <c r="T835" s="721">
        <v>0.86</v>
      </c>
      <c r="U835" s="721">
        <v>0.86</v>
      </c>
      <c r="V835" s="55">
        <v>1906</v>
      </c>
      <c r="W835" s="55">
        <v>1906</v>
      </c>
      <c r="X835" s="237">
        <v>169</v>
      </c>
      <c r="Y835" s="238">
        <v>252</v>
      </c>
      <c r="Z835" s="238">
        <v>120</v>
      </c>
      <c r="AA835" s="238">
        <v>397</v>
      </c>
      <c r="AB835" s="238">
        <v>63</v>
      </c>
      <c r="AC835" s="238">
        <v>0</v>
      </c>
      <c r="AD835" s="238">
        <v>1001</v>
      </c>
      <c r="AE835" s="238">
        <v>178</v>
      </c>
      <c r="AF835" s="238">
        <v>273</v>
      </c>
      <c r="AG835" s="238">
        <v>139</v>
      </c>
      <c r="AH835" s="238">
        <v>276</v>
      </c>
      <c r="AI835" s="238">
        <v>39</v>
      </c>
      <c r="AJ835" s="238">
        <v>0</v>
      </c>
      <c r="AK835" s="238">
        <v>905</v>
      </c>
    </row>
    <row r="836" spans="1:37" x14ac:dyDescent="0.3">
      <c r="A836" s="2" t="s">
        <v>226</v>
      </c>
      <c r="B836" s="295" t="s">
        <v>918</v>
      </c>
      <c r="C836" s="229" t="s">
        <v>944</v>
      </c>
      <c r="D836" s="229" t="s">
        <v>1735</v>
      </c>
      <c r="E836" s="716">
        <v>49647</v>
      </c>
      <c r="F836" s="76">
        <v>0.1</v>
      </c>
      <c r="G836" s="76">
        <v>0.15</v>
      </c>
      <c r="H836" s="76">
        <v>0.11</v>
      </c>
      <c r="I836" s="76">
        <v>0.36</v>
      </c>
      <c r="J836" s="76">
        <v>0.62</v>
      </c>
      <c r="K836" s="76">
        <v>0.02</v>
      </c>
      <c r="L836" s="76">
        <v>0.46</v>
      </c>
      <c r="M836" s="76">
        <v>0.46</v>
      </c>
      <c r="N836" s="76">
        <v>0.4</v>
      </c>
      <c r="O836" s="76">
        <v>0.13</v>
      </c>
      <c r="P836" s="76">
        <v>0.36</v>
      </c>
      <c r="Q836" s="76">
        <v>0.48</v>
      </c>
      <c r="R836" s="76" t="s">
        <v>239</v>
      </c>
      <c r="S836" s="76">
        <v>0.39</v>
      </c>
      <c r="T836" s="721">
        <v>0.11</v>
      </c>
      <c r="U836" s="721">
        <v>0.11</v>
      </c>
      <c r="V836" s="55">
        <v>2530</v>
      </c>
      <c r="W836" s="55">
        <v>2530</v>
      </c>
      <c r="X836" s="237">
        <v>132</v>
      </c>
      <c r="Y836" s="238">
        <v>148</v>
      </c>
      <c r="Z836" s="238">
        <v>140</v>
      </c>
      <c r="AA836" s="238">
        <v>684</v>
      </c>
      <c r="AB836" s="238">
        <v>20</v>
      </c>
      <c r="AC836" s="238">
        <v>0</v>
      </c>
      <c r="AD836" s="238">
        <v>1124</v>
      </c>
      <c r="AE836" s="238">
        <v>142</v>
      </c>
      <c r="AF836" s="238">
        <v>168</v>
      </c>
      <c r="AG836" s="238">
        <v>117</v>
      </c>
      <c r="AH836" s="238">
        <v>947</v>
      </c>
      <c r="AI836" s="238">
        <v>32</v>
      </c>
      <c r="AJ836" s="238">
        <v>0</v>
      </c>
      <c r="AK836" s="238">
        <v>1406</v>
      </c>
    </row>
    <row r="837" spans="1:37" x14ac:dyDescent="0.3">
      <c r="A837" s="2" t="s">
        <v>226</v>
      </c>
      <c r="B837" s="295" t="s">
        <v>918</v>
      </c>
      <c r="C837" s="229" t="s">
        <v>944</v>
      </c>
      <c r="D837" s="229" t="s">
        <v>1736</v>
      </c>
      <c r="E837" s="716">
        <v>5924</v>
      </c>
      <c r="F837" s="76">
        <v>0.11</v>
      </c>
      <c r="G837" s="76">
        <v>0.16</v>
      </c>
      <c r="H837" s="76">
        <v>0.1</v>
      </c>
      <c r="I837" s="76">
        <v>0.37</v>
      </c>
      <c r="J837" s="76">
        <v>0.61</v>
      </c>
      <c r="K837" s="76">
        <v>0.02</v>
      </c>
      <c r="L837" s="76">
        <v>0.51</v>
      </c>
      <c r="M837" s="76">
        <v>0.46</v>
      </c>
      <c r="N837" s="76">
        <v>0.45</v>
      </c>
      <c r="O837" s="76">
        <v>0.15</v>
      </c>
      <c r="P837" s="76">
        <v>0.37</v>
      </c>
      <c r="Q837" s="76">
        <v>0.44</v>
      </c>
      <c r="R837" s="76" t="s">
        <v>239</v>
      </c>
      <c r="S837" s="76">
        <v>0.41</v>
      </c>
      <c r="T837" s="721">
        <v>0.96</v>
      </c>
      <c r="U837" s="721">
        <v>0.96</v>
      </c>
      <c r="V837" s="55">
        <v>6557</v>
      </c>
      <c r="W837" s="55">
        <v>6557</v>
      </c>
      <c r="X837" s="237">
        <v>679</v>
      </c>
      <c r="Y837" s="238">
        <v>899</v>
      </c>
      <c r="Z837" s="238">
        <v>265</v>
      </c>
      <c r="AA837" s="238">
        <v>1374</v>
      </c>
      <c r="AB837" s="238">
        <v>146</v>
      </c>
      <c r="AC837" s="238">
        <v>0</v>
      </c>
      <c r="AD837" s="238">
        <v>3363</v>
      </c>
      <c r="AE837" s="238">
        <v>667</v>
      </c>
      <c r="AF837" s="238">
        <v>1001</v>
      </c>
      <c r="AG837" s="238">
        <v>448</v>
      </c>
      <c r="AH837" s="238">
        <v>937</v>
      </c>
      <c r="AI837" s="238">
        <v>141</v>
      </c>
      <c r="AJ837" s="238">
        <v>0</v>
      </c>
      <c r="AK837" s="238">
        <v>3194</v>
      </c>
    </row>
    <row r="838" spans="1:37" x14ac:dyDescent="0.3">
      <c r="A838" s="2" t="s">
        <v>226</v>
      </c>
      <c r="B838" s="295" t="s">
        <v>918</v>
      </c>
      <c r="C838" s="229" t="s">
        <v>944</v>
      </c>
      <c r="D838" s="229" t="s">
        <v>1737</v>
      </c>
      <c r="E838" s="716">
        <v>17377</v>
      </c>
      <c r="F838" s="76">
        <v>0.09</v>
      </c>
      <c r="G838" s="76">
        <v>0.19</v>
      </c>
      <c r="H838" s="76">
        <v>0.13</v>
      </c>
      <c r="I838" s="76">
        <v>0.4</v>
      </c>
      <c r="J838" s="76">
        <v>0.57999999999999996</v>
      </c>
      <c r="K838" s="76">
        <v>0.02</v>
      </c>
      <c r="L838" s="76">
        <v>0.51</v>
      </c>
      <c r="M838" s="76">
        <v>0.45</v>
      </c>
      <c r="N838" s="76">
        <v>0.43</v>
      </c>
      <c r="O838" s="76">
        <v>0.11</v>
      </c>
      <c r="P838" s="76">
        <v>0.41</v>
      </c>
      <c r="Q838" s="76">
        <v>0.28000000000000003</v>
      </c>
      <c r="R838" s="76" t="s">
        <v>239</v>
      </c>
      <c r="S838" s="76">
        <v>0.43</v>
      </c>
      <c r="T838" s="721">
        <v>0.08</v>
      </c>
      <c r="U838" s="721">
        <v>0.08</v>
      </c>
      <c r="V838" s="55">
        <v>9379</v>
      </c>
      <c r="W838" s="55">
        <v>9379</v>
      </c>
      <c r="X838" s="237">
        <v>1255</v>
      </c>
      <c r="Y838" s="238">
        <v>1433</v>
      </c>
      <c r="Z838" s="238">
        <v>626</v>
      </c>
      <c r="AA838" s="238">
        <v>2209</v>
      </c>
      <c r="AB838" s="238">
        <v>306</v>
      </c>
      <c r="AC838" s="238">
        <v>0</v>
      </c>
      <c r="AD838" s="238">
        <v>5829</v>
      </c>
      <c r="AE838" s="238">
        <v>1205</v>
      </c>
      <c r="AF838" s="238">
        <v>1517</v>
      </c>
      <c r="AG838" s="238">
        <v>485</v>
      </c>
      <c r="AH838" s="238">
        <v>295</v>
      </c>
      <c r="AI838" s="238">
        <v>48</v>
      </c>
      <c r="AJ838" s="238">
        <v>0</v>
      </c>
      <c r="AK838" s="238">
        <v>3550</v>
      </c>
    </row>
    <row r="839" spans="1:37" x14ac:dyDescent="0.3">
      <c r="A839" s="2" t="s">
        <v>226</v>
      </c>
      <c r="B839" s="295" t="s">
        <v>918</v>
      </c>
      <c r="C839" s="229" t="s">
        <v>944</v>
      </c>
      <c r="D839" s="229" t="s">
        <v>1738</v>
      </c>
      <c r="E839" s="716">
        <v>15952</v>
      </c>
      <c r="F839" s="76">
        <v>0.08</v>
      </c>
      <c r="G839" s="76">
        <v>0.12</v>
      </c>
      <c r="H839" s="76">
        <v>0.08</v>
      </c>
      <c r="I839" s="76">
        <v>0.27</v>
      </c>
      <c r="J839" s="76">
        <v>0.72</v>
      </c>
      <c r="K839" s="76">
        <v>0.01</v>
      </c>
      <c r="L839" s="76">
        <v>0.48</v>
      </c>
      <c r="M839" s="76">
        <v>0.44</v>
      </c>
      <c r="N839" s="76">
        <v>0.39</v>
      </c>
      <c r="O839" s="76">
        <v>0.13</v>
      </c>
      <c r="P839" s="76">
        <v>0.26</v>
      </c>
      <c r="Q839" s="76">
        <v>0.42</v>
      </c>
      <c r="R839" s="76" t="s">
        <v>239</v>
      </c>
      <c r="S839" s="76">
        <v>0.31</v>
      </c>
      <c r="T839" s="721">
        <v>0.73</v>
      </c>
      <c r="U839" s="721">
        <v>0.73</v>
      </c>
      <c r="V839" s="55">
        <v>1529</v>
      </c>
      <c r="W839" s="55">
        <v>1529</v>
      </c>
      <c r="X839" s="237">
        <v>113</v>
      </c>
      <c r="Y839" s="238">
        <v>112</v>
      </c>
      <c r="Z839" s="238">
        <v>53</v>
      </c>
      <c r="AA839" s="238">
        <v>419</v>
      </c>
      <c r="AB839" s="238">
        <v>6</v>
      </c>
      <c r="AC839" s="238">
        <v>0</v>
      </c>
      <c r="AD839" s="238">
        <v>703</v>
      </c>
      <c r="AE839" s="238">
        <v>99</v>
      </c>
      <c r="AF839" s="238">
        <v>117</v>
      </c>
      <c r="AG839" s="238">
        <v>62</v>
      </c>
      <c r="AH839" s="238">
        <v>542</v>
      </c>
      <c r="AI839" s="238">
        <v>6</v>
      </c>
      <c r="AJ839" s="238">
        <v>0</v>
      </c>
      <c r="AK839" s="238">
        <v>826</v>
      </c>
    </row>
    <row r="840" spans="1:37" x14ac:dyDescent="0.3">
      <c r="A840" s="2" t="s">
        <v>226</v>
      </c>
      <c r="B840" s="295" t="s">
        <v>918</v>
      </c>
      <c r="C840" s="229" t="s">
        <v>944</v>
      </c>
      <c r="D840" s="229" t="s">
        <v>1739</v>
      </c>
      <c r="E840" s="716">
        <v>99549</v>
      </c>
      <c r="F840" s="76">
        <v>0.13</v>
      </c>
      <c r="G840" s="76">
        <v>0.2</v>
      </c>
      <c r="H840" s="76">
        <v>0.18</v>
      </c>
      <c r="I840" s="76">
        <v>0.51</v>
      </c>
      <c r="J840" s="76">
        <v>0.46</v>
      </c>
      <c r="K840" s="76">
        <v>0.03</v>
      </c>
      <c r="L840" s="76">
        <v>0.5</v>
      </c>
      <c r="M840" s="76">
        <v>0.49</v>
      </c>
      <c r="N840" s="76">
        <v>0.48</v>
      </c>
      <c r="O840" s="76">
        <v>0.13</v>
      </c>
      <c r="P840" s="76">
        <v>0.51</v>
      </c>
      <c r="Q840" s="76">
        <v>0.6</v>
      </c>
      <c r="R840" s="76" t="s">
        <v>239</v>
      </c>
      <c r="S840" s="76">
        <v>0.5</v>
      </c>
      <c r="T840" s="721">
        <v>0.05</v>
      </c>
      <c r="U840" s="721">
        <v>0.05</v>
      </c>
      <c r="V840" s="55">
        <v>590</v>
      </c>
      <c r="W840" s="55">
        <v>590</v>
      </c>
      <c r="X840" s="237">
        <v>70</v>
      </c>
      <c r="Y840" s="238">
        <v>83</v>
      </c>
      <c r="Z840" s="238">
        <v>27</v>
      </c>
      <c r="AA840" s="238">
        <v>159</v>
      </c>
      <c r="AB840" s="238">
        <v>20</v>
      </c>
      <c r="AC840" s="238">
        <v>0</v>
      </c>
      <c r="AD840" s="238">
        <v>359</v>
      </c>
      <c r="AE840" s="238">
        <v>67</v>
      </c>
      <c r="AF840" s="238">
        <v>89</v>
      </c>
      <c r="AG840" s="238">
        <v>32</v>
      </c>
      <c r="AH840" s="238">
        <v>38</v>
      </c>
      <c r="AI840" s="238">
        <v>5</v>
      </c>
      <c r="AJ840" s="238">
        <v>0</v>
      </c>
      <c r="AK840" s="238">
        <v>231</v>
      </c>
    </row>
    <row r="841" spans="1:37" x14ac:dyDescent="0.3">
      <c r="A841" s="2" t="s">
        <v>226</v>
      </c>
      <c r="B841" s="295" t="s">
        <v>918</v>
      </c>
      <c r="C841" s="229" t="s">
        <v>944</v>
      </c>
      <c r="D841" s="229" t="s">
        <v>1740</v>
      </c>
      <c r="E841" s="716">
        <v>125137</v>
      </c>
      <c r="F841" s="76">
        <v>0.08</v>
      </c>
      <c r="G841" s="76">
        <v>0.17</v>
      </c>
      <c r="H841" s="76">
        <v>0.12</v>
      </c>
      <c r="I841" s="76">
        <v>0.37</v>
      </c>
      <c r="J841" s="76">
        <v>0.57999999999999996</v>
      </c>
      <c r="K841" s="76">
        <v>0.05</v>
      </c>
      <c r="L841" s="76">
        <v>0.53</v>
      </c>
      <c r="M841" s="76">
        <v>0.46</v>
      </c>
      <c r="N841" s="76">
        <v>0.52</v>
      </c>
      <c r="O841" s="76">
        <v>0.12</v>
      </c>
      <c r="P841" s="76">
        <v>0.45</v>
      </c>
      <c r="Q841" s="76">
        <v>0.5</v>
      </c>
      <c r="R841" s="76" t="s">
        <v>239</v>
      </c>
      <c r="S841" s="76">
        <v>0.47</v>
      </c>
      <c r="T841" s="721">
        <v>0.02</v>
      </c>
      <c r="U841" s="721">
        <v>0.02</v>
      </c>
      <c r="V841" s="55">
        <v>579</v>
      </c>
      <c r="W841" s="55">
        <v>579</v>
      </c>
      <c r="X841" s="237">
        <v>29</v>
      </c>
      <c r="Y841" s="238">
        <v>29</v>
      </c>
      <c r="Z841" s="238">
        <v>15</v>
      </c>
      <c r="AA841" s="238">
        <v>159</v>
      </c>
      <c r="AB841" s="238">
        <v>7</v>
      </c>
      <c r="AC841" s="238">
        <v>0</v>
      </c>
      <c r="AD841" s="238">
        <v>239</v>
      </c>
      <c r="AE841" s="238">
        <v>20</v>
      </c>
      <c r="AF841" s="238">
        <v>47</v>
      </c>
      <c r="AG841" s="238">
        <v>20</v>
      </c>
      <c r="AH841" s="238">
        <v>247</v>
      </c>
      <c r="AI841" s="238">
        <v>6</v>
      </c>
      <c r="AJ841" s="238">
        <v>0</v>
      </c>
      <c r="AK841" s="238">
        <v>340</v>
      </c>
    </row>
    <row r="842" spans="1:37" x14ac:dyDescent="0.3">
      <c r="A842" s="2" t="s">
        <v>226</v>
      </c>
      <c r="B842" s="295" t="s">
        <v>918</v>
      </c>
      <c r="C842" s="229" t="s">
        <v>944</v>
      </c>
      <c r="D842" s="229" t="s">
        <v>1741</v>
      </c>
      <c r="E842" s="716">
        <v>10985</v>
      </c>
      <c r="F842" s="76">
        <v>0.1</v>
      </c>
      <c r="G842" s="76">
        <v>0.14000000000000001</v>
      </c>
      <c r="H842" s="76">
        <v>0.1</v>
      </c>
      <c r="I842" s="76">
        <v>0.33</v>
      </c>
      <c r="J842" s="76">
        <v>0.66</v>
      </c>
      <c r="K842" s="76">
        <v>0.01</v>
      </c>
      <c r="L842" s="76">
        <v>0.5</v>
      </c>
      <c r="M842" s="76">
        <v>0.47</v>
      </c>
      <c r="N842" s="76">
        <v>0.41</v>
      </c>
      <c r="O842" s="76">
        <v>0.14000000000000001</v>
      </c>
      <c r="P842" s="76">
        <v>0.34</v>
      </c>
      <c r="Q842" s="76">
        <v>0.44</v>
      </c>
      <c r="R842" s="76" t="s">
        <v>239</v>
      </c>
      <c r="S842" s="76">
        <v>0.38</v>
      </c>
      <c r="T842" s="721">
        <v>0.69</v>
      </c>
      <c r="U842" s="721">
        <v>0.69</v>
      </c>
      <c r="V842" s="55">
        <v>1819</v>
      </c>
      <c r="W842" s="55">
        <v>1819</v>
      </c>
      <c r="X842" s="237">
        <v>57</v>
      </c>
      <c r="Y842" s="238">
        <v>123</v>
      </c>
      <c r="Z842" s="238">
        <v>101</v>
      </c>
      <c r="AA842" s="238">
        <v>482</v>
      </c>
      <c r="AB842" s="238">
        <v>24</v>
      </c>
      <c r="AC842" s="238">
        <v>0</v>
      </c>
      <c r="AD842" s="238">
        <v>787</v>
      </c>
      <c r="AE842" s="238">
        <v>69</v>
      </c>
      <c r="AF842" s="238">
        <v>143</v>
      </c>
      <c r="AG842" s="238">
        <v>125</v>
      </c>
      <c r="AH842" s="238">
        <v>673</v>
      </c>
      <c r="AI842" s="238">
        <v>22</v>
      </c>
      <c r="AJ842" s="238">
        <v>0</v>
      </c>
      <c r="AK842" s="238">
        <v>1032</v>
      </c>
    </row>
    <row r="843" spans="1:37" x14ac:dyDescent="0.3">
      <c r="A843" s="2" t="s">
        <v>226</v>
      </c>
      <c r="B843" s="295" t="s">
        <v>918</v>
      </c>
      <c r="C843" s="229" t="s">
        <v>944</v>
      </c>
      <c r="D843" s="229" t="s">
        <v>1742</v>
      </c>
      <c r="E843" s="716">
        <v>6353</v>
      </c>
      <c r="F843" s="76">
        <v>0.08</v>
      </c>
      <c r="G843" s="76">
        <v>0.13</v>
      </c>
      <c r="H843" s="76">
        <v>0.1</v>
      </c>
      <c r="I843" s="76">
        <v>0.32</v>
      </c>
      <c r="J843" s="76">
        <v>0.65</v>
      </c>
      <c r="K843" s="76">
        <v>0.03</v>
      </c>
      <c r="L843" s="76">
        <v>0.47</v>
      </c>
      <c r="M843" s="76">
        <v>0.44</v>
      </c>
      <c r="N843" s="76">
        <v>0.49</v>
      </c>
      <c r="O843" s="76">
        <v>0.12</v>
      </c>
      <c r="P843" s="76">
        <v>0.38</v>
      </c>
      <c r="Q843" s="76">
        <v>0.54</v>
      </c>
      <c r="R843" s="76" t="s">
        <v>239</v>
      </c>
      <c r="S843" s="76">
        <v>0.41</v>
      </c>
      <c r="T843" s="721">
        <v>0.68</v>
      </c>
      <c r="U843" s="721">
        <v>0.68</v>
      </c>
      <c r="V843" s="55">
        <v>0</v>
      </c>
      <c r="W843" s="55">
        <v>0</v>
      </c>
      <c r="X843" s="237">
        <v>0</v>
      </c>
      <c r="Y843" s="238">
        <v>0</v>
      </c>
      <c r="Z843" s="238">
        <v>0</v>
      </c>
      <c r="AA843" s="238">
        <v>0</v>
      </c>
      <c r="AB843" s="238">
        <v>0</v>
      </c>
      <c r="AC843" s="238">
        <v>0</v>
      </c>
      <c r="AD843" s="238">
        <v>0</v>
      </c>
      <c r="AE843" s="238">
        <v>0</v>
      </c>
      <c r="AF843" s="238">
        <v>0</v>
      </c>
      <c r="AG843" s="238">
        <v>0</v>
      </c>
      <c r="AH843" s="238">
        <v>0</v>
      </c>
      <c r="AI843" s="238">
        <v>0</v>
      </c>
      <c r="AJ843" s="238">
        <v>0</v>
      </c>
      <c r="AK843" s="238">
        <v>0</v>
      </c>
    </row>
    <row r="844" spans="1:37" x14ac:dyDescent="0.3">
      <c r="A844" s="2" t="s">
        <v>226</v>
      </c>
      <c r="B844" s="295" t="s">
        <v>918</v>
      </c>
      <c r="C844" s="229" t="s">
        <v>944</v>
      </c>
      <c r="D844" s="229" t="s">
        <v>1743</v>
      </c>
      <c r="E844" s="716">
        <v>8822</v>
      </c>
      <c r="F844" s="76">
        <v>0.09</v>
      </c>
      <c r="G844" s="76">
        <v>0.16</v>
      </c>
      <c r="H844" s="76">
        <v>0.11</v>
      </c>
      <c r="I844" s="76">
        <v>0.35</v>
      </c>
      <c r="J844" s="76">
        <v>0.62</v>
      </c>
      <c r="K844" s="76">
        <v>0.03</v>
      </c>
      <c r="L844" s="76">
        <v>0.46</v>
      </c>
      <c r="M844" s="76">
        <v>0.47</v>
      </c>
      <c r="N844" s="76">
        <v>0.43</v>
      </c>
      <c r="O844" s="76">
        <v>0.12</v>
      </c>
      <c r="P844" s="76">
        <v>0.38</v>
      </c>
      <c r="Q844" s="76">
        <v>0.52</v>
      </c>
      <c r="R844" s="76" t="s">
        <v>239</v>
      </c>
      <c r="S844" s="76">
        <v>0.41</v>
      </c>
      <c r="T844" s="721">
        <v>0.72</v>
      </c>
      <c r="U844" s="721">
        <v>0.72</v>
      </c>
      <c r="V844" s="55">
        <v>0</v>
      </c>
      <c r="W844" s="55">
        <v>0</v>
      </c>
      <c r="X844" s="237">
        <v>0</v>
      </c>
      <c r="Y844" s="238">
        <v>0</v>
      </c>
      <c r="Z844" s="238">
        <v>0</v>
      </c>
      <c r="AA844" s="238">
        <v>0</v>
      </c>
      <c r="AB844" s="238">
        <v>0</v>
      </c>
      <c r="AC844" s="238">
        <v>0</v>
      </c>
      <c r="AD844" s="238">
        <v>0</v>
      </c>
      <c r="AE844" s="238">
        <v>0</v>
      </c>
      <c r="AF844" s="238">
        <v>0</v>
      </c>
      <c r="AG844" s="238">
        <v>0</v>
      </c>
      <c r="AH844" s="238">
        <v>0</v>
      </c>
      <c r="AI844" s="238">
        <v>0</v>
      </c>
      <c r="AJ844" s="238">
        <v>0</v>
      </c>
      <c r="AK844" s="238">
        <v>0</v>
      </c>
    </row>
    <row r="845" spans="1:37" x14ac:dyDescent="0.3">
      <c r="A845" s="2" t="s">
        <v>226</v>
      </c>
      <c r="B845" s="295" t="s">
        <v>918</v>
      </c>
      <c r="C845" s="229" t="s">
        <v>944</v>
      </c>
      <c r="D845" s="229" t="s">
        <v>1744</v>
      </c>
      <c r="E845" s="716">
        <v>382584</v>
      </c>
      <c r="F845" s="76">
        <v>0.11</v>
      </c>
      <c r="G845" s="76">
        <v>0.23</v>
      </c>
      <c r="H845" s="76">
        <v>0.16</v>
      </c>
      <c r="I845" s="76">
        <v>0.51</v>
      </c>
      <c r="J845" s="76">
        <v>0.47</v>
      </c>
      <c r="K845" s="76">
        <v>0.02</v>
      </c>
      <c r="L845" s="76">
        <v>0.43</v>
      </c>
      <c r="M845" s="76">
        <v>0.45</v>
      </c>
      <c r="N845" s="76">
        <v>0.5</v>
      </c>
      <c r="O845" s="76">
        <v>0.1</v>
      </c>
      <c r="P845" s="76">
        <v>0.5</v>
      </c>
      <c r="Q845" s="76">
        <v>0.44</v>
      </c>
      <c r="R845" s="76" t="s">
        <v>239</v>
      </c>
      <c r="S845" s="76">
        <v>0.48</v>
      </c>
      <c r="T845" s="721">
        <v>0</v>
      </c>
      <c r="U845" s="721">
        <v>0</v>
      </c>
      <c r="V845" s="55">
        <v>2555</v>
      </c>
      <c r="W845" s="55">
        <v>2555</v>
      </c>
      <c r="X845" s="237">
        <v>135</v>
      </c>
      <c r="Y845" s="238">
        <v>193</v>
      </c>
      <c r="Z845" s="238">
        <v>155</v>
      </c>
      <c r="AA845" s="238">
        <v>650</v>
      </c>
      <c r="AB845" s="238">
        <v>61</v>
      </c>
      <c r="AC845" s="238">
        <v>0</v>
      </c>
      <c r="AD845" s="238">
        <v>1194</v>
      </c>
      <c r="AE845" s="238">
        <v>151</v>
      </c>
      <c r="AF845" s="238">
        <v>205</v>
      </c>
      <c r="AG845" s="238">
        <v>177</v>
      </c>
      <c r="AH845" s="238">
        <v>769</v>
      </c>
      <c r="AI845" s="238">
        <v>59</v>
      </c>
      <c r="AJ845" s="238">
        <v>0</v>
      </c>
      <c r="AK845" s="238">
        <v>1361</v>
      </c>
    </row>
    <row r="846" spans="1:37" x14ac:dyDescent="0.3">
      <c r="A846" s="2" t="s">
        <v>226</v>
      </c>
      <c r="B846" s="295" t="s">
        <v>918</v>
      </c>
      <c r="C846" s="229" t="s">
        <v>944</v>
      </c>
      <c r="D846" s="229" t="s">
        <v>1745</v>
      </c>
      <c r="E846" s="716">
        <v>3492</v>
      </c>
      <c r="F846" s="76">
        <v>0.12</v>
      </c>
      <c r="G846" s="76">
        <v>0.19</v>
      </c>
      <c r="H846" s="76">
        <v>0.16</v>
      </c>
      <c r="I846" s="76">
        <v>0.47</v>
      </c>
      <c r="J846" s="76">
        <v>0.5</v>
      </c>
      <c r="K846" s="76">
        <v>0.03</v>
      </c>
      <c r="L846" s="76">
        <v>0.41</v>
      </c>
      <c r="M846" s="76">
        <v>0.54</v>
      </c>
      <c r="N846" s="76">
        <v>0.49</v>
      </c>
      <c r="O846" s="76">
        <v>0.1</v>
      </c>
      <c r="P846" s="76">
        <v>0.46</v>
      </c>
      <c r="Q846" s="76">
        <v>0.55000000000000004</v>
      </c>
      <c r="R846" s="76" t="s">
        <v>239</v>
      </c>
      <c r="S846" s="76">
        <v>0.47</v>
      </c>
      <c r="T846" s="721">
        <v>0.26</v>
      </c>
      <c r="U846" s="721">
        <v>0.26</v>
      </c>
      <c r="V846" s="55">
        <v>638</v>
      </c>
      <c r="W846" s="55">
        <v>638</v>
      </c>
      <c r="X846" s="237">
        <v>20</v>
      </c>
      <c r="Y846" s="238">
        <v>28</v>
      </c>
      <c r="Z846" s="238">
        <v>36</v>
      </c>
      <c r="AA846" s="238">
        <v>113</v>
      </c>
      <c r="AB846" s="238">
        <v>4</v>
      </c>
      <c r="AC846" s="238">
        <v>0</v>
      </c>
      <c r="AD846" s="238">
        <v>201</v>
      </c>
      <c r="AE846" s="238">
        <v>15</v>
      </c>
      <c r="AF846" s="238">
        <v>48</v>
      </c>
      <c r="AG846" s="238">
        <v>113</v>
      </c>
      <c r="AH846" s="238">
        <v>255</v>
      </c>
      <c r="AI846" s="238">
        <v>6</v>
      </c>
      <c r="AJ846" s="238">
        <v>0</v>
      </c>
      <c r="AK846" s="238">
        <v>437</v>
      </c>
    </row>
    <row r="847" spans="1:37" x14ac:dyDescent="0.3">
      <c r="A847" s="2" t="s">
        <v>226</v>
      </c>
      <c r="B847" s="295" t="s">
        <v>918</v>
      </c>
      <c r="C847" s="229" t="s">
        <v>944</v>
      </c>
      <c r="D847" s="229" t="s">
        <v>1746</v>
      </c>
      <c r="E847" s="716">
        <v>5782</v>
      </c>
      <c r="F847" s="76">
        <v>0.1</v>
      </c>
      <c r="G847" s="76">
        <v>0.14000000000000001</v>
      </c>
      <c r="H847" s="76">
        <v>0.11</v>
      </c>
      <c r="I847" s="76">
        <v>0.35</v>
      </c>
      <c r="J847" s="76">
        <v>0.63</v>
      </c>
      <c r="K847" s="76">
        <v>0.01</v>
      </c>
      <c r="L847" s="76">
        <v>0.5</v>
      </c>
      <c r="M847" s="76">
        <v>0.43</v>
      </c>
      <c r="N847" s="76">
        <v>0.42</v>
      </c>
      <c r="O847" s="76">
        <v>0.14000000000000001</v>
      </c>
      <c r="P847" s="76">
        <v>0.35</v>
      </c>
      <c r="Q847" s="76">
        <v>0.49</v>
      </c>
      <c r="R847" s="76" t="s">
        <v>239</v>
      </c>
      <c r="S847" s="76">
        <v>0.38</v>
      </c>
      <c r="T847" s="721">
        <v>0.99</v>
      </c>
      <c r="U847" s="721">
        <v>0.99</v>
      </c>
      <c r="V847" s="55">
        <v>2420</v>
      </c>
      <c r="W847" s="55">
        <v>2420</v>
      </c>
      <c r="X847" s="237">
        <v>130</v>
      </c>
      <c r="Y847" s="238">
        <v>213</v>
      </c>
      <c r="Z847" s="238">
        <v>146</v>
      </c>
      <c r="AA847" s="238">
        <v>564</v>
      </c>
      <c r="AB847" s="238">
        <v>40</v>
      </c>
      <c r="AC847" s="238">
        <v>0</v>
      </c>
      <c r="AD847" s="238">
        <v>1093</v>
      </c>
      <c r="AE847" s="238">
        <v>147</v>
      </c>
      <c r="AF847" s="238">
        <v>217</v>
      </c>
      <c r="AG847" s="238">
        <v>177</v>
      </c>
      <c r="AH847" s="238">
        <v>752</v>
      </c>
      <c r="AI847" s="238">
        <v>34</v>
      </c>
      <c r="AJ847" s="238">
        <v>0</v>
      </c>
      <c r="AK847" s="238">
        <v>1327</v>
      </c>
    </row>
    <row r="848" spans="1:37" x14ac:dyDescent="0.3">
      <c r="A848" s="2" t="s">
        <v>226</v>
      </c>
      <c r="B848" s="295" t="s">
        <v>918</v>
      </c>
      <c r="C848" s="229" t="s">
        <v>944</v>
      </c>
      <c r="D848" s="229" t="s">
        <v>1747</v>
      </c>
      <c r="E848" s="716">
        <v>18015</v>
      </c>
      <c r="F848" s="76">
        <v>0.12</v>
      </c>
      <c r="G848" s="76">
        <v>0.19</v>
      </c>
      <c r="H848" s="76">
        <v>0.17</v>
      </c>
      <c r="I848" s="76">
        <v>0.47</v>
      </c>
      <c r="J848" s="76">
        <v>0.49</v>
      </c>
      <c r="K848" s="76">
        <v>0.03</v>
      </c>
      <c r="L848" s="76">
        <v>0.51</v>
      </c>
      <c r="M848" s="76">
        <v>0.51</v>
      </c>
      <c r="N848" s="76">
        <v>0.5</v>
      </c>
      <c r="O848" s="76">
        <v>0.13</v>
      </c>
      <c r="P848" s="76">
        <v>0.5</v>
      </c>
      <c r="Q848" s="76">
        <v>0.48</v>
      </c>
      <c r="R848" s="76" t="s">
        <v>239</v>
      </c>
      <c r="S848" s="76">
        <v>0.5</v>
      </c>
      <c r="T848" s="721">
        <v>7.0000000000000007E-2</v>
      </c>
      <c r="U848" s="721">
        <v>7.0000000000000007E-2</v>
      </c>
      <c r="V848" s="55">
        <v>3511</v>
      </c>
      <c r="W848" s="55">
        <v>3511</v>
      </c>
      <c r="X848" s="237">
        <v>180</v>
      </c>
      <c r="Y848" s="238">
        <v>283</v>
      </c>
      <c r="Z848" s="238">
        <v>189</v>
      </c>
      <c r="AA848" s="238">
        <v>806</v>
      </c>
      <c r="AB848" s="238">
        <v>53</v>
      </c>
      <c r="AC848" s="238">
        <v>0</v>
      </c>
      <c r="AD848" s="238">
        <v>1511</v>
      </c>
      <c r="AE848" s="238">
        <v>194</v>
      </c>
      <c r="AF848" s="238">
        <v>268</v>
      </c>
      <c r="AG848" s="238">
        <v>261</v>
      </c>
      <c r="AH848" s="238">
        <v>1224</v>
      </c>
      <c r="AI848" s="238">
        <v>53</v>
      </c>
      <c r="AJ848" s="238">
        <v>0</v>
      </c>
      <c r="AK848" s="238">
        <v>2000</v>
      </c>
    </row>
    <row r="849" spans="1:37" x14ac:dyDescent="0.3">
      <c r="A849" s="2" t="s">
        <v>226</v>
      </c>
      <c r="B849" s="295" t="s">
        <v>918</v>
      </c>
      <c r="C849" s="229" t="s">
        <v>944</v>
      </c>
      <c r="D849" s="229" t="s">
        <v>1748</v>
      </c>
      <c r="E849" s="716">
        <v>6118</v>
      </c>
      <c r="F849" s="76">
        <v>0.09</v>
      </c>
      <c r="G849" s="76">
        <v>0.15</v>
      </c>
      <c r="H849" s="76">
        <v>0.11</v>
      </c>
      <c r="I849" s="76">
        <v>0.35</v>
      </c>
      <c r="J849" s="76">
        <v>0.64</v>
      </c>
      <c r="K849" s="76">
        <v>0.01</v>
      </c>
      <c r="L849" s="76">
        <v>0.53</v>
      </c>
      <c r="M849" s="76">
        <v>0.46</v>
      </c>
      <c r="N849" s="76">
        <v>0.43</v>
      </c>
      <c r="O849" s="76">
        <v>0.14000000000000001</v>
      </c>
      <c r="P849" s="76">
        <v>0.33</v>
      </c>
      <c r="Q849" s="76">
        <v>0.39</v>
      </c>
      <c r="R849" s="76" t="s">
        <v>239</v>
      </c>
      <c r="S849" s="76">
        <v>0.38</v>
      </c>
      <c r="T849" s="721">
        <v>0.87</v>
      </c>
      <c r="U849" s="721">
        <v>0.87</v>
      </c>
      <c r="V849" s="55">
        <v>1331</v>
      </c>
      <c r="W849" s="55">
        <v>1331</v>
      </c>
      <c r="X849" s="237">
        <v>49</v>
      </c>
      <c r="Y849" s="238">
        <v>81</v>
      </c>
      <c r="Z849" s="238">
        <v>61</v>
      </c>
      <c r="AA849" s="238">
        <v>356</v>
      </c>
      <c r="AB849" s="238">
        <v>25</v>
      </c>
      <c r="AC849" s="238">
        <v>0</v>
      </c>
      <c r="AD849" s="238">
        <v>572</v>
      </c>
      <c r="AE849" s="238">
        <v>41</v>
      </c>
      <c r="AF849" s="238">
        <v>87</v>
      </c>
      <c r="AG849" s="238">
        <v>92</v>
      </c>
      <c r="AH849" s="238">
        <v>513</v>
      </c>
      <c r="AI849" s="238">
        <v>26</v>
      </c>
      <c r="AJ849" s="238">
        <v>0</v>
      </c>
      <c r="AK849" s="238">
        <v>759</v>
      </c>
    </row>
    <row r="850" spans="1:37" x14ac:dyDescent="0.3">
      <c r="A850" s="2" t="s">
        <v>226</v>
      </c>
      <c r="B850" s="295" t="s">
        <v>918</v>
      </c>
      <c r="C850" s="229" t="s">
        <v>944</v>
      </c>
      <c r="D850" s="229" t="s">
        <v>1749</v>
      </c>
      <c r="E850" s="716">
        <v>3851</v>
      </c>
      <c r="F850" s="76">
        <v>0.05</v>
      </c>
      <c r="G850" s="76">
        <v>0.17</v>
      </c>
      <c r="H850" s="76">
        <v>0.1</v>
      </c>
      <c r="I850" s="76">
        <v>0.32</v>
      </c>
      <c r="J850" s="76">
        <v>0.66</v>
      </c>
      <c r="K850" s="76">
        <v>0.02</v>
      </c>
      <c r="L850" s="76">
        <v>0</v>
      </c>
      <c r="M850" s="76">
        <v>0.71</v>
      </c>
      <c r="N850" s="76">
        <v>0.25</v>
      </c>
      <c r="O850" s="76">
        <v>0</v>
      </c>
      <c r="P850" s="76">
        <v>0.41</v>
      </c>
      <c r="Q850" s="76">
        <v>0</v>
      </c>
      <c r="R850" s="76" t="s">
        <v>239</v>
      </c>
      <c r="S850" s="76">
        <v>0.41</v>
      </c>
      <c r="T850" s="721">
        <v>0.01</v>
      </c>
      <c r="U850" s="721">
        <v>0.01</v>
      </c>
      <c r="V850" s="55">
        <v>4858</v>
      </c>
      <c r="W850" s="55">
        <v>4858</v>
      </c>
      <c r="X850" s="237">
        <v>204</v>
      </c>
      <c r="Y850" s="238">
        <v>286</v>
      </c>
      <c r="Z850" s="238">
        <v>167</v>
      </c>
      <c r="AA850" s="238">
        <v>1077</v>
      </c>
      <c r="AB850" s="238">
        <v>34</v>
      </c>
      <c r="AC850" s="238">
        <v>0</v>
      </c>
      <c r="AD850" s="238">
        <v>1768</v>
      </c>
      <c r="AE850" s="238">
        <v>227</v>
      </c>
      <c r="AF850" s="238">
        <v>334</v>
      </c>
      <c r="AG850" s="238">
        <v>258</v>
      </c>
      <c r="AH850" s="238">
        <v>2223</v>
      </c>
      <c r="AI850" s="238">
        <v>48</v>
      </c>
      <c r="AJ850" s="238">
        <v>0</v>
      </c>
      <c r="AK850" s="238">
        <v>3090</v>
      </c>
    </row>
    <row r="851" spans="1:37" x14ac:dyDescent="0.3">
      <c r="A851" s="2" t="s">
        <v>226</v>
      </c>
      <c r="B851" s="295" t="s">
        <v>918</v>
      </c>
      <c r="C851" s="229" t="s">
        <v>944</v>
      </c>
      <c r="D851" s="229" t="s">
        <v>1750</v>
      </c>
      <c r="E851" s="716">
        <v>7982</v>
      </c>
      <c r="F851" s="76">
        <v>0.1</v>
      </c>
      <c r="G851" s="76">
        <v>0.14000000000000001</v>
      </c>
      <c r="H851" s="76">
        <v>0.11</v>
      </c>
      <c r="I851" s="76">
        <v>0.36</v>
      </c>
      <c r="J851" s="76">
        <v>0.62</v>
      </c>
      <c r="K851" s="76">
        <v>0.02</v>
      </c>
      <c r="L851" s="76">
        <v>0.48</v>
      </c>
      <c r="M851" s="76">
        <v>0.45</v>
      </c>
      <c r="N851" s="76">
        <v>0.43</v>
      </c>
      <c r="O851" s="76">
        <v>0.14000000000000001</v>
      </c>
      <c r="P851" s="76">
        <v>0.36</v>
      </c>
      <c r="Q851" s="76">
        <v>0.49</v>
      </c>
      <c r="R851" s="76" t="s">
        <v>239</v>
      </c>
      <c r="S851" s="76">
        <v>0.39</v>
      </c>
      <c r="T851" s="721">
        <v>0.96</v>
      </c>
      <c r="U851" s="721">
        <v>0.96</v>
      </c>
      <c r="V851" s="55">
        <v>1244</v>
      </c>
      <c r="W851" s="55">
        <v>1244</v>
      </c>
      <c r="X851" s="237">
        <v>80</v>
      </c>
      <c r="Y851" s="238">
        <v>123</v>
      </c>
      <c r="Z851" s="238">
        <v>81</v>
      </c>
      <c r="AA851" s="238">
        <v>286</v>
      </c>
      <c r="AB851" s="238">
        <v>10</v>
      </c>
      <c r="AC851" s="238">
        <v>0</v>
      </c>
      <c r="AD851" s="238">
        <v>580</v>
      </c>
      <c r="AE851" s="238">
        <v>64</v>
      </c>
      <c r="AF851" s="238">
        <v>137</v>
      </c>
      <c r="AG851" s="238">
        <v>109</v>
      </c>
      <c r="AH851" s="238">
        <v>347</v>
      </c>
      <c r="AI851" s="238">
        <v>7</v>
      </c>
      <c r="AJ851" s="238">
        <v>0</v>
      </c>
      <c r="AK851" s="238">
        <v>664</v>
      </c>
    </row>
    <row r="852" spans="1:37" x14ac:dyDescent="0.3">
      <c r="A852" s="2" t="s">
        <v>226</v>
      </c>
      <c r="B852" s="295" t="s">
        <v>918</v>
      </c>
      <c r="C852" s="229" t="s">
        <v>944</v>
      </c>
      <c r="D852" s="229" t="s">
        <v>1751</v>
      </c>
      <c r="E852" s="716">
        <v>44226</v>
      </c>
      <c r="F852" s="76">
        <v>0.04</v>
      </c>
      <c r="G852" s="76">
        <v>0.05</v>
      </c>
      <c r="H852" s="76">
        <v>0.55000000000000004</v>
      </c>
      <c r="I852" s="76">
        <v>0.63</v>
      </c>
      <c r="J852" s="76">
        <v>0.36</v>
      </c>
      <c r="K852" s="76">
        <v>0.01</v>
      </c>
      <c r="L852" s="76">
        <v>0.45</v>
      </c>
      <c r="M852" s="76">
        <v>0.38</v>
      </c>
      <c r="N852" s="76">
        <v>0.06</v>
      </c>
      <c r="O852" s="76">
        <v>0.02</v>
      </c>
      <c r="P852" s="76">
        <v>0.21</v>
      </c>
      <c r="Q852" s="76">
        <v>0.5</v>
      </c>
      <c r="R852" s="76" t="s">
        <v>239</v>
      </c>
      <c r="S852" s="76">
        <v>0.15</v>
      </c>
      <c r="T852" s="721">
        <v>0.03</v>
      </c>
      <c r="U852" s="721">
        <v>0.03</v>
      </c>
      <c r="V852" s="55">
        <v>2247</v>
      </c>
      <c r="W852" s="55">
        <v>2247</v>
      </c>
      <c r="X852" s="237">
        <v>104</v>
      </c>
      <c r="Y852" s="238">
        <v>136</v>
      </c>
      <c r="Z852" s="238">
        <v>88</v>
      </c>
      <c r="AA852" s="238">
        <v>470</v>
      </c>
      <c r="AB852" s="238">
        <v>36</v>
      </c>
      <c r="AC852" s="238">
        <v>0</v>
      </c>
      <c r="AD852" s="238">
        <v>834</v>
      </c>
      <c r="AE852" s="238">
        <v>98</v>
      </c>
      <c r="AF852" s="238">
        <v>156</v>
      </c>
      <c r="AG852" s="238">
        <v>100</v>
      </c>
      <c r="AH852" s="238">
        <v>1033</v>
      </c>
      <c r="AI852" s="238">
        <v>26</v>
      </c>
      <c r="AJ852" s="238">
        <v>0</v>
      </c>
      <c r="AK852" s="238">
        <v>1413</v>
      </c>
    </row>
    <row r="853" spans="1:37" x14ac:dyDescent="0.3">
      <c r="A853" s="2" t="s">
        <v>226</v>
      </c>
      <c r="B853" s="295" t="s">
        <v>918</v>
      </c>
      <c r="C853" s="229" t="s">
        <v>944</v>
      </c>
      <c r="D853" s="229" t="s">
        <v>1752</v>
      </c>
      <c r="E853" s="716">
        <v>7057</v>
      </c>
      <c r="F853" s="76">
        <v>0.09</v>
      </c>
      <c r="G853" s="76">
        <v>0.14000000000000001</v>
      </c>
      <c r="H853" s="76">
        <v>0.1</v>
      </c>
      <c r="I853" s="76">
        <v>0.33</v>
      </c>
      <c r="J853" s="76">
        <v>0.66</v>
      </c>
      <c r="K853" s="76">
        <v>0.01</v>
      </c>
      <c r="L853" s="76">
        <v>0.48</v>
      </c>
      <c r="M853" s="76">
        <v>0.44</v>
      </c>
      <c r="N853" s="76">
        <v>0.42</v>
      </c>
      <c r="O853" s="76">
        <v>0.13</v>
      </c>
      <c r="P853" s="76">
        <v>0.33</v>
      </c>
      <c r="Q853" s="76">
        <v>0.46</v>
      </c>
      <c r="R853" s="76" t="s">
        <v>239</v>
      </c>
      <c r="S853" s="76">
        <v>0.37</v>
      </c>
      <c r="T853" s="721">
        <v>0.88</v>
      </c>
      <c r="U853" s="721">
        <v>0.88</v>
      </c>
      <c r="V853" s="55">
        <v>4565</v>
      </c>
      <c r="W853" s="55">
        <v>4565</v>
      </c>
      <c r="X853" s="237">
        <v>253</v>
      </c>
      <c r="Y853" s="238">
        <v>299</v>
      </c>
      <c r="Z853" s="238">
        <v>193</v>
      </c>
      <c r="AA853" s="238">
        <v>1024</v>
      </c>
      <c r="AB853" s="238">
        <v>54</v>
      </c>
      <c r="AC853" s="238">
        <v>0</v>
      </c>
      <c r="AD853" s="238">
        <v>1823</v>
      </c>
      <c r="AE853" s="238">
        <v>320</v>
      </c>
      <c r="AF853" s="238">
        <v>311</v>
      </c>
      <c r="AG853" s="238">
        <v>258</v>
      </c>
      <c r="AH853" s="238">
        <v>1803</v>
      </c>
      <c r="AI853" s="238">
        <v>50</v>
      </c>
      <c r="AJ853" s="238">
        <v>0</v>
      </c>
      <c r="AK853" s="238">
        <v>2742</v>
      </c>
    </row>
    <row r="854" spans="1:37" x14ac:dyDescent="0.3">
      <c r="A854" s="2" t="s">
        <v>226</v>
      </c>
      <c r="B854" s="295" t="s">
        <v>918</v>
      </c>
      <c r="C854" s="229" t="s">
        <v>944</v>
      </c>
      <c r="D854" s="229" t="s">
        <v>1753</v>
      </c>
      <c r="E854" s="716">
        <v>2811</v>
      </c>
      <c r="F854" s="76">
        <v>7.0000000000000007E-2</v>
      </c>
      <c r="G854" s="76">
        <v>0.12</v>
      </c>
      <c r="H854" s="76">
        <v>0.14000000000000001</v>
      </c>
      <c r="I854" s="76">
        <v>0.33</v>
      </c>
      <c r="J854" s="76">
        <v>0.66</v>
      </c>
      <c r="K854" s="76">
        <v>0.01</v>
      </c>
      <c r="L854" s="76">
        <v>0.5</v>
      </c>
      <c r="M854" s="76">
        <v>0.48</v>
      </c>
      <c r="N854" s="76">
        <v>0.21</v>
      </c>
      <c r="O854" s="76">
        <v>0.11</v>
      </c>
      <c r="P854" s="76">
        <v>0.35</v>
      </c>
      <c r="Q854" s="76">
        <v>0.33</v>
      </c>
      <c r="R854" s="76" t="s">
        <v>239</v>
      </c>
      <c r="S854" s="76">
        <v>0.35</v>
      </c>
      <c r="T854" s="721">
        <v>0.51</v>
      </c>
      <c r="U854" s="721">
        <v>0.51</v>
      </c>
      <c r="V854" s="55">
        <v>1438</v>
      </c>
      <c r="W854" s="55">
        <v>1438</v>
      </c>
      <c r="X854" s="237">
        <v>33</v>
      </c>
      <c r="Y854" s="238">
        <v>69</v>
      </c>
      <c r="Z854" s="238">
        <v>67</v>
      </c>
      <c r="AA854" s="238">
        <v>393</v>
      </c>
      <c r="AB854" s="238">
        <v>9</v>
      </c>
      <c r="AC854" s="238">
        <v>0</v>
      </c>
      <c r="AD854" s="238">
        <v>571</v>
      </c>
      <c r="AE854" s="238">
        <v>42</v>
      </c>
      <c r="AF854" s="238">
        <v>71</v>
      </c>
      <c r="AG854" s="238">
        <v>136</v>
      </c>
      <c r="AH854" s="238">
        <v>606</v>
      </c>
      <c r="AI854" s="238">
        <v>12</v>
      </c>
      <c r="AJ854" s="238">
        <v>0</v>
      </c>
      <c r="AK854" s="238">
        <v>867</v>
      </c>
    </row>
    <row r="855" spans="1:37" x14ac:dyDescent="0.3">
      <c r="A855" s="2" t="s">
        <v>226</v>
      </c>
      <c r="B855" s="295" t="s">
        <v>918</v>
      </c>
      <c r="C855" s="229" t="s">
        <v>944</v>
      </c>
      <c r="D855" s="229" t="s">
        <v>1754</v>
      </c>
      <c r="E855" s="716">
        <v>6362</v>
      </c>
      <c r="F855" s="76">
        <v>7.0000000000000007E-2</v>
      </c>
      <c r="G855" s="76">
        <v>0.13</v>
      </c>
      <c r="H855" s="76">
        <v>7.0000000000000007E-2</v>
      </c>
      <c r="I855" s="76">
        <v>0.28000000000000003</v>
      </c>
      <c r="J855" s="76">
        <v>0.68</v>
      </c>
      <c r="K855" s="76">
        <v>0.04</v>
      </c>
      <c r="L855" s="76">
        <v>0.52</v>
      </c>
      <c r="M855" s="76">
        <v>0.51</v>
      </c>
      <c r="N855" s="76">
        <v>0.42</v>
      </c>
      <c r="O855" s="76">
        <v>0.14000000000000001</v>
      </c>
      <c r="P855" s="76">
        <v>0.38</v>
      </c>
      <c r="Q855" s="76">
        <v>0.55000000000000004</v>
      </c>
      <c r="R855" s="76" t="s">
        <v>239</v>
      </c>
      <c r="S855" s="76">
        <v>0.42</v>
      </c>
      <c r="T855" s="721">
        <v>0.71</v>
      </c>
      <c r="U855" s="721">
        <v>0.71</v>
      </c>
      <c r="V855" s="55">
        <v>3849</v>
      </c>
      <c r="W855" s="55">
        <v>3849</v>
      </c>
      <c r="X855" s="237">
        <v>99</v>
      </c>
      <c r="Y855" s="238">
        <v>125</v>
      </c>
      <c r="Z855" s="238">
        <v>96</v>
      </c>
      <c r="AA855" s="238">
        <v>819</v>
      </c>
      <c r="AB855" s="238">
        <v>15</v>
      </c>
      <c r="AC855" s="238">
        <v>0</v>
      </c>
      <c r="AD855" s="238">
        <v>1154</v>
      </c>
      <c r="AE855" s="238">
        <v>126</v>
      </c>
      <c r="AF855" s="238">
        <v>161</v>
      </c>
      <c r="AG855" s="238">
        <v>128</v>
      </c>
      <c r="AH855" s="238">
        <v>2265</v>
      </c>
      <c r="AI855" s="238">
        <v>15</v>
      </c>
      <c r="AJ855" s="238">
        <v>0</v>
      </c>
      <c r="AK855" s="238">
        <v>2695</v>
      </c>
    </row>
    <row r="856" spans="1:37" x14ac:dyDescent="0.3">
      <c r="A856" s="2" t="s">
        <v>226</v>
      </c>
      <c r="B856" s="295" t="s">
        <v>918</v>
      </c>
      <c r="C856" s="229" t="s">
        <v>944</v>
      </c>
      <c r="D856" s="229" t="s">
        <v>1755</v>
      </c>
      <c r="E856" s="716">
        <v>6283</v>
      </c>
      <c r="F856" s="76">
        <v>0.12</v>
      </c>
      <c r="G856" s="76">
        <v>0.17</v>
      </c>
      <c r="H856" s="76">
        <v>0.13</v>
      </c>
      <c r="I856" s="76">
        <v>0.41</v>
      </c>
      <c r="J856" s="76">
        <v>0.55000000000000004</v>
      </c>
      <c r="K856" s="76">
        <v>0.03</v>
      </c>
      <c r="L856" s="76">
        <v>0.52</v>
      </c>
      <c r="M856" s="76">
        <v>0.47</v>
      </c>
      <c r="N856" s="76">
        <v>0.39</v>
      </c>
      <c r="O856" s="76">
        <v>0.15</v>
      </c>
      <c r="P856" s="76">
        <v>0.42</v>
      </c>
      <c r="Q856" s="76">
        <v>0.51</v>
      </c>
      <c r="R856" s="76" t="s">
        <v>239</v>
      </c>
      <c r="S856" s="76">
        <v>0.44</v>
      </c>
      <c r="T856" s="721">
        <v>0.7</v>
      </c>
      <c r="U856" s="721">
        <v>0.7</v>
      </c>
      <c r="V856" s="55">
        <v>4764</v>
      </c>
      <c r="W856" s="55">
        <v>4764</v>
      </c>
      <c r="X856" s="237">
        <v>245</v>
      </c>
      <c r="Y856" s="238">
        <v>330</v>
      </c>
      <c r="Z856" s="238">
        <v>191</v>
      </c>
      <c r="AA856" s="238">
        <v>1026</v>
      </c>
      <c r="AB856" s="238">
        <v>70</v>
      </c>
      <c r="AC856" s="238">
        <v>0</v>
      </c>
      <c r="AD856" s="238">
        <v>1862</v>
      </c>
      <c r="AE856" s="238">
        <v>283</v>
      </c>
      <c r="AF856" s="238">
        <v>397</v>
      </c>
      <c r="AG856" s="238">
        <v>278</v>
      </c>
      <c r="AH856" s="238">
        <v>1868</v>
      </c>
      <c r="AI856" s="238">
        <v>76</v>
      </c>
      <c r="AJ856" s="238">
        <v>0</v>
      </c>
      <c r="AK856" s="238">
        <v>2902</v>
      </c>
    </row>
    <row r="857" spans="1:37" x14ac:dyDescent="0.3">
      <c r="A857" s="2" t="s">
        <v>226</v>
      </c>
      <c r="B857" s="295" t="s">
        <v>918</v>
      </c>
      <c r="C857" s="229" t="s">
        <v>986</v>
      </c>
      <c r="D857" s="229" t="s">
        <v>1756</v>
      </c>
      <c r="E857" s="716">
        <v>34448</v>
      </c>
      <c r="F857" s="76">
        <v>0</v>
      </c>
      <c r="G857" s="76">
        <v>0</v>
      </c>
      <c r="H857" s="76">
        <v>0</v>
      </c>
      <c r="I857" s="76">
        <v>0</v>
      </c>
      <c r="J857" s="76">
        <v>1</v>
      </c>
      <c r="K857" s="76">
        <v>0</v>
      </c>
      <c r="L857" s="76" t="s">
        <v>239</v>
      </c>
      <c r="M857" s="76" t="s">
        <v>239</v>
      </c>
      <c r="N857" s="76" t="s">
        <v>239</v>
      </c>
      <c r="O857" s="76" t="s">
        <v>239</v>
      </c>
      <c r="P857" s="76">
        <v>1</v>
      </c>
      <c r="Q857" s="76" t="s">
        <v>239</v>
      </c>
      <c r="R857" s="76" t="s">
        <v>239</v>
      </c>
      <c r="S857" s="76">
        <v>1</v>
      </c>
      <c r="T857" s="721">
        <v>0</v>
      </c>
      <c r="U857" s="721">
        <v>0</v>
      </c>
      <c r="V857" s="55">
        <v>2399</v>
      </c>
      <c r="W857" s="55">
        <v>2399</v>
      </c>
      <c r="X857" s="237">
        <v>164</v>
      </c>
      <c r="Y857" s="238">
        <v>201</v>
      </c>
      <c r="Z857" s="238">
        <v>110</v>
      </c>
      <c r="AA857" s="238">
        <v>550</v>
      </c>
      <c r="AB857" s="238">
        <v>35</v>
      </c>
      <c r="AC857" s="238">
        <v>0</v>
      </c>
      <c r="AD857" s="238">
        <v>1060</v>
      </c>
      <c r="AE857" s="238">
        <v>169</v>
      </c>
      <c r="AF857" s="238">
        <v>225</v>
      </c>
      <c r="AG857" s="238">
        <v>152</v>
      </c>
      <c r="AH857" s="238">
        <v>762</v>
      </c>
      <c r="AI857" s="238">
        <v>31</v>
      </c>
      <c r="AJ857" s="238">
        <v>0</v>
      </c>
      <c r="AK857" s="238">
        <v>1339</v>
      </c>
    </row>
    <row r="858" spans="1:37" x14ac:dyDescent="0.3">
      <c r="A858" s="2" t="s">
        <v>226</v>
      </c>
      <c r="B858" s="295" t="s">
        <v>918</v>
      </c>
      <c r="C858" s="229" t="s">
        <v>983</v>
      </c>
      <c r="D858" s="229" t="s">
        <v>1757</v>
      </c>
      <c r="E858" s="716">
        <v>104498</v>
      </c>
      <c r="F858" s="76">
        <v>0.1</v>
      </c>
      <c r="G858" s="76">
        <v>0.15</v>
      </c>
      <c r="H858" s="76">
        <v>0.11</v>
      </c>
      <c r="I858" s="76">
        <v>0.36</v>
      </c>
      <c r="J858" s="76">
        <v>0.62</v>
      </c>
      <c r="K858" s="76">
        <v>0.02</v>
      </c>
      <c r="L858" s="76">
        <v>0.47</v>
      </c>
      <c r="M858" s="76">
        <v>0.47</v>
      </c>
      <c r="N858" s="76">
        <v>0.45</v>
      </c>
      <c r="O858" s="76">
        <v>0.13</v>
      </c>
      <c r="P858" s="76">
        <v>0.33</v>
      </c>
      <c r="Q858" s="76">
        <v>0.5</v>
      </c>
      <c r="R858" s="76" t="s">
        <v>239</v>
      </c>
      <c r="S858" s="76">
        <v>0.38</v>
      </c>
      <c r="T858" s="721">
        <v>0.38</v>
      </c>
      <c r="U858" s="721">
        <v>0.38</v>
      </c>
      <c r="V858" s="55">
        <v>5672</v>
      </c>
      <c r="W858" s="55">
        <v>5672</v>
      </c>
      <c r="X858" s="237">
        <v>178</v>
      </c>
      <c r="Y858" s="238">
        <v>269</v>
      </c>
      <c r="Z858" s="238">
        <v>215</v>
      </c>
      <c r="AA858" s="238">
        <v>1430</v>
      </c>
      <c r="AB858" s="238">
        <v>31</v>
      </c>
      <c r="AC858" s="238">
        <v>0</v>
      </c>
      <c r="AD858" s="238">
        <v>2123</v>
      </c>
      <c r="AE858" s="238">
        <v>210</v>
      </c>
      <c r="AF858" s="238">
        <v>300</v>
      </c>
      <c r="AG858" s="238">
        <v>253</v>
      </c>
      <c r="AH858" s="238">
        <v>2747</v>
      </c>
      <c r="AI858" s="238">
        <v>39</v>
      </c>
      <c r="AJ858" s="238">
        <v>0</v>
      </c>
      <c r="AK858" s="238">
        <v>3549</v>
      </c>
    </row>
    <row r="859" spans="1:37" x14ac:dyDescent="0.3">
      <c r="A859" s="2" t="s">
        <v>222</v>
      </c>
      <c r="B859" s="295" t="s">
        <v>923</v>
      </c>
      <c r="C859" s="229" t="s">
        <v>944</v>
      </c>
      <c r="D859" s="229" t="s">
        <v>1758</v>
      </c>
      <c r="E859" s="716">
        <v>7125</v>
      </c>
      <c r="F859" s="76">
        <v>0</v>
      </c>
      <c r="G859" s="76">
        <v>0.01</v>
      </c>
      <c r="H859" s="76">
        <v>0.01</v>
      </c>
      <c r="I859" s="76">
        <v>0.03</v>
      </c>
      <c r="J859" s="76">
        <v>0.89</v>
      </c>
      <c r="K859" s="76">
        <v>0.08</v>
      </c>
      <c r="L859" s="76" t="s">
        <v>239</v>
      </c>
      <c r="M859" s="76">
        <v>0.38</v>
      </c>
      <c r="N859" s="76">
        <v>0.38</v>
      </c>
      <c r="O859" s="76">
        <v>0</v>
      </c>
      <c r="P859" s="76">
        <v>0.56000000000000005</v>
      </c>
      <c r="Q859" s="76">
        <v>0.49</v>
      </c>
      <c r="R859" s="76" t="s">
        <v>239</v>
      </c>
      <c r="S859" s="76">
        <v>0.55000000000000004</v>
      </c>
      <c r="T859" s="721">
        <v>1</v>
      </c>
      <c r="U859" s="721">
        <v>1</v>
      </c>
      <c r="V859" s="55">
        <v>1941</v>
      </c>
      <c r="W859" s="55">
        <v>1941</v>
      </c>
      <c r="X859" s="237">
        <v>117</v>
      </c>
      <c r="Y859" s="238">
        <v>193</v>
      </c>
      <c r="Z859" s="238">
        <v>179</v>
      </c>
      <c r="AA859" s="238">
        <v>415</v>
      </c>
      <c r="AB859" s="238">
        <v>39</v>
      </c>
      <c r="AC859" s="238">
        <v>0</v>
      </c>
      <c r="AD859" s="238">
        <v>943</v>
      </c>
      <c r="AE859" s="238">
        <v>176</v>
      </c>
      <c r="AF859" s="238">
        <v>213</v>
      </c>
      <c r="AG859" s="238">
        <v>207</v>
      </c>
      <c r="AH859" s="238">
        <v>379</v>
      </c>
      <c r="AI859" s="238">
        <v>23</v>
      </c>
      <c r="AJ859" s="238">
        <v>0</v>
      </c>
      <c r="AK859" s="238">
        <v>998</v>
      </c>
    </row>
    <row r="860" spans="1:37" x14ac:dyDescent="0.3">
      <c r="A860" s="2" t="s">
        <v>228</v>
      </c>
      <c r="B860" s="295" t="s">
        <v>923</v>
      </c>
      <c r="C860" s="229" t="s">
        <v>944</v>
      </c>
      <c r="D860" s="229" t="s">
        <v>1759</v>
      </c>
      <c r="E860" s="716">
        <v>29483</v>
      </c>
      <c r="F860" s="76">
        <v>0.15</v>
      </c>
      <c r="G860" s="76">
        <v>0.3</v>
      </c>
      <c r="H860" s="76">
        <v>0.22</v>
      </c>
      <c r="I860" s="76">
        <v>0.67</v>
      </c>
      <c r="J860" s="76">
        <v>0.31</v>
      </c>
      <c r="K860" s="76">
        <v>0.02</v>
      </c>
      <c r="L860" s="76">
        <v>0.48</v>
      </c>
      <c r="M860" s="76">
        <v>0.48</v>
      </c>
      <c r="N860" s="76">
        <v>0.46</v>
      </c>
      <c r="O860" s="76">
        <v>0.11</v>
      </c>
      <c r="P860" s="76">
        <v>0.6</v>
      </c>
      <c r="Q860" s="76">
        <v>0.74</v>
      </c>
      <c r="R860" s="76" t="s">
        <v>239</v>
      </c>
      <c r="S860" s="76">
        <v>0.52</v>
      </c>
      <c r="T860" s="721">
        <v>1</v>
      </c>
      <c r="U860" s="721">
        <v>1</v>
      </c>
      <c r="V860" s="55">
        <v>2870</v>
      </c>
      <c r="W860" s="55">
        <v>2870</v>
      </c>
      <c r="X860" s="237">
        <v>173</v>
      </c>
      <c r="Y860" s="238">
        <v>178</v>
      </c>
      <c r="Z860" s="238">
        <v>107</v>
      </c>
      <c r="AA860" s="238">
        <v>670</v>
      </c>
      <c r="AB860" s="238">
        <v>37</v>
      </c>
      <c r="AC860" s="238">
        <v>0</v>
      </c>
      <c r="AD860" s="238">
        <v>1165</v>
      </c>
      <c r="AE860" s="238">
        <v>165</v>
      </c>
      <c r="AF860" s="238">
        <v>206</v>
      </c>
      <c r="AG860" s="238">
        <v>161</v>
      </c>
      <c r="AH860" s="238">
        <v>1134</v>
      </c>
      <c r="AI860" s="238">
        <v>39</v>
      </c>
      <c r="AJ860" s="238">
        <v>0</v>
      </c>
      <c r="AK860" s="238">
        <v>1705</v>
      </c>
    </row>
    <row r="861" spans="1:37" x14ac:dyDescent="0.3">
      <c r="A861" s="2" t="s">
        <v>228</v>
      </c>
      <c r="B861" s="295" t="s">
        <v>923</v>
      </c>
      <c r="C861" s="229" t="s">
        <v>944</v>
      </c>
      <c r="D861" s="229" t="s">
        <v>1760</v>
      </c>
      <c r="E861" s="716">
        <v>46315</v>
      </c>
      <c r="F861" s="76">
        <v>0.13</v>
      </c>
      <c r="G861" s="76">
        <v>0.28000000000000003</v>
      </c>
      <c r="H861" s="76">
        <v>0.2</v>
      </c>
      <c r="I861" s="76">
        <v>0.61</v>
      </c>
      <c r="J861" s="76">
        <v>0.37</v>
      </c>
      <c r="K861" s="76">
        <v>0.02</v>
      </c>
      <c r="L861" s="76">
        <v>0.48</v>
      </c>
      <c r="M861" s="76">
        <v>0.49</v>
      </c>
      <c r="N861" s="76">
        <v>0.47</v>
      </c>
      <c r="O861" s="76">
        <v>0.1</v>
      </c>
      <c r="P861" s="76">
        <v>0.55000000000000004</v>
      </c>
      <c r="Q861" s="76">
        <v>0.7</v>
      </c>
      <c r="R861" s="76" t="s">
        <v>239</v>
      </c>
      <c r="S861" s="76">
        <v>0.51</v>
      </c>
      <c r="T861" s="721">
        <v>1</v>
      </c>
      <c r="U861" s="721">
        <v>1</v>
      </c>
      <c r="V861" s="55">
        <v>1037</v>
      </c>
      <c r="W861" s="55">
        <v>1037</v>
      </c>
      <c r="X861" s="237">
        <v>58</v>
      </c>
      <c r="Y861" s="238">
        <v>80</v>
      </c>
      <c r="Z861" s="238">
        <v>68</v>
      </c>
      <c r="AA861" s="238">
        <v>203</v>
      </c>
      <c r="AB861" s="238">
        <v>4</v>
      </c>
      <c r="AC861" s="238">
        <v>0</v>
      </c>
      <c r="AD861" s="238">
        <v>413</v>
      </c>
      <c r="AE861" s="238">
        <v>42</v>
      </c>
      <c r="AF861" s="238">
        <v>89</v>
      </c>
      <c r="AG861" s="238">
        <v>67</v>
      </c>
      <c r="AH861" s="238">
        <v>422</v>
      </c>
      <c r="AI861" s="238">
        <v>4</v>
      </c>
      <c r="AJ861" s="238">
        <v>0</v>
      </c>
      <c r="AK861" s="238">
        <v>624</v>
      </c>
    </row>
    <row r="862" spans="1:37" x14ac:dyDescent="0.3">
      <c r="A862" s="2" t="s">
        <v>228</v>
      </c>
      <c r="B862" s="295" t="s">
        <v>923</v>
      </c>
      <c r="C862" s="229" t="s">
        <v>944</v>
      </c>
      <c r="D862" s="229" t="s">
        <v>1761</v>
      </c>
      <c r="E862" s="716">
        <v>27112</v>
      </c>
      <c r="F862" s="76">
        <v>0.15</v>
      </c>
      <c r="G862" s="76">
        <v>0.23</v>
      </c>
      <c r="H862" s="76">
        <v>0.15</v>
      </c>
      <c r="I862" s="76">
        <v>0.53</v>
      </c>
      <c r="J862" s="76">
        <v>0.44</v>
      </c>
      <c r="K862" s="76">
        <v>0.03</v>
      </c>
      <c r="L862" s="76">
        <v>0.5</v>
      </c>
      <c r="M862" s="76">
        <v>0.5</v>
      </c>
      <c r="N862" s="76">
        <v>0.51</v>
      </c>
      <c r="O862" s="76">
        <v>0.14000000000000001</v>
      </c>
      <c r="P862" s="76">
        <v>0.5</v>
      </c>
      <c r="Q862" s="76">
        <v>0.5</v>
      </c>
      <c r="R862" s="76" t="s">
        <v>239</v>
      </c>
      <c r="S862" s="76">
        <v>0.5</v>
      </c>
      <c r="T862" s="721">
        <v>1</v>
      </c>
      <c r="U862" s="721">
        <v>1</v>
      </c>
      <c r="V862" s="55">
        <v>766</v>
      </c>
      <c r="W862" s="55">
        <v>766</v>
      </c>
      <c r="X862" s="237">
        <v>22</v>
      </c>
      <c r="Y862" s="238">
        <v>64</v>
      </c>
      <c r="Z862" s="238">
        <v>56</v>
      </c>
      <c r="AA862" s="238">
        <v>202</v>
      </c>
      <c r="AB862" s="238">
        <v>5</v>
      </c>
      <c r="AC862" s="238">
        <v>0</v>
      </c>
      <c r="AD862" s="238">
        <v>349</v>
      </c>
      <c r="AE862" s="238">
        <v>22</v>
      </c>
      <c r="AF862" s="238">
        <v>66</v>
      </c>
      <c r="AG862" s="238">
        <v>51</v>
      </c>
      <c r="AH862" s="238">
        <v>266</v>
      </c>
      <c r="AI862" s="238">
        <v>12</v>
      </c>
      <c r="AJ862" s="238">
        <v>0</v>
      </c>
      <c r="AK862" s="238">
        <v>417</v>
      </c>
    </row>
    <row r="863" spans="1:37" x14ac:dyDescent="0.3">
      <c r="A863" s="2" t="s">
        <v>228</v>
      </c>
      <c r="B863" s="295" t="s">
        <v>923</v>
      </c>
      <c r="C863" s="229" t="s">
        <v>944</v>
      </c>
      <c r="D863" s="229" t="s">
        <v>1762</v>
      </c>
      <c r="E863" s="716">
        <v>41787</v>
      </c>
      <c r="F863" s="76">
        <v>0.16</v>
      </c>
      <c r="G863" s="76">
        <v>0.25</v>
      </c>
      <c r="H863" s="76">
        <v>0.14000000000000001</v>
      </c>
      <c r="I863" s="76">
        <v>0.56000000000000005</v>
      </c>
      <c r="J863" s="76">
        <v>0.41</v>
      </c>
      <c r="K863" s="76">
        <v>0.03</v>
      </c>
      <c r="L863" s="76">
        <v>0.5</v>
      </c>
      <c r="M863" s="76">
        <v>0.49</v>
      </c>
      <c r="N863" s="76">
        <v>0.49</v>
      </c>
      <c r="O863" s="76">
        <v>0.15</v>
      </c>
      <c r="P863" s="76">
        <v>0.51</v>
      </c>
      <c r="Q863" s="76">
        <v>0.52</v>
      </c>
      <c r="R863" s="76" t="s">
        <v>239</v>
      </c>
      <c r="S863" s="76">
        <v>0.5</v>
      </c>
      <c r="T863" s="721">
        <v>1</v>
      </c>
      <c r="U863" s="721">
        <v>1</v>
      </c>
      <c r="V863" s="55">
        <v>4371</v>
      </c>
      <c r="W863" s="55">
        <v>4371</v>
      </c>
      <c r="X863" s="237">
        <v>205</v>
      </c>
      <c r="Y863" s="238">
        <v>282</v>
      </c>
      <c r="Z863" s="238">
        <v>183</v>
      </c>
      <c r="AA863" s="238">
        <v>1130</v>
      </c>
      <c r="AB863" s="238">
        <v>50</v>
      </c>
      <c r="AC863" s="238">
        <v>0</v>
      </c>
      <c r="AD863" s="238">
        <v>1850</v>
      </c>
      <c r="AE863" s="238">
        <v>258</v>
      </c>
      <c r="AF863" s="238">
        <v>338</v>
      </c>
      <c r="AG863" s="238">
        <v>232</v>
      </c>
      <c r="AH863" s="238">
        <v>1640</v>
      </c>
      <c r="AI863" s="238">
        <v>53</v>
      </c>
      <c r="AJ863" s="238">
        <v>0</v>
      </c>
      <c r="AK863" s="238">
        <v>2521</v>
      </c>
    </row>
    <row r="864" spans="1:37" x14ac:dyDescent="0.3">
      <c r="A864" s="2" t="s">
        <v>228</v>
      </c>
      <c r="B864" s="295" t="s">
        <v>923</v>
      </c>
      <c r="C864" s="229" t="s">
        <v>944</v>
      </c>
      <c r="D864" s="229" t="s">
        <v>1763</v>
      </c>
      <c r="E864" s="716">
        <v>98739</v>
      </c>
      <c r="F864" s="76">
        <v>0.13</v>
      </c>
      <c r="G864" s="76">
        <v>0.22</v>
      </c>
      <c r="H864" s="76">
        <v>0.15</v>
      </c>
      <c r="I864" s="76">
        <v>0.5</v>
      </c>
      <c r="J864" s="76">
        <v>0.47</v>
      </c>
      <c r="K864" s="76">
        <v>0.02</v>
      </c>
      <c r="L864" s="76">
        <v>0.5</v>
      </c>
      <c r="M864" s="76">
        <v>0.49</v>
      </c>
      <c r="N864" s="76">
        <v>0.5</v>
      </c>
      <c r="O864" s="76">
        <v>0.13</v>
      </c>
      <c r="P864" s="76">
        <v>0.48</v>
      </c>
      <c r="Q864" s="76">
        <v>0.52</v>
      </c>
      <c r="R864" s="76" t="s">
        <v>239</v>
      </c>
      <c r="S864" s="76">
        <v>0.49</v>
      </c>
      <c r="T864" s="721">
        <v>1</v>
      </c>
      <c r="U864" s="721">
        <v>1</v>
      </c>
      <c r="V864" s="55">
        <v>2079</v>
      </c>
      <c r="W864" s="55">
        <v>2079</v>
      </c>
      <c r="X864" s="237">
        <v>111</v>
      </c>
      <c r="Y864" s="238">
        <v>177</v>
      </c>
      <c r="Z864" s="238">
        <v>121</v>
      </c>
      <c r="AA864" s="238">
        <v>499</v>
      </c>
      <c r="AB864" s="238">
        <v>30</v>
      </c>
      <c r="AC864" s="238">
        <v>0</v>
      </c>
      <c r="AD864" s="238">
        <v>938</v>
      </c>
      <c r="AE864" s="238">
        <v>124</v>
      </c>
      <c r="AF864" s="238">
        <v>181</v>
      </c>
      <c r="AG864" s="238">
        <v>125</v>
      </c>
      <c r="AH864" s="238">
        <v>682</v>
      </c>
      <c r="AI864" s="238">
        <v>29</v>
      </c>
      <c r="AJ864" s="238">
        <v>0</v>
      </c>
      <c r="AK864" s="238">
        <v>1141</v>
      </c>
    </row>
    <row r="865" spans="1:37" x14ac:dyDescent="0.3">
      <c r="A865" s="2" t="s">
        <v>228</v>
      </c>
      <c r="B865" s="295" t="s">
        <v>923</v>
      </c>
      <c r="C865" s="229" t="s">
        <v>944</v>
      </c>
      <c r="D865" s="229" t="s">
        <v>1764</v>
      </c>
      <c r="E865" s="716">
        <v>6051</v>
      </c>
      <c r="F865" s="76">
        <v>0.18</v>
      </c>
      <c r="G865" s="76">
        <v>0.26</v>
      </c>
      <c r="H865" s="76">
        <v>0.14000000000000001</v>
      </c>
      <c r="I865" s="76">
        <v>0.57999999999999996</v>
      </c>
      <c r="J865" s="76">
        <v>0.39</v>
      </c>
      <c r="K865" s="76">
        <v>0.03</v>
      </c>
      <c r="L865" s="76">
        <v>0.49</v>
      </c>
      <c r="M865" s="76">
        <v>0.5</v>
      </c>
      <c r="N865" s="76">
        <v>0.52</v>
      </c>
      <c r="O865" s="76">
        <v>0.15</v>
      </c>
      <c r="P865" s="76">
        <v>0.54</v>
      </c>
      <c r="Q865" s="76">
        <v>0.5</v>
      </c>
      <c r="R865" s="76" t="s">
        <v>239</v>
      </c>
      <c r="S865" s="76">
        <v>0.52</v>
      </c>
      <c r="T865" s="721">
        <v>1</v>
      </c>
      <c r="U865" s="721">
        <v>1</v>
      </c>
      <c r="V865" s="55">
        <v>0</v>
      </c>
      <c r="W865" s="55">
        <v>0</v>
      </c>
      <c r="X865" s="237">
        <v>0</v>
      </c>
      <c r="Y865" s="238">
        <v>0</v>
      </c>
      <c r="Z865" s="238">
        <v>0</v>
      </c>
      <c r="AA865" s="238">
        <v>0</v>
      </c>
      <c r="AB865" s="238">
        <v>0</v>
      </c>
      <c r="AC865" s="238">
        <v>0</v>
      </c>
      <c r="AD865" s="238">
        <v>0</v>
      </c>
      <c r="AE865" s="238">
        <v>0</v>
      </c>
      <c r="AF865" s="238">
        <v>0</v>
      </c>
      <c r="AG865" s="238">
        <v>0</v>
      </c>
      <c r="AH865" s="238">
        <v>0</v>
      </c>
      <c r="AI865" s="238">
        <v>0</v>
      </c>
      <c r="AJ865" s="238">
        <v>0</v>
      </c>
      <c r="AK865" s="238">
        <v>0</v>
      </c>
    </row>
    <row r="866" spans="1:37" x14ac:dyDescent="0.3">
      <c r="A866" s="2" t="s">
        <v>228</v>
      </c>
      <c r="B866" s="295" t="s">
        <v>923</v>
      </c>
      <c r="C866" s="229" t="s">
        <v>944</v>
      </c>
      <c r="D866" s="229" t="s">
        <v>1765</v>
      </c>
      <c r="E866" s="716">
        <v>69254</v>
      </c>
      <c r="F866" s="76">
        <v>0.21</v>
      </c>
      <c r="G866" s="76">
        <v>0.23</v>
      </c>
      <c r="H866" s="76">
        <v>0.11</v>
      </c>
      <c r="I866" s="76">
        <v>0.55000000000000004</v>
      </c>
      <c r="J866" s="76">
        <v>0.43</v>
      </c>
      <c r="K866" s="76">
        <v>0.02</v>
      </c>
      <c r="L866" s="76">
        <v>0.51</v>
      </c>
      <c r="M866" s="76">
        <v>0.5</v>
      </c>
      <c r="N866" s="76">
        <v>0.48</v>
      </c>
      <c r="O866" s="76">
        <v>0.19</v>
      </c>
      <c r="P866" s="76">
        <v>0.48</v>
      </c>
      <c r="Q866" s="76">
        <v>0.53</v>
      </c>
      <c r="R866" s="76" t="s">
        <v>239</v>
      </c>
      <c r="S866" s="76">
        <v>0.49</v>
      </c>
      <c r="T866" s="721">
        <v>1</v>
      </c>
      <c r="U866" s="721">
        <v>1</v>
      </c>
      <c r="V866" s="55">
        <v>621</v>
      </c>
      <c r="W866" s="55">
        <v>621</v>
      </c>
      <c r="X866" s="237">
        <v>41</v>
      </c>
      <c r="Y866" s="238">
        <v>38</v>
      </c>
      <c r="Z866" s="238">
        <v>31</v>
      </c>
      <c r="AA866" s="238">
        <v>143</v>
      </c>
      <c r="AB866" s="238">
        <v>2</v>
      </c>
      <c r="AC866" s="238">
        <v>0</v>
      </c>
      <c r="AD866" s="238">
        <v>255</v>
      </c>
      <c r="AE866" s="238">
        <v>39</v>
      </c>
      <c r="AF866" s="238">
        <v>47</v>
      </c>
      <c r="AG866" s="238">
        <v>61</v>
      </c>
      <c r="AH866" s="238">
        <v>216</v>
      </c>
      <c r="AI866" s="238">
        <v>3</v>
      </c>
      <c r="AJ866" s="238">
        <v>0</v>
      </c>
      <c r="AK866" s="238">
        <v>366</v>
      </c>
    </row>
    <row r="867" spans="1:37" x14ac:dyDescent="0.3">
      <c r="A867" s="2" t="s">
        <v>228</v>
      </c>
      <c r="B867" s="295" t="s">
        <v>923</v>
      </c>
      <c r="C867" s="229" t="s">
        <v>944</v>
      </c>
      <c r="D867" s="229" t="s">
        <v>1766</v>
      </c>
      <c r="E867" s="716">
        <v>180000</v>
      </c>
      <c r="F867" s="76">
        <v>0.2</v>
      </c>
      <c r="G867" s="76">
        <v>0.2</v>
      </c>
      <c r="H867" s="76">
        <v>0.2</v>
      </c>
      <c r="I867" s="76">
        <v>0.6</v>
      </c>
      <c r="J867" s="76">
        <v>0.2</v>
      </c>
      <c r="K867" s="76">
        <v>0.2</v>
      </c>
      <c r="L867" s="76">
        <v>0.5</v>
      </c>
      <c r="M867" s="76">
        <v>0.5</v>
      </c>
      <c r="N867" s="76">
        <v>0.5</v>
      </c>
      <c r="O867" s="76">
        <v>0.17</v>
      </c>
      <c r="P867" s="76">
        <v>0.5</v>
      </c>
      <c r="Q867" s="76">
        <v>0.5</v>
      </c>
      <c r="R867" s="76" t="s">
        <v>239</v>
      </c>
      <c r="S867" s="76">
        <v>0.5</v>
      </c>
      <c r="T867" s="721">
        <v>1</v>
      </c>
      <c r="U867" s="721">
        <v>1</v>
      </c>
      <c r="V867" s="55">
        <v>609</v>
      </c>
      <c r="W867" s="55">
        <v>609</v>
      </c>
      <c r="X867" s="237">
        <v>35</v>
      </c>
      <c r="Y867" s="238">
        <v>55</v>
      </c>
      <c r="Z867" s="238">
        <v>42</v>
      </c>
      <c r="AA867" s="238">
        <v>147</v>
      </c>
      <c r="AB867" s="238">
        <v>7</v>
      </c>
      <c r="AC867" s="238">
        <v>0</v>
      </c>
      <c r="AD867" s="238">
        <v>286</v>
      </c>
      <c r="AE867" s="238">
        <v>46</v>
      </c>
      <c r="AF867" s="238">
        <v>52</v>
      </c>
      <c r="AG867" s="238">
        <v>50</v>
      </c>
      <c r="AH867" s="238">
        <v>169</v>
      </c>
      <c r="AI867" s="238">
        <v>6</v>
      </c>
      <c r="AJ867" s="238">
        <v>0</v>
      </c>
      <c r="AK867" s="238">
        <v>323</v>
      </c>
    </row>
    <row r="868" spans="1:37" x14ac:dyDescent="0.3">
      <c r="A868" s="2" t="s">
        <v>228</v>
      </c>
      <c r="B868" s="295" t="s">
        <v>923</v>
      </c>
      <c r="C868" s="229" t="s">
        <v>986</v>
      </c>
      <c r="D868" s="229" t="s">
        <v>1767</v>
      </c>
      <c r="E868" s="716">
        <v>120181</v>
      </c>
      <c r="F868" s="76">
        <v>0.17</v>
      </c>
      <c r="G868" s="76">
        <v>0.28000000000000003</v>
      </c>
      <c r="H868" s="76">
        <v>0.18</v>
      </c>
      <c r="I868" s="76">
        <v>0.63</v>
      </c>
      <c r="J868" s="76">
        <v>0.34</v>
      </c>
      <c r="K868" s="76">
        <v>0.03</v>
      </c>
      <c r="L868" s="76">
        <v>0.49</v>
      </c>
      <c r="M868" s="76">
        <v>0.49</v>
      </c>
      <c r="N868" s="76">
        <v>0.47</v>
      </c>
      <c r="O868" s="76">
        <v>0.13</v>
      </c>
      <c r="P868" s="76">
        <v>0.62</v>
      </c>
      <c r="Q868" s="76">
        <v>0.7</v>
      </c>
      <c r="R868" s="76" t="s">
        <v>239</v>
      </c>
      <c r="S868" s="76">
        <v>0.54</v>
      </c>
      <c r="T868" s="721">
        <v>1</v>
      </c>
      <c r="U868" s="721">
        <v>1</v>
      </c>
      <c r="V868" s="55">
        <v>0</v>
      </c>
      <c r="W868" s="55">
        <v>0</v>
      </c>
      <c r="X868" s="237">
        <v>0</v>
      </c>
      <c r="Y868" s="238">
        <v>0</v>
      </c>
      <c r="Z868" s="238">
        <v>0</v>
      </c>
      <c r="AA868" s="238">
        <v>0</v>
      </c>
      <c r="AB868" s="238">
        <v>0</v>
      </c>
      <c r="AC868" s="238">
        <v>0</v>
      </c>
      <c r="AD868" s="238">
        <v>0</v>
      </c>
      <c r="AE868" s="238">
        <v>0</v>
      </c>
      <c r="AF868" s="238">
        <v>0</v>
      </c>
      <c r="AG868" s="238">
        <v>0</v>
      </c>
      <c r="AH868" s="238">
        <v>0</v>
      </c>
      <c r="AI868" s="238">
        <v>0</v>
      </c>
      <c r="AJ868" s="238">
        <v>0</v>
      </c>
      <c r="AK868" s="238">
        <v>0</v>
      </c>
    </row>
    <row r="869" spans="1:37" x14ac:dyDescent="0.3">
      <c r="A869" s="2" t="s">
        <v>228</v>
      </c>
      <c r="B869" s="295" t="s">
        <v>918</v>
      </c>
      <c r="C869" s="229" t="s">
        <v>944</v>
      </c>
      <c r="D869" s="229" t="s">
        <v>1768</v>
      </c>
      <c r="E869" s="716">
        <v>74044</v>
      </c>
      <c r="F869" s="76">
        <v>0.1</v>
      </c>
      <c r="G869" s="76">
        <v>0.17</v>
      </c>
      <c r="H869" s="76">
        <v>0.15</v>
      </c>
      <c r="I869" s="76">
        <v>0.42</v>
      </c>
      <c r="J869" s="76">
        <v>0.56000000000000005</v>
      </c>
      <c r="K869" s="76">
        <v>0.01</v>
      </c>
      <c r="L869" s="76">
        <v>0.44</v>
      </c>
      <c r="M869" s="76">
        <v>0.5</v>
      </c>
      <c r="N869" s="76">
        <v>0.52</v>
      </c>
      <c r="O869" s="76">
        <v>0.1</v>
      </c>
      <c r="P869" s="76">
        <v>0.46</v>
      </c>
      <c r="Q869" s="76">
        <v>0.52</v>
      </c>
      <c r="R869" s="76" t="s">
        <v>239</v>
      </c>
      <c r="S869" s="76">
        <v>0.47</v>
      </c>
      <c r="T869" s="721">
        <v>1</v>
      </c>
      <c r="U869" s="721">
        <v>1</v>
      </c>
      <c r="V869" s="55">
        <v>3091</v>
      </c>
      <c r="W869" s="55">
        <v>3091</v>
      </c>
      <c r="X869" s="237">
        <v>130</v>
      </c>
      <c r="Y869" s="238">
        <v>209</v>
      </c>
      <c r="Z869" s="238">
        <v>142</v>
      </c>
      <c r="AA869" s="238">
        <v>800</v>
      </c>
      <c r="AB869" s="238">
        <v>30</v>
      </c>
      <c r="AC869" s="238">
        <v>0</v>
      </c>
      <c r="AD869" s="238">
        <v>1311</v>
      </c>
      <c r="AE869" s="238">
        <v>171</v>
      </c>
      <c r="AF869" s="238">
        <v>224</v>
      </c>
      <c r="AG869" s="238">
        <v>158</v>
      </c>
      <c r="AH869" s="238">
        <v>1191</v>
      </c>
      <c r="AI869" s="238">
        <v>36</v>
      </c>
      <c r="AJ869" s="238">
        <v>0</v>
      </c>
      <c r="AK869" s="238">
        <v>1780</v>
      </c>
    </row>
    <row r="870" spans="1:37" x14ac:dyDescent="0.3">
      <c r="A870" s="2" t="s">
        <v>229</v>
      </c>
      <c r="B870" s="295" t="s">
        <v>918</v>
      </c>
      <c r="C870" s="229" t="s">
        <v>944</v>
      </c>
      <c r="D870" s="229" t="s">
        <v>1769</v>
      </c>
      <c r="E870" s="716">
        <v>1645003</v>
      </c>
      <c r="F870" s="76" t="s">
        <v>239</v>
      </c>
      <c r="G870" s="76" t="s">
        <v>239</v>
      </c>
      <c r="H870" s="76" t="s">
        <v>239</v>
      </c>
      <c r="I870" s="76" t="s">
        <v>239</v>
      </c>
      <c r="J870" s="76" t="s">
        <v>239</v>
      </c>
      <c r="K870" s="76" t="s">
        <v>239</v>
      </c>
      <c r="L870" s="76" t="s">
        <v>239</v>
      </c>
      <c r="M870" s="76" t="s">
        <v>239</v>
      </c>
      <c r="N870" s="76" t="s">
        <v>239</v>
      </c>
      <c r="O870" s="76" t="s">
        <v>239</v>
      </c>
      <c r="P870" s="76" t="s">
        <v>239</v>
      </c>
      <c r="Q870" s="76" t="s">
        <v>239</v>
      </c>
      <c r="R870" s="76">
        <v>0.65</v>
      </c>
      <c r="S870" s="76">
        <v>0.65</v>
      </c>
      <c r="T870" s="721">
        <v>0</v>
      </c>
      <c r="U870" s="721">
        <v>0.98</v>
      </c>
      <c r="V870" s="55">
        <v>13713</v>
      </c>
      <c r="W870" s="55">
        <v>13713</v>
      </c>
      <c r="X870" s="237">
        <v>637</v>
      </c>
      <c r="Y870" s="238">
        <v>866</v>
      </c>
      <c r="Z870" s="238">
        <v>685</v>
      </c>
      <c r="AA870" s="238">
        <v>3393</v>
      </c>
      <c r="AB870" s="238">
        <v>179</v>
      </c>
      <c r="AC870" s="238">
        <v>0</v>
      </c>
      <c r="AD870" s="238">
        <v>5760</v>
      </c>
      <c r="AE870" s="238">
        <v>709</v>
      </c>
      <c r="AF870" s="238">
        <v>1018</v>
      </c>
      <c r="AG870" s="238">
        <v>905</v>
      </c>
      <c r="AH870" s="238">
        <v>5126</v>
      </c>
      <c r="AI870" s="238">
        <v>195</v>
      </c>
      <c r="AJ870" s="238">
        <v>0</v>
      </c>
      <c r="AK870" s="238">
        <v>7953</v>
      </c>
    </row>
    <row r="871" spans="1:37" x14ac:dyDescent="0.3">
      <c r="A871" s="2" t="s">
        <v>227</v>
      </c>
      <c r="B871" s="295" t="s">
        <v>918</v>
      </c>
      <c r="C871" s="229" t="s">
        <v>944</v>
      </c>
      <c r="D871" s="229" t="s">
        <v>1770</v>
      </c>
      <c r="E871" s="716">
        <v>1076</v>
      </c>
      <c r="F871" s="76">
        <v>0.06</v>
      </c>
      <c r="G871" s="76">
        <v>0.15</v>
      </c>
      <c r="H871" s="76">
        <v>0.11</v>
      </c>
      <c r="I871" s="76">
        <v>0.32</v>
      </c>
      <c r="J871" s="76">
        <v>0.6</v>
      </c>
      <c r="K871" s="76">
        <v>0.08</v>
      </c>
      <c r="L871" s="76">
        <v>0.56999999999999995</v>
      </c>
      <c r="M871" s="76">
        <v>0.52</v>
      </c>
      <c r="N871" s="76">
        <v>0.43</v>
      </c>
      <c r="O871" s="76">
        <v>0.1</v>
      </c>
      <c r="P871" s="76">
        <v>0.5</v>
      </c>
      <c r="Q871" s="76">
        <v>0.53</v>
      </c>
      <c r="R871" s="76" t="s">
        <v>239</v>
      </c>
      <c r="S871" s="76">
        <v>0.5</v>
      </c>
      <c r="T871" s="721">
        <v>1</v>
      </c>
      <c r="U871" s="721">
        <v>1</v>
      </c>
      <c r="V871" s="55">
        <v>613</v>
      </c>
      <c r="W871" s="55">
        <v>613</v>
      </c>
      <c r="X871" s="237">
        <v>21</v>
      </c>
      <c r="Y871" s="238">
        <v>42</v>
      </c>
      <c r="Z871" s="238">
        <v>28</v>
      </c>
      <c r="AA871" s="238">
        <v>148</v>
      </c>
      <c r="AB871" s="238">
        <v>4</v>
      </c>
      <c r="AC871" s="238">
        <v>0</v>
      </c>
      <c r="AD871" s="238">
        <v>243</v>
      </c>
      <c r="AE871" s="238">
        <v>21</v>
      </c>
      <c r="AF871" s="238">
        <v>45</v>
      </c>
      <c r="AG871" s="238">
        <v>38</v>
      </c>
      <c r="AH871" s="238">
        <v>260</v>
      </c>
      <c r="AI871" s="238">
        <v>6</v>
      </c>
      <c r="AJ871" s="238">
        <v>0</v>
      </c>
      <c r="AK871" s="238">
        <v>370</v>
      </c>
    </row>
    <row r="872" spans="1:37" x14ac:dyDescent="0.3">
      <c r="A872" s="2" t="s">
        <v>115</v>
      </c>
      <c r="B872" s="295" t="s">
        <v>918</v>
      </c>
      <c r="C872" s="229" t="s">
        <v>983</v>
      </c>
      <c r="D872" s="229" t="s">
        <v>1771</v>
      </c>
      <c r="E872" s="716">
        <v>168978</v>
      </c>
      <c r="F872" s="76" t="s">
        <v>239</v>
      </c>
      <c r="G872" s="76" t="s">
        <v>239</v>
      </c>
      <c r="H872" s="76" t="s">
        <v>239</v>
      </c>
      <c r="I872" s="76" t="s">
        <v>239</v>
      </c>
      <c r="J872" s="76" t="s">
        <v>239</v>
      </c>
      <c r="K872" s="76" t="s">
        <v>239</v>
      </c>
      <c r="L872" s="76" t="s">
        <v>239</v>
      </c>
      <c r="M872" s="76" t="s">
        <v>239</v>
      </c>
      <c r="N872" s="76" t="s">
        <v>239</v>
      </c>
      <c r="O872" s="76" t="s">
        <v>239</v>
      </c>
      <c r="P872" s="76" t="s">
        <v>239</v>
      </c>
      <c r="Q872" s="76" t="s">
        <v>239</v>
      </c>
      <c r="R872" s="76" t="s">
        <v>239</v>
      </c>
      <c r="S872" s="76" t="s">
        <v>239</v>
      </c>
      <c r="T872" s="721">
        <v>0</v>
      </c>
      <c r="U872" s="721">
        <v>0</v>
      </c>
      <c r="V872" s="55">
        <v>449</v>
      </c>
      <c r="W872" s="55">
        <v>449</v>
      </c>
      <c r="X872" s="237">
        <v>20</v>
      </c>
      <c r="Y872" s="238">
        <v>46</v>
      </c>
      <c r="Z872" s="238">
        <v>27</v>
      </c>
      <c r="AA872" s="238">
        <v>124</v>
      </c>
      <c r="AB872" s="238">
        <v>3</v>
      </c>
      <c r="AC872" s="238">
        <v>0</v>
      </c>
      <c r="AD872" s="238">
        <v>220</v>
      </c>
      <c r="AE872" s="238">
        <v>20</v>
      </c>
      <c r="AF872" s="238">
        <v>42</v>
      </c>
      <c r="AG872" s="238">
        <v>32</v>
      </c>
      <c r="AH872" s="238">
        <v>132</v>
      </c>
      <c r="AI872" s="238">
        <v>3</v>
      </c>
      <c r="AJ872" s="238">
        <v>0</v>
      </c>
      <c r="AK872" s="238">
        <v>229</v>
      </c>
    </row>
    <row r="873" spans="1:37" x14ac:dyDescent="0.3">
      <c r="A873" s="2" t="s">
        <v>219</v>
      </c>
      <c r="B873" s="295" t="s">
        <v>923</v>
      </c>
      <c r="C873" s="229" t="s">
        <v>944</v>
      </c>
      <c r="D873" s="229" t="s">
        <v>1772</v>
      </c>
      <c r="E873" s="716">
        <v>22227</v>
      </c>
      <c r="F873" s="76">
        <v>0.16</v>
      </c>
      <c r="G873" s="76">
        <v>0.2</v>
      </c>
      <c r="H873" s="76">
        <v>0.18</v>
      </c>
      <c r="I873" s="76">
        <v>0.54</v>
      </c>
      <c r="J873" s="76">
        <v>0.43</v>
      </c>
      <c r="K873" s="76">
        <v>0.03</v>
      </c>
      <c r="L873" s="76">
        <v>0.52</v>
      </c>
      <c r="M873" s="76">
        <v>0.5</v>
      </c>
      <c r="N873" s="76">
        <v>0.51</v>
      </c>
      <c r="O873" s="76">
        <v>0.15</v>
      </c>
      <c r="P873" s="76">
        <v>0.47</v>
      </c>
      <c r="Q873" s="76">
        <v>0.38</v>
      </c>
      <c r="R873" s="76" t="s">
        <v>239</v>
      </c>
      <c r="S873" s="76">
        <v>0.49</v>
      </c>
      <c r="T873" s="721">
        <v>1</v>
      </c>
      <c r="U873" s="721">
        <v>1</v>
      </c>
      <c r="V873" s="55">
        <v>0</v>
      </c>
      <c r="W873" s="55">
        <v>0</v>
      </c>
      <c r="X873" s="237">
        <v>0</v>
      </c>
      <c r="Y873" s="238">
        <v>0</v>
      </c>
      <c r="Z873" s="238">
        <v>0</v>
      </c>
      <c r="AA873" s="238">
        <v>0</v>
      </c>
      <c r="AB873" s="238">
        <v>0</v>
      </c>
      <c r="AC873" s="238">
        <v>0</v>
      </c>
      <c r="AD873" s="238">
        <v>0</v>
      </c>
      <c r="AE873" s="238">
        <v>0</v>
      </c>
      <c r="AF873" s="238">
        <v>0</v>
      </c>
      <c r="AG873" s="238">
        <v>0</v>
      </c>
      <c r="AH873" s="238">
        <v>0</v>
      </c>
      <c r="AI873" s="238">
        <v>0</v>
      </c>
      <c r="AJ873" s="238">
        <v>0</v>
      </c>
      <c r="AK873" s="238">
        <v>0</v>
      </c>
    </row>
    <row r="874" spans="1:37" x14ac:dyDescent="0.3">
      <c r="A874" s="2" t="s">
        <v>219</v>
      </c>
      <c r="B874" s="295" t="s">
        <v>923</v>
      </c>
      <c r="C874" s="229" t="s">
        <v>986</v>
      </c>
      <c r="D874" s="229" t="s">
        <v>1773</v>
      </c>
      <c r="E874" s="716">
        <v>38401</v>
      </c>
      <c r="F874" s="76">
        <v>0.12</v>
      </c>
      <c r="G874" s="76">
        <v>0.17</v>
      </c>
      <c r="H874" s="76">
        <v>0.32</v>
      </c>
      <c r="I874" s="76">
        <v>0.61</v>
      </c>
      <c r="J874" s="76">
        <v>0.36</v>
      </c>
      <c r="K874" s="76">
        <v>0.03</v>
      </c>
      <c r="L874" s="76">
        <v>0.53</v>
      </c>
      <c r="M874" s="76">
        <v>0.53</v>
      </c>
      <c r="N874" s="76">
        <v>0.51</v>
      </c>
      <c r="O874" s="76">
        <v>0.11</v>
      </c>
      <c r="P874" s="76">
        <v>0.55000000000000004</v>
      </c>
      <c r="Q874" s="76">
        <v>0.46</v>
      </c>
      <c r="R874" s="76" t="s">
        <v>239</v>
      </c>
      <c r="S874" s="76">
        <v>0.53</v>
      </c>
      <c r="T874" s="721">
        <v>1</v>
      </c>
      <c r="U874" s="721">
        <v>1</v>
      </c>
      <c r="V874" s="55">
        <v>1923</v>
      </c>
      <c r="W874" s="55">
        <v>1923</v>
      </c>
      <c r="X874" s="237">
        <v>107</v>
      </c>
      <c r="Y874" s="238">
        <v>146</v>
      </c>
      <c r="Z874" s="238">
        <v>72</v>
      </c>
      <c r="AA874" s="238">
        <v>405</v>
      </c>
      <c r="AB874" s="238">
        <v>22</v>
      </c>
      <c r="AC874" s="238">
        <v>0</v>
      </c>
      <c r="AD874" s="238">
        <v>752</v>
      </c>
      <c r="AE874" s="238">
        <v>107</v>
      </c>
      <c r="AF874" s="238">
        <v>140</v>
      </c>
      <c r="AG874" s="238">
        <v>120</v>
      </c>
      <c r="AH874" s="238">
        <v>783</v>
      </c>
      <c r="AI874" s="238">
        <v>21</v>
      </c>
      <c r="AJ874" s="238">
        <v>0</v>
      </c>
      <c r="AK874" s="238">
        <v>1171</v>
      </c>
    </row>
    <row r="875" spans="1:37" x14ac:dyDescent="0.3">
      <c r="A875" s="2" t="s">
        <v>219</v>
      </c>
      <c r="B875" s="295" t="s">
        <v>923</v>
      </c>
      <c r="C875" s="229" t="s">
        <v>1042</v>
      </c>
      <c r="D875" s="229" t="s">
        <v>1774</v>
      </c>
      <c r="E875" s="716">
        <v>150647</v>
      </c>
      <c r="F875" s="76">
        <v>0.18</v>
      </c>
      <c r="G875" s="76">
        <v>0.2</v>
      </c>
      <c r="H875" s="76">
        <v>0.19</v>
      </c>
      <c r="I875" s="76">
        <v>0.56000000000000005</v>
      </c>
      <c r="J875" s="76">
        <v>0.41</v>
      </c>
      <c r="K875" s="76">
        <v>0.03</v>
      </c>
      <c r="L875" s="76">
        <v>0.47</v>
      </c>
      <c r="M875" s="76">
        <v>0.51</v>
      </c>
      <c r="N875" s="76">
        <v>0.51</v>
      </c>
      <c r="O875" s="76">
        <v>0.15</v>
      </c>
      <c r="P875" s="76">
        <v>0.52</v>
      </c>
      <c r="Q875" s="76">
        <v>0.54</v>
      </c>
      <c r="R875" s="76" t="s">
        <v>239</v>
      </c>
      <c r="S875" s="76">
        <v>0.51</v>
      </c>
      <c r="T875" s="721">
        <v>1</v>
      </c>
      <c r="U875" s="721">
        <v>1</v>
      </c>
      <c r="V875" s="55">
        <v>1290</v>
      </c>
      <c r="W875" s="55">
        <v>1290</v>
      </c>
      <c r="X875" s="237">
        <v>64</v>
      </c>
      <c r="Y875" s="238">
        <v>91</v>
      </c>
      <c r="Z875" s="238">
        <v>56</v>
      </c>
      <c r="AA875" s="238">
        <v>288</v>
      </c>
      <c r="AB875" s="238">
        <v>9</v>
      </c>
      <c r="AC875" s="238">
        <v>0</v>
      </c>
      <c r="AD875" s="238">
        <v>508</v>
      </c>
      <c r="AE875" s="238">
        <v>69</v>
      </c>
      <c r="AF875" s="238">
        <v>107</v>
      </c>
      <c r="AG875" s="238">
        <v>95</v>
      </c>
      <c r="AH875" s="238">
        <v>497</v>
      </c>
      <c r="AI875" s="238">
        <v>14</v>
      </c>
      <c r="AJ875" s="238">
        <v>0</v>
      </c>
      <c r="AK875" s="238">
        <v>782</v>
      </c>
    </row>
    <row r="876" spans="1:37" x14ac:dyDescent="0.3">
      <c r="A876" s="2" t="s">
        <v>219</v>
      </c>
      <c r="B876" s="295" t="s">
        <v>923</v>
      </c>
      <c r="C876" s="229" t="s">
        <v>670</v>
      </c>
      <c r="D876" s="229" t="s">
        <v>1775</v>
      </c>
      <c r="E876" s="716">
        <v>66416</v>
      </c>
      <c r="F876" s="76">
        <v>0.11</v>
      </c>
      <c r="G876" s="76">
        <v>0.24</v>
      </c>
      <c r="H876" s="76">
        <v>0.18</v>
      </c>
      <c r="I876" s="76">
        <v>0.53</v>
      </c>
      <c r="J876" s="76">
        <v>0.43</v>
      </c>
      <c r="K876" s="76">
        <v>0.04</v>
      </c>
      <c r="L876" s="76">
        <v>0.49</v>
      </c>
      <c r="M876" s="76">
        <v>0.5</v>
      </c>
      <c r="N876" s="76">
        <v>0.53</v>
      </c>
      <c r="O876" s="76">
        <v>0.1</v>
      </c>
      <c r="P876" s="76">
        <v>0.52</v>
      </c>
      <c r="Q876" s="76">
        <v>0.49</v>
      </c>
      <c r="R876" s="76" t="s">
        <v>239</v>
      </c>
      <c r="S876" s="76">
        <v>0.51</v>
      </c>
      <c r="T876" s="721">
        <v>1</v>
      </c>
      <c r="U876" s="721">
        <v>1</v>
      </c>
      <c r="V876" s="55">
        <v>497</v>
      </c>
      <c r="W876" s="55">
        <v>497</v>
      </c>
      <c r="X876" s="237">
        <v>25</v>
      </c>
      <c r="Y876" s="238">
        <v>46</v>
      </c>
      <c r="Z876" s="238">
        <v>34</v>
      </c>
      <c r="AA876" s="238">
        <v>115</v>
      </c>
      <c r="AB876" s="238">
        <v>4</v>
      </c>
      <c r="AC876" s="238">
        <v>0</v>
      </c>
      <c r="AD876" s="238">
        <v>224</v>
      </c>
      <c r="AE876" s="238">
        <v>14</v>
      </c>
      <c r="AF876" s="238">
        <v>59</v>
      </c>
      <c r="AG876" s="238">
        <v>31</v>
      </c>
      <c r="AH876" s="238">
        <v>168</v>
      </c>
      <c r="AI876" s="238">
        <v>1</v>
      </c>
      <c r="AJ876" s="238">
        <v>0</v>
      </c>
      <c r="AK876" s="238">
        <v>273</v>
      </c>
    </row>
    <row r="877" spans="1:37" x14ac:dyDescent="0.3">
      <c r="A877" s="2" t="s">
        <v>219</v>
      </c>
      <c r="B877" s="295" t="s">
        <v>923</v>
      </c>
      <c r="C877" s="229" t="s">
        <v>670</v>
      </c>
      <c r="D877" s="229" t="s">
        <v>1776</v>
      </c>
      <c r="E877" s="716">
        <v>55380</v>
      </c>
      <c r="F877" s="76">
        <v>0.13</v>
      </c>
      <c r="G877" s="76">
        <v>0.24</v>
      </c>
      <c r="H877" s="76">
        <v>0.17</v>
      </c>
      <c r="I877" s="76">
        <v>0.54</v>
      </c>
      <c r="J877" s="76">
        <v>0.42</v>
      </c>
      <c r="K877" s="76">
        <v>0.04</v>
      </c>
      <c r="L877" s="76">
        <v>0.5</v>
      </c>
      <c r="M877" s="76">
        <v>0.5</v>
      </c>
      <c r="N877" s="76">
        <v>0.54</v>
      </c>
      <c r="O877" s="76">
        <v>0.12</v>
      </c>
      <c r="P877" s="76">
        <v>0.51</v>
      </c>
      <c r="Q877" s="76">
        <v>0.48</v>
      </c>
      <c r="R877" s="76" t="s">
        <v>239</v>
      </c>
      <c r="S877" s="76">
        <v>0.51</v>
      </c>
      <c r="T877" s="721">
        <v>1</v>
      </c>
      <c r="U877" s="721">
        <v>1</v>
      </c>
      <c r="V877" s="55">
        <v>2093</v>
      </c>
      <c r="W877" s="55">
        <v>2093</v>
      </c>
      <c r="X877" s="237">
        <v>101</v>
      </c>
      <c r="Y877" s="238">
        <v>136</v>
      </c>
      <c r="Z877" s="238">
        <v>79</v>
      </c>
      <c r="AA877" s="238">
        <v>450</v>
      </c>
      <c r="AB877" s="238">
        <v>26</v>
      </c>
      <c r="AC877" s="238">
        <v>0</v>
      </c>
      <c r="AD877" s="238">
        <v>792</v>
      </c>
      <c r="AE877" s="238">
        <v>104</v>
      </c>
      <c r="AF877" s="238">
        <v>155</v>
      </c>
      <c r="AG877" s="238">
        <v>125</v>
      </c>
      <c r="AH877" s="238">
        <v>895</v>
      </c>
      <c r="AI877" s="238">
        <v>22</v>
      </c>
      <c r="AJ877" s="238">
        <v>0</v>
      </c>
      <c r="AK877" s="238">
        <v>1301</v>
      </c>
    </row>
    <row r="878" spans="1:37" x14ac:dyDescent="0.3">
      <c r="A878" s="2" t="s">
        <v>219</v>
      </c>
      <c r="B878" s="295" t="s">
        <v>923</v>
      </c>
      <c r="C878" s="229" t="s">
        <v>670</v>
      </c>
      <c r="D878" s="229" t="s">
        <v>1777</v>
      </c>
      <c r="E878" s="716">
        <v>49290</v>
      </c>
      <c r="F878" s="76">
        <v>0.12</v>
      </c>
      <c r="G878" s="76">
        <v>0.27</v>
      </c>
      <c r="H878" s="76">
        <v>0.17</v>
      </c>
      <c r="I878" s="76">
        <v>0.56000000000000005</v>
      </c>
      <c r="J878" s="76">
        <v>0.41</v>
      </c>
      <c r="K878" s="76">
        <v>0.03</v>
      </c>
      <c r="L878" s="76">
        <v>0.51</v>
      </c>
      <c r="M878" s="76">
        <v>0.51</v>
      </c>
      <c r="N878" s="76">
        <v>0.48</v>
      </c>
      <c r="O878" s="76">
        <v>0.11</v>
      </c>
      <c r="P878" s="76">
        <v>0.52</v>
      </c>
      <c r="Q878" s="76">
        <v>0.56999999999999995</v>
      </c>
      <c r="R878" s="76" t="s">
        <v>239</v>
      </c>
      <c r="S878" s="76">
        <v>0.51</v>
      </c>
      <c r="T878" s="721">
        <v>1</v>
      </c>
      <c r="U878" s="721">
        <v>1</v>
      </c>
      <c r="V878" s="55">
        <v>3715</v>
      </c>
      <c r="W878" s="55">
        <v>3715</v>
      </c>
      <c r="X878" s="237">
        <v>157</v>
      </c>
      <c r="Y878" s="238">
        <v>221</v>
      </c>
      <c r="Z878" s="238">
        <v>164</v>
      </c>
      <c r="AA878" s="238">
        <v>1011</v>
      </c>
      <c r="AB878" s="238">
        <v>54</v>
      </c>
      <c r="AC878" s="238">
        <v>0</v>
      </c>
      <c r="AD878" s="238">
        <v>1607</v>
      </c>
      <c r="AE878" s="238">
        <v>152</v>
      </c>
      <c r="AF878" s="238">
        <v>278</v>
      </c>
      <c r="AG878" s="238">
        <v>184</v>
      </c>
      <c r="AH878" s="238">
        <v>1450</v>
      </c>
      <c r="AI878" s="238">
        <v>44</v>
      </c>
      <c r="AJ878" s="238">
        <v>0</v>
      </c>
      <c r="AK878" s="238">
        <v>2108</v>
      </c>
    </row>
    <row r="879" spans="1:37" x14ac:dyDescent="0.3">
      <c r="A879" s="2" t="s">
        <v>607</v>
      </c>
      <c r="B879" s="295" t="s">
        <v>943</v>
      </c>
      <c r="C879" s="229" t="s">
        <v>983</v>
      </c>
      <c r="D879" s="229" t="s">
        <v>1778</v>
      </c>
      <c r="E879" s="716">
        <v>559370</v>
      </c>
      <c r="F879" s="76" t="s">
        <v>239</v>
      </c>
      <c r="G879" s="76" t="s">
        <v>239</v>
      </c>
      <c r="H879" s="76" t="s">
        <v>239</v>
      </c>
      <c r="I879" s="76" t="s">
        <v>239</v>
      </c>
      <c r="J879" s="76" t="s">
        <v>239</v>
      </c>
      <c r="K879" s="76" t="s">
        <v>239</v>
      </c>
      <c r="L879" s="76" t="s">
        <v>239</v>
      </c>
      <c r="M879" s="76" t="s">
        <v>239</v>
      </c>
      <c r="N879" s="76" t="s">
        <v>239</v>
      </c>
      <c r="O879" s="76" t="s">
        <v>239</v>
      </c>
      <c r="P879" s="76" t="s">
        <v>239</v>
      </c>
      <c r="Q879" s="76" t="s">
        <v>239</v>
      </c>
      <c r="R879" s="76">
        <v>0.5</v>
      </c>
      <c r="S879" s="76">
        <v>0.5</v>
      </c>
      <c r="T879" s="721">
        <v>0</v>
      </c>
      <c r="U879" s="721">
        <v>0.49</v>
      </c>
      <c r="V879" s="55">
        <v>0</v>
      </c>
      <c r="W879" s="55">
        <v>0</v>
      </c>
      <c r="X879" s="237">
        <v>0</v>
      </c>
      <c r="Y879" s="238">
        <v>0</v>
      </c>
      <c r="Z879" s="238">
        <v>0</v>
      </c>
      <c r="AA879" s="238">
        <v>0</v>
      </c>
      <c r="AB879" s="238">
        <v>0</v>
      </c>
      <c r="AC879" s="238">
        <v>0</v>
      </c>
      <c r="AD879" s="238">
        <v>0</v>
      </c>
      <c r="AE879" s="238">
        <v>0</v>
      </c>
      <c r="AF879" s="238">
        <v>0</v>
      </c>
      <c r="AG879" s="238">
        <v>0</v>
      </c>
      <c r="AH879" s="238">
        <v>0</v>
      </c>
      <c r="AI879" s="238">
        <v>0</v>
      </c>
      <c r="AJ879" s="238">
        <v>0</v>
      </c>
      <c r="AK879" s="238">
        <v>0</v>
      </c>
    </row>
    <row r="880" spans="1:37" x14ac:dyDescent="0.3">
      <c r="A880" s="2" t="s">
        <v>232</v>
      </c>
      <c r="B880" s="295" t="s">
        <v>943</v>
      </c>
      <c r="C880" s="229" t="s">
        <v>983</v>
      </c>
      <c r="D880" s="229" t="s">
        <v>1779</v>
      </c>
      <c r="E880" s="716">
        <v>86703</v>
      </c>
      <c r="F880" s="76" t="s">
        <v>239</v>
      </c>
      <c r="G880" s="76" t="s">
        <v>239</v>
      </c>
      <c r="H880" s="76" t="s">
        <v>239</v>
      </c>
      <c r="I880" s="76" t="s">
        <v>239</v>
      </c>
      <c r="J880" s="76" t="s">
        <v>239</v>
      </c>
      <c r="K880" s="76" t="s">
        <v>239</v>
      </c>
      <c r="L880" s="76" t="s">
        <v>239</v>
      </c>
      <c r="M880" s="76" t="s">
        <v>239</v>
      </c>
      <c r="N880" s="76" t="s">
        <v>239</v>
      </c>
      <c r="O880" s="76" t="s">
        <v>239</v>
      </c>
      <c r="P880" s="76" t="s">
        <v>239</v>
      </c>
      <c r="Q880" s="76" t="s">
        <v>239</v>
      </c>
      <c r="R880" s="76" t="s">
        <v>239</v>
      </c>
      <c r="S880" s="76" t="s">
        <v>239</v>
      </c>
      <c r="T880" s="721">
        <v>0</v>
      </c>
      <c r="U880" s="721">
        <v>0</v>
      </c>
      <c r="V880" s="55">
        <v>2622</v>
      </c>
      <c r="W880" s="55">
        <v>2622</v>
      </c>
      <c r="X880" s="237">
        <v>152</v>
      </c>
      <c r="Y880" s="238">
        <v>220</v>
      </c>
      <c r="Z880" s="238">
        <v>132</v>
      </c>
      <c r="AA880" s="238">
        <v>606</v>
      </c>
      <c r="AB880" s="238">
        <v>28</v>
      </c>
      <c r="AC880" s="238">
        <v>0</v>
      </c>
      <c r="AD880" s="238">
        <v>1138</v>
      </c>
      <c r="AE880" s="238">
        <v>142</v>
      </c>
      <c r="AF880" s="238">
        <v>170</v>
      </c>
      <c r="AG880" s="238">
        <v>155</v>
      </c>
      <c r="AH880" s="238">
        <v>986</v>
      </c>
      <c r="AI880" s="238">
        <v>31</v>
      </c>
      <c r="AJ880" s="238">
        <v>0</v>
      </c>
      <c r="AK880" s="238">
        <v>1484</v>
      </c>
    </row>
    <row r="881" spans="1:37" x14ac:dyDescent="0.3">
      <c r="A881" s="2" t="s">
        <v>494</v>
      </c>
      <c r="B881" s="295" t="s">
        <v>943</v>
      </c>
      <c r="C881" s="229" t="s">
        <v>944</v>
      </c>
      <c r="D881" s="229" t="s">
        <v>1780</v>
      </c>
      <c r="E881" s="716">
        <v>2966</v>
      </c>
      <c r="F881" s="76" t="s">
        <v>239</v>
      </c>
      <c r="G881" s="76" t="s">
        <v>239</v>
      </c>
      <c r="H881" s="76" t="s">
        <v>239</v>
      </c>
      <c r="I881" s="76" t="s">
        <v>239</v>
      </c>
      <c r="J881" s="76" t="s">
        <v>239</v>
      </c>
      <c r="K881" s="76" t="s">
        <v>239</v>
      </c>
      <c r="L881" s="76" t="s">
        <v>239</v>
      </c>
      <c r="M881" s="76" t="s">
        <v>239</v>
      </c>
      <c r="N881" s="76" t="s">
        <v>239</v>
      </c>
      <c r="O881" s="76" t="s">
        <v>239</v>
      </c>
      <c r="P881" s="76" t="s">
        <v>239</v>
      </c>
      <c r="Q881" s="76" t="s">
        <v>239</v>
      </c>
      <c r="R881" s="76">
        <v>0.38</v>
      </c>
      <c r="S881" s="76">
        <v>0.38</v>
      </c>
      <c r="T881" s="721">
        <v>0</v>
      </c>
      <c r="U881" s="721">
        <v>1</v>
      </c>
      <c r="V881" s="55">
        <v>2501</v>
      </c>
      <c r="W881" s="55">
        <v>2501</v>
      </c>
      <c r="X881" s="237">
        <v>115</v>
      </c>
      <c r="Y881" s="238">
        <v>186</v>
      </c>
      <c r="Z881" s="238">
        <v>139</v>
      </c>
      <c r="AA881" s="238">
        <v>612</v>
      </c>
      <c r="AB881" s="238">
        <v>72</v>
      </c>
      <c r="AC881" s="238">
        <v>0</v>
      </c>
      <c r="AD881" s="238">
        <v>1124</v>
      </c>
      <c r="AE881" s="238">
        <v>159</v>
      </c>
      <c r="AF881" s="238">
        <v>217</v>
      </c>
      <c r="AG881" s="238">
        <v>154</v>
      </c>
      <c r="AH881" s="238">
        <v>791</v>
      </c>
      <c r="AI881" s="238">
        <v>56</v>
      </c>
      <c r="AJ881" s="238">
        <v>0</v>
      </c>
      <c r="AK881" s="238">
        <v>1377</v>
      </c>
    </row>
    <row r="882" spans="1:37" x14ac:dyDescent="0.3">
      <c r="A882" s="2" t="s">
        <v>494</v>
      </c>
      <c r="B882" s="295" t="s">
        <v>943</v>
      </c>
      <c r="C882" s="229" t="s">
        <v>944</v>
      </c>
      <c r="D882" s="229" t="s">
        <v>1781</v>
      </c>
      <c r="E882" s="716">
        <v>12874</v>
      </c>
      <c r="F882" s="76">
        <v>0</v>
      </c>
      <c r="G882" s="76">
        <v>0</v>
      </c>
      <c r="H882" s="76">
        <v>0</v>
      </c>
      <c r="I882" s="76">
        <v>0</v>
      </c>
      <c r="J882" s="76">
        <v>1</v>
      </c>
      <c r="K882" s="76">
        <v>0</v>
      </c>
      <c r="L882" s="76" t="s">
        <v>239</v>
      </c>
      <c r="M882" s="76" t="s">
        <v>239</v>
      </c>
      <c r="N882" s="76" t="s">
        <v>239</v>
      </c>
      <c r="O882" s="76" t="s">
        <v>239</v>
      </c>
      <c r="P882" s="76">
        <v>0.5</v>
      </c>
      <c r="Q882" s="76" t="s">
        <v>239</v>
      </c>
      <c r="R882" s="76">
        <v>0.37</v>
      </c>
      <c r="S882" s="76">
        <v>0.37</v>
      </c>
      <c r="T882" s="721">
        <v>0</v>
      </c>
      <c r="U882" s="721">
        <v>1</v>
      </c>
      <c r="V882" s="55">
        <v>3480</v>
      </c>
      <c r="W882" s="55">
        <v>3480</v>
      </c>
      <c r="X882" s="237">
        <v>176</v>
      </c>
      <c r="Y882" s="238">
        <v>236</v>
      </c>
      <c r="Z882" s="238">
        <v>175</v>
      </c>
      <c r="AA882" s="238">
        <v>821</v>
      </c>
      <c r="AB882" s="238">
        <v>29</v>
      </c>
      <c r="AC882" s="238">
        <v>0</v>
      </c>
      <c r="AD882" s="238">
        <v>1437</v>
      </c>
      <c r="AE882" s="238">
        <v>216</v>
      </c>
      <c r="AF882" s="238">
        <v>272</v>
      </c>
      <c r="AG882" s="238">
        <v>239</v>
      </c>
      <c r="AH882" s="238">
        <v>1284</v>
      </c>
      <c r="AI882" s="238">
        <v>32</v>
      </c>
      <c r="AJ882" s="238">
        <v>0</v>
      </c>
      <c r="AK882" s="238">
        <v>2043</v>
      </c>
    </row>
    <row r="883" spans="1:37" x14ac:dyDescent="0.3">
      <c r="A883" s="2" t="s">
        <v>494</v>
      </c>
      <c r="B883" s="295" t="s">
        <v>943</v>
      </c>
      <c r="C883" s="229" t="s">
        <v>944</v>
      </c>
      <c r="D883" s="229" t="s">
        <v>1782</v>
      </c>
      <c r="E883" s="716">
        <v>35159</v>
      </c>
      <c r="F883" s="76">
        <v>0.08</v>
      </c>
      <c r="G883" s="76">
        <v>0.03</v>
      </c>
      <c r="H883" s="76">
        <v>0.19</v>
      </c>
      <c r="I883" s="76">
        <v>0.31</v>
      </c>
      <c r="J883" s="76">
        <v>0.69</v>
      </c>
      <c r="K883" s="76">
        <v>0</v>
      </c>
      <c r="L883" s="76">
        <v>1</v>
      </c>
      <c r="M883" s="76">
        <v>0</v>
      </c>
      <c r="N883" s="76">
        <v>0.71</v>
      </c>
      <c r="O883" s="76">
        <v>0.27</v>
      </c>
      <c r="P883" s="76">
        <v>0.2</v>
      </c>
      <c r="Q883" s="76" t="s">
        <v>239</v>
      </c>
      <c r="R883" s="76">
        <v>0.48</v>
      </c>
      <c r="S883" s="76">
        <v>0.48</v>
      </c>
      <c r="T883" s="721">
        <v>0</v>
      </c>
      <c r="U883" s="721">
        <v>1</v>
      </c>
      <c r="V883" s="55">
        <v>2021</v>
      </c>
      <c r="W883" s="55">
        <v>2021</v>
      </c>
      <c r="X883" s="237">
        <v>123</v>
      </c>
      <c r="Y883" s="238">
        <v>132</v>
      </c>
      <c r="Z883" s="238">
        <v>94</v>
      </c>
      <c r="AA883" s="238">
        <v>483</v>
      </c>
      <c r="AB883" s="238">
        <v>13</v>
      </c>
      <c r="AC883" s="238">
        <v>0</v>
      </c>
      <c r="AD883" s="238">
        <v>845</v>
      </c>
      <c r="AE883" s="238">
        <v>129</v>
      </c>
      <c r="AF883" s="238">
        <v>162</v>
      </c>
      <c r="AG883" s="238">
        <v>123</v>
      </c>
      <c r="AH883" s="238">
        <v>737</v>
      </c>
      <c r="AI883" s="238">
        <v>25</v>
      </c>
      <c r="AJ883" s="238">
        <v>0</v>
      </c>
      <c r="AK883" s="238">
        <v>1176</v>
      </c>
    </row>
    <row r="884" spans="1:37" x14ac:dyDescent="0.3">
      <c r="A884" s="2" t="s">
        <v>494</v>
      </c>
      <c r="B884" s="295" t="s">
        <v>943</v>
      </c>
      <c r="C884" s="229" t="s">
        <v>944</v>
      </c>
      <c r="D884" s="229" t="s">
        <v>1783</v>
      </c>
      <c r="E884" s="716">
        <v>75060</v>
      </c>
      <c r="F884" s="76">
        <v>0.05</v>
      </c>
      <c r="G884" s="76">
        <v>0.11</v>
      </c>
      <c r="H884" s="76">
        <v>0.19</v>
      </c>
      <c r="I884" s="76">
        <v>0.36</v>
      </c>
      <c r="J884" s="76">
        <v>0.59</v>
      </c>
      <c r="K884" s="76">
        <v>0.04</v>
      </c>
      <c r="L884" s="76">
        <v>0.45</v>
      </c>
      <c r="M884" s="76">
        <v>0.43</v>
      </c>
      <c r="N884" s="76">
        <v>0.44</v>
      </c>
      <c r="O884" s="76">
        <v>7.0000000000000007E-2</v>
      </c>
      <c r="P884" s="76">
        <v>0.49</v>
      </c>
      <c r="Q884" s="76">
        <v>0.42</v>
      </c>
      <c r="R884" s="76">
        <v>0.48</v>
      </c>
      <c r="S884" s="76">
        <v>0.48</v>
      </c>
      <c r="T884" s="721">
        <v>0.09</v>
      </c>
      <c r="U884" s="721">
        <v>1</v>
      </c>
      <c r="V884" s="55">
        <v>1143</v>
      </c>
      <c r="W884" s="55">
        <v>1143</v>
      </c>
      <c r="X884" s="237">
        <v>49</v>
      </c>
      <c r="Y884" s="238">
        <v>89</v>
      </c>
      <c r="Z884" s="238">
        <v>63</v>
      </c>
      <c r="AA884" s="238">
        <v>262</v>
      </c>
      <c r="AB884" s="238">
        <v>6</v>
      </c>
      <c r="AC884" s="238">
        <v>0</v>
      </c>
      <c r="AD884" s="238">
        <v>469</v>
      </c>
      <c r="AE884" s="238">
        <v>62</v>
      </c>
      <c r="AF884" s="238">
        <v>103</v>
      </c>
      <c r="AG884" s="238">
        <v>86</v>
      </c>
      <c r="AH884" s="238">
        <v>410</v>
      </c>
      <c r="AI884" s="238">
        <v>13</v>
      </c>
      <c r="AJ884" s="238">
        <v>0</v>
      </c>
      <c r="AK884" s="238">
        <v>674</v>
      </c>
    </row>
    <row r="885" spans="1:37" x14ac:dyDescent="0.3">
      <c r="A885" s="2" t="s">
        <v>494</v>
      </c>
      <c r="B885" s="295" t="s">
        <v>943</v>
      </c>
      <c r="C885" s="229" t="s">
        <v>944</v>
      </c>
      <c r="D885" s="229" t="s">
        <v>1784</v>
      </c>
      <c r="E885" s="716">
        <v>47777</v>
      </c>
      <c r="F885" s="76">
        <v>0.08</v>
      </c>
      <c r="G885" s="76">
        <v>0.11</v>
      </c>
      <c r="H885" s="76">
        <v>0.16</v>
      </c>
      <c r="I885" s="76">
        <v>0.34</v>
      </c>
      <c r="J885" s="76">
        <v>0.57999999999999996</v>
      </c>
      <c r="K885" s="76">
        <v>0.08</v>
      </c>
      <c r="L885" s="76">
        <v>0.33</v>
      </c>
      <c r="M885" s="76">
        <v>0.25</v>
      </c>
      <c r="N885" s="76">
        <v>0.67</v>
      </c>
      <c r="O885" s="76">
        <v>0.08</v>
      </c>
      <c r="P885" s="76">
        <v>0.27</v>
      </c>
      <c r="Q885" s="76">
        <v>0.33</v>
      </c>
      <c r="R885" s="76">
        <v>0.48</v>
      </c>
      <c r="S885" s="76">
        <v>0.48</v>
      </c>
      <c r="T885" s="721">
        <v>0</v>
      </c>
      <c r="U885" s="721">
        <v>1</v>
      </c>
      <c r="V885" s="55">
        <v>0</v>
      </c>
      <c r="W885" s="55">
        <v>0</v>
      </c>
      <c r="X885" s="237">
        <v>0</v>
      </c>
      <c r="Y885" s="238">
        <v>0</v>
      </c>
      <c r="Z885" s="238">
        <v>0</v>
      </c>
      <c r="AA885" s="238">
        <v>0</v>
      </c>
      <c r="AB885" s="238">
        <v>0</v>
      </c>
      <c r="AC885" s="238">
        <v>0</v>
      </c>
      <c r="AD885" s="238">
        <v>0</v>
      </c>
      <c r="AE885" s="238">
        <v>0</v>
      </c>
      <c r="AF885" s="238">
        <v>0</v>
      </c>
      <c r="AG885" s="238">
        <v>0</v>
      </c>
      <c r="AH885" s="238">
        <v>0</v>
      </c>
      <c r="AI885" s="238">
        <v>0</v>
      </c>
      <c r="AJ885" s="238">
        <v>0</v>
      </c>
      <c r="AK885" s="238">
        <v>0</v>
      </c>
    </row>
    <row r="886" spans="1:37" x14ac:dyDescent="0.3">
      <c r="A886" s="2" t="s">
        <v>209</v>
      </c>
      <c r="B886" s="295" t="s">
        <v>923</v>
      </c>
      <c r="C886" s="229" t="s">
        <v>944</v>
      </c>
      <c r="D886" s="229" t="s">
        <v>1785</v>
      </c>
      <c r="E886" s="716">
        <v>10000</v>
      </c>
      <c r="F886" s="76" t="s">
        <v>239</v>
      </c>
      <c r="G886" s="76" t="s">
        <v>239</v>
      </c>
      <c r="H886" s="76" t="s">
        <v>239</v>
      </c>
      <c r="I886" s="76" t="s">
        <v>239</v>
      </c>
      <c r="J886" s="76" t="s">
        <v>239</v>
      </c>
      <c r="K886" s="76" t="s">
        <v>239</v>
      </c>
      <c r="L886" s="76" t="s">
        <v>239</v>
      </c>
      <c r="M886" s="76" t="s">
        <v>239</v>
      </c>
      <c r="N886" s="76" t="s">
        <v>239</v>
      </c>
      <c r="O886" s="76" t="s">
        <v>239</v>
      </c>
      <c r="P886" s="76" t="s">
        <v>239</v>
      </c>
      <c r="Q886" s="76" t="s">
        <v>239</v>
      </c>
      <c r="R886" s="76" t="s">
        <v>239</v>
      </c>
      <c r="S886" s="76" t="s">
        <v>239</v>
      </c>
      <c r="T886" s="721">
        <v>0</v>
      </c>
      <c r="U886" s="721">
        <v>0</v>
      </c>
      <c r="V886" s="55">
        <v>2139</v>
      </c>
      <c r="W886" s="55">
        <v>2139</v>
      </c>
      <c r="X886" s="237">
        <v>71</v>
      </c>
      <c r="Y886" s="238">
        <v>125</v>
      </c>
      <c r="Z886" s="238">
        <v>92</v>
      </c>
      <c r="AA886" s="238">
        <v>429</v>
      </c>
      <c r="AB886" s="238">
        <v>20</v>
      </c>
      <c r="AC886" s="238">
        <v>0</v>
      </c>
      <c r="AD886" s="238">
        <v>737</v>
      </c>
      <c r="AE886" s="238">
        <v>102</v>
      </c>
      <c r="AF886" s="238">
        <v>142</v>
      </c>
      <c r="AG886" s="238">
        <v>125</v>
      </c>
      <c r="AH886" s="238">
        <v>1015</v>
      </c>
      <c r="AI886" s="238">
        <v>18</v>
      </c>
      <c r="AJ886" s="238">
        <v>0</v>
      </c>
      <c r="AK886" s="238">
        <v>1402</v>
      </c>
    </row>
    <row r="887" spans="1:37" x14ac:dyDescent="0.3">
      <c r="A887" s="2" t="s">
        <v>209</v>
      </c>
      <c r="B887" s="295" t="s">
        <v>943</v>
      </c>
      <c r="C887" s="229" t="s">
        <v>944</v>
      </c>
      <c r="D887" s="229" t="s">
        <v>1785</v>
      </c>
      <c r="E887" s="716">
        <v>800</v>
      </c>
      <c r="F887" s="76" t="s">
        <v>239</v>
      </c>
      <c r="G887" s="76" t="s">
        <v>239</v>
      </c>
      <c r="H887" s="76" t="s">
        <v>239</v>
      </c>
      <c r="I887" s="76" t="s">
        <v>239</v>
      </c>
      <c r="J887" s="76" t="s">
        <v>239</v>
      </c>
      <c r="K887" s="76" t="s">
        <v>239</v>
      </c>
      <c r="L887" s="76" t="s">
        <v>239</v>
      </c>
      <c r="M887" s="76" t="s">
        <v>239</v>
      </c>
      <c r="N887" s="76" t="s">
        <v>239</v>
      </c>
      <c r="O887" s="76" t="s">
        <v>239</v>
      </c>
      <c r="P887" s="76" t="s">
        <v>239</v>
      </c>
      <c r="Q887" s="76" t="s">
        <v>239</v>
      </c>
      <c r="R887" s="76" t="s">
        <v>239</v>
      </c>
      <c r="S887" s="76" t="s">
        <v>239</v>
      </c>
      <c r="T887" s="721">
        <v>0</v>
      </c>
      <c r="U887" s="721">
        <v>0</v>
      </c>
      <c r="V887" s="55">
        <v>1839</v>
      </c>
      <c r="W887" s="55">
        <v>1839</v>
      </c>
      <c r="X887" s="237">
        <v>129</v>
      </c>
      <c r="Y887" s="238">
        <v>187</v>
      </c>
      <c r="Z887" s="238">
        <v>146</v>
      </c>
      <c r="AA887" s="238">
        <v>406</v>
      </c>
      <c r="AB887" s="238">
        <v>40</v>
      </c>
      <c r="AC887" s="238">
        <v>0</v>
      </c>
      <c r="AD887" s="238">
        <v>908</v>
      </c>
      <c r="AE887" s="238">
        <v>128</v>
      </c>
      <c r="AF887" s="238">
        <v>187</v>
      </c>
      <c r="AG887" s="238">
        <v>167</v>
      </c>
      <c r="AH887" s="238">
        <v>425</v>
      </c>
      <c r="AI887" s="238">
        <v>24</v>
      </c>
      <c r="AJ887" s="238">
        <v>0</v>
      </c>
      <c r="AK887" s="238">
        <v>931</v>
      </c>
    </row>
    <row r="888" spans="1:37" x14ac:dyDescent="0.3">
      <c r="A888" s="2" t="s">
        <v>233</v>
      </c>
      <c r="B888" s="295" t="s">
        <v>923</v>
      </c>
      <c r="C888" s="229" t="s">
        <v>944</v>
      </c>
      <c r="D888" s="229" t="s">
        <v>1786</v>
      </c>
      <c r="E888" s="716">
        <v>1605</v>
      </c>
      <c r="F888" s="76">
        <v>0.1</v>
      </c>
      <c r="G888" s="76">
        <v>0.28999999999999998</v>
      </c>
      <c r="H888" s="76">
        <v>0.24</v>
      </c>
      <c r="I888" s="76">
        <v>0.63</v>
      </c>
      <c r="J888" s="76">
        <v>0.35</v>
      </c>
      <c r="K888" s="76">
        <v>0.02</v>
      </c>
      <c r="L888" s="76">
        <v>0.5</v>
      </c>
      <c r="M888" s="76">
        <v>0.48</v>
      </c>
      <c r="N888" s="76">
        <v>0.45</v>
      </c>
      <c r="O888" s="76">
        <v>0.08</v>
      </c>
      <c r="P888" s="76">
        <v>0.44</v>
      </c>
      <c r="Q888" s="76">
        <v>0.48</v>
      </c>
      <c r="R888" s="76" t="s">
        <v>239</v>
      </c>
      <c r="S888" s="76">
        <v>0.46</v>
      </c>
      <c r="T888" s="721">
        <v>1</v>
      </c>
      <c r="U888" s="721">
        <v>1</v>
      </c>
      <c r="V888" s="55">
        <v>0</v>
      </c>
      <c r="W888" s="55">
        <v>0</v>
      </c>
      <c r="X888" s="237">
        <v>0</v>
      </c>
      <c r="Y888" s="238">
        <v>0</v>
      </c>
      <c r="Z888" s="238">
        <v>0</v>
      </c>
      <c r="AA888" s="238">
        <v>0</v>
      </c>
      <c r="AB888" s="238">
        <v>0</v>
      </c>
      <c r="AC888" s="238">
        <v>0</v>
      </c>
      <c r="AD888" s="238">
        <v>0</v>
      </c>
      <c r="AE888" s="238">
        <v>0</v>
      </c>
      <c r="AF888" s="238">
        <v>0</v>
      </c>
      <c r="AG888" s="238">
        <v>0</v>
      </c>
      <c r="AH888" s="238">
        <v>0</v>
      </c>
      <c r="AI888" s="238">
        <v>0</v>
      </c>
      <c r="AJ888" s="238">
        <v>0</v>
      </c>
      <c r="AK888" s="238">
        <v>0</v>
      </c>
    </row>
    <row r="889" spans="1:37" x14ac:dyDescent="0.3">
      <c r="A889" s="2" t="s">
        <v>233</v>
      </c>
      <c r="B889" s="295" t="s">
        <v>923</v>
      </c>
      <c r="C889" s="229" t="s">
        <v>944</v>
      </c>
      <c r="D889" s="229" t="s">
        <v>1787</v>
      </c>
      <c r="E889" s="716">
        <v>149732</v>
      </c>
      <c r="F889" s="76">
        <v>0.04</v>
      </c>
      <c r="G889" s="76">
        <v>0.12</v>
      </c>
      <c r="H889" s="76">
        <v>0.1</v>
      </c>
      <c r="I889" s="76">
        <v>0.26</v>
      </c>
      <c r="J889" s="76">
        <v>0.72</v>
      </c>
      <c r="K889" s="76">
        <v>0.02</v>
      </c>
      <c r="L889" s="76">
        <v>0.5</v>
      </c>
      <c r="M889" s="76">
        <v>0.5</v>
      </c>
      <c r="N889" s="76">
        <v>0.5</v>
      </c>
      <c r="O889" s="76">
        <v>0.08</v>
      </c>
      <c r="P889" s="76">
        <v>0.36</v>
      </c>
      <c r="Q889" s="76">
        <v>0.5</v>
      </c>
      <c r="R889" s="76" t="s">
        <v>239</v>
      </c>
      <c r="S889" s="76">
        <v>0.4</v>
      </c>
      <c r="T889" s="721">
        <v>1</v>
      </c>
      <c r="U889" s="721">
        <v>1</v>
      </c>
      <c r="V889" s="55">
        <v>1999</v>
      </c>
      <c r="W889" s="55">
        <v>1999</v>
      </c>
      <c r="X889" s="237">
        <v>86</v>
      </c>
      <c r="Y889" s="238">
        <v>164</v>
      </c>
      <c r="Z889" s="238">
        <v>114</v>
      </c>
      <c r="AA889" s="238">
        <v>532</v>
      </c>
      <c r="AB889" s="238">
        <v>33</v>
      </c>
      <c r="AC889" s="238">
        <v>0</v>
      </c>
      <c r="AD889" s="238">
        <v>929</v>
      </c>
      <c r="AE889" s="238">
        <v>95</v>
      </c>
      <c r="AF889" s="238">
        <v>169</v>
      </c>
      <c r="AG889" s="238">
        <v>136</v>
      </c>
      <c r="AH889" s="238">
        <v>626</v>
      </c>
      <c r="AI889" s="238">
        <v>44</v>
      </c>
      <c r="AJ889" s="238">
        <v>0</v>
      </c>
      <c r="AK889" s="238">
        <v>1070</v>
      </c>
    </row>
    <row r="890" spans="1:37" x14ac:dyDescent="0.3">
      <c r="A890" s="2" t="s">
        <v>233</v>
      </c>
      <c r="B890" s="295" t="s">
        <v>923</v>
      </c>
      <c r="C890" s="229" t="s">
        <v>986</v>
      </c>
      <c r="D890" s="229" t="s">
        <v>1786</v>
      </c>
      <c r="E890" s="716">
        <v>14575</v>
      </c>
      <c r="F890" s="76">
        <v>0.14000000000000001</v>
      </c>
      <c r="G890" s="76">
        <v>0.21</v>
      </c>
      <c r="H890" s="76">
        <v>0.15</v>
      </c>
      <c r="I890" s="76">
        <v>0.5</v>
      </c>
      <c r="J890" s="76">
        <v>0.49</v>
      </c>
      <c r="K890" s="76">
        <v>0.02</v>
      </c>
      <c r="L890" s="76">
        <v>0.45</v>
      </c>
      <c r="M890" s="76">
        <v>0.49</v>
      </c>
      <c r="N890" s="76">
        <v>0.5</v>
      </c>
      <c r="O890" s="76">
        <v>0.13</v>
      </c>
      <c r="P890" s="76">
        <v>0.54</v>
      </c>
      <c r="Q890" s="76">
        <v>0.45</v>
      </c>
      <c r="R890" s="76" t="s">
        <v>239</v>
      </c>
      <c r="S890" s="76">
        <v>0.51</v>
      </c>
      <c r="T890" s="721">
        <v>1</v>
      </c>
      <c r="U890" s="721">
        <v>1</v>
      </c>
      <c r="V890" s="55">
        <v>2514</v>
      </c>
      <c r="W890" s="55">
        <v>2514</v>
      </c>
      <c r="X890" s="237">
        <v>118</v>
      </c>
      <c r="Y890" s="238">
        <v>135</v>
      </c>
      <c r="Z890" s="238">
        <v>99</v>
      </c>
      <c r="AA890" s="238">
        <v>633</v>
      </c>
      <c r="AB890" s="238">
        <v>16</v>
      </c>
      <c r="AC890" s="238">
        <v>0</v>
      </c>
      <c r="AD890" s="238">
        <v>1001</v>
      </c>
      <c r="AE890" s="238">
        <v>127</v>
      </c>
      <c r="AF890" s="238">
        <v>151</v>
      </c>
      <c r="AG890" s="238">
        <v>135</v>
      </c>
      <c r="AH890" s="238">
        <v>1080</v>
      </c>
      <c r="AI890" s="238">
        <v>20</v>
      </c>
      <c r="AJ890" s="238">
        <v>0</v>
      </c>
      <c r="AK890" s="238">
        <v>1513</v>
      </c>
    </row>
    <row r="891" spans="1:37" x14ac:dyDescent="0.3">
      <c r="A891" s="2" t="s">
        <v>233</v>
      </c>
      <c r="B891" s="295" t="s">
        <v>918</v>
      </c>
      <c r="C891" s="229" t="s">
        <v>944</v>
      </c>
      <c r="D891" s="229" t="s">
        <v>1788</v>
      </c>
      <c r="E891" s="716">
        <v>49760</v>
      </c>
      <c r="F891" s="76">
        <v>0.03</v>
      </c>
      <c r="G891" s="76">
        <v>0.06</v>
      </c>
      <c r="H891" s="76">
        <v>0.08</v>
      </c>
      <c r="I891" s="76">
        <v>0.17</v>
      </c>
      <c r="J891" s="76">
        <v>0.81</v>
      </c>
      <c r="K891" s="76">
        <v>0.01</v>
      </c>
      <c r="L891" s="76">
        <v>0.47</v>
      </c>
      <c r="M891" s="76">
        <v>0.5</v>
      </c>
      <c r="N891" s="76">
        <v>0.41</v>
      </c>
      <c r="O891" s="76">
        <v>0.08</v>
      </c>
      <c r="P891" s="76">
        <v>0.27</v>
      </c>
      <c r="Q891" s="76">
        <v>0.53</v>
      </c>
      <c r="R891" s="76" t="s">
        <v>239</v>
      </c>
      <c r="S891" s="76">
        <v>0.31</v>
      </c>
      <c r="T891" s="721">
        <v>1</v>
      </c>
      <c r="U891" s="721">
        <v>1</v>
      </c>
      <c r="V891" s="55">
        <v>4829</v>
      </c>
      <c r="W891" s="55">
        <v>4829</v>
      </c>
      <c r="X891" s="237">
        <v>235</v>
      </c>
      <c r="Y891" s="238">
        <v>306</v>
      </c>
      <c r="Z891" s="238">
        <v>262</v>
      </c>
      <c r="AA891" s="238">
        <v>1181</v>
      </c>
      <c r="AB891" s="238">
        <v>84</v>
      </c>
      <c r="AC891" s="238">
        <v>0</v>
      </c>
      <c r="AD891" s="238">
        <v>2068</v>
      </c>
      <c r="AE891" s="238">
        <v>268</v>
      </c>
      <c r="AF891" s="238">
        <v>357</v>
      </c>
      <c r="AG891" s="238">
        <v>276</v>
      </c>
      <c r="AH891" s="238">
        <v>1797</v>
      </c>
      <c r="AI891" s="238">
        <v>63</v>
      </c>
      <c r="AJ891" s="238">
        <v>0</v>
      </c>
      <c r="AK891" s="238">
        <v>2761</v>
      </c>
    </row>
    <row r="892" spans="1:37" x14ac:dyDescent="0.3">
      <c r="A892" s="2" t="s">
        <v>233</v>
      </c>
      <c r="B892" s="295" t="s">
        <v>918</v>
      </c>
      <c r="C892" s="229" t="s">
        <v>944</v>
      </c>
      <c r="D892" s="229" t="s">
        <v>1789</v>
      </c>
      <c r="E892" s="716">
        <v>2248</v>
      </c>
      <c r="F892" s="76">
        <v>7.0000000000000007E-2</v>
      </c>
      <c r="G892" s="76">
        <v>0.16</v>
      </c>
      <c r="H892" s="76">
        <v>0.06</v>
      </c>
      <c r="I892" s="76">
        <v>0.28999999999999998</v>
      </c>
      <c r="J892" s="76">
        <v>0.7</v>
      </c>
      <c r="K892" s="76">
        <v>0.01</v>
      </c>
      <c r="L892" s="76">
        <v>0.52</v>
      </c>
      <c r="M892" s="76">
        <v>0.5</v>
      </c>
      <c r="N892" s="76">
        <v>0.5</v>
      </c>
      <c r="O892" s="76">
        <v>0.13</v>
      </c>
      <c r="P892" s="76">
        <v>0.28000000000000003</v>
      </c>
      <c r="Q892" s="76">
        <v>0.32</v>
      </c>
      <c r="R892" s="76" t="s">
        <v>239</v>
      </c>
      <c r="S892" s="76">
        <v>0.34</v>
      </c>
      <c r="T892" s="721">
        <v>1</v>
      </c>
      <c r="U892" s="721">
        <v>1</v>
      </c>
      <c r="V892" s="55">
        <v>0</v>
      </c>
      <c r="W892" s="55">
        <v>0</v>
      </c>
      <c r="X892" s="237">
        <v>0</v>
      </c>
      <c r="Y892" s="238">
        <v>0</v>
      </c>
      <c r="Z892" s="238">
        <v>0</v>
      </c>
      <c r="AA892" s="238">
        <v>0</v>
      </c>
      <c r="AB892" s="238">
        <v>0</v>
      </c>
      <c r="AC892" s="238">
        <v>0</v>
      </c>
      <c r="AD892" s="238">
        <v>0</v>
      </c>
      <c r="AE892" s="238">
        <v>0</v>
      </c>
      <c r="AF892" s="238">
        <v>0</v>
      </c>
      <c r="AG892" s="238">
        <v>0</v>
      </c>
      <c r="AH892" s="238">
        <v>0</v>
      </c>
      <c r="AI892" s="238">
        <v>0</v>
      </c>
      <c r="AJ892" s="238">
        <v>0</v>
      </c>
      <c r="AK892" s="238">
        <v>0</v>
      </c>
    </row>
    <row r="893" spans="1:37" x14ac:dyDescent="0.3">
      <c r="A893" s="2" t="s">
        <v>233</v>
      </c>
      <c r="B893" s="295" t="s">
        <v>918</v>
      </c>
      <c r="C893" s="229" t="s">
        <v>944</v>
      </c>
      <c r="D893" s="229" t="s">
        <v>1790</v>
      </c>
      <c r="E893" s="716">
        <v>9484</v>
      </c>
      <c r="F893" s="76">
        <v>0.03</v>
      </c>
      <c r="G893" s="76">
        <v>0.14000000000000001</v>
      </c>
      <c r="H893" s="76">
        <v>0.08</v>
      </c>
      <c r="I893" s="76">
        <v>0.26</v>
      </c>
      <c r="J893" s="76">
        <v>0.7</v>
      </c>
      <c r="K893" s="76">
        <v>0.04</v>
      </c>
      <c r="L893" s="76">
        <v>0.47</v>
      </c>
      <c r="M893" s="76">
        <v>0.53</v>
      </c>
      <c r="N893" s="76">
        <v>0.5</v>
      </c>
      <c r="O893" s="76">
        <v>0.06</v>
      </c>
      <c r="P893" s="76">
        <v>0.31</v>
      </c>
      <c r="Q893" s="76">
        <v>0.4</v>
      </c>
      <c r="R893" s="76" t="s">
        <v>239</v>
      </c>
      <c r="S893" s="76">
        <v>0.36</v>
      </c>
      <c r="T893" s="721">
        <v>1</v>
      </c>
      <c r="U893" s="721">
        <v>1</v>
      </c>
      <c r="V893" s="55">
        <v>2059</v>
      </c>
      <c r="W893" s="55">
        <v>2059</v>
      </c>
      <c r="X893" s="237">
        <v>98</v>
      </c>
      <c r="Y893" s="238">
        <v>146</v>
      </c>
      <c r="Z893" s="238">
        <v>115</v>
      </c>
      <c r="AA893" s="238">
        <v>495</v>
      </c>
      <c r="AB893" s="238">
        <v>36</v>
      </c>
      <c r="AC893" s="238">
        <v>0</v>
      </c>
      <c r="AD893" s="238">
        <v>890</v>
      </c>
      <c r="AE893" s="238">
        <v>102</v>
      </c>
      <c r="AF893" s="238">
        <v>157</v>
      </c>
      <c r="AG893" s="238">
        <v>127</v>
      </c>
      <c r="AH893" s="238">
        <v>746</v>
      </c>
      <c r="AI893" s="238">
        <v>37</v>
      </c>
      <c r="AJ893" s="238">
        <v>0</v>
      </c>
      <c r="AK893" s="238">
        <v>1169</v>
      </c>
    </row>
    <row r="894" spans="1:37" x14ac:dyDescent="0.3">
      <c r="A894" s="2" t="s">
        <v>233</v>
      </c>
      <c r="B894" s="295" t="s">
        <v>918</v>
      </c>
      <c r="C894" s="229" t="s">
        <v>944</v>
      </c>
      <c r="D894" s="229" t="s">
        <v>1791</v>
      </c>
      <c r="E894" s="716">
        <v>45568</v>
      </c>
      <c r="F894" s="76">
        <v>0.04</v>
      </c>
      <c r="G894" s="76">
        <v>0.14000000000000001</v>
      </c>
      <c r="H894" s="76">
        <v>0.09</v>
      </c>
      <c r="I894" s="76">
        <v>0.27</v>
      </c>
      <c r="J894" s="76">
        <v>0.7</v>
      </c>
      <c r="K894" s="76">
        <v>0.03</v>
      </c>
      <c r="L894" s="76">
        <v>0.48</v>
      </c>
      <c r="M894" s="76">
        <v>0.48</v>
      </c>
      <c r="N894" s="76">
        <v>0.48</v>
      </c>
      <c r="O894" s="76">
        <v>7.0000000000000007E-2</v>
      </c>
      <c r="P894" s="76">
        <v>0.46</v>
      </c>
      <c r="Q894" s="76">
        <v>0.48</v>
      </c>
      <c r="R894" s="76" t="s">
        <v>239</v>
      </c>
      <c r="S894" s="76">
        <v>0.47</v>
      </c>
      <c r="T894" s="721">
        <v>1</v>
      </c>
      <c r="U894" s="721">
        <v>1</v>
      </c>
      <c r="V894" s="55">
        <v>6677</v>
      </c>
      <c r="W894" s="55">
        <v>6677</v>
      </c>
      <c r="X894" s="237">
        <v>404</v>
      </c>
      <c r="Y894" s="238">
        <v>461</v>
      </c>
      <c r="Z894" s="238">
        <v>279</v>
      </c>
      <c r="AA894" s="238">
        <v>1395</v>
      </c>
      <c r="AB894" s="238">
        <v>74</v>
      </c>
      <c r="AC894" s="238">
        <v>0</v>
      </c>
      <c r="AD894" s="238">
        <v>2613</v>
      </c>
      <c r="AE894" s="238">
        <v>424</v>
      </c>
      <c r="AF894" s="238">
        <v>495</v>
      </c>
      <c r="AG894" s="238">
        <v>399</v>
      </c>
      <c r="AH894" s="238">
        <v>2677</v>
      </c>
      <c r="AI894" s="238">
        <v>69</v>
      </c>
      <c r="AJ894" s="238">
        <v>0</v>
      </c>
      <c r="AK894" s="238">
        <v>4064</v>
      </c>
    </row>
    <row r="895" spans="1:37" x14ac:dyDescent="0.3">
      <c r="A895" s="2" t="s">
        <v>233</v>
      </c>
      <c r="B895" s="295" t="s">
        <v>918</v>
      </c>
      <c r="C895" s="229" t="s">
        <v>944</v>
      </c>
      <c r="D895" s="229" t="s">
        <v>1792</v>
      </c>
      <c r="E895" s="716">
        <v>2313</v>
      </c>
      <c r="F895" s="76">
        <v>0.08</v>
      </c>
      <c r="G895" s="76">
        <v>0.17</v>
      </c>
      <c r="H895" s="76">
        <v>0.15</v>
      </c>
      <c r="I895" s="76">
        <v>0.41</v>
      </c>
      <c r="J895" s="76">
        <v>0.55000000000000004</v>
      </c>
      <c r="K895" s="76">
        <v>0.04</v>
      </c>
      <c r="L895" s="76">
        <v>0.46</v>
      </c>
      <c r="M895" s="76">
        <v>0.51</v>
      </c>
      <c r="N895" s="76">
        <v>0.54</v>
      </c>
      <c r="O895" s="76">
        <v>0.1</v>
      </c>
      <c r="P895" s="76">
        <v>0.6</v>
      </c>
      <c r="Q895" s="76">
        <v>0.57999999999999996</v>
      </c>
      <c r="R895" s="76" t="s">
        <v>239</v>
      </c>
      <c r="S895" s="76">
        <v>0.56000000000000005</v>
      </c>
      <c r="T895" s="721">
        <v>1</v>
      </c>
      <c r="U895" s="721">
        <v>1</v>
      </c>
      <c r="V895" s="55">
        <v>0</v>
      </c>
      <c r="W895" s="55">
        <v>0</v>
      </c>
      <c r="X895" s="237">
        <v>0</v>
      </c>
      <c r="Y895" s="238">
        <v>0</v>
      </c>
      <c r="Z895" s="238">
        <v>0</v>
      </c>
      <c r="AA895" s="238">
        <v>0</v>
      </c>
      <c r="AB895" s="238">
        <v>0</v>
      </c>
      <c r="AC895" s="238">
        <v>0</v>
      </c>
      <c r="AD895" s="238">
        <v>0</v>
      </c>
      <c r="AE895" s="238">
        <v>0</v>
      </c>
      <c r="AF895" s="238">
        <v>0</v>
      </c>
      <c r="AG895" s="238">
        <v>0</v>
      </c>
      <c r="AH895" s="238">
        <v>0</v>
      </c>
      <c r="AI895" s="238">
        <v>0</v>
      </c>
      <c r="AJ895" s="238">
        <v>0</v>
      </c>
      <c r="AK895" s="238">
        <v>0</v>
      </c>
    </row>
    <row r="896" spans="1:37" x14ac:dyDescent="0.3">
      <c r="A896" s="2" t="s">
        <v>233</v>
      </c>
      <c r="B896" s="295" t="s">
        <v>943</v>
      </c>
      <c r="C896" s="229" t="s">
        <v>983</v>
      </c>
      <c r="D896" s="229" t="s">
        <v>1793</v>
      </c>
      <c r="E896" s="716">
        <v>186978</v>
      </c>
      <c r="F896" s="76">
        <v>0.08</v>
      </c>
      <c r="G896" s="76">
        <v>0.27</v>
      </c>
      <c r="H896" s="76">
        <v>0.18</v>
      </c>
      <c r="I896" s="76">
        <v>0.54</v>
      </c>
      <c r="J896" s="76">
        <v>0.43</v>
      </c>
      <c r="K896" s="76">
        <v>0.03</v>
      </c>
      <c r="L896" s="76">
        <v>0.54</v>
      </c>
      <c r="M896" s="76">
        <v>0.53</v>
      </c>
      <c r="N896" s="76">
        <v>0.5</v>
      </c>
      <c r="O896" s="76">
        <v>0.08</v>
      </c>
      <c r="P896" s="76">
        <v>0.56999999999999995</v>
      </c>
      <c r="Q896" s="76">
        <v>0.47</v>
      </c>
      <c r="R896" s="76" t="s">
        <v>239</v>
      </c>
      <c r="S896" s="76">
        <v>0.54</v>
      </c>
      <c r="T896" s="721">
        <v>1</v>
      </c>
      <c r="U896" s="721">
        <v>1</v>
      </c>
      <c r="V896" s="55">
        <v>536</v>
      </c>
      <c r="W896" s="55">
        <v>536</v>
      </c>
      <c r="X896" s="237">
        <v>31</v>
      </c>
      <c r="Y896" s="238">
        <v>47</v>
      </c>
      <c r="Z896" s="238">
        <v>38</v>
      </c>
      <c r="AA896" s="238">
        <v>130</v>
      </c>
      <c r="AB896" s="238">
        <v>7</v>
      </c>
      <c r="AC896" s="238">
        <v>0</v>
      </c>
      <c r="AD896" s="238">
        <v>253</v>
      </c>
      <c r="AE896" s="238">
        <v>37</v>
      </c>
      <c r="AF896" s="238">
        <v>48</v>
      </c>
      <c r="AG896" s="238">
        <v>50</v>
      </c>
      <c r="AH896" s="238">
        <v>143</v>
      </c>
      <c r="AI896" s="238">
        <v>5</v>
      </c>
      <c r="AJ896" s="238">
        <v>0</v>
      </c>
      <c r="AK896" s="238">
        <v>283</v>
      </c>
    </row>
    <row r="897" spans="1:37" x14ac:dyDescent="0.3">
      <c r="A897" s="2" t="s">
        <v>233</v>
      </c>
      <c r="B897" s="295" t="s">
        <v>943</v>
      </c>
      <c r="C897" s="229" t="s">
        <v>983</v>
      </c>
      <c r="D897" s="229" t="s">
        <v>1794</v>
      </c>
      <c r="E897" s="716">
        <v>12793</v>
      </c>
      <c r="F897" s="76">
        <v>0.08</v>
      </c>
      <c r="G897" s="76">
        <v>0.27</v>
      </c>
      <c r="H897" s="76">
        <v>0.18</v>
      </c>
      <c r="I897" s="76">
        <v>0.54</v>
      </c>
      <c r="J897" s="76">
        <v>0.43</v>
      </c>
      <c r="K897" s="76">
        <v>0.03</v>
      </c>
      <c r="L897" s="76">
        <v>0.54</v>
      </c>
      <c r="M897" s="76">
        <v>0.53</v>
      </c>
      <c r="N897" s="76">
        <v>0.5</v>
      </c>
      <c r="O897" s="76">
        <v>0.08</v>
      </c>
      <c r="P897" s="76">
        <v>0.56999999999999995</v>
      </c>
      <c r="Q897" s="76">
        <v>0.47</v>
      </c>
      <c r="R897" s="76" t="s">
        <v>239</v>
      </c>
      <c r="S897" s="76">
        <v>0.54</v>
      </c>
      <c r="T897" s="721">
        <v>1</v>
      </c>
      <c r="U897" s="721">
        <v>1</v>
      </c>
      <c r="V897" s="55">
        <v>1477</v>
      </c>
      <c r="W897" s="55">
        <v>1477</v>
      </c>
      <c r="X897" s="237">
        <v>80</v>
      </c>
      <c r="Y897" s="238">
        <v>98</v>
      </c>
      <c r="Z897" s="238">
        <v>56</v>
      </c>
      <c r="AA897" s="238">
        <v>326</v>
      </c>
      <c r="AB897" s="238">
        <v>14</v>
      </c>
      <c r="AC897" s="238">
        <v>0</v>
      </c>
      <c r="AD897" s="238">
        <v>574</v>
      </c>
      <c r="AE897" s="238">
        <v>78</v>
      </c>
      <c r="AF897" s="238">
        <v>116</v>
      </c>
      <c r="AG897" s="238">
        <v>84</v>
      </c>
      <c r="AH897" s="238">
        <v>620</v>
      </c>
      <c r="AI897" s="238">
        <v>5</v>
      </c>
      <c r="AJ897" s="238">
        <v>0</v>
      </c>
      <c r="AK897" s="238">
        <v>903</v>
      </c>
    </row>
    <row r="898" spans="1:37" x14ac:dyDescent="0.3">
      <c r="A898" s="2" t="s">
        <v>233</v>
      </c>
      <c r="B898" s="295" t="s">
        <v>943</v>
      </c>
      <c r="C898" s="229" t="s">
        <v>983</v>
      </c>
      <c r="D898" s="229" t="s">
        <v>1795</v>
      </c>
      <c r="E898" s="716">
        <v>177317</v>
      </c>
      <c r="F898" s="76">
        <v>0.08</v>
      </c>
      <c r="G898" s="76">
        <v>0.27</v>
      </c>
      <c r="H898" s="76">
        <v>0.18</v>
      </c>
      <c r="I898" s="76">
        <v>0.54</v>
      </c>
      <c r="J898" s="76">
        <v>0.43</v>
      </c>
      <c r="K898" s="76">
        <v>0.03</v>
      </c>
      <c r="L898" s="76">
        <v>0.54</v>
      </c>
      <c r="M898" s="76">
        <v>0.53</v>
      </c>
      <c r="N898" s="76">
        <v>0.5</v>
      </c>
      <c r="O898" s="76">
        <v>0.08</v>
      </c>
      <c r="P898" s="76">
        <v>0.56999999999999995</v>
      </c>
      <c r="Q898" s="76">
        <v>0.47</v>
      </c>
      <c r="R898" s="76" t="s">
        <v>239</v>
      </c>
      <c r="S898" s="76">
        <v>0.54</v>
      </c>
      <c r="T898" s="721">
        <v>1</v>
      </c>
      <c r="U898" s="721">
        <v>1</v>
      </c>
      <c r="V898" s="55">
        <v>843</v>
      </c>
      <c r="W898" s="55">
        <v>843</v>
      </c>
      <c r="X898" s="237">
        <v>64</v>
      </c>
      <c r="Y898" s="238">
        <v>82</v>
      </c>
      <c r="Z898" s="238">
        <v>70</v>
      </c>
      <c r="AA898" s="238">
        <v>209</v>
      </c>
      <c r="AB898" s="238">
        <v>14</v>
      </c>
      <c r="AC898" s="238">
        <v>0</v>
      </c>
      <c r="AD898" s="238">
        <v>439</v>
      </c>
      <c r="AE898" s="238">
        <v>52</v>
      </c>
      <c r="AF898" s="238">
        <v>70</v>
      </c>
      <c r="AG898" s="238">
        <v>76</v>
      </c>
      <c r="AH898" s="238">
        <v>187</v>
      </c>
      <c r="AI898" s="238">
        <v>19</v>
      </c>
      <c r="AJ898" s="238">
        <v>0</v>
      </c>
      <c r="AK898" s="238">
        <v>404</v>
      </c>
    </row>
    <row r="899" spans="1:37" x14ac:dyDescent="0.3">
      <c r="A899" s="2" t="s">
        <v>233</v>
      </c>
      <c r="B899" s="295" t="s">
        <v>943</v>
      </c>
      <c r="C899" s="229" t="s">
        <v>983</v>
      </c>
      <c r="D899" s="229" t="s">
        <v>1796</v>
      </c>
      <c r="E899" s="716">
        <v>142597</v>
      </c>
      <c r="F899" s="76">
        <v>0.08</v>
      </c>
      <c r="G899" s="76">
        <v>0.27</v>
      </c>
      <c r="H899" s="76">
        <v>0.18</v>
      </c>
      <c r="I899" s="76">
        <v>0.54</v>
      </c>
      <c r="J899" s="76">
        <v>0.43</v>
      </c>
      <c r="K899" s="76">
        <v>0.03</v>
      </c>
      <c r="L899" s="76">
        <v>0.54</v>
      </c>
      <c r="M899" s="76">
        <v>0.53</v>
      </c>
      <c r="N899" s="76">
        <v>0.5</v>
      </c>
      <c r="O899" s="76">
        <v>0.08</v>
      </c>
      <c r="P899" s="76">
        <v>0.56999999999999995</v>
      </c>
      <c r="Q899" s="76">
        <v>0.47</v>
      </c>
      <c r="R899" s="76" t="s">
        <v>239</v>
      </c>
      <c r="S899" s="76">
        <v>0.54</v>
      </c>
      <c r="T899" s="721">
        <v>1</v>
      </c>
      <c r="U899" s="721">
        <v>1</v>
      </c>
      <c r="V899" s="55">
        <v>2417</v>
      </c>
      <c r="W899" s="55">
        <v>2417</v>
      </c>
      <c r="X899" s="237">
        <v>110</v>
      </c>
      <c r="Y899" s="238">
        <v>180</v>
      </c>
      <c r="Z899" s="238">
        <v>141</v>
      </c>
      <c r="AA899" s="238">
        <v>538</v>
      </c>
      <c r="AB899" s="238">
        <v>9</v>
      </c>
      <c r="AC899" s="238">
        <v>0</v>
      </c>
      <c r="AD899" s="238">
        <v>978</v>
      </c>
      <c r="AE899" s="238">
        <v>109</v>
      </c>
      <c r="AF899" s="238">
        <v>185</v>
      </c>
      <c r="AG899" s="238">
        <v>186</v>
      </c>
      <c r="AH899" s="238">
        <v>940</v>
      </c>
      <c r="AI899" s="238">
        <v>19</v>
      </c>
      <c r="AJ899" s="238">
        <v>0</v>
      </c>
      <c r="AK899" s="238">
        <v>1439</v>
      </c>
    </row>
    <row r="900" spans="1:37" x14ac:dyDescent="0.3">
      <c r="A900" s="2" t="s">
        <v>233</v>
      </c>
      <c r="B900" s="295" t="s">
        <v>943</v>
      </c>
      <c r="C900" s="229" t="s">
        <v>983</v>
      </c>
      <c r="D900" s="229" t="s">
        <v>1797</v>
      </c>
      <c r="E900" s="716">
        <v>20412</v>
      </c>
      <c r="F900" s="76">
        <v>0.08</v>
      </c>
      <c r="G900" s="76">
        <v>0.27</v>
      </c>
      <c r="H900" s="76">
        <v>0.18</v>
      </c>
      <c r="I900" s="76">
        <v>0.54</v>
      </c>
      <c r="J900" s="76">
        <v>0.43</v>
      </c>
      <c r="K900" s="76">
        <v>0.03</v>
      </c>
      <c r="L900" s="76">
        <v>0.54</v>
      </c>
      <c r="M900" s="76">
        <v>0.53</v>
      </c>
      <c r="N900" s="76">
        <v>0.5</v>
      </c>
      <c r="O900" s="76">
        <v>0.08</v>
      </c>
      <c r="P900" s="76">
        <v>0.56999999999999995</v>
      </c>
      <c r="Q900" s="76">
        <v>0.47</v>
      </c>
      <c r="R900" s="76" t="s">
        <v>239</v>
      </c>
      <c r="S900" s="76">
        <v>0.54</v>
      </c>
      <c r="T900" s="721">
        <v>1</v>
      </c>
      <c r="U900" s="721">
        <v>1</v>
      </c>
      <c r="V900" s="55">
        <v>1905</v>
      </c>
      <c r="W900" s="55">
        <v>1905</v>
      </c>
      <c r="X900" s="237">
        <v>98</v>
      </c>
      <c r="Y900" s="238">
        <v>141</v>
      </c>
      <c r="Z900" s="238">
        <v>108</v>
      </c>
      <c r="AA900" s="238">
        <v>483</v>
      </c>
      <c r="AB900" s="238">
        <v>34</v>
      </c>
      <c r="AC900" s="238">
        <v>0</v>
      </c>
      <c r="AD900" s="238">
        <v>864</v>
      </c>
      <c r="AE900" s="238">
        <v>94</v>
      </c>
      <c r="AF900" s="238">
        <v>156</v>
      </c>
      <c r="AG900" s="238">
        <v>132</v>
      </c>
      <c r="AH900" s="238">
        <v>628</v>
      </c>
      <c r="AI900" s="238">
        <v>31</v>
      </c>
      <c r="AJ900" s="238">
        <v>0</v>
      </c>
      <c r="AK900" s="238">
        <v>1041</v>
      </c>
    </row>
    <row r="901" spans="1:37" x14ac:dyDescent="0.3">
      <c r="A901" s="2" t="s">
        <v>233</v>
      </c>
      <c r="B901" s="295" t="s">
        <v>943</v>
      </c>
      <c r="C901" s="229" t="s">
        <v>983</v>
      </c>
      <c r="D901" s="229" t="s">
        <v>1798</v>
      </c>
      <c r="E901" s="716">
        <v>103268</v>
      </c>
      <c r="F901" s="76">
        <v>0.08</v>
      </c>
      <c r="G901" s="76">
        <v>0.27</v>
      </c>
      <c r="H901" s="76">
        <v>0.18</v>
      </c>
      <c r="I901" s="76">
        <v>0.54</v>
      </c>
      <c r="J901" s="76">
        <v>0.43</v>
      </c>
      <c r="K901" s="76">
        <v>0.03</v>
      </c>
      <c r="L901" s="76">
        <v>0.54</v>
      </c>
      <c r="M901" s="76">
        <v>0.53</v>
      </c>
      <c r="N901" s="76">
        <v>0.5</v>
      </c>
      <c r="O901" s="76">
        <v>0.08</v>
      </c>
      <c r="P901" s="76">
        <v>0.56999999999999995</v>
      </c>
      <c r="Q901" s="76">
        <v>0.47</v>
      </c>
      <c r="R901" s="76" t="s">
        <v>239</v>
      </c>
      <c r="S901" s="76">
        <v>0.54</v>
      </c>
      <c r="T901" s="721">
        <v>1</v>
      </c>
      <c r="U901" s="721">
        <v>1</v>
      </c>
      <c r="V901" s="55">
        <v>1174</v>
      </c>
      <c r="W901" s="55">
        <v>1174</v>
      </c>
      <c r="X901" s="237">
        <v>61</v>
      </c>
      <c r="Y901" s="238">
        <v>89</v>
      </c>
      <c r="Z901" s="238">
        <v>59</v>
      </c>
      <c r="AA901" s="238">
        <v>244</v>
      </c>
      <c r="AB901" s="238">
        <v>6</v>
      </c>
      <c r="AC901" s="238">
        <v>0</v>
      </c>
      <c r="AD901" s="238">
        <v>459</v>
      </c>
      <c r="AE901" s="238">
        <v>71</v>
      </c>
      <c r="AF901" s="238">
        <v>85</v>
      </c>
      <c r="AG901" s="238">
        <v>69</v>
      </c>
      <c r="AH901" s="238">
        <v>487</v>
      </c>
      <c r="AI901" s="238">
        <v>3</v>
      </c>
      <c r="AJ901" s="238">
        <v>0</v>
      </c>
      <c r="AK901" s="238">
        <v>715</v>
      </c>
    </row>
    <row r="902" spans="1:37" x14ac:dyDescent="0.3">
      <c r="A902" s="2" t="s">
        <v>233</v>
      </c>
      <c r="B902" s="295" t="s">
        <v>943</v>
      </c>
      <c r="C902" s="229" t="s">
        <v>983</v>
      </c>
      <c r="D902" s="229" t="s">
        <v>1799</v>
      </c>
      <c r="E902" s="716">
        <v>3989</v>
      </c>
      <c r="F902" s="76">
        <v>0.08</v>
      </c>
      <c r="G902" s="76">
        <v>0.27</v>
      </c>
      <c r="H902" s="76">
        <v>0.18</v>
      </c>
      <c r="I902" s="76">
        <v>0.54</v>
      </c>
      <c r="J902" s="76">
        <v>0.43</v>
      </c>
      <c r="K902" s="76">
        <v>0.03</v>
      </c>
      <c r="L902" s="76">
        <v>0.54</v>
      </c>
      <c r="M902" s="76">
        <v>0.53</v>
      </c>
      <c r="N902" s="76">
        <v>0.5</v>
      </c>
      <c r="O902" s="76">
        <v>0.08</v>
      </c>
      <c r="P902" s="76">
        <v>0.56999999999999995</v>
      </c>
      <c r="Q902" s="76">
        <v>0.47</v>
      </c>
      <c r="R902" s="76" t="s">
        <v>239</v>
      </c>
      <c r="S902" s="76">
        <v>0.54</v>
      </c>
      <c r="T902" s="721">
        <v>1</v>
      </c>
      <c r="U902" s="721">
        <v>1</v>
      </c>
      <c r="V902" s="55">
        <v>1825</v>
      </c>
      <c r="W902" s="55">
        <v>1825</v>
      </c>
      <c r="X902" s="237">
        <v>28</v>
      </c>
      <c r="Y902" s="238">
        <v>29</v>
      </c>
      <c r="Z902" s="238">
        <v>125</v>
      </c>
      <c r="AA902" s="238">
        <v>68</v>
      </c>
      <c r="AB902" s="238">
        <v>5</v>
      </c>
      <c r="AC902" s="238">
        <v>0</v>
      </c>
      <c r="AD902" s="238">
        <v>255</v>
      </c>
      <c r="AE902" s="238">
        <v>19</v>
      </c>
      <c r="AF902" s="238">
        <v>35</v>
      </c>
      <c r="AG902" s="238">
        <v>1356</v>
      </c>
      <c r="AH902" s="238">
        <v>157</v>
      </c>
      <c r="AI902" s="238">
        <v>3</v>
      </c>
      <c r="AJ902" s="238">
        <v>0</v>
      </c>
      <c r="AK902" s="238">
        <v>1570</v>
      </c>
    </row>
    <row r="903" spans="1:37" x14ac:dyDescent="0.3">
      <c r="A903" s="2" t="s">
        <v>233</v>
      </c>
      <c r="B903" s="295" t="s">
        <v>943</v>
      </c>
      <c r="C903" s="229" t="s">
        <v>983</v>
      </c>
      <c r="D903" s="229" t="s">
        <v>1800</v>
      </c>
      <c r="E903" s="716">
        <v>30844</v>
      </c>
      <c r="F903" s="76">
        <v>0.08</v>
      </c>
      <c r="G903" s="76">
        <v>0.27</v>
      </c>
      <c r="H903" s="76">
        <v>0.18</v>
      </c>
      <c r="I903" s="76">
        <v>0.54</v>
      </c>
      <c r="J903" s="76">
        <v>0.43</v>
      </c>
      <c r="K903" s="76">
        <v>0.03</v>
      </c>
      <c r="L903" s="76">
        <v>0.54</v>
      </c>
      <c r="M903" s="76">
        <v>0.53</v>
      </c>
      <c r="N903" s="76">
        <v>0.5</v>
      </c>
      <c r="O903" s="76">
        <v>0.08</v>
      </c>
      <c r="P903" s="76">
        <v>0.56999999999999995</v>
      </c>
      <c r="Q903" s="76">
        <v>0.47</v>
      </c>
      <c r="R903" s="76" t="s">
        <v>239</v>
      </c>
      <c r="S903" s="76">
        <v>0.54</v>
      </c>
      <c r="T903" s="721">
        <v>1</v>
      </c>
      <c r="U903" s="721">
        <v>1</v>
      </c>
      <c r="V903" s="55">
        <v>1133</v>
      </c>
      <c r="W903" s="55">
        <v>1133</v>
      </c>
      <c r="X903" s="237">
        <v>60</v>
      </c>
      <c r="Y903" s="238">
        <v>95</v>
      </c>
      <c r="Z903" s="238">
        <v>48</v>
      </c>
      <c r="AA903" s="238">
        <v>271</v>
      </c>
      <c r="AB903" s="238">
        <v>8</v>
      </c>
      <c r="AC903" s="238">
        <v>0</v>
      </c>
      <c r="AD903" s="238">
        <v>482</v>
      </c>
      <c r="AE903" s="238">
        <v>66</v>
      </c>
      <c r="AF903" s="238">
        <v>104</v>
      </c>
      <c r="AG903" s="238">
        <v>69</v>
      </c>
      <c r="AH903" s="238">
        <v>401</v>
      </c>
      <c r="AI903" s="238">
        <v>11</v>
      </c>
      <c r="AJ903" s="238">
        <v>0</v>
      </c>
      <c r="AK903" s="238">
        <v>651</v>
      </c>
    </row>
    <row r="904" spans="1:37" x14ac:dyDescent="0.3">
      <c r="A904" s="2" t="s">
        <v>233</v>
      </c>
      <c r="B904" s="295" t="s">
        <v>943</v>
      </c>
      <c r="C904" s="229" t="s">
        <v>983</v>
      </c>
      <c r="D904" s="229" t="s">
        <v>1801</v>
      </c>
      <c r="E904" s="716">
        <v>54327</v>
      </c>
      <c r="F904" s="76">
        <v>0.08</v>
      </c>
      <c r="G904" s="76">
        <v>0.27</v>
      </c>
      <c r="H904" s="76">
        <v>0.18</v>
      </c>
      <c r="I904" s="76">
        <v>0.54</v>
      </c>
      <c r="J904" s="76">
        <v>0.43</v>
      </c>
      <c r="K904" s="76">
        <v>0.03</v>
      </c>
      <c r="L904" s="76">
        <v>0.54</v>
      </c>
      <c r="M904" s="76">
        <v>0.53</v>
      </c>
      <c r="N904" s="76">
        <v>0.5</v>
      </c>
      <c r="O904" s="76">
        <v>0.08</v>
      </c>
      <c r="P904" s="76">
        <v>0.56999999999999995</v>
      </c>
      <c r="Q904" s="76">
        <v>0.47</v>
      </c>
      <c r="R904" s="76" t="s">
        <v>239</v>
      </c>
      <c r="S904" s="76">
        <v>0.54</v>
      </c>
      <c r="T904" s="721">
        <v>1</v>
      </c>
      <c r="U904" s="721">
        <v>1</v>
      </c>
      <c r="V904" s="55">
        <v>1057</v>
      </c>
      <c r="W904" s="55">
        <v>1057</v>
      </c>
      <c r="X904" s="237">
        <v>51</v>
      </c>
      <c r="Y904" s="238">
        <v>57</v>
      </c>
      <c r="Z904" s="238">
        <v>33</v>
      </c>
      <c r="AA904" s="238">
        <v>240</v>
      </c>
      <c r="AB904" s="238">
        <v>4</v>
      </c>
      <c r="AC904" s="238">
        <v>0</v>
      </c>
      <c r="AD904" s="238">
        <v>385</v>
      </c>
      <c r="AE904" s="238">
        <v>43</v>
      </c>
      <c r="AF904" s="238">
        <v>64</v>
      </c>
      <c r="AG904" s="238">
        <v>104</v>
      </c>
      <c r="AH904" s="238">
        <v>454</v>
      </c>
      <c r="AI904" s="238">
        <v>7</v>
      </c>
      <c r="AJ904" s="238">
        <v>0</v>
      </c>
      <c r="AK904" s="238">
        <v>672</v>
      </c>
    </row>
    <row r="905" spans="1:37" x14ac:dyDescent="0.3">
      <c r="A905" s="2" t="s">
        <v>233</v>
      </c>
      <c r="B905" s="295" t="s">
        <v>943</v>
      </c>
      <c r="C905" s="229" t="s">
        <v>983</v>
      </c>
      <c r="D905" s="229" t="s">
        <v>1802</v>
      </c>
      <c r="E905" s="716">
        <v>288436</v>
      </c>
      <c r="F905" s="76">
        <v>0.08</v>
      </c>
      <c r="G905" s="76">
        <v>0.27</v>
      </c>
      <c r="H905" s="76">
        <v>0.18</v>
      </c>
      <c r="I905" s="76">
        <v>0.54</v>
      </c>
      <c r="J905" s="76">
        <v>0.43</v>
      </c>
      <c r="K905" s="76">
        <v>0.03</v>
      </c>
      <c r="L905" s="76">
        <v>0.54</v>
      </c>
      <c r="M905" s="76">
        <v>0.53</v>
      </c>
      <c r="N905" s="76">
        <v>0.5</v>
      </c>
      <c r="O905" s="76">
        <v>0.08</v>
      </c>
      <c r="P905" s="76">
        <v>0.56999999999999995</v>
      </c>
      <c r="Q905" s="76">
        <v>0.47</v>
      </c>
      <c r="R905" s="76" t="s">
        <v>239</v>
      </c>
      <c r="S905" s="76">
        <v>0.54</v>
      </c>
      <c r="T905" s="721">
        <v>1</v>
      </c>
      <c r="U905" s="721">
        <v>1</v>
      </c>
      <c r="V905" s="55">
        <v>3347</v>
      </c>
      <c r="W905" s="55">
        <v>3347</v>
      </c>
      <c r="X905" s="237">
        <v>147</v>
      </c>
      <c r="Y905" s="238">
        <v>192</v>
      </c>
      <c r="Z905" s="238">
        <v>133</v>
      </c>
      <c r="AA905" s="238">
        <v>877</v>
      </c>
      <c r="AB905" s="238">
        <v>65</v>
      </c>
      <c r="AC905" s="238">
        <v>0</v>
      </c>
      <c r="AD905" s="238">
        <v>1414</v>
      </c>
      <c r="AE905" s="238">
        <v>151</v>
      </c>
      <c r="AF905" s="238">
        <v>198</v>
      </c>
      <c r="AG905" s="238">
        <v>157</v>
      </c>
      <c r="AH905" s="238">
        <v>1371</v>
      </c>
      <c r="AI905" s="238">
        <v>56</v>
      </c>
      <c r="AJ905" s="238">
        <v>0</v>
      </c>
      <c r="AK905" s="238">
        <v>1933</v>
      </c>
    </row>
    <row r="906" spans="1:37" x14ac:dyDescent="0.3">
      <c r="A906" s="2" t="s">
        <v>233</v>
      </c>
      <c r="B906" s="295" t="s">
        <v>943</v>
      </c>
      <c r="C906" s="229" t="s">
        <v>983</v>
      </c>
      <c r="D906" s="229" t="s">
        <v>1803</v>
      </c>
      <c r="E906" s="716">
        <v>137737</v>
      </c>
      <c r="F906" s="76">
        <v>0.08</v>
      </c>
      <c r="G906" s="76">
        <v>0.27</v>
      </c>
      <c r="H906" s="76">
        <v>0.18</v>
      </c>
      <c r="I906" s="76">
        <v>0.54</v>
      </c>
      <c r="J906" s="76">
        <v>0.43</v>
      </c>
      <c r="K906" s="76">
        <v>0.03</v>
      </c>
      <c r="L906" s="76">
        <v>0.54</v>
      </c>
      <c r="M906" s="76">
        <v>0.53</v>
      </c>
      <c r="N906" s="76">
        <v>0.5</v>
      </c>
      <c r="O906" s="76">
        <v>0.08</v>
      </c>
      <c r="P906" s="76">
        <v>0.56999999999999995</v>
      </c>
      <c r="Q906" s="76">
        <v>0.47</v>
      </c>
      <c r="R906" s="76" t="s">
        <v>239</v>
      </c>
      <c r="S906" s="76">
        <v>0.54</v>
      </c>
      <c r="T906" s="721">
        <v>1</v>
      </c>
      <c r="U906" s="721">
        <v>1</v>
      </c>
      <c r="V906" s="55">
        <v>1312</v>
      </c>
      <c r="W906" s="55">
        <v>1312</v>
      </c>
      <c r="X906" s="237">
        <v>74</v>
      </c>
      <c r="Y906" s="238">
        <v>109</v>
      </c>
      <c r="Z906" s="238">
        <v>79</v>
      </c>
      <c r="AA906" s="238">
        <v>351</v>
      </c>
      <c r="AB906" s="238">
        <v>31</v>
      </c>
      <c r="AC906" s="238">
        <v>0</v>
      </c>
      <c r="AD906" s="238">
        <v>644</v>
      </c>
      <c r="AE906" s="238">
        <v>73</v>
      </c>
      <c r="AF906" s="238">
        <v>90</v>
      </c>
      <c r="AG906" s="238">
        <v>117</v>
      </c>
      <c r="AH906" s="238">
        <v>357</v>
      </c>
      <c r="AI906" s="238">
        <v>31</v>
      </c>
      <c r="AJ906" s="238">
        <v>0</v>
      </c>
      <c r="AK906" s="238">
        <v>668</v>
      </c>
    </row>
    <row r="907" spans="1:37" x14ac:dyDescent="0.3">
      <c r="A907" s="2" t="s">
        <v>233</v>
      </c>
      <c r="B907" s="295" t="s">
        <v>943</v>
      </c>
      <c r="C907" s="229" t="s">
        <v>983</v>
      </c>
      <c r="D907" s="229" t="s">
        <v>1790</v>
      </c>
      <c r="E907" s="716">
        <v>102231</v>
      </c>
      <c r="F907" s="76">
        <v>0.08</v>
      </c>
      <c r="G907" s="76">
        <v>0.27</v>
      </c>
      <c r="H907" s="76">
        <v>0.18</v>
      </c>
      <c r="I907" s="76">
        <v>0.54</v>
      </c>
      <c r="J907" s="76">
        <v>0.43</v>
      </c>
      <c r="K907" s="76">
        <v>0.03</v>
      </c>
      <c r="L907" s="76">
        <v>0.54</v>
      </c>
      <c r="M907" s="76">
        <v>0.53</v>
      </c>
      <c r="N907" s="76">
        <v>0.5</v>
      </c>
      <c r="O907" s="76">
        <v>0.08</v>
      </c>
      <c r="P907" s="76">
        <v>0.56999999999999995</v>
      </c>
      <c r="Q907" s="76">
        <v>0.47</v>
      </c>
      <c r="R907" s="76" t="s">
        <v>239</v>
      </c>
      <c r="S907" s="76">
        <v>0.54</v>
      </c>
      <c r="T907" s="721">
        <v>1</v>
      </c>
      <c r="U907" s="721">
        <v>1</v>
      </c>
      <c r="V907" s="55">
        <v>1366</v>
      </c>
      <c r="W907" s="55">
        <v>1366</v>
      </c>
      <c r="X907" s="237">
        <v>72</v>
      </c>
      <c r="Y907" s="238">
        <v>94</v>
      </c>
      <c r="Z907" s="238">
        <v>52</v>
      </c>
      <c r="AA907" s="238">
        <v>304</v>
      </c>
      <c r="AB907" s="238">
        <v>9</v>
      </c>
      <c r="AC907" s="238">
        <v>0</v>
      </c>
      <c r="AD907" s="238">
        <v>531</v>
      </c>
      <c r="AE907" s="238">
        <v>74</v>
      </c>
      <c r="AF907" s="238">
        <v>103</v>
      </c>
      <c r="AG907" s="238">
        <v>73</v>
      </c>
      <c r="AH907" s="238">
        <v>571</v>
      </c>
      <c r="AI907" s="238">
        <v>14</v>
      </c>
      <c r="AJ907" s="238">
        <v>0</v>
      </c>
      <c r="AK907" s="238">
        <v>835</v>
      </c>
    </row>
    <row r="908" spans="1:37" x14ac:dyDescent="0.3">
      <c r="A908" s="2" t="s">
        <v>233</v>
      </c>
      <c r="B908" s="295" t="s">
        <v>943</v>
      </c>
      <c r="C908" s="229" t="s">
        <v>983</v>
      </c>
      <c r="D908" s="229" t="s">
        <v>1804</v>
      </c>
      <c r="E908" s="716">
        <v>228454</v>
      </c>
      <c r="F908" s="76">
        <v>0.08</v>
      </c>
      <c r="G908" s="76">
        <v>0.27</v>
      </c>
      <c r="H908" s="76">
        <v>0.18</v>
      </c>
      <c r="I908" s="76">
        <v>0.54</v>
      </c>
      <c r="J908" s="76">
        <v>0.43</v>
      </c>
      <c r="K908" s="76">
        <v>0.03</v>
      </c>
      <c r="L908" s="76">
        <v>0.54</v>
      </c>
      <c r="M908" s="76">
        <v>0.53</v>
      </c>
      <c r="N908" s="76">
        <v>0.5</v>
      </c>
      <c r="O908" s="76">
        <v>0.08</v>
      </c>
      <c r="P908" s="76">
        <v>0.56999999999999995</v>
      </c>
      <c r="Q908" s="76">
        <v>0.47</v>
      </c>
      <c r="R908" s="76" t="s">
        <v>239</v>
      </c>
      <c r="S908" s="76">
        <v>0.54</v>
      </c>
      <c r="T908" s="721">
        <v>1</v>
      </c>
      <c r="U908" s="721">
        <v>1</v>
      </c>
      <c r="V908" s="55">
        <v>11804</v>
      </c>
      <c r="W908" s="55">
        <v>11804</v>
      </c>
      <c r="X908" s="237">
        <v>1315</v>
      </c>
      <c r="Y908" s="238">
        <v>1114</v>
      </c>
      <c r="Z908" s="238">
        <v>772</v>
      </c>
      <c r="AA908" s="238">
        <v>2324</v>
      </c>
      <c r="AB908" s="238">
        <v>165</v>
      </c>
      <c r="AC908" s="238">
        <v>0</v>
      </c>
      <c r="AD908" s="238">
        <v>5690</v>
      </c>
      <c r="AE908" s="238">
        <v>1597</v>
      </c>
      <c r="AF908" s="238">
        <v>1232</v>
      </c>
      <c r="AG908" s="238">
        <v>730</v>
      </c>
      <c r="AH908" s="238">
        <v>2389</v>
      </c>
      <c r="AI908" s="238">
        <v>166</v>
      </c>
      <c r="AJ908" s="238">
        <v>0</v>
      </c>
      <c r="AK908" s="238">
        <v>6114</v>
      </c>
    </row>
    <row r="909" spans="1:37" x14ac:dyDescent="0.3">
      <c r="A909" s="2" t="s">
        <v>233</v>
      </c>
      <c r="B909" s="295" t="s">
        <v>943</v>
      </c>
      <c r="C909" s="229" t="s">
        <v>983</v>
      </c>
      <c r="D909" s="229" t="s">
        <v>1805</v>
      </c>
      <c r="E909" s="716">
        <v>129811</v>
      </c>
      <c r="F909" s="76">
        <v>0.08</v>
      </c>
      <c r="G909" s="76">
        <v>0.27</v>
      </c>
      <c r="H909" s="76">
        <v>0.18</v>
      </c>
      <c r="I909" s="76">
        <v>0.54</v>
      </c>
      <c r="J909" s="76">
        <v>0.43</v>
      </c>
      <c r="K909" s="76">
        <v>0.03</v>
      </c>
      <c r="L909" s="76">
        <v>0.54</v>
      </c>
      <c r="M909" s="76">
        <v>0.53</v>
      </c>
      <c r="N909" s="76">
        <v>0.5</v>
      </c>
      <c r="O909" s="76">
        <v>0.08</v>
      </c>
      <c r="P909" s="76">
        <v>0.56999999999999995</v>
      </c>
      <c r="Q909" s="76">
        <v>0.47</v>
      </c>
      <c r="R909" s="76" t="s">
        <v>239</v>
      </c>
      <c r="S909" s="76">
        <v>0.54</v>
      </c>
      <c r="T909" s="721">
        <v>1</v>
      </c>
      <c r="U909" s="721">
        <v>1</v>
      </c>
      <c r="V909" s="55">
        <v>10079</v>
      </c>
      <c r="W909" s="55">
        <v>10079</v>
      </c>
      <c r="X909" s="237">
        <v>1059</v>
      </c>
      <c r="Y909" s="238">
        <v>1032</v>
      </c>
      <c r="Z909" s="238">
        <v>632</v>
      </c>
      <c r="AA909" s="238">
        <v>2105</v>
      </c>
      <c r="AB909" s="238">
        <v>133</v>
      </c>
      <c r="AC909" s="238">
        <v>0</v>
      </c>
      <c r="AD909" s="238">
        <v>4961</v>
      </c>
      <c r="AE909" s="238">
        <v>1143</v>
      </c>
      <c r="AF909" s="238">
        <v>1096</v>
      </c>
      <c r="AG909" s="238">
        <v>722</v>
      </c>
      <c r="AH909" s="238">
        <v>2056</v>
      </c>
      <c r="AI909" s="238">
        <v>101</v>
      </c>
      <c r="AJ909" s="238">
        <v>0</v>
      </c>
      <c r="AK909" s="238">
        <v>5118</v>
      </c>
    </row>
    <row r="910" spans="1:37" x14ac:dyDescent="0.3">
      <c r="A910" s="2" t="s">
        <v>233</v>
      </c>
      <c r="B910" s="295" t="s">
        <v>943</v>
      </c>
      <c r="C910" s="229" t="s">
        <v>983</v>
      </c>
      <c r="D910" s="229" t="s">
        <v>1806</v>
      </c>
      <c r="E910" s="716">
        <v>44885</v>
      </c>
      <c r="F910" s="76">
        <v>0.08</v>
      </c>
      <c r="G910" s="76">
        <v>0.27</v>
      </c>
      <c r="H910" s="76">
        <v>0.18</v>
      </c>
      <c r="I910" s="76">
        <v>0.54</v>
      </c>
      <c r="J910" s="76">
        <v>0.43</v>
      </c>
      <c r="K910" s="76">
        <v>0.03</v>
      </c>
      <c r="L910" s="76">
        <v>0.54</v>
      </c>
      <c r="M910" s="76">
        <v>0.53</v>
      </c>
      <c r="N910" s="76">
        <v>0.5</v>
      </c>
      <c r="O910" s="76">
        <v>0.08</v>
      </c>
      <c r="P910" s="76">
        <v>0.56999999999999995</v>
      </c>
      <c r="Q910" s="76">
        <v>0.47</v>
      </c>
      <c r="R910" s="76" t="s">
        <v>239</v>
      </c>
      <c r="S910" s="76">
        <v>0.54</v>
      </c>
      <c r="T910" s="721">
        <v>1</v>
      </c>
      <c r="U910" s="721">
        <v>1</v>
      </c>
      <c r="V910" s="55">
        <v>35832</v>
      </c>
      <c r="W910" s="55">
        <v>35832</v>
      </c>
      <c r="X910" s="237">
        <v>3617</v>
      </c>
      <c r="Y910" s="238">
        <v>3496</v>
      </c>
      <c r="Z910" s="238">
        <v>2295</v>
      </c>
      <c r="AA910" s="238">
        <v>7184</v>
      </c>
      <c r="AB910" s="238">
        <v>881</v>
      </c>
      <c r="AC910" s="238">
        <v>0</v>
      </c>
      <c r="AD910" s="238">
        <v>17473</v>
      </c>
      <c r="AE910" s="238">
        <v>4076</v>
      </c>
      <c r="AF910" s="238">
        <v>3490</v>
      </c>
      <c r="AG910" s="238">
        <v>2644</v>
      </c>
      <c r="AH910" s="238">
        <v>6907</v>
      </c>
      <c r="AI910" s="238">
        <v>1242</v>
      </c>
      <c r="AJ910" s="238">
        <v>0</v>
      </c>
      <c r="AK910" s="238">
        <v>18359</v>
      </c>
    </row>
    <row r="911" spans="1:37" x14ac:dyDescent="0.3">
      <c r="A911" s="2" t="s">
        <v>233</v>
      </c>
      <c r="B911" s="295" t="s">
        <v>943</v>
      </c>
      <c r="C911" s="229" t="s">
        <v>983</v>
      </c>
      <c r="D911" s="229" t="s">
        <v>1807</v>
      </c>
      <c r="E911" s="716">
        <v>45816</v>
      </c>
      <c r="F911" s="76">
        <v>0.08</v>
      </c>
      <c r="G911" s="76">
        <v>0.27</v>
      </c>
      <c r="H911" s="76">
        <v>0.18</v>
      </c>
      <c r="I911" s="76">
        <v>0.54</v>
      </c>
      <c r="J911" s="76">
        <v>0.43</v>
      </c>
      <c r="K911" s="76">
        <v>0.03</v>
      </c>
      <c r="L911" s="76">
        <v>0.54</v>
      </c>
      <c r="M911" s="76">
        <v>0.53</v>
      </c>
      <c r="N911" s="76">
        <v>0.5</v>
      </c>
      <c r="O911" s="76">
        <v>0.08</v>
      </c>
      <c r="P911" s="76">
        <v>0.56999999999999995</v>
      </c>
      <c r="Q911" s="76">
        <v>0.47</v>
      </c>
      <c r="R911" s="76" t="s">
        <v>239</v>
      </c>
      <c r="S911" s="76">
        <v>0.54</v>
      </c>
      <c r="T911" s="721">
        <v>1</v>
      </c>
      <c r="U911" s="721">
        <v>1</v>
      </c>
      <c r="V911" s="55">
        <v>14977</v>
      </c>
      <c r="W911" s="55">
        <v>14977</v>
      </c>
      <c r="X911" s="237">
        <v>894</v>
      </c>
      <c r="Y911" s="238">
        <v>895</v>
      </c>
      <c r="Z911" s="238">
        <v>1824</v>
      </c>
      <c r="AA911" s="238">
        <v>3679</v>
      </c>
      <c r="AB911" s="238">
        <v>199</v>
      </c>
      <c r="AC911" s="238">
        <v>0</v>
      </c>
      <c r="AD911" s="238">
        <v>7491</v>
      </c>
      <c r="AE911" s="238">
        <v>904</v>
      </c>
      <c r="AF911" s="238">
        <v>902</v>
      </c>
      <c r="AG911" s="238">
        <v>1989</v>
      </c>
      <c r="AH911" s="238">
        <v>3511</v>
      </c>
      <c r="AI911" s="238">
        <v>180</v>
      </c>
      <c r="AJ911" s="238">
        <v>0</v>
      </c>
      <c r="AK911" s="238">
        <v>7486</v>
      </c>
    </row>
    <row r="912" spans="1:37" x14ac:dyDescent="0.3">
      <c r="A912" s="2" t="s">
        <v>233</v>
      </c>
      <c r="B912" s="295" t="s">
        <v>943</v>
      </c>
      <c r="C912" s="229" t="s">
        <v>983</v>
      </c>
      <c r="D912" s="229" t="s">
        <v>1808</v>
      </c>
      <c r="E912" s="716">
        <v>36813</v>
      </c>
      <c r="F912" s="76">
        <v>0.08</v>
      </c>
      <c r="G912" s="76">
        <v>0.27</v>
      </c>
      <c r="H912" s="76">
        <v>0.18</v>
      </c>
      <c r="I912" s="76">
        <v>0.54</v>
      </c>
      <c r="J912" s="76">
        <v>0.43</v>
      </c>
      <c r="K912" s="76">
        <v>0.03</v>
      </c>
      <c r="L912" s="76">
        <v>0.54</v>
      </c>
      <c r="M912" s="76">
        <v>0.53</v>
      </c>
      <c r="N912" s="76">
        <v>0.5</v>
      </c>
      <c r="O912" s="76">
        <v>0.08</v>
      </c>
      <c r="P912" s="76">
        <v>0.56999999999999995</v>
      </c>
      <c r="Q912" s="76">
        <v>0.47</v>
      </c>
      <c r="R912" s="76" t="s">
        <v>239</v>
      </c>
      <c r="S912" s="76">
        <v>0.54</v>
      </c>
      <c r="T912" s="721">
        <v>1</v>
      </c>
      <c r="U912" s="721">
        <v>1</v>
      </c>
      <c r="V912" s="55">
        <v>17421</v>
      </c>
      <c r="W912" s="55">
        <v>17421</v>
      </c>
      <c r="X912" s="237">
        <v>1298</v>
      </c>
      <c r="Y912" s="238">
        <v>1593</v>
      </c>
      <c r="Z912" s="238">
        <v>1174</v>
      </c>
      <c r="AA912" s="238">
        <v>3988</v>
      </c>
      <c r="AB912" s="238">
        <v>303</v>
      </c>
      <c r="AC912" s="238">
        <v>0</v>
      </c>
      <c r="AD912" s="238">
        <v>8356</v>
      </c>
      <c r="AE912" s="238">
        <v>1406</v>
      </c>
      <c r="AF912" s="238">
        <v>1770</v>
      </c>
      <c r="AG912" s="238">
        <v>1571</v>
      </c>
      <c r="AH912" s="238">
        <v>4076</v>
      </c>
      <c r="AI912" s="238">
        <v>242</v>
      </c>
      <c r="AJ912" s="238">
        <v>0</v>
      </c>
      <c r="AK912" s="238">
        <v>9065</v>
      </c>
    </row>
    <row r="913" spans="1:37" x14ac:dyDescent="0.3">
      <c r="A913" s="2" t="s">
        <v>233</v>
      </c>
      <c r="B913" s="295" t="s">
        <v>943</v>
      </c>
      <c r="C913" s="229" t="s">
        <v>983</v>
      </c>
      <c r="D913" s="229" t="s">
        <v>1809</v>
      </c>
      <c r="E913" s="716">
        <v>173229</v>
      </c>
      <c r="F913" s="76">
        <v>0.08</v>
      </c>
      <c r="G913" s="76">
        <v>0.27</v>
      </c>
      <c r="H913" s="76">
        <v>0.18</v>
      </c>
      <c r="I913" s="76">
        <v>0.54</v>
      </c>
      <c r="J913" s="76">
        <v>0.43</v>
      </c>
      <c r="K913" s="76">
        <v>0.03</v>
      </c>
      <c r="L913" s="76">
        <v>0.54</v>
      </c>
      <c r="M913" s="76">
        <v>0.53</v>
      </c>
      <c r="N913" s="76">
        <v>0.5</v>
      </c>
      <c r="O913" s="76">
        <v>0.08</v>
      </c>
      <c r="P913" s="76">
        <v>0.56999999999999995</v>
      </c>
      <c r="Q913" s="76">
        <v>0.47</v>
      </c>
      <c r="R913" s="76" t="s">
        <v>239</v>
      </c>
      <c r="S913" s="76">
        <v>0.54</v>
      </c>
      <c r="T913" s="721">
        <v>1</v>
      </c>
      <c r="U913" s="721">
        <v>1</v>
      </c>
      <c r="V913" s="55">
        <v>37405</v>
      </c>
      <c r="W913" s="55">
        <v>37405</v>
      </c>
      <c r="X913" s="237">
        <v>3780</v>
      </c>
      <c r="Y913" s="238">
        <v>4126</v>
      </c>
      <c r="Z913" s="238">
        <v>2553</v>
      </c>
      <c r="AA913" s="238">
        <v>7653</v>
      </c>
      <c r="AB913" s="238">
        <v>665</v>
      </c>
      <c r="AC913" s="238">
        <v>0</v>
      </c>
      <c r="AD913" s="238">
        <v>18777</v>
      </c>
      <c r="AE913" s="238">
        <v>3842</v>
      </c>
      <c r="AF913" s="238">
        <v>4274</v>
      </c>
      <c r="AG913" s="238">
        <v>2574</v>
      </c>
      <c r="AH913" s="238">
        <v>7479</v>
      </c>
      <c r="AI913" s="238">
        <v>459</v>
      </c>
      <c r="AJ913" s="238">
        <v>0</v>
      </c>
      <c r="AK913" s="238">
        <v>18628</v>
      </c>
    </row>
    <row r="914" spans="1:37" x14ac:dyDescent="0.3">
      <c r="A914" s="2" t="s">
        <v>233</v>
      </c>
      <c r="B914" s="295" t="s">
        <v>943</v>
      </c>
      <c r="C914" s="229" t="s">
        <v>983</v>
      </c>
      <c r="D914" s="229" t="s">
        <v>1810</v>
      </c>
      <c r="E914" s="716">
        <v>191786</v>
      </c>
      <c r="F914" s="76">
        <v>0.08</v>
      </c>
      <c r="G914" s="76">
        <v>0.27</v>
      </c>
      <c r="H914" s="76">
        <v>0.18</v>
      </c>
      <c r="I914" s="76">
        <v>0.54</v>
      </c>
      <c r="J914" s="76">
        <v>0.43</v>
      </c>
      <c r="K914" s="76">
        <v>0.03</v>
      </c>
      <c r="L914" s="76">
        <v>0.54</v>
      </c>
      <c r="M914" s="76">
        <v>0.53</v>
      </c>
      <c r="N914" s="76">
        <v>0.5</v>
      </c>
      <c r="O914" s="76">
        <v>0.08</v>
      </c>
      <c r="P914" s="76">
        <v>0.56999999999999995</v>
      </c>
      <c r="Q914" s="76">
        <v>0.47</v>
      </c>
      <c r="R914" s="76" t="s">
        <v>239</v>
      </c>
      <c r="S914" s="76">
        <v>0.54</v>
      </c>
      <c r="T914" s="721">
        <v>1</v>
      </c>
      <c r="U914" s="721">
        <v>1</v>
      </c>
      <c r="V914" s="55">
        <v>7736</v>
      </c>
      <c r="W914" s="55">
        <v>7736</v>
      </c>
      <c r="X914" s="237">
        <v>810</v>
      </c>
      <c r="Y914" s="238">
        <v>908</v>
      </c>
      <c r="Z914" s="238">
        <v>591</v>
      </c>
      <c r="AA914" s="238">
        <v>1729</v>
      </c>
      <c r="AB914" s="238">
        <v>164</v>
      </c>
      <c r="AC914" s="238">
        <v>0</v>
      </c>
      <c r="AD914" s="238">
        <v>4202</v>
      </c>
      <c r="AE914" s="238">
        <v>861</v>
      </c>
      <c r="AF914" s="238">
        <v>951</v>
      </c>
      <c r="AG914" s="238">
        <v>492</v>
      </c>
      <c r="AH914" s="238">
        <v>1117</v>
      </c>
      <c r="AI914" s="238">
        <v>113</v>
      </c>
      <c r="AJ914" s="238">
        <v>0</v>
      </c>
      <c r="AK914" s="238">
        <v>3534</v>
      </c>
    </row>
    <row r="915" spans="1:37" x14ac:dyDescent="0.3">
      <c r="A915" s="2" t="s">
        <v>233</v>
      </c>
      <c r="B915" s="295" t="s">
        <v>943</v>
      </c>
      <c r="C915" s="229" t="s">
        <v>983</v>
      </c>
      <c r="D915" s="229" t="s">
        <v>1811</v>
      </c>
      <c r="E915" s="716">
        <v>12413</v>
      </c>
      <c r="F915" s="76">
        <v>0.08</v>
      </c>
      <c r="G915" s="76">
        <v>0.27</v>
      </c>
      <c r="H915" s="76">
        <v>0.18</v>
      </c>
      <c r="I915" s="76">
        <v>0.54</v>
      </c>
      <c r="J915" s="76">
        <v>0.43</v>
      </c>
      <c r="K915" s="76">
        <v>0.03</v>
      </c>
      <c r="L915" s="76">
        <v>0.54</v>
      </c>
      <c r="M915" s="76">
        <v>0.53</v>
      </c>
      <c r="N915" s="76">
        <v>0.5</v>
      </c>
      <c r="O915" s="76">
        <v>0.08</v>
      </c>
      <c r="P915" s="76">
        <v>0.56999999999999995</v>
      </c>
      <c r="Q915" s="76">
        <v>0.47</v>
      </c>
      <c r="R915" s="76" t="s">
        <v>239</v>
      </c>
      <c r="S915" s="76">
        <v>0.54</v>
      </c>
      <c r="T915" s="721">
        <v>1</v>
      </c>
      <c r="U915" s="721">
        <v>1</v>
      </c>
      <c r="V915" s="55">
        <v>4257</v>
      </c>
      <c r="W915" s="55">
        <v>4257</v>
      </c>
      <c r="X915" s="237">
        <v>504</v>
      </c>
      <c r="Y915" s="238">
        <v>476</v>
      </c>
      <c r="Z915" s="238">
        <v>358</v>
      </c>
      <c r="AA915" s="238">
        <v>798</v>
      </c>
      <c r="AB915" s="238">
        <v>103</v>
      </c>
      <c r="AC915" s="238">
        <v>0</v>
      </c>
      <c r="AD915" s="238">
        <v>2239</v>
      </c>
      <c r="AE915" s="238">
        <v>471</v>
      </c>
      <c r="AF915" s="238">
        <v>518</v>
      </c>
      <c r="AG915" s="238">
        <v>294</v>
      </c>
      <c r="AH915" s="238">
        <v>698</v>
      </c>
      <c r="AI915" s="238">
        <v>37</v>
      </c>
      <c r="AJ915" s="238">
        <v>0</v>
      </c>
      <c r="AK915" s="238">
        <v>2018</v>
      </c>
    </row>
    <row r="916" spans="1:37" x14ac:dyDescent="0.3">
      <c r="A916" s="2" t="s">
        <v>233</v>
      </c>
      <c r="B916" s="295" t="s">
        <v>943</v>
      </c>
      <c r="C916" s="229" t="s">
        <v>983</v>
      </c>
      <c r="D916" s="229" t="s">
        <v>1812</v>
      </c>
      <c r="E916" s="716">
        <v>15469</v>
      </c>
      <c r="F916" s="76">
        <v>0.08</v>
      </c>
      <c r="G916" s="76">
        <v>0.27</v>
      </c>
      <c r="H916" s="76">
        <v>0.18</v>
      </c>
      <c r="I916" s="76">
        <v>0.54</v>
      </c>
      <c r="J916" s="76">
        <v>0.43</v>
      </c>
      <c r="K916" s="76">
        <v>0.03</v>
      </c>
      <c r="L916" s="76">
        <v>0.54</v>
      </c>
      <c r="M916" s="76">
        <v>0.53</v>
      </c>
      <c r="N916" s="76">
        <v>0.5</v>
      </c>
      <c r="O916" s="76">
        <v>0.08</v>
      </c>
      <c r="P916" s="76">
        <v>0.56999999999999995</v>
      </c>
      <c r="Q916" s="76">
        <v>0.47</v>
      </c>
      <c r="R916" s="76" t="s">
        <v>239</v>
      </c>
      <c r="S916" s="76">
        <v>0.54</v>
      </c>
      <c r="T916" s="721">
        <v>1</v>
      </c>
      <c r="U916" s="721">
        <v>1</v>
      </c>
      <c r="V916" s="55">
        <v>9105</v>
      </c>
      <c r="W916" s="55">
        <v>9105</v>
      </c>
      <c r="X916" s="237">
        <v>556</v>
      </c>
      <c r="Y916" s="238">
        <v>771</v>
      </c>
      <c r="Z916" s="238">
        <v>488</v>
      </c>
      <c r="AA916" s="238">
        <v>2405</v>
      </c>
      <c r="AB916" s="238">
        <v>342</v>
      </c>
      <c r="AC916" s="238">
        <v>0</v>
      </c>
      <c r="AD916" s="238">
        <v>4562</v>
      </c>
      <c r="AE916" s="238">
        <v>535</v>
      </c>
      <c r="AF916" s="238">
        <v>794</v>
      </c>
      <c r="AG916" s="238">
        <v>514</v>
      </c>
      <c r="AH916" s="238">
        <v>2347</v>
      </c>
      <c r="AI916" s="238">
        <v>353</v>
      </c>
      <c r="AJ916" s="238">
        <v>0</v>
      </c>
      <c r="AK916" s="238">
        <v>4543</v>
      </c>
    </row>
    <row r="917" spans="1:37" x14ac:dyDescent="0.3">
      <c r="A917" s="191" t="s">
        <v>233</v>
      </c>
      <c r="B917" s="295" t="s">
        <v>943</v>
      </c>
      <c r="C917" s="229" t="s">
        <v>983</v>
      </c>
      <c r="D917" s="229" t="s">
        <v>1792</v>
      </c>
      <c r="E917" s="717">
        <v>392427</v>
      </c>
      <c r="F917" s="76">
        <v>0.08</v>
      </c>
      <c r="G917" s="76">
        <v>0.27</v>
      </c>
      <c r="H917" s="76">
        <v>0.18</v>
      </c>
      <c r="I917" s="76">
        <v>0.54</v>
      </c>
      <c r="J917" s="76">
        <v>0.43</v>
      </c>
      <c r="K917" s="76">
        <v>0.03</v>
      </c>
      <c r="L917" s="76">
        <v>0.54</v>
      </c>
      <c r="M917" s="76">
        <v>0.53</v>
      </c>
      <c r="N917" s="76">
        <v>0.5</v>
      </c>
      <c r="O917" s="76">
        <v>0.08</v>
      </c>
      <c r="P917" s="76">
        <v>0.56999999999999995</v>
      </c>
      <c r="Q917" s="76">
        <v>0.47</v>
      </c>
      <c r="R917" s="76" t="s">
        <v>239</v>
      </c>
      <c r="S917" s="76">
        <v>0.54</v>
      </c>
      <c r="T917" s="721">
        <v>1</v>
      </c>
      <c r="U917" s="721">
        <v>1</v>
      </c>
      <c r="V917" s="55">
        <v>80453</v>
      </c>
      <c r="W917" s="55">
        <v>80453</v>
      </c>
      <c r="X917" s="237">
        <v>8097</v>
      </c>
      <c r="Y917" s="238">
        <v>8110</v>
      </c>
      <c r="Z917" s="238">
        <v>5009</v>
      </c>
      <c r="AA917" s="238">
        <v>16897</v>
      </c>
      <c r="AB917" s="238">
        <v>1017</v>
      </c>
      <c r="AC917" s="238">
        <v>0</v>
      </c>
      <c r="AD917" s="238">
        <v>39130</v>
      </c>
      <c r="AE917" s="238">
        <v>8997</v>
      </c>
      <c r="AF917" s="238">
        <v>8750</v>
      </c>
      <c r="AG917" s="238">
        <v>4832</v>
      </c>
      <c r="AH917" s="238">
        <v>17741</v>
      </c>
      <c r="AI917" s="238">
        <v>1003</v>
      </c>
      <c r="AJ917" s="238">
        <v>0</v>
      </c>
      <c r="AK917" s="238">
        <v>41323</v>
      </c>
    </row>
    <row r="918" spans="1:37" x14ac:dyDescent="0.3">
      <c r="A918" s="191" t="s">
        <v>234</v>
      </c>
      <c r="B918" s="295" t="s">
        <v>923</v>
      </c>
      <c r="C918" s="229" t="s">
        <v>986</v>
      </c>
      <c r="D918" s="229" t="s">
        <v>1813</v>
      </c>
      <c r="E918" s="717">
        <v>12054</v>
      </c>
      <c r="F918" s="76">
        <v>0.16</v>
      </c>
      <c r="G918" s="76">
        <v>0.21</v>
      </c>
      <c r="H918" s="76">
        <v>0.14000000000000001</v>
      </c>
      <c r="I918" s="76">
        <v>0.51</v>
      </c>
      <c r="J918" s="76">
        <v>0.45</v>
      </c>
      <c r="K918" s="76">
        <v>0.04</v>
      </c>
      <c r="L918" s="76">
        <v>0.51</v>
      </c>
      <c r="M918" s="76">
        <v>0.5</v>
      </c>
      <c r="N918" s="76">
        <v>0.51</v>
      </c>
      <c r="O918" s="76">
        <v>0.16</v>
      </c>
      <c r="P918" s="76">
        <v>0.48</v>
      </c>
      <c r="Q918" s="76">
        <v>0.33</v>
      </c>
      <c r="R918" s="76" t="s">
        <v>239</v>
      </c>
      <c r="S918" s="76">
        <v>0.49</v>
      </c>
      <c r="T918" s="721">
        <v>1</v>
      </c>
      <c r="U918" s="721">
        <v>1</v>
      </c>
      <c r="V918" s="55">
        <v>0</v>
      </c>
      <c r="W918" s="55">
        <v>3145</v>
      </c>
      <c r="X918" s="237">
        <v>0</v>
      </c>
      <c r="Y918" s="238">
        <v>0</v>
      </c>
      <c r="Z918" s="238">
        <v>0</v>
      </c>
      <c r="AA918" s="238">
        <v>0</v>
      </c>
      <c r="AB918" s="238">
        <v>0</v>
      </c>
      <c r="AC918" s="238">
        <v>1569</v>
      </c>
      <c r="AD918" s="238">
        <v>1569</v>
      </c>
      <c r="AE918" s="238">
        <v>0</v>
      </c>
      <c r="AF918" s="238">
        <v>0</v>
      </c>
      <c r="AG918" s="238">
        <v>0</v>
      </c>
      <c r="AH918" s="238">
        <v>0</v>
      </c>
      <c r="AI918" s="238">
        <v>0</v>
      </c>
      <c r="AJ918" s="238">
        <v>1576</v>
      </c>
      <c r="AK918" s="238">
        <v>1576</v>
      </c>
    </row>
    <row r="919" spans="1:37" x14ac:dyDescent="0.3">
      <c r="A919" s="191" t="s">
        <v>234</v>
      </c>
      <c r="B919" s="295" t="s">
        <v>923</v>
      </c>
      <c r="C919" s="229" t="s">
        <v>986</v>
      </c>
      <c r="D919" s="229" t="s">
        <v>1814</v>
      </c>
      <c r="E919" s="717">
        <v>18077</v>
      </c>
      <c r="F919" s="76">
        <v>0.11</v>
      </c>
      <c r="G919" s="76">
        <v>0.24</v>
      </c>
      <c r="H919" s="76">
        <v>0.16</v>
      </c>
      <c r="I919" s="76">
        <v>0.52</v>
      </c>
      <c r="J919" s="76">
        <v>0.44</v>
      </c>
      <c r="K919" s="76">
        <v>0.04</v>
      </c>
      <c r="L919" s="76">
        <v>0.48</v>
      </c>
      <c r="M919" s="76">
        <v>0.5</v>
      </c>
      <c r="N919" s="76">
        <v>0.5</v>
      </c>
      <c r="O919" s="76">
        <v>0.11</v>
      </c>
      <c r="P919" s="76">
        <v>0.46</v>
      </c>
      <c r="Q919" s="76">
        <v>0.4</v>
      </c>
      <c r="R919" s="76" t="s">
        <v>239</v>
      </c>
      <c r="S919" s="76">
        <v>0.48</v>
      </c>
      <c r="T919" s="721">
        <v>1</v>
      </c>
      <c r="U919" s="721">
        <v>1</v>
      </c>
      <c r="V919" s="55">
        <v>0</v>
      </c>
      <c r="W919" s="55">
        <v>3040</v>
      </c>
      <c r="X919" s="237">
        <v>0</v>
      </c>
      <c r="Y919" s="238">
        <v>0</v>
      </c>
      <c r="Z919" s="238">
        <v>0</v>
      </c>
      <c r="AA919" s="238">
        <v>0</v>
      </c>
      <c r="AB919" s="238">
        <v>0</v>
      </c>
      <c r="AC919" s="238">
        <v>1525</v>
      </c>
      <c r="AD919" s="238">
        <v>1525</v>
      </c>
      <c r="AE919" s="238">
        <v>0</v>
      </c>
      <c r="AF919" s="238">
        <v>0</v>
      </c>
      <c r="AG919" s="238">
        <v>0</v>
      </c>
      <c r="AH919" s="238">
        <v>0</v>
      </c>
      <c r="AI919" s="238">
        <v>0</v>
      </c>
      <c r="AJ919" s="238">
        <v>1515</v>
      </c>
      <c r="AK919" s="238">
        <v>1515</v>
      </c>
    </row>
    <row r="920" spans="1:37" x14ac:dyDescent="0.3">
      <c r="A920" s="191" t="s">
        <v>234</v>
      </c>
      <c r="B920" s="295" t="s">
        <v>918</v>
      </c>
      <c r="C920" s="229" t="s">
        <v>944</v>
      </c>
      <c r="D920" s="229" t="s">
        <v>1815</v>
      </c>
      <c r="E920" s="717">
        <v>9642</v>
      </c>
      <c r="F920" s="76">
        <v>0.05</v>
      </c>
      <c r="G920" s="76">
        <v>0.15</v>
      </c>
      <c r="H920" s="76">
        <v>0.13</v>
      </c>
      <c r="I920" s="76">
        <v>0.33</v>
      </c>
      <c r="J920" s="76">
        <v>0.64</v>
      </c>
      <c r="K920" s="76">
        <v>0.03</v>
      </c>
      <c r="L920" s="76">
        <v>0.54</v>
      </c>
      <c r="M920" s="76">
        <v>0.49</v>
      </c>
      <c r="N920" s="76">
        <v>0.5</v>
      </c>
      <c r="O920" s="76">
        <v>0.08</v>
      </c>
      <c r="P920" s="76">
        <v>0.37</v>
      </c>
      <c r="Q920" s="76">
        <v>0.34</v>
      </c>
      <c r="R920" s="76" t="s">
        <v>239</v>
      </c>
      <c r="S920" s="76">
        <v>0.41</v>
      </c>
      <c r="T920" s="721">
        <v>1</v>
      </c>
      <c r="U920" s="721">
        <v>1</v>
      </c>
      <c r="V920" s="55">
        <v>0</v>
      </c>
      <c r="W920" s="55">
        <v>675</v>
      </c>
      <c r="X920" s="237">
        <v>0</v>
      </c>
      <c r="Y920" s="238">
        <v>0</v>
      </c>
      <c r="Z920" s="238">
        <v>0</v>
      </c>
      <c r="AA920" s="238">
        <v>0</v>
      </c>
      <c r="AB920" s="238">
        <v>0</v>
      </c>
      <c r="AC920" s="238">
        <v>338</v>
      </c>
      <c r="AD920" s="238">
        <v>338</v>
      </c>
      <c r="AE920" s="238">
        <v>0</v>
      </c>
      <c r="AF920" s="238">
        <v>0</v>
      </c>
      <c r="AG920" s="238">
        <v>0</v>
      </c>
      <c r="AH920" s="238">
        <v>0</v>
      </c>
      <c r="AI920" s="238">
        <v>0</v>
      </c>
      <c r="AJ920" s="238">
        <v>337</v>
      </c>
      <c r="AK920" s="238">
        <v>337</v>
      </c>
    </row>
    <row r="921" spans="1:37" x14ac:dyDescent="0.3">
      <c r="A921" s="191" t="s">
        <v>234</v>
      </c>
      <c r="B921" s="295" t="s">
        <v>943</v>
      </c>
      <c r="C921" s="229" t="s">
        <v>670</v>
      </c>
      <c r="D921" s="229" t="s">
        <v>1816</v>
      </c>
      <c r="E921" s="717">
        <v>12406</v>
      </c>
      <c r="F921" s="76">
        <v>0.1</v>
      </c>
      <c r="G921" s="76">
        <v>0.22</v>
      </c>
      <c r="H921" s="76">
        <v>0.16</v>
      </c>
      <c r="I921" s="76">
        <v>0.48</v>
      </c>
      <c r="J921" s="76">
        <v>0.44</v>
      </c>
      <c r="K921" s="76">
        <v>7.0000000000000007E-2</v>
      </c>
      <c r="L921" s="76">
        <v>0.51</v>
      </c>
      <c r="M921" s="76">
        <v>0.52</v>
      </c>
      <c r="N921" s="76">
        <v>0.49</v>
      </c>
      <c r="O921" s="76">
        <v>0.11</v>
      </c>
      <c r="P921" s="76">
        <v>0.49</v>
      </c>
      <c r="Q921" s="76">
        <v>0.44</v>
      </c>
      <c r="R921" s="76" t="s">
        <v>239</v>
      </c>
      <c r="S921" s="76">
        <v>0.5</v>
      </c>
      <c r="T921" s="721">
        <v>1</v>
      </c>
      <c r="U921" s="721">
        <v>1</v>
      </c>
      <c r="V921" s="55">
        <v>72019</v>
      </c>
      <c r="W921" s="55">
        <v>72019</v>
      </c>
      <c r="X921" s="237">
        <v>3297</v>
      </c>
      <c r="Y921" s="238">
        <v>6482</v>
      </c>
      <c r="Z921" s="238">
        <v>6520</v>
      </c>
      <c r="AA921" s="238">
        <v>16894</v>
      </c>
      <c r="AB921" s="238">
        <v>450</v>
      </c>
      <c r="AC921" s="238">
        <v>0</v>
      </c>
      <c r="AD921" s="238">
        <v>33643</v>
      </c>
      <c r="AE921" s="238">
        <v>3580</v>
      </c>
      <c r="AF921" s="238">
        <v>6569</v>
      </c>
      <c r="AG921" s="238">
        <v>7040</v>
      </c>
      <c r="AH921" s="238">
        <v>20799</v>
      </c>
      <c r="AI921" s="238">
        <v>388</v>
      </c>
      <c r="AJ921" s="238">
        <v>0</v>
      </c>
      <c r="AK921" s="238">
        <v>38376</v>
      </c>
    </row>
    <row r="922" spans="1:37" x14ac:dyDescent="0.3">
      <c r="A922" s="191" t="s">
        <v>235</v>
      </c>
      <c r="B922" s="295" t="s">
        <v>918</v>
      </c>
      <c r="C922" s="229" t="s">
        <v>944</v>
      </c>
      <c r="D922" s="229" t="s">
        <v>1817</v>
      </c>
      <c r="E922" s="717">
        <v>1386</v>
      </c>
      <c r="F922" s="76">
        <v>0.13</v>
      </c>
      <c r="G922" s="76">
        <v>0.18</v>
      </c>
      <c r="H922" s="76">
        <v>0.14000000000000001</v>
      </c>
      <c r="I922" s="76">
        <v>0.45</v>
      </c>
      <c r="J922" s="76">
        <v>0.54</v>
      </c>
      <c r="K922" s="76">
        <v>0.01</v>
      </c>
      <c r="L922" s="76">
        <v>0.56000000000000005</v>
      </c>
      <c r="M922" s="76">
        <v>0.5</v>
      </c>
      <c r="N922" s="76">
        <v>0.46</v>
      </c>
      <c r="O922" s="76">
        <v>0.16</v>
      </c>
      <c r="P922" s="76">
        <v>0.42</v>
      </c>
      <c r="Q922" s="76">
        <v>0.4</v>
      </c>
      <c r="R922" s="76" t="s">
        <v>239</v>
      </c>
      <c r="S922" s="76">
        <v>0.46</v>
      </c>
      <c r="T922" s="721">
        <v>1</v>
      </c>
      <c r="U922" s="721">
        <v>1</v>
      </c>
      <c r="V922" s="55">
        <v>34637</v>
      </c>
      <c r="W922" s="55">
        <v>34637</v>
      </c>
      <c r="X922" s="237">
        <v>2990</v>
      </c>
      <c r="Y922" s="238">
        <v>4425</v>
      </c>
      <c r="Z922" s="238">
        <v>3211</v>
      </c>
      <c r="AA922" s="238">
        <v>6785</v>
      </c>
      <c r="AB922" s="238">
        <v>501</v>
      </c>
      <c r="AC922" s="238">
        <v>0</v>
      </c>
      <c r="AD922" s="238">
        <v>17912</v>
      </c>
      <c r="AE922" s="238">
        <v>3157</v>
      </c>
      <c r="AF922" s="238">
        <v>4529</v>
      </c>
      <c r="AG922" s="238">
        <v>3601</v>
      </c>
      <c r="AH922" s="238">
        <v>5199</v>
      </c>
      <c r="AI922" s="238">
        <v>239</v>
      </c>
      <c r="AJ922" s="238">
        <v>0</v>
      </c>
      <c r="AK922" s="238">
        <v>16725</v>
      </c>
    </row>
    <row r="923" spans="1:37" x14ac:dyDescent="0.3">
      <c r="A923" s="191" t="s">
        <v>235</v>
      </c>
      <c r="B923" s="295" t="s">
        <v>918</v>
      </c>
      <c r="C923" s="229" t="s">
        <v>944</v>
      </c>
      <c r="D923" s="229" t="s">
        <v>1818</v>
      </c>
      <c r="E923" s="717">
        <v>9207</v>
      </c>
      <c r="F923" s="76">
        <v>0.1</v>
      </c>
      <c r="G923" s="76">
        <v>0.15</v>
      </c>
      <c r="H923" s="76">
        <v>0.11</v>
      </c>
      <c r="I923" s="76">
        <v>0.36</v>
      </c>
      <c r="J923" s="76">
        <v>0.64</v>
      </c>
      <c r="K923" s="76">
        <v>0.01</v>
      </c>
      <c r="L923" s="76">
        <v>0.49</v>
      </c>
      <c r="M923" s="76">
        <v>0.48</v>
      </c>
      <c r="N923" s="76">
        <v>0.44</v>
      </c>
      <c r="O923" s="76">
        <v>0.14000000000000001</v>
      </c>
      <c r="P923" s="76">
        <v>0.46</v>
      </c>
      <c r="Q923" s="76">
        <v>0.46</v>
      </c>
      <c r="R923" s="76" t="s">
        <v>239</v>
      </c>
      <c r="S923" s="76">
        <v>0.47</v>
      </c>
      <c r="T923" s="721">
        <v>1</v>
      </c>
      <c r="U923" s="721">
        <v>1</v>
      </c>
      <c r="V923" s="55">
        <v>4740</v>
      </c>
      <c r="W923" s="55">
        <v>4740</v>
      </c>
      <c r="X923" s="237">
        <v>433</v>
      </c>
      <c r="Y923" s="238">
        <v>806</v>
      </c>
      <c r="Z923" s="238">
        <v>362</v>
      </c>
      <c r="AA923" s="238">
        <v>868</v>
      </c>
      <c r="AB923" s="238">
        <v>74</v>
      </c>
      <c r="AC923" s="238">
        <v>0</v>
      </c>
      <c r="AD923" s="238">
        <v>2543</v>
      </c>
      <c r="AE923" s="238">
        <v>434</v>
      </c>
      <c r="AF923" s="238">
        <v>857</v>
      </c>
      <c r="AG923" s="238">
        <v>388</v>
      </c>
      <c r="AH923" s="238">
        <v>478</v>
      </c>
      <c r="AI923" s="238">
        <v>40</v>
      </c>
      <c r="AJ923" s="238">
        <v>0</v>
      </c>
      <c r="AK923" s="238">
        <v>2197</v>
      </c>
    </row>
    <row r="924" spans="1:37" x14ac:dyDescent="0.3">
      <c r="A924" s="239" t="s">
        <v>235</v>
      </c>
      <c r="B924" s="296" t="s">
        <v>943</v>
      </c>
      <c r="C924" s="241" t="s">
        <v>983</v>
      </c>
      <c r="D924" s="241" t="s">
        <v>1819</v>
      </c>
      <c r="E924" s="718">
        <v>300000</v>
      </c>
      <c r="F924" s="213" t="s">
        <v>239</v>
      </c>
      <c r="G924" s="213" t="s">
        <v>239</v>
      </c>
      <c r="H924" s="213" t="s">
        <v>239</v>
      </c>
      <c r="I924" s="213" t="s">
        <v>239</v>
      </c>
      <c r="J924" s="213" t="s">
        <v>239</v>
      </c>
      <c r="K924" s="213" t="s">
        <v>239</v>
      </c>
      <c r="L924" s="213" t="s">
        <v>239</v>
      </c>
      <c r="M924" s="213" t="s">
        <v>239</v>
      </c>
      <c r="N924" s="213" t="s">
        <v>239</v>
      </c>
      <c r="O924" s="213" t="s">
        <v>239</v>
      </c>
      <c r="P924" s="213" t="s">
        <v>239</v>
      </c>
      <c r="Q924" s="213" t="s">
        <v>239</v>
      </c>
      <c r="R924" s="213" t="s">
        <v>239</v>
      </c>
      <c r="S924" s="213" t="s">
        <v>239</v>
      </c>
      <c r="T924" s="722">
        <v>0</v>
      </c>
      <c r="U924" s="722">
        <v>0</v>
      </c>
      <c r="V924" s="55">
        <v>22768</v>
      </c>
      <c r="W924" s="55">
        <v>22768</v>
      </c>
      <c r="X924" s="237">
        <v>2689</v>
      </c>
      <c r="Y924" s="238">
        <v>2962</v>
      </c>
      <c r="Z924" s="238">
        <v>2358</v>
      </c>
      <c r="AA924" s="238">
        <v>3356</v>
      </c>
      <c r="AB924" s="238">
        <v>181</v>
      </c>
      <c r="AC924" s="238">
        <v>0</v>
      </c>
      <c r="AD924" s="238">
        <v>11546</v>
      </c>
      <c r="AE924" s="238">
        <v>2651</v>
      </c>
      <c r="AF924" s="238">
        <v>2994</v>
      </c>
      <c r="AG924" s="238">
        <v>2286</v>
      </c>
      <c r="AH924" s="238">
        <v>3124</v>
      </c>
      <c r="AI924" s="238">
        <v>167</v>
      </c>
      <c r="AJ924" s="238">
        <v>0</v>
      </c>
      <c r="AK924" s="238">
        <v>11222</v>
      </c>
    </row>
    <row r="925" spans="1:37" x14ac:dyDescent="0.3">
      <c r="A925" s="520"/>
      <c r="B925" s="521"/>
      <c r="C925" s="522"/>
      <c r="D925" s="522"/>
      <c r="E925" s="719"/>
      <c r="F925" s="491"/>
      <c r="G925" s="491"/>
      <c r="H925" s="491"/>
      <c r="I925" s="491"/>
      <c r="J925" s="491"/>
      <c r="K925" s="491"/>
      <c r="L925" s="491"/>
      <c r="M925" s="491"/>
      <c r="N925" s="491"/>
      <c r="O925" s="491"/>
      <c r="P925" s="491"/>
      <c r="Q925" s="491"/>
      <c r="R925" s="491"/>
      <c r="S925" s="491"/>
      <c r="T925" s="492"/>
      <c r="U925" s="492"/>
      <c r="V925" s="410"/>
      <c r="W925" s="410"/>
      <c r="X925" s="410"/>
      <c r="Y925" s="410"/>
      <c r="Z925" s="410"/>
      <c r="AA925" s="410"/>
      <c r="AB925" s="410"/>
      <c r="AC925" s="410"/>
      <c r="AD925" s="410"/>
      <c r="AE925" s="410"/>
      <c r="AF925" s="410"/>
      <c r="AG925" s="410"/>
      <c r="AH925" s="410"/>
      <c r="AI925" s="410"/>
      <c r="AJ925" s="410"/>
      <c r="AK925" s="410"/>
    </row>
    <row r="926" spans="1:37" x14ac:dyDescent="0.3">
      <c r="A926" s="523" t="s">
        <v>237</v>
      </c>
      <c r="B926" s="521"/>
      <c r="C926" s="522"/>
      <c r="D926" s="522"/>
      <c r="E926" s="719"/>
      <c r="F926" s="491"/>
      <c r="G926" s="491"/>
      <c r="H926" s="491"/>
      <c r="I926" s="491"/>
      <c r="J926" s="491"/>
      <c r="K926" s="491"/>
      <c r="L926" s="491"/>
      <c r="M926" s="491"/>
      <c r="N926" s="491"/>
      <c r="O926" s="491"/>
      <c r="P926" s="491"/>
      <c r="Q926" s="491"/>
      <c r="R926" s="491"/>
      <c r="S926" s="491"/>
      <c r="T926" s="492"/>
      <c r="U926" s="492"/>
      <c r="V926" s="410"/>
      <c r="W926" s="410"/>
      <c r="X926" s="410"/>
      <c r="Y926" s="410"/>
      <c r="Z926" s="410"/>
      <c r="AA926" s="410"/>
      <c r="AB926" s="410"/>
      <c r="AC926" s="410"/>
      <c r="AD926" s="410"/>
      <c r="AE926" s="410"/>
      <c r="AF926" s="410"/>
      <c r="AG926" s="410"/>
      <c r="AH926" s="410"/>
      <c r="AI926" s="410"/>
      <c r="AJ926" s="410"/>
      <c r="AK926" s="410"/>
    </row>
    <row r="927" spans="1:37" x14ac:dyDescent="0.3">
      <c r="A927" s="783" t="s">
        <v>664</v>
      </c>
      <c r="B927" s="478"/>
      <c r="C927" s="478"/>
      <c r="D927" s="478"/>
      <c r="E927" s="720"/>
      <c r="F927" s="478"/>
      <c r="G927" s="478"/>
      <c r="H927" s="478"/>
      <c r="I927" s="478"/>
      <c r="J927" s="478"/>
      <c r="K927" s="478"/>
      <c r="L927" s="478"/>
      <c r="M927" s="478"/>
      <c r="N927" s="478"/>
      <c r="O927" s="478"/>
      <c r="P927" s="478"/>
      <c r="Q927" s="478"/>
      <c r="R927" s="478"/>
      <c r="S927" s="478"/>
      <c r="T927" s="478"/>
      <c r="U927" s="478"/>
    </row>
    <row r="928" spans="1:37" ht="11.25" x14ac:dyDescent="0.3">
      <c r="A928" s="751" t="s">
        <v>1856</v>
      </c>
      <c r="B928" s="478"/>
      <c r="C928" s="478"/>
      <c r="D928" s="478"/>
      <c r="E928" s="720"/>
      <c r="F928" s="478"/>
      <c r="G928" s="478"/>
      <c r="H928" s="478"/>
      <c r="I928" s="478"/>
      <c r="J928" s="478"/>
      <c r="K928" s="478"/>
      <c r="L928" s="478"/>
      <c r="M928" s="478"/>
      <c r="N928" s="478"/>
      <c r="O928" s="478"/>
      <c r="P928" s="478"/>
      <c r="Q928" s="478"/>
      <c r="R928" s="478"/>
      <c r="S928" s="478"/>
      <c r="T928" s="478"/>
      <c r="U928" s="478"/>
    </row>
    <row r="929" spans="1:21" x14ac:dyDescent="0.3">
      <c r="A929" s="825"/>
      <c r="B929" s="478"/>
      <c r="C929" s="478"/>
      <c r="D929" s="478"/>
      <c r="E929" s="720"/>
      <c r="F929" s="478"/>
      <c r="G929" s="478"/>
      <c r="H929" s="478"/>
      <c r="I929" s="478"/>
      <c r="J929" s="478"/>
      <c r="K929" s="478"/>
      <c r="L929" s="478"/>
      <c r="M929" s="478"/>
      <c r="N929" s="478"/>
      <c r="O929" s="478"/>
      <c r="P929" s="478"/>
      <c r="Q929" s="478"/>
      <c r="R929" s="478"/>
      <c r="S929" s="478"/>
      <c r="T929" s="478"/>
      <c r="U929" s="478"/>
    </row>
    <row r="930" spans="1:21" x14ac:dyDescent="0.3">
      <c r="A930" s="478"/>
      <c r="B930" s="478"/>
      <c r="C930" s="478"/>
      <c r="D930" s="478"/>
      <c r="E930" s="720"/>
      <c r="F930" s="478"/>
      <c r="G930" s="478"/>
      <c r="H930" s="478"/>
      <c r="I930" s="478"/>
      <c r="J930" s="478"/>
      <c r="K930" s="478"/>
      <c r="L930" s="478"/>
      <c r="M930" s="478"/>
      <c r="N930" s="478"/>
      <c r="O930" s="478"/>
      <c r="P930" s="478"/>
      <c r="Q930" s="478"/>
      <c r="R930" s="478"/>
      <c r="S930" s="478"/>
      <c r="T930" s="478"/>
      <c r="U930" s="478"/>
    </row>
  </sheetData>
  <phoneticPr fontId="7" type="noConversion"/>
  <printOptions horizontalCentered="1" gridLines="1"/>
  <pageMargins left="0.7" right="0.7" top="0.75" bottom="0.75" header="0.3" footer="0.3"/>
  <pageSetup paperSize="9" scale="53" fitToHeight="0" orientation="portrait" r:id="rId1"/>
  <headerFooter alignWithMargins="0"/>
  <ignoredErrors>
    <ignoredError sqref="N14 H14" twoDigitTextYear="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B050"/>
    <pageSetUpPr fitToPage="1"/>
  </sheetPr>
  <dimension ref="A1:U631"/>
  <sheetViews>
    <sheetView zoomScaleNormal="100" workbookViewId="0">
      <pane ySplit="13" topLeftCell="A14" activePane="bottomLeft" state="frozen"/>
      <selection activeCell="D12" sqref="D12"/>
      <selection pane="bottomLeft" activeCell="A631" sqref="A631"/>
    </sheetView>
  </sheetViews>
  <sheetFormatPr defaultColWidth="9.1328125" defaultRowHeight="10.15" x14ac:dyDescent="0.3"/>
  <cols>
    <col min="1" max="1" width="16" style="2" customWidth="1"/>
    <col min="2" max="2" width="7.59765625" style="2" customWidth="1"/>
    <col min="3" max="3" width="16" style="2" customWidth="1"/>
    <col min="4" max="4" width="32" style="2" customWidth="1"/>
    <col min="5" max="5" width="9.3984375" style="2" customWidth="1"/>
    <col min="6" max="18" width="4.73046875" style="2" customWidth="1"/>
    <col min="19" max="19" width="7.3984375" style="2" customWidth="1"/>
    <col min="20" max="21" width="6.1328125" style="2" customWidth="1"/>
    <col min="22" max="16384" width="9.1328125" style="2"/>
  </cols>
  <sheetData>
    <row r="1" spans="1:21" s="80" customFormat="1" ht="21" customHeight="1" x14ac:dyDescent="0.4">
      <c r="A1" s="499" t="s">
        <v>799</v>
      </c>
      <c r="B1" s="78"/>
      <c r="C1" s="78"/>
      <c r="D1" s="78"/>
      <c r="E1" s="78"/>
      <c r="F1" s="78"/>
      <c r="G1" s="78"/>
      <c r="H1" s="78"/>
      <c r="I1" s="78"/>
      <c r="J1" s="78"/>
      <c r="K1" s="78"/>
      <c r="L1" s="78"/>
      <c r="M1" s="78"/>
      <c r="N1" s="78"/>
      <c r="O1" s="78"/>
      <c r="P1" s="78"/>
      <c r="Q1" s="78"/>
      <c r="R1" s="78"/>
      <c r="S1" s="78"/>
      <c r="T1" s="78"/>
      <c r="U1" s="78"/>
    </row>
    <row r="2" spans="1:21" x14ac:dyDescent="0.3">
      <c r="A2" s="396" t="s">
        <v>738</v>
      </c>
      <c r="B2" s="12"/>
      <c r="C2" s="12"/>
      <c r="D2" s="12"/>
      <c r="E2" s="12"/>
      <c r="F2" s="583"/>
      <c r="G2" s="84"/>
      <c r="H2" s="84"/>
      <c r="I2" s="12"/>
      <c r="J2" s="12"/>
      <c r="K2" s="12"/>
      <c r="L2" s="12"/>
      <c r="M2" s="12"/>
      <c r="N2" s="12"/>
      <c r="O2" s="12"/>
      <c r="P2" s="12"/>
      <c r="Q2" s="12"/>
      <c r="R2" s="12"/>
      <c r="S2" s="135"/>
      <c r="T2" s="12"/>
      <c r="U2" s="12"/>
    </row>
    <row r="3" spans="1:21" x14ac:dyDescent="0.3">
      <c r="A3" s="57" t="s">
        <v>739</v>
      </c>
      <c r="B3" s="12"/>
      <c r="C3" s="12"/>
      <c r="D3" s="12"/>
      <c r="E3" s="12"/>
      <c r="F3" s="12"/>
      <c r="G3" s="12"/>
      <c r="H3" s="12"/>
      <c r="I3" s="12"/>
      <c r="J3" s="12"/>
      <c r="K3" s="12"/>
      <c r="L3" s="12"/>
      <c r="M3" s="12"/>
      <c r="N3" s="12"/>
      <c r="O3" s="12"/>
      <c r="P3" s="12"/>
      <c r="Q3" s="12"/>
      <c r="R3" s="12"/>
      <c r="S3" s="12"/>
      <c r="T3" s="12"/>
      <c r="U3" s="12"/>
    </row>
    <row r="4" spans="1:21" x14ac:dyDescent="0.3">
      <c r="A4" s="37" t="s">
        <v>461</v>
      </c>
      <c r="B4" s="12"/>
      <c r="C4" s="12"/>
      <c r="D4" s="12"/>
      <c r="E4" s="12"/>
      <c r="F4" s="12"/>
      <c r="G4" s="12"/>
      <c r="H4" s="12"/>
      <c r="I4" s="12"/>
      <c r="J4" s="12"/>
      <c r="K4" s="12"/>
      <c r="L4" s="12"/>
      <c r="M4" s="12"/>
      <c r="N4" s="12"/>
      <c r="O4" s="12"/>
      <c r="P4" s="12"/>
      <c r="Q4" s="12"/>
      <c r="R4" s="12"/>
      <c r="S4" s="12"/>
      <c r="T4" s="12"/>
      <c r="U4" s="12"/>
    </row>
    <row r="5" spans="1:21" ht="16.5" customHeight="1" x14ac:dyDescent="0.3">
      <c r="A5" s="395" t="s">
        <v>505</v>
      </c>
      <c r="B5" s="12"/>
      <c r="C5" s="12"/>
      <c r="D5" s="12"/>
      <c r="E5" s="12"/>
      <c r="F5" s="583"/>
      <c r="G5" s="84"/>
      <c r="H5" s="84"/>
      <c r="I5" s="12"/>
      <c r="J5" s="12"/>
      <c r="K5" s="12"/>
      <c r="L5" s="12"/>
      <c r="M5" s="12"/>
      <c r="N5" s="12"/>
      <c r="O5" s="12"/>
      <c r="P5" s="12"/>
      <c r="Q5" s="12"/>
      <c r="R5" s="12"/>
      <c r="S5" s="12"/>
      <c r="T5" s="12"/>
      <c r="U5" s="12"/>
    </row>
    <row r="6" spans="1:21" x14ac:dyDescent="0.3">
      <c r="A6" s="396" t="s">
        <v>740</v>
      </c>
      <c r="B6" s="12"/>
      <c r="C6" s="12"/>
      <c r="D6" s="12"/>
      <c r="E6" s="12"/>
      <c r="F6" s="583"/>
      <c r="G6" s="84"/>
      <c r="H6" s="84"/>
      <c r="I6" s="12"/>
      <c r="J6" s="12"/>
      <c r="K6" s="12"/>
      <c r="L6" s="12"/>
      <c r="M6" s="12"/>
      <c r="N6" s="12"/>
      <c r="O6" s="12"/>
      <c r="P6" s="12"/>
      <c r="Q6" s="12"/>
      <c r="R6" s="12"/>
      <c r="S6" s="12"/>
      <c r="T6" s="12"/>
      <c r="U6" s="12"/>
    </row>
    <row r="7" spans="1:21" x14ac:dyDescent="0.3">
      <c r="A7" s="37" t="s">
        <v>508</v>
      </c>
      <c r="B7" s="12"/>
      <c r="C7" s="12"/>
      <c r="D7" s="12"/>
      <c r="E7" s="12"/>
      <c r="F7" s="12"/>
      <c r="G7" s="12"/>
      <c r="H7" s="12"/>
      <c r="I7" s="12"/>
      <c r="J7" s="12"/>
      <c r="K7" s="12"/>
      <c r="L7" s="12"/>
      <c r="M7" s="12"/>
      <c r="N7" s="12"/>
      <c r="O7" s="12"/>
      <c r="P7" s="12"/>
      <c r="Q7" s="12"/>
      <c r="R7" s="12"/>
      <c r="S7" s="12"/>
      <c r="T7" s="12"/>
      <c r="U7" s="12"/>
    </row>
    <row r="8" spans="1:21" x14ac:dyDescent="0.3">
      <c r="A8" s="642" t="s">
        <v>780</v>
      </c>
      <c r="B8" s="12"/>
      <c r="C8" s="12"/>
      <c r="D8" s="12"/>
      <c r="E8" s="12"/>
      <c r="F8" s="12"/>
      <c r="G8" s="12"/>
      <c r="H8" s="12"/>
      <c r="I8" s="12"/>
      <c r="J8" s="12"/>
      <c r="K8" s="12"/>
      <c r="L8" s="12"/>
      <c r="M8" s="12"/>
      <c r="N8" s="12"/>
      <c r="O8" s="12"/>
      <c r="P8" s="12"/>
      <c r="Q8" s="12"/>
      <c r="R8" s="12"/>
      <c r="S8" s="12"/>
      <c r="T8" s="12"/>
      <c r="U8" s="12"/>
    </row>
    <row r="9" spans="1:21" s="147" customFormat="1" ht="10.9" customHeight="1" x14ac:dyDescent="0.3">
      <c r="A9" s="12"/>
      <c r="B9" s="12"/>
      <c r="C9" s="12"/>
      <c r="D9" s="12"/>
      <c r="E9" s="12"/>
      <c r="F9" s="12"/>
      <c r="G9" s="12"/>
      <c r="H9" s="12"/>
      <c r="I9" s="12"/>
      <c r="J9" s="12"/>
      <c r="K9" s="12"/>
      <c r="L9" s="12"/>
      <c r="M9" s="12"/>
      <c r="N9" s="12"/>
      <c r="O9" s="12"/>
      <c r="P9" s="12"/>
      <c r="Q9" s="12"/>
      <c r="R9" s="12"/>
      <c r="S9" s="12"/>
      <c r="T9" s="12"/>
      <c r="U9" s="12"/>
    </row>
    <row r="10" spans="1:21" s="147" customFormat="1" ht="10.9" customHeight="1" x14ac:dyDescent="0.3">
      <c r="A10" s="1"/>
      <c r="B10" s="1"/>
      <c r="C10" s="1"/>
      <c r="D10" s="1"/>
      <c r="E10" s="63"/>
      <c r="F10" s="8"/>
      <c r="G10" s="69"/>
      <c r="H10" s="69"/>
      <c r="I10" s="69"/>
      <c r="J10" s="69"/>
      <c r="K10" s="69"/>
      <c r="L10" s="69"/>
      <c r="M10" s="69"/>
      <c r="N10" s="69"/>
      <c r="O10" s="69"/>
      <c r="P10" s="69"/>
      <c r="Q10" s="69"/>
      <c r="R10" s="69"/>
      <c r="S10" s="6"/>
      <c r="T10" s="8"/>
      <c r="U10" s="6"/>
    </row>
    <row r="11" spans="1:21" s="147" customFormat="1" x14ac:dyDescent="0.3">
      <c r="A11" s="4"/>
      <c r="B11" s="64" t="s">
        <v>50</v>
      </c>
      <c r="C11" s="64" t="s">
        <v>50</v>
      </c>
      <c r="D11" s="64" t="s">
        <v>51</v>
      </c>
      <c r="E11" s="64" t="s">
        <v>452</v>
      </c>
      <c r="F11" s="59" t="s">
        <v>504</v>
      </c>
      <c r="G11" s="81"/>
      <c r="H11" s="81"/>
      <c r="I11" s="81"/>
      <c r="J11" s="81"/>
      <c r="K11" s="81"/>
      <c r="L11" s="81"/>
      <c r="M11" s="81"/>
      <c r="N11" s="81"/>
      <c r="O11" s="81"/>
      <c r="P11" s="81"/>
      <c r="Q11" s="81"/>
      <c r="R11" s="81"/>
      <c r="S11" s="60"/>
      <c r="T11" s="59" t="s">
        <v>469</v>
      </c>
      <c r="U11" s="60"/>
    </row>
    <row r="12" spans="1:21" s="147" customFormat="1" ht="10.9" customHeight="1" x14ac:dyDescent="0.3">
      <c r="A12" s="64" t="s">
        <v>741</v>
      </c>
      <c r="B12" s="64" t="s">
        <v>243</v>
      </c>
      <c r="C12" s="64" t="s">
        <v>243</v>
      </c>
      <c r="D12" s="64" t="s">
        <v>243</v>
      </c>
      <c r="E12" s="64" t="s">
        <v>481</v>
      </c>
      <c r="F12" s="67" t="s">
        <v>430</v>
      </c>
      <c r="G12" s="67"/>
      <c r="H12" s="67"/>
      <c r="I12" s="67"/>
      <c r="J12" s="67"/>
      <c r="K12" s="67"/>
      <c r="L12" s="67" t="s">
        <v>49</v>
      </c>
      <c r="M12" s="67"/>
      <c r="N12" s="67"/>
      <c r="O12" s="67"/>
      <c r="P12" s="67"/>
      <c r="Q12" s="67"/>
      <c r="R12" s="67"/>
      <c r="S12" s="67"/>
      <c r="T12" s="63" t="s">
        <v>431</v>
      </c>
      <c r="U12" s="70" t="s">
        <v>432</v>
      </c>
    </row>
    <row r="13" spans="1:21" s="147" customFormat="1" ht="10.9" customHeight="1" x14ac:dyDescent="0.3">
      <c r="A13" s="64" t="s">
        <v>736</v>
      </c>
      <c r="B13" s="65" t="s">
        <v>470</v>
      </c>
      <c r="C13" s="65" t="s">
        <v>617</v>
      </c>
      <c r="D13" s="65" t="s">
        <v>503</v>
      </c>
      <c r="E13" s="65" t="s">
        <v>915</v>
      </c>
      <c r="F13" s="72" t="s">
        <v>435</v>
      </c>
      <c r="G13" s="73" t="s">
        <v>479</v>
      </c>
      <c r="H13" s="73" t="s">
        <v>480</v>
      </c>
      <c r="I13" s="74" t="s">
        <v>439</v>
      </c>
      <c r="J13" s="74" t="s">
        <v>436</v>
      </c>
      <c r="K13" s="72" t="s">
        <v>437</v>
      </c>
      <c r="L13" s="72" t="s">
        <v>435</v>
      </c>
      <c r="M13" s="73" t="s">
        <v>479</v>
      </c>
      <c r="N13" s="73" t="s">
        <v>480</v>
      </c>
      <c r="O13" s="74" t="s">
        <v>439</v>
      </c>
      <c r="P13" s="74" t="s">
        <v>436</v>
      </c>
      <c r="Q13" s="72" t="s">
        <v>437</v>
      </c>
      <c r="R13" s="71" t="s">
        <v>440</v>
      </c>
      <c r="S13" s="71" t="s">
        <v>236</v>
      </c>
      <c r="T13" s="65" t="s">
        <v>434</v>
      </c>
      <c r="U13" s="75" t="s">
        <v>442</v>
      </c>
    </row>
    <row r="14" spans="1:21" x14ac:dyDescent="0.3">
      <c r="A14" s="2" t="s">
        <v>61</v>
      </c>
      <c r="B14" s="295" t="s">
        <v>923</v>
      </c>
      <c r="C14" s="526" t="s">
        <v>944</v>
      </c>
      <c r="D14" s="526" t="s">
        <v>956</v>
      </c>
      <c r="E14" s="584">
        <v>174974</v>
      </c>
      <c r="F14" s="585">
        <v>0.23</v>
      </c>
      <c r="G14" s="585">
        <v>0.17</v>
      </c>
      <c r="H14" s="585">
        <v>0.26</v>
      </c>
      <c r="I14" s="585">
        <v>0.66</v>
      </c>
      <c r="J14" s="585">
        <v>0.28999999999999998</v>
      </c>
      <c r="K14" s="585">
        <v>0.05</v>
      </c>
      <c r="L14" s="585">
        <v>0.53</v>
      </c>
      <c r="M14" s="585">
        <v>0.48</v>
      </c>
      <c r="N14" s="585">
        <v>0.48</v>
      </c>
      <c r="O14" s="585">
        <v>0.19</v>
      </c>
      <c r="P14" s="585">
        <v>0.52</v>
      </c>
      <c r="Q14" s="585">
        <v>0.45</v>
      </c>
      <c r="R14" s="585" t="s">
        <v>239</v>
      </c>
      <c r="S14" s="585">
        <v>0.5</v>
      </c>
      <c r="T14" s="815">
        <v>1</v>
      </c>
      <c r="U14" s="815">
        <v>1</v>
      </c>
    </row>
    <row r="15" spans="1:21" x14ac:dyDescent="0.3">
      <c r="A15" s="2" t="s">
        <v>61</v>
      </c>
      <c r="B15" s="295" t="s">
        <v>923</v>
      </c>
      <c r="C15" s="3" t="s">
        <v>944</v>
      </c>
      <c r="D15" s="3" t="s">
        <v>957</v>
      </c>
      <c r="E15" s="245">
        <v>6852</v>
      </c>
      <c r="F15" s="585">
        <v>0.15</v>
      </c>
      <c r="G15" s="585">
        <v>0.21</v>
      </c>
      <c r="H15" s="585">
        <v>0.15</v>
      </c>
      <c r="I15" s="585">
        <v>0.51</v>
      </c>
      <c r="J15" s="585">
        <v>0.45</v>
      </c>
      <c r="K15" s="585">
        <v>0.03</v>
      </c>
      <c r="L15" s="585">
        <v>0.49</v>
      </c>
      <c r="M15" s="585">
        <v>0.5</v>
      </c>
      <c r="N15" s="585">
        <v>0.49</v>
      </c>
      <c r="O15" s="585">
        <v>0.14000000000000001</v>
      </c>
      <c r="P15" s="585">
        <v>0.53</v>
      </c>
      <c r="Q15" s="585">
        <v>0.37</v>
      </c>
      <c r="R15" s="585" t="s">
        <v>239</v>
      </c>
      <c r="S15" s="585">
        <v>0.51</v>
      </c>
      <c r="T15" s="815">
        <v>1</v>
      </c>
      <c r="U15" s="815">
        <v>1</v>
      </c>
    </row>
    <row r="16" spans="1:21" x14ac:dyDescent="0.3">
      <c r="A16" s="2" t="s">
        <v>61</v>
      </c>
      <c r="B16" s="295" t="s">
        <v>923</v>
      </c>
      <c r="C16" s="3" t="s">
        <v>944</v>
      </c>
      <c r="D16" s="3" t="s">
        <v>961</v>
      </c>
      <c r="E16" s="245">
        <v>9882</v>
      </c>
      <c r="F16" s="585">
        <v>0.14000000000000001</v>
      </c>
      <c r="G16" s="585">
        <v>0.19</v>
      </c>
      <c r="H16" s="585">
        <v>0.15</v>
      </c>
      <c r="I16" s="585">
        <v>0.48</v>
      </c>
      <c r="J16" s="585">
        <v>0.49</v>
      </c>
      <c r="K16" s="585">
        <v>0.03</v>
      </c>
      <c r="L16" s="585">
        <v>0.5</v>
      </c>
      <c r="M16" s="585">
        <v>0.47</v>
      </c>
      <c r="N16" s="585">
        <v>0.53</v>
      </c>
      <c r="O16" s="585">
        <v>0.15</v>
      </c>
      <c r="P16" s="585">
        <v>0.53</v>
      </c>
      <c r="Q16" s="585">
        <v>0.33</v>
      </c>
      <c r="R16" s="585" t="s">
        <v>239</v>
      </c>
      <c r="S16" s="585">
        <v>0.51</v>
      </c>
      <c r="T16" s="815">
        <v>1</v>
      </c>
      <c r="U16" s="815">
        <v>1</v>
      </c>
    </row>
    <row r="17" spans="1:21" x14ac:dyDescent="0.3">
      <c r="A17" s="2" t="s">
        <v>61</v>
      </c>
      <c r="B17" s="295" t="s">
        <v>923</v>
      </c>
      <c r="C17" s="3" t="s">
        <v>670</v>
      </c>
      <c r="D17" s="3" t="s">
        <v>977</v>
      </c>
      <c r="E17" s="245">
        <v>62245</v>
      </c>
      <c r="F17" s="585">
        <v>0.08</v>
      </c>
      <c r="G17" s="585">
        <v>0.16</v>
      </c>
      <c r="H17" s="585">
        <v>0.17</v>
      </c>
      <c r="I17" s="585">
        <v>0.42</v>
      </c>
      <c r="J17" s="585">
        <v>0.53</v>
      </c>
      <c r="K17" s="585">
        <v>0.05</v>
      </c>
      <c r="L17" s="585">
        <v>0.64</v>
      </c>
      <c r="M17" s="585">
        <v>0.54</v>
      </c>
      <c r="N17" s="585">
        <v>0.52</v>
      </c>
      <c r="O17" s="585">
        <v>0.12</v>
      </c>
      <c r="P17" s="585">
        <v>0.51</v>
      </c>
      <c r="Q17" s="585">
        <v>0.42</v>
      </c>
      <c r="R17" s="585" t="s">
        <v>239</v>
      </c>
      <c r="S17" s="585">
        <v>0.52</v>
      </c>
      <c r="T17" s="815">
        <v>1</v>
      </c>
      <c r="U17" s="815">
        <v>1</v>
      </c>
    </row>
    <row r="18" spans="1:21" x14ac:dyDescent="0.3">
      <c r="A18" s="2" t="s">
        <v>61</v>
      </c>
      <c r="B18" s="295" t="s">
        <v>923</v>
      </c>
      <c r="C18" s="3" t="s">
        <v>670</v>
      </c>
      <c r="D18" s="3" t="s">
        <v>978</v>
      </c>
      <c r="E18" s="245">
        <v>3475</v>
      </c>
      <c r="F18" s="585">
        <v>0.15</v>
      </c>
      <c r="G18" s="585">
        <v>0.21</v>
      </c>
      <c r="H18" s="585">
        <v>0.15</v>
      </c>
      <c r="I18" s="585">
        <v>0.51</v>
      </c>
      <c r="J18" s="585">
        <v>0.45</v>
      </c>
      <c r="K18" s="585">
        <v>0.03</v>
      </c>
      <c r="L18" s="585">
        <v>0.49</v>
      </c>
      <c r="M18" s="585">
        <v>0.5</v>
      </c>
      <c r="N18" s="585">
        <v>0.49</v>
      </c>
      <c r="O18" s="585">
        <v>0.14000000000000001</v>
      </c>
      <c r="P18" s="585">
        <v>0.53</v>
      </c>
      <c r="Q18" s="585">
        <v>0.37</v>
      </c>
      <c r="R18" s="585" t="s">
        <v>239</v>
      </c>
      <c r="S18" s="585">
        <v>0.51</v>
      </c>
      <c r="T18" s="815">
        <v>1</v>
      </c>
      <c r="U18" s="815">
        <v>1</v>
      </c>
    </row>
    <row r="19" spans="1:21" ht="11.65" x14ac:dyDescent="0.3">
      <c r="A19" s="2" t="s">
        <v>1857</v>
      </c>
      <c r="B19" s="295" t="s">
        <v>943</v>
      </c>
      <c r="C19" s="3" t="s">
        <v>986</v>
      </c>
      <c r="D19" s="3" t="s">
        <v>987</v>
      </c>
      <c r="E19" s="245">
        <v>90000</v>
      </c>
      <c r="F19" s="585" t="s">
        <v>239</v>
      </c>
      <c r="G19" s="585" t="s">
        <v>239</v>
      </c>
      <c r="H19" s="585" t="s">
        <v>239</v>
      </c>
      <c r="I19" s="585" t="s">
        <v>239</v>
      </c>
      <c r="J19" s="585" t="s">
        <v>239</v>
      </c>
      <c r="K19" s="585" t="s">
        <v>239</v>
      </c>
      <c r="L19" s="585" t="s">
        <v>239</v>
      </c>
      <c r="M19" s="585" t="s">
        <v>239</v>
      </c>
      <c r="N19" s="585" t="s">
        <v>239</v>
      </c>
      <c r="O19" s="585" t="s">
        <v>239</v>
      </c>
      <c r="P19" s="585" t="s">
        <v>239</v>
      </c>
      <c r="Q19" s="585" t="s">
        <v>239</v>
      </c>
      <c r="R19" s="585" t="s">
        <v>239</v>
      </c>
      <c r="S19" s="585" t="s">
        <v>239</v>
      </c>
      <c r="T19" s="815">
        <v>0</v>
      </c>
      <c r="U19" s="815">
        <v>0</v>
      </c>
    </row>
    <row r="20" spans="1:21" ht="11.65" x14ac:dyDescent="0.3">
      <c r="A20" s="2" t="s">
        <v>1857</v>
      </c>
      <c r="B20" s="295" t="s">
        <v>918</v>
      </c>
      <c r="C20" s="3" t="s">
        <v>983</v>
      </c>
      <c r="D20" s="3" t="s">
        <v>985</v>
      </c>
      <c r="E20" s="245">
        <v>4005</v>
      </c>
      <c r="F20" s="585" t="s">
        <v>239</v>
      </c>
      <c r="G20" s="585" t="s">
        <v>239</v>
      </c>
      <c r="H20" s="585" t="s">
        <v>239</v>
      </c>
      <c r="I20" s="585" t="s">
        <v>239</v>
      </c>
      <c r="J20" s="585" t="s">
        <v>239</v>
      </c>
      <c r="K20" s="585" t="s">
        <v>239</v>
      </c>
      <c r="L20" s="585" t="s">
        <v>239</v>
      </c>
      <c r="M20" s="585" t="s">
        <v>239</v>
      </c>
      <c r="N20" s="585" t="s">
        <v>239</v>
      </c>
      <c r="O20" s="585" t="s">
        <v>239</v>
      </c>
      <c r="P20" s="585" t="s">
        <v>239</v>
      </c>
      <c r="Q20" s="585" t="s">
        <v>239</v>
      </c>
      <c r="R20" s="585" t="s">
        <v>239</v>
      </c>
      <c r="S20" s="585" t="s">
        <v>239</v>
      </c>
      <c r="T20" s="815">
        <v>0</v>
      </c>
      <c r="U20" s="815">
        <v>0</v>
      </c>
    </row>
    <row r="21" spans="1:21" x14ac:dyDescent="0.3">
      <c r="A21" s="2" t="s">
        <v>64</v>
      </c>
      <c r="B21" s="295" t="s">
        <v>943</v>
      </c>
      <c r="C21" s="3" t="s">
        <v>944</v>
      </c>
      <c r="D21" s="3" t="s">
        <v>988</v>
      </c>
      <c r="E21" s="245">
        <v>15555</v>
      </c>
      <c r="F21" s="585" t="s">
        <v>239</v>
      </c>
      <c r="G21" s="585" t="s">
        <v>239</v>
      </c>
      <c r="H21" s="585" t="s">
        <v>239</v>
      </c>
      <c r="I21" s="585" t="s">
        <v>239</v>
      </c>
      <c r="J21" s="585" t="s">
        <v>239</v>
      </c>
      <c r="K21" s="585" t="s">
        <v>239</v>
      </c>
      <c r="L21" s="585" t="s">
        <v>239</v>
      </c>
      <c r="M21" s="585" t="s">
        <v>239</v>
      </c>
      <c r="N21" s="585" t="s">
        <v>239</v>
      </c>
      <c r="O21" s="585" t="s">
        <v>239</v>
      </c>
      <c r="P21" s="585" t="s">
        <v>239</v>
      </c>
      <c r="Q21" s="585" t="s">
        <v>239</v>
      </c>
      <c r="R21" s="585" t="s">
        <v>239</v>
      </c>
      <c r="S21" s="585" t="s">
        <v>239</v>
      </c>
      <c r="T21" s="815">
        <v>0</v>
      </c>
      <c r="U21" s="815">
        <v>0</v>
      </c>
    </row>
    <row r="22" spans="1:21" x14ac:dyDescent="0.3">
      <c r="A22" s="2" t="s">
        <v>66</v>
      </c>
      <c r="B22" s="295" t="s">
        <v>918</v>
      </c>
      <c r="C22" s="3" t="s">
        <v>944</v>
      </c>
      <c r="D22" s="3" t="s">
        <v>989</v>
      </c>
      <c r="E22" s="245">
        <v>3207</v>
      </c>
      <c r="F22" s="585">
        <v>0.01</v>
      </c>
      <c r="G22" s="585">
        <v>0.03</v>
      </c>
      <c r="H22" s="585">
        <v>0.04</v>
      </c>
      <c r="I22" s="585">
        <v>0.08</v>
      </c>
      <c r="J22" s="585">
        <v>0.65</v>
      </c>
      <c r="K22" s="585">
        <v>0.27</v>
      </c>
      <c r="L22" s="585">
        <v>0.5</v>
      </c>
      <c r="M22" s="585">
        <v>0.47</v>
      </c>
      <c r="N22" s="585">
        <v>0.44</v>
      </c>
      <c r="O22" s="585">
        <v>0.03</v>
      </c>
      <c r="P22" s="585">
        <v>0.39</v>
      </c>
      <c r="Q22" s="585">
        <v>0.34</v>
      </c>
      <c r="R22" s="585" t="s">
        <v>239</v>
      </c>
      <c r="S22" s="585">
        <v>0.38</v>
      </c>
      <c r="T22" s="815">
        <v>1</v>
      </c>
      <c r="U22" s="815">
        <v>1</v>
      </c>
    </row>
    <row r="23" spans="1:21" ht="10.5" customHeight="1" x14ac:dyDescent="0.3">
      <c r="A23" s="2" t="s">
        <v>67</v>
      </c>
      <c r="B23" s="295" t="s">
        <v>918</v>
      </c>
      <c r="C23" s="3" t="s">
        <v>944</v>
      </c>
      <c r="D23" s="3" t="s">
        <v>990</v>
      </c>
      <c r="E23" s="245">
        <v>18271</v>
      </c>
      <c r="F23" s="585">
        <v>0.05</v>
      </c>
      <c r="G23" s="585">
        <v>0.08</v>
      </c>
      <c r="H23" s="585">
        <v>0.09</v>
      </c>
      <c r="I23" s="585">
        <v>0.22</v>
      </c>
      <c r="J23" s="585">
        <v>0.62</v>
      </c>
      <c r="K23" s="585">
        <v>0.16</v>
      </c>
      <c r="L23" s="585">
        <v>0.47</v>
      </c>
      <c r="M23" s="585">
        <v>0.5</v>
      </c>
      <c r="N23" s="585">
        <v>0.46</v>
      </c>
      <c r="O23" s="585">
        <v>0.11</v>
      </c>
      <c r="P23" s="585">
        <v>0.48</v>
      </c>
      <c r="Q23" s="585">
        <v>0.59</v>
      </c>
      <c r="R23" s="585">
        <v>0.5</v>
      </c>
      <c r="S23" s="585">
        <v>0.5</v>
      </c>
      <c r="T23" s="815">
        <v>0.12</v>
      </c>
      <c r="U23" s="815">
        <v>1</v>
      </c>
    </row>
    <row r="24" spans="1:21" x14ac:dyDescent="0.3">
      <c r="A24" s="2" t="s">
        <v>68</v>
      </c>
      <c r="B24" s="295" t="s">
        <v>943</v>
      </c>
      <c r="C24" s="3" t="s">
        <v>983</v>
      </c>
      <c r="D24" s="3" t="s">
        <v>991</v>
      </c>
      <c r="E24" s="245">
        <v>36917</v>
      </c>
      <c r="F24" s="585" t="s">
        <v>239</v>
      </c>
      <c r="G24" s="585" t="s">
        <v>239</v>
      </c>
      <c r="H24" s="585" t="s">
        <v>239</v>
      </c>
      <c r="I24" s="585" t="s">
        <v>239</v>
      </c>
      <c r="J24" s="585" t="s">
        <v>239</v>
      </c>
      <c r="K24" s="585" t="s">
        <v>239</v>
      </c>
      <c r="L24" s="585" t="s">
        <v>239</v>
      </c>
      <c r="M24" s="585" t="s">
        <v>239</v>
      </c>
      <c r="N24" s="585" t="s">
        <v>239</v>
      </c>
      <c r="O24" s="585" t="s">
        <v>239</v>
      </c>
      <c r="P24" s="585" t="s">
        <v>239</v>
      </c>
      <c r="Q24" s="585" t="s">
        <v>239</v>
      </c>
      <c r="R24" s="585">
        <v>0.5</v>
      </c>
      <c r="S24" s="585">
        <v>0.5</v>
      </c>
      <c r="T24" s="815">
        <v>0</v>
      </c>
      <c r="U24" s="815">
        <v>1</v>
      </c>
    </row>
    <row r="25" spans="1:21" x14ac:dyDescent="0.3">
      <c r="A25" s="2" t="s">
        <v>69</v>
      </c>
      <c r="B25" s="295" t="s">
        <v>918</v>
      </c>
      <c r="C25" s="3" t="s">
        <v>983</v>
      </c>
      <c r="D25" s="3" t="s">
        <v>992</v>
      </c>
      <c r="E25" s="245">
        <v>72216</v>
      </c>
      <c r="F25" s="585" t="s">
        <v>239</v>
      </c>
      <c r="G25" s="585" t="s">
        <v>239</v>
      </c>
      <c r="H25" s="585" t="s">
        <v>239</v>
      </c>
      <c r="I25" s="585" t="s">
        <v>239</v>
      </c>
      <c r="J25" s="585" t="s">
        <v>239</v>
      </c>
      <c r="K25" s="585" t="s">
        <v>239</v>
      </c>
      <c r="L25" s="585" t="s">
        <v>239</v>
      </c>
      <c r="M25" s="585" t="s">
        <v>239</v>
      </c>
      <c r="N25" s="585" t="s">
        <v>239</v>
      </c>
      <c r="O25" s="585" t="s">
        <v>239</v>
      </c>
      <c r="P25" s="585" t="s">
        <v>239</v>
      </c>
      <c r="Q25" s="585" t="s">
        <v>239</v>
      </c>
      <c r="R25" s="585" t="s">
        <v>239</v>
      </c>
      <c r="S25" s="585" t="s">
        <v>239</v>
      </c>
      <c r="T25" s="815">
        <v>0</v>
      </c>
      <c r="U25" s="815">
        <v>0</v>
      </c>
    </row>
    <row r="26" spans="1:21" ht="10.5" customHeight="1" x14ac:dyDescent="0.3">
      <c r="A26" s="2" t="s">
        <v>70</v>
      </c>
      <c r="B26" s="295" t="s">
        <v>918</v>
      </c>
      <c r="C26" s="3" t="s">
        <v>944</v>
      </c>
      <c r="D26" s="3" t="s">
        <v>1028</v>
      </c>
      <c r="E26" s="245">
        <v>1278</v>
      </c>
      <c r="F26" s="585">
        <v>0.09</v>
      </c>
      <c r="G26" s="585">
        <v>0.13</v>
      </c>
      <c r="H26" s="585">
        <v>0.12</v>
      </c>
      <c r="I26" s="585">
        <v>0.35</v>
      </c>
      <c r="J26" s="585">
        <v>0.61</v>
      </c>
      <c r="K26" s="585">
        <v>0.04</v>
      </c>
      <c r="L26" s="585">
        <v>0.45</v>
      </c>
      <c r="M26" s="585">
        <v>0.49</v>
      </c>
      <c r="N26" s="585">
        <v>0.51</v>
      </c>
      <c r="O26" s="585">
        <v>0.12</v>
      </c>
      <c r="P26" s="585">
        <v>0.36</v>
      </c>
      <c r="Q26" s="585">
        <v>0.49</v>
      </c>
      <c r="R26" s="585" t="s">
        <v>239</v>
      </c>
      <c r="S26" s="585">
        <v>0.41</v>
      </c>
      <c r="T26" s="815">
        <v>1</v>
      </c>
      <c r="U26" s="815">
        <v>1</v>
      </c>
    </row>
    <row r="27" spans="1:21" ht="10.5" customHeight="1" x14ac:dyDescent="0.3">
      <c r="A27" s="2" t="s">
        <v>75</v>
      </c>
      <c r="B27" s="295" t="s">
        <v>923</v>
      </c>
      <c r="C27" s="3" t="s">
        <v>986</v>
      </c>
      <c r="D27" s="3" t="s">
        <v>1035</v>
      </c>
      <c r="E27" s="245">
        <v>13102</v>
      </c>
      <c r="F27" s="585">
        <v>0.13</v>
      </c>
      <c r="G27" s="585">
        <v>0.24</v>
      </c>
      <c r="H27" s="585">
        <v>0.18</v>
      </c>
      <c r="I27" s="585">
        <v>0.54</v>
      </c>
      <c r="J27" s="585">
        <v>0.43</v>
      </c>
      <c r="K27" s="585">
        <v>0.02</v>
      </c>
      <c r="L27" s="585">
        <v>0.47</v>
      </c>
      <c r="M27" s="585">
        <v>0.49</v>
      </c>
      <c r="N27" s="585">
        <v>0.5</v>
      </c>
      <c r="O27" s="585">
        <v>0.11</v>
      </c>
      <c r="P27" s="585">
        <v>0.56000000000000005</v>
      </c>
      <c r="Q27" s="585">
        <v>0.47</v>
      </c>
      <c r="R27" s="585" t="s">
        <v>239</v>
      </c>
      <c r="S27" s="585">
        <v>0.52</v>
      </c>
      <c r="T27" s="815">
        <v>1</v>
      </c>
      <c r="U27" s="815">
        <v>1</v>
      </c>
    </row>
    <row r="28" spans="1:21" ht="10.5" customHeight="1" x14ac:dyDescent="0.3">
      <c r="A28" s="2" t="s">
        <v>75</v>
      </c>
      <c r="B28" s="295" t="s">
        <v>923</v>
      </c>
      <c r="C28" s="3" t="s">
        <v>986</v>
      </c>
      <c r="D28" s="3" t="s">
        <v>1036</v>
      </c>
      <c r="E28" s="245">
        <v>18777</v>
      </c>
      <c r="F28" s="585">
        <v>0.13</v>
      </c>
      <c r="G28" s="585">
        <v>0.23</v>
      </c>
      <c r="H28" s="585">
        <v>0.19</v>
      </c>
      <c r="I28" s="585">
        <v>0.55000000000000004</v>
      </c>
      <c r="J28" s="585">
        <v>0.42</v>
      </c>
      <c r="K28" s="585">
        <v>0.03</v>
      </c>
      <c r="L28" s="585">
        <v>0.48</v>
      </c>
      <c r="M28" s="585">
        <v>0.5</v>
      </c>
      <c r="N28" s="585">
        <v>0.5</v>
      </c>
      <c r="O28" s="585">
        <v>0.11</v>
      </c>
      <c r="P28" s="585">
        <v>0.6</v>
      </c>
      <c r="Q28" s="585">
        <v>0.49</v>
      </c>
      <c r="R28" s="585" t="s">
        <v>239</v>
      </c>
      <c r="S28" s="585">
        <v>0.54</v>
      </c>
      <c r="T28" s="815">
        <v>1</v>
      </c>
      <c r="U28" s="815">
        <v>1</v>
      </c>
    </row>
    <row r="29" spans="1:21" ht="10.5" customHeight="1" x14ac:dyDescent="0.3">
      <c r="A29" s="2" t="s">
        <v>75</v>
      </c>
      <c r="B29" s="295" t="s">
        <v>943</v>
      </c>
      <c r="C29" s="3" t="s">
        <v>983</v>
      </c>
      <c r="D29" s="3" t="s">
        <v>1037</v>
      </c>
      <c r="E29" s="245">
        <v>200000</v>
      </c>
      <c r="F29" s="585" t="s">
        <v>239</v>
      </c>
      <c r="G29" s="585" t="s">
        <v>239</v>
      </c>
      <c r="H29" s="585" t="s">
        <v>239</v>
      </c>
      <c r="I29" s="585" t="s">
        <v>239</v>
      </c>
      <c r="J29" s="585" t="s">
        <v>239</v>
      </c>
      <c r="K29" s="585" t="s">
        <v>239</v>
      </c>
      <c r="L29" s="585" t="s">
        <v>239</v>
      </c>
      <c r="M29" s="585" t="s">
        <v>239</v>
      </c>
      <c r="N29" s="585" t="s">
        <v>239</v>
      </c>
      <c r="O29" s="585" t="s">
        <v>239</v>
      </c>
      <c r="P29" s="585" t="s">
        <v>239</v>
      </c>
      <c r="Q29" s="585" t="s">
        <v>239</v>
      </c>
      <c r="R29" s="585" t="s">
        <v>239</v>
      </c>
      <c r="S29" s="585" t="s">
        <v>239</v>
      </c>
      <c r="T29" s="815">
        <v>0</v>
      </c>
      <c r="U29" s="815">
        <v>0</v>
      </c>
    </row>
    <row r="30" spans="1:21" ht="10.5" customHeight="1" x14ac:dyDescent="0.3">
      <c r="A30" s="2" t="s">
        <v>77</v>
      </c>
      <c r="B30" s="295" t="s">
        <v>943</v>
      </c>
      <c r="C30" s="3" t="s">
        <v>944</v>
      </c>
      <c r="D30" s="3" t="s">
        <v>1045</v>
      </c>
      <c r="E30" s="245">
        <v>1089</v>
      </c>
      <c r="F30" s="585" t="s">
        <v>239</v>
      </c>
      <c r="G30" s="585" t="s">
        <v>239</v>
      </c>
      <c r="H30" s="585" t="s">
        <v>239</v>
      </c>
      <c r="I30" s="585" t="s">
        <v>239</v>
      </c>
      <c r="J30" s="585" t="s">
        <v>239</v>
      </c>
      <c r="K30" s="585" t="s">
        <v>239</v>
      </c>
      <c r="L30" s="585" t="s">
        <v>239</v>
      </c>
      <c r="M30" s="585" t="s">
        <v>239</v>
      </c>
      <c r="N30" s="585" t="s">
        <v>239</v>
      </c>
      <c r="O30" s="585" t="s">
        <v>239</v>
      </c>
      <c r="P30" s="585" t="s">
        <v>239</v>
      </c>
      <c r="Q30" s="585" t="s">
        <v>239</v>
      </c>
      <c r="R30" s="585" t="s">
        <v>239</v>
      </c>
      <c r="S30" s="585" t="s">
        <v>239</v>
      </c>
      <c r="T30" s="815">
        <v>0</v>
      </c>
      <c r="U30" s="815">
        <v>0</v>
      </c>
    </row>
    <row r="31" spans="1:21" ht="10.5" customHeight="1" x14ac:dyDescent="0.3">
      <c r="A31" s="2" t="s">
        <v>73</v>
      </c>
      <c r="B31" s="295" t="s">
        <v>943</v>
      </c>
      <c r="C31" s="3" t="s">
        <v>983</v>
      </c>
      <c r="D31" s="3" t="s">
        <v>1046</v>
      </c>
      <c r="E31" s="245">
        <v>35314</v>
      </c>
      <c r="F31" s="585" t="s">
        <v>239</v>
      </c>
      <c r="G31" s="585" t="s">
        <v>239</v>
      </c>
      <c r="H31" s="585" t="s">
        <v>239</v>
      </c>
      <c r="I31" s="585" t="s">
        <v>239</v>
      </c>
      <c r="J31" s="585" t="s">
        <v>239</v>
      </c>
      <c r="K31" s="585" t="s">
        <v>239</v>
      </c>
      <c r="L31" s="585" t="s">
        <v>239</v>
      </c>
      <c r="M31" s="585" t="s">
        <v>239</v>
      </c>
      <c r="N31" s="585" t="s">
        <v>239</v>
      </c>
      <c r="O31" s="585" t="s">
        <v>239</v>
      </c>
      <c r="P31" s="585" t="s">
        <v>239</v>
      </c>
      <c r="Q31" s="585" t="s">
        <v>239</v>
      </c>
      <c r="R31" s="585">
        <v>0.42</v>
      </c>
      <c r="S31" s="585">
        <v>0.42</v>
      </c>
      <c r="T31" s="815">
        <v>0</v>
      </c>
      <c r="U31" s="815">
        <v>1</v>
      </c>
    </row>
    <row r="32" spans="1:21" ht="10.5" customHeight="1" x14ac:dyDescent="0.3">
      <c r="A32" s="2" t="s">
        <v>74</v>
      </c>
      <c r="B32" s="295" t="s">
        <v>918</v>
      </c>
      <c r="C32" s="3" t="s">
        <v>944</v>
      </c>
      <c r="D32" s="3" t="s">
        <v>1048</v>
      </c>
      <c r="E32" s="245">
        <v>530</v>
      </c>
      <c r="F32" s="585">
        <v>7.0000000000000007E-2</v>
      </c>
      <c r="G32" s="585">
        <v>0.12</v>
      </c>
      <c r="H32" s="585">
        <v>0.14000000000000001</v>
      </c>
      <c r="I32" s="585">
        <v>0.32</v>
      </c>
      <c r="J32" s="585">
        <v>0.65</v>
      </c>
      <c r="K32" s="585">
        <v>0.02</v>
      </c>
      <c r="L32" s="585">
        <v>0.44</v>
      </c>
      <c r="M32" s="585">
        <v>0.48</v>
      </c>
      <c r="N32" s="585">
        <v>0.47</v>
      </c>
      <c r="O32" s="585">
        <v>0.09</v>
      </c>
      <c r="P32" s="585">
        <v>0.48</v>
      </c>
      <c r="Q32" s="585">
        <v>0.64</v>
      </c>
      <c r="R32" s="585" t="s">
        <v>239</v>
      </c>
      <c r="S32" s="585">
        <v>0.48</v>
      </c>
      <c r="T32" s="815">
        <v>1</v>
      </c>
      <c r="U32" s="815">
        <v>1</v>
      </c>
    </row>
    <row r="33" spans="1:21" ht="10.5" customHeight="1" x14ac:dyDescent="0.3">
      <c r="A33" s="2" t="s">
        <v>484</v>
      </c>
      <c r="B33" s="295" t="s">
        <v>918</v>
      </c>
      <c r="C33" s="3" t="s">
        <v>1042</v>
      </c>
      <c r="D33" s="3" t="s">
        <v>1049</v>
      </c>
      <c r="E33" s="245">
        <v>598</v>
      </c>
      <c r="F33" s="585">
        <v>0.01</v>
      </c>
      <c r="G33" s="585">
        <v>0.01</v>
      </c>
      <c r="H33" s="585">
        <v>0.12</v>
      </c>
      <c r="I33" s="585">
        <v>0.14000000000000001</v>
      </c>
      <c r="J33" s="585">
        <v>0.84</v>
      </c>
      <c r="K33" s="585">
        <v>0.03</v>
      </c>
      <c r="L33" s="585">
        <v>0</v>
      </c>
      <c r="M33" s="585">
        <v>0.38</v>
      </c>
      <c r="N33" s="585">
        <v>0.5</v>
      </c>
      <c r="O33" s="585">
        <v>0</v>
      </c>
      <c r="P33" s="585">
        <v>0.4</v>
      </c>
      <c r="Q33" s="585">
        <v>0.44</v>
      </c>
      <c r="R33" s="585" t="s">
        <v>239</v>
      </c>
      <c r="S33" s="585">
        <v>0.41</v>
      </c>
      <c r="T33" s="815">
        <v>1</v>
      </c>
      <c r="U33" s="815">
        <v>1</v>
      </c>
    </row>
    <row r="34" spans="1:21" ht="10.5" customHeight="1" x14ac:dyDescent="0.3">
      <c r="A34" s="2" t="s">
        <v>80</v>
      </c>
      <c r="B34" s="295" t="s">
        <v>918</v>
      </c>
      <c r="C34" s="3" t="s">
        <v>944</v>
      </c>
      <c r="D34" s="3" t="s">
        <v>1052</v>
      </c>
      <c r="E34" s="245">
        <v>6679</v>
      </c>
      <c r="F34" s="585">
        <v>0.02</v>
      </c>
      <c r="G34" s="585">
        <v>0.05</v>
      </c>
      <c r="H34" s="585">
        <v>0.1</v>
      </c>
      <c r="I34" s="585">
        <v>0.18</v>
      </c>
      <c r="J34" s="585">
        <v>0.71</v>
      </c>
      <c r="K34" s="585">
        <v>0.12</v>
      </c>
      <c r="L34" s="585">
        <v>0.56000000000000005</v>
      </c>
      <c r="M34" s="585">
        <v>0.48</v>
      </c>
      <c r="N34" s="585">
        <v>0.48</v>
      </c>
      <c r="O34" s="585">
        <v>7.0000000000000007E-2</v>
      </c>
      <c r="P34" s="585">
        <v>0.5</v>
      </c>
      <c r="Q34" s="585">
        <v>0.55000000000000004</v>
      </c>
      <c r="R34" s="585" t="s">
        <v>239</v>
      </c>
      <c r="S34" s="585">
        <v>0.5</v>
      </c>
      <c r="T34" s="815">
        <v>1</v>
      </c>
      <c r="U34" s="815">
        <v>1</v>
      </c>
    </row>
    <row r="35" spans="1:21" ht="10.5" customHeight="1" x14ac:dyDescent="0.3">
      <c r="A35" s="2" t="s">
        <v>78</v>
      </c>
      <c r="B35" s="295" t="s">
        <v>923</v>
      </c>
      <c r="C35" s="3" t="s">
        <v>986</v>
      </c>
      <c r="D35" s="3" t="s">
        <v>1053</v>
      </c>
      <c r="E35" s="245">
        <v>2130</v>
      </c>
      <c r="F35" s="585">
        <v>0.12</v>
      </c>
      <c r="G35" s="585">
        <v>0.15</v>
      </c>
      <c r="H35" s="585">
        <v>0.1</v>
      </c>
      <c r="I35" s="585">
        <v>0.38</v>
      </c>
      <c r="J35" s="585">
        <v>0.6</v>
      </c>
      <c r="K35" s="585">
        <v>0.02</v>
      </c>
      <c r="L35" s="585">
        <v>0.46</v>
      </c>
      <c r="M35" s="585">
        <v>0.47</v>
      </c>
      <c r="N35" s="585">
        <v>0.55000000000000004</v>
      </c>
      <c r="O35" s="585">
        <v>0.15</v>
      </c>
      <c r="P35" s="585">
        <v>0.28000000000000003</v>
      </c>
      <c r="Q35" s="585">
        <v>0.22</v>
      </c>
      <c r="R35" s="585" t="s">
        <v>239</v>
      </c>
      <c r="S35" s="585">
        <v>0.36</v>
      </c>
      <c r="T35" s="815">
        <v>1</v>
      </c>
      <c r="U35" s="815">
        <v>1</v>
      </c>
    </row>
    <row r="36" spans="1:21" ht="10.5" customHeight="1" x14ac:dyDescent="0.3">
      <c r="A36" s="2" t="s">
        <v>79</v>
      </c>
      <c r="B36" s="295" t="s">
        <v>918</v>
      </c>
      <c r="C36" s="3" t="s">
        <v>944</v>
      </c>
      <c r="D36" s="3" t="s">
        <v>1054</v>
      </c>
      <c r="E36" s="245">
        <v>8707</v>
      </c>
      <c r="F36" s="585">
        <v>0</v>
      </c>
      <c r="G36" s="585">
        <v>0.1</v>
      </c>
      <c r="H36" s="585">
        <v>0.05</v>
      </c>
      <c r="I36" s="585">
        <v>0.14000000000000001</v>
      </c>
      <c r="J36" s="585">
        <v>0.84</v>
      </c>
      <c r="K36" s="585">
        <v>0.01</v>
      </c>
      <c r="L36" s="585" t="s">
        <v>239</v>
      </c>
      <c r="M36" s="585">
        <v>0.51</v>
      </c>
      <c r="N36" s="585">
        <v>0.5</v>
      </c>
      <c r="O36" s="585">
        <v>0</v>
      </c>
      <c r="P36" s="585">
        <v>0.21</v>
      </c>
      <c r="Q36" s="585">
        <v>0.5</v>
      </c>
      <c r="R36" s="585" t="s">
        <v>239</v>
      </c>
      <c r="S36" s="585">
        <v>0.26</v>
      </c>
      <c r="T36" s="815">
        <v>1</v>
      </c>
      <c r="U36" s="815">
        <v>1</v>
      </c>
    </row>
    <row r="37" spans="1:21" ht="10.5" customHeight="1" x14ac:dyDescent="0.3">
      <c r="A37" s="2" t="s">
        <v>81</v>
      </c>
      <c r="B37" s="295" t="s">
        <v>918</v>
      </c>
      <c r="C37" s="3" t="s">
        <v>1042</v>
      </c>
      <c r="D37" s="3" t="s">
        <v>1056</v>
      </c>
      <c r="E37" s="245">
        <v>16557</v>
      </c>
      <c r="F37" s="585" t="s">
        <v>239</v>
      </c>
      <c r="G37" s="585" t="s">
        <v>239</v>
      </c>
      <c r="H37" s="585" t="s">
        <v>239</v>
      </c>
      <c r="I37" s="585" t="s">
        <v>239</v>
      </c>
      <c r="J37" s="585" t="s">
        <v>239</v>
      </c>
      <c r="K37" s="585" t="s">
        <v>239</v>
      </c>
      <c r="L37" s="585" t="s">
        <v>239</v>
      </c>
      <c r="M37" s="585" t="s">
        <v>239</v>
      </c>
      <c r="N37" s="585" t="s">
        <v>239</v>
      </c>
      <c r="O37" s="585" t="s">
        <v>239</v>
      </c>
      <c r="P37" s="585" t="s">
        <v>239</v>
      </c>
      <c r="Q37" s="585" t="s">
        <v>239</v>
      </c>
      <c r="R37" s="585" t="s">
        <v>239</v>
      </c>
      <c r="S37" s="585" t="s">
        <v>239</v>
      </c>
      <c r="T37" s="815">
        <v>0</v>
      </c>
      <c r="U37" s="815">
        <v>0</v>
      </c>
    </row>
    <row r="38" spans="1:21" ht="10.5" customHeight="1" x14ac:dyDescent="0.3">
      <c r="A38" s="2" t="s">
        <v>76</v>
      </c>
      <c r="B38" s="295" t="s">
        <v>918</v>
      </c>
      <c r="C38" s="3" t="s">
        <v>944</v>
      </c>
      <c r="D38" s="3" t="s">
        <v>1060</v>
      </c>
      <c r="E38" s="245">
        <v>1093</v>
      </c>
      <c r="F38" s="585">
        <v>0.13</v>
      </c>
      <c r="G38" s="585">
        <v>0.26</v>
      </c>
      <c r="H38" s="585">
        <v>0.16</v>
      </c>
      <c r="I38" s="585">
        <v>0.56000000000000005</v>
      </c>
      <c r="J38" s="585">
        <v>0.41</v>
      </c>
      <c r="K38" s="585">
        <v>0.03</v>
      </c>
      <c r="L38" s="585">
        <v>0.48</v>
      </c>
      <c r="M38" s="585">
        <v>0.55000000000000004</v>
      </c>
      <c r="N38" s="585">
        <v>0.62</v>
      </c>
      <c r="O38" s="585">
        <v>0.12</v>
      </c>
      <c r="P38" s="585">
        <v>0.6</v>
      </c>
      <c r="Q38" s="585">
        <v>0.56999999999999995</v>
      </c>
      <c r="R38" s="585" t="s">
        <v>239</v>
      </c>
      <c r="S38" s="585">
        <v>0.56999999999999995</v>
      </c>
      <c r="T38" s="815">
        <v>1</v>
      </c>
      <c r="U38" s="815">
        <v>1</v>
      </c>
    </row>
    <row r="39" spans="1:21" ht="10.5" customHeight="1" x14ac:dyDescent="0.3">
      <c r="A39" s="2" t="s">
        <v>76</v>
      </c>
      <c r="B39" s="295" t="s">
        <v>918</v>
      </c>
      <c r="C39" s="3" t="s">
        <v>944</v>
      </c>
      <c r="D39" s="3" t="s">
        <v>1061</v>
      </c>
      <c r="E39" s="245">
        <v>1004</v>
      </c>
      <c r="F39" s="585">
        <v>7.0000000000000007E-2</v>
      </c>
      <c r="G39" s="585">
        <v>0.17</v>
      </c>
      <c r="H39" s="585">
        <v>0.15</v>
      </c>
      <c r="I39" s="585">
        <v>0.39</v>
      </c>
      <c r="J39" s="585">
        <v>0.56999999999999995</v>
      </c>
      <c r="K39" s="585">
        <v>0.03</v>
      </c>
      <c r="L39" s="585">
        <v>0.57999999999999996</v>
      </c>
      <c r="M39" s="585">
        <v>0.49</v>
      </c>
      <c r="N39" s="585">
        <v>0.38</v>
      </c>
      <c r="O39" s="585">
        <v>0.11</v>
      </c>
      <c r="P39" s="585">
        <v>0.43</v>
      </c>
      <c r="Q39" s="585">
        <v>0.51</v>
      </c>
      <c r="R39" s="585" t="s">
        <v>239</v>
      </c>
      <c r="S39" s="585">
        <v>0.45</v>
      </c>
      <c r="T39" s="815">
        <v>1</v>
      </c>
      <c r="U39" s="815">
        <v>1</v>
      </c>
    </row>
    <row r="40" spans="1:21" ht="10.5" customHeight="1" x14ac:dyDescent="0.3">
      <c r="A40" s="2" t="s">
        <v>76</v>
      </c>
      <c r="B40" s="295" t="s">
        <v>923</v>
      </c>
      <c r="C40" s="3" t="s">
        <v>986</v>
      </c>
      <c r="D40" s="3" t="s">
        <v>1057</v>
      </c>
      <c r="E40" s="245">
        <v>10342</v>
      </c>
      <c r="F40" s="585">
        <v>0.14000000000000001</v>
      </c>
      <c r="G40" s="585">
        <v>0.26</v>
      </c>
      <c r="H40" s="585">
        <v>0.13</v>
      </c>
      <c r="I40" s="585">
        <v>0.54</v>
      </c>
      <c r="J40" s="585">
        <v>0.42</v>
      </c>
      <c r="K40" s="585">
        <v>0.04</v>
      </c>
      <c r="L40" s="585">
        <v>0.5</v>
      </c>
      <c r="M40" s="585">
        <v>0.5</v>
      </c>
      <c r="N40" s="585">
        <v>0.49</v>
      </c>
      <c r="O40" s="585">
        <v>0.13</v>
      </c>
      <c r="P40" s="585">
        <v>0.55000000000000004</v>
      </c>
      <c r="Q40" s="585">
        <v>0.44</v>
      </c>
      <c r="R40" s="585" t="s">
        <v>239</v>
      </c>
      <c r="S40" s="585">
        <v>0.51</v>
      </c>
      <c r="T40" s="815">
        <v>1</v>
      </c>
      <c r="U40" s="815">
        <v>1</v>
      </c>
    </row>
    <row r="41" spans="1:21" ht="10.5" customHeight="1" x14ac:dyDescent="0.3">
      <c r="A41" s="2" t="s">
        <v>76</v>
      </c>
      <c r="B41" s="295" t="s">
        <v>923</v>
      </c>
      <c r="C41" s="3" t="s">
        <v>986</v>
      </c>
      <c r="D41" s="3" t="s">
        <v>1058</v>
      </c>
      <c r="E41" s="245">
        <v>13309</v>
      </c>
      <c r="F41" s="585">
        <v>0.14000000000000001</v>
      </c>
      <c r="G41" s="585">
        <v>0.27</v>
      </c>
      <c r="H41" s="585">
        <v>0.13</v>
      </c>
      <c r="I41" s="585">
        <v>0.54</v>
      </c>
      <c r="J41" s="585">
        <v>0.42</v>
      </c>
      <c r="K41" s="585">
        <v>0.05</v>
      </c>
      <c r="L41" s="585">
        <v>0.48</v>
      </c>
      <c r="M41" s="585">
        <v>0.5</v>
      </c>
      <c r="N41" s="585">
        <v>0.48</v>
      </c>
      <c r="O41" s="585">
        <v>0.12</v>
      </c>
      <c r="P41" s="585">
        <v>0.56000000000000005</v>
      </c>
      <c r="Q41" s="585">
        <v>0.47</v>
      </c>
      <c r="R41" s="585" t="s">
        <v>239</v>
      </c>
      <c r="S41" s="585">
        <v>0.52</v>
      </c>
      <c r="T41" s="815">
        <v>1</v>
      </c>
      <c r="U41" s="815">
        <v>1</v>
      </c>
    </row>
    <row r="42" spans="1:21" ht="10.5" customHeight="1" x14ac:dyDescent="0.3">
      <c r="A42" s="2" t="s">
        <v>76</v>
      </c>
      <c r="B42" s="295" t="s">
        <v>923</v>
      </c>
      <c r="C42" s="3" t="s">
        <v>670</v>
      </c>
      <c r="D42" s="3" t="s">
        <v>1059</v>
      </c>
      <c r="E42" s="245">
        <v>8266</v>
      </c>
      <c r="F42" s="585">
        <v>0.12</v>
      </c>
      <c r="G42" s="585">
        <v>0.28999999999999998</v>
      </c>
      <c r="H42" s="585">
        <v>0.17</v>
      </c>
      <c r="I42" s="585">
        <v>0.59</v>
      </c>
      <c r="J42" s="585">
        <v>0.38</v>
      </c>
      <c r="K42" s="585">
        <v>0.03</v>
      </c>
      <c r="L42" s="585">
        <v>0.5</v>
      </c>
      <c r="M42" s="585">
        <v>0.47</v>
      </c>
      <c r="N42" s="585">
        <v>0.47</v>
      </c>
      <c r="O42" s="585">
        <v>0.1</v>
      </c>
      <c r="P42" s="585">
        <v>0.56000000000000005</v>
      </c>
      <c r="Q42" s="585">
        <v>0.42</v>
      </c>
      <c r="R42" s="585" t="s">
        <v>239</v>
      </c>
      <c r="S42" s="585">
        <v>0.51</v>
      </c>
      <c r="T42" s="815">
        <v>1</v>
      </c>
      <c r="U42" s="815">
        <v>1</v>
      </c>
    </row>
    <row r="43" spans="1:21" ht="10.5" customHeight="1" x14ac:dyDescent="0.3">
      <c r="A43" s="2" t="s">
        <v>72</v>
      </c>
      <c r="B43" s="295" t="s">
        <v>918</v>
      </c>
      <c r="C43" s="3" t="s">
        <v>944</v>
      </c>
      <c r="D43" s="3" t="s">
        <v>1066</v>
      </c>
      <c r="E43" s="245">
        <v>20676</v>
      </c>
      <c r="F43" s="585">
        <v>0.11</v>
      </c>
      <c r="G43" s="585">
        <v>0.19</v>
      </c>
      <c r="H43" s="585">
        <v>0.17</v>
      </c>
      <c r="I43" s="585">
        <v>0.48</v>
      </c>
      <c r="J43" s="585">
        <v>0.5</v>
      </c>
      <c r="K43" s="585">
        <v>0.03</v>
      </c>
      <c r="L43" s="585">
        <v>0.49</v>
      </c>
      <c r="M43" s="585">
        <v>0.51</v>
      </c>
      <c r="N43" s="585">
        <v>0.5</v>
      </c>
      <c r="O43" s="585">
        <v>0.12</v>
      </c>
      <c r="P43" s="585">
        <v>0.52</v>
      </c>
      <c r="Q43" s="585">
        <v>0.56999999999999995</v>
      </c>
      <c r="R43" s="585" t="s">
        <v>239</v>
      </c>
      <c r="S43" s="585">
        <v>0.52</v>
      </c>
      <c r="T43" s="815">
        <v>1</v>
      </c>
      <c r="U43" s="815">
        <v>1</v>
      </c>
    </row>
    <row r="44" spans="1:21" ht="10.5" customHeight="1" x14ac:dyDescent="0.3">
      <c r="A44" s="2" t="s">
        <v>72</v>
      </c>
      <c r="B44" s="295" t="s">
        <v>923</v>
      </c>
      <c r="C44" s="3" t="s">
        <v>986</v>
      </c>
      <c r="D44" s="3" t="s">
        <v>1062</v>
      </c>
      <c r="E44" s="245">
        <v>8886</v>
      </c>
      <c r="F44" s="585">
        <v>0.17</v>
      </c>
      <c r="G44" s="585">
        <v>0.27</v>
      </c>
      <c r="H44" s="585">
        <v>0.16</v>
      </c>
      <c r="I44" s="585">
        <v>0.6</v>
      </c>
      <c r="J44" s="585">
        <v>0.38</v>
      </c>
      <c r="K44" s="585">
        <v>0.02</v>
      </c>
      <c r="L44" s="585">
        <v>0.48</v>
      </c>
      <c r="M44" s="585">
        <v>0.48</v>
      </c>
      <c r="N44" s="585">
        <v>0.51</v>
      </c>
      <c r="O44" s="585">
        <v>0.14000000000000001</v>
      </c>
      <c r="P44" s="585">
        <v>0.55000000000000004</v>
      </c>
      <c r="Q44" s="585">
        <v>0.53</v>
      </c>
      <c r="R44" s="585" t="s">
        <v>239</v>
      </c>
      <c r="S44" s="585">
        <v>0.51</v>
      </c>
      <c r="T44" s="815">
        <v>1</v>
      </c>
      <c r="U44" s="815">
        <v>1</v>
      </c>
    </row>
    <row r="45" spans="1:21" ht="10.5" customHeight="1" x14ac:dyDescent="0.3">
      <c r="A45" s="2" t="s">
        <v>72</v>
      </c>
      <c r="B45" s="295" t="s">
        <v>923</v>
      </c>
      <c r="C45" s="3" t="s">
        <v>986</v>
      </c>
      <c r="D45" s="3" t="s">
        <v>1063</v>
      </c>
      <c r="E45" s="245">
        <v>9152</v>
      </c>
      <c r="F45" s="585">
        <v>0.21</v>
      </c>
      <c r="G45" s="585">
        <v>0.28000000000000003</v>
      </c>
      <c r="H45" s="585">
        <v>0.15</v>
      </c>
      <c r="I45" s="585">
        <v>0.64</v>
      </c>
      <c r="J45" s="585">
        <v>0.35</v>
      </c>
      <c r="K45" s="585">
        <v>0.01</v>
      </c>
      <c r="L45" s="585">
        <v>0.5</v>
      </c>
      <c r="M45" s="585">
        <v>0.49</v>
      </c>
      <c r="N45" s="585">
        <v>0.5</v>
      </c>
      <c r="O45" s="585">
        <v>0.16</v>
      </c>
      <c r="P45" s="585">
        <v>0.56999999999999995</v>
      </c>
      <c r="Q45" s="585">
        <v>0.52</v>
      </c>
      <c r="R45" s="585" t="s">
        <v>239</v>
      </c>
      <c r="S45" s="585">
        <v>0.52</v>
      </c>
      <c r="T45" s="815">
        <v>1</v>
      </c>
      <c r="U45" s="815">
        <v>1</v>
      </c>
    </row>
    <row r="46" spans="1:21" ht="10.5" customHeight="1" x14ac:dyDescent="0.3">
      <c r="A46" s="2" t="s">
        <v>72</v>
      </c>
      <c r="B46" s="295" t="s">
        <v>923</v>
      </c>
      <c r="C46" s="3" t="s">
        <v>986</v>
      </c>
      <c r="D46" s="3" t="s">
        <v>1064</v>
      </c>
      <c r="E46" s="245">
        <v>8246</v>
      </c>
      <c r="F46" s="585">
        <v>0.17</v>
      </c>
      <c r="G46" s="585">
        <v>0.23</v>
      </c>
      <c r="H46" s="585">
        <v>0.14000000000000001</v>
      </c>
      <c r="I46" s="585">
        <v>0.53</v>
      </c>
      <c r="J46" s="585">
        <v>0.45</v>
      </c>
      <c r="K46" s="585">
        <v>0.02</v>
      </c>
      <c r="L46" s="585">
        <v>0.51</v>
      </c>
      <c r="M46" s="585">
        <v>0.48</v>
      </c>
      <c r="N46" s="585">
        <v>0.48</v>
      </c>
      <c r="O46" s="585">
        <v>0.16</v>
      </c>
      <c r="P46" s="585">
        <v>0.53</v>
      </c>
      <c r="Q46" s="585">
        <v>0.61</v>
      </c>
      <c r="R46" s="585" t="s">
        <v>239</v>
      </c>
      <c r="S46" s="585">
        <v>0.51</v>
      </c>
      <c r="T46" s="815">
        <v>1</v>
      </c>
      <c r="U46" s="815">
        <v>1</v>
      </c>
    </row>
    <row r="47" spans="1:21" ht="10.5" customHeight="1" x14ac:dyDescent="0.3">
      <c r="A47" s="2" t="s">
        <v>72</v>
      </c>
      <c r="B47" s="295" t="s">
        <v>923</v>
      </c>
      <c r="C47" s="3" t="s">
        <v>986</v>
      </c>
      <c r="D47" s="3" t="s">
        <v>1065</v>
      </c>
      <c r="E47" s="245">
        <v>6362</v>
      </c>
      <c r="F47" s="585">
        <v>0.17</v>
      </c>
      <c r="G47" s="585">
        <v>0.28000000000000003</v>
      </c>
      <c r="H47" s="585">
        <v>0.17</v>
      </c>
      <c r="I47" s="585">
        <v>0.62</v>
      </c>
      <c r="J47" s="585">
        <v>0.36</v>
      </c>
      <c r="K47" s="585">
        <v>0.02</v>
      </c>
      <c r="L47" s="585">
        <v>0.48</v>
      </c>
      <c r="M47" s="585">
        <v>0.5</v>
      </c>
      <c r="N47" s="585">
        <v>0.47</v>
      </c>
      <c r="O47" s="585">
        <v>0.14000000000000001</v>
      </c>
      <c r="P47" s="585">
        <v>0.56000000000000005</v>
      </c>
      <c r="Q47" s="585">
        <v>0.63</v>
      </c>
      <c r="R47" s="585" t="s">
        <v>239</v>
      </c>
      <c r="S47" s="585">
        <v>0.52</v>
      </c>
      <c r="T47" s="815">
        <v>1</v>
      </c>
      <c r="U47" s="815">
        <v>1</v>
      </c>
    </row>
    <row r="48" spans="1:21" ht="10.5" customHeight="1" x14ac:dyDescent="0.3">
      <c r="A48" s="2" t="s">
        <v>97</v>
      </c>
      <c r="B48" s="295" t="s">
        <v>923</v>
      </c>
      <c r="C48" s="3" t="s">
        <v>944</v>
      </c>
      <c r="D48" s="3" t="s">
        <v>1068</v>
      </c>
      <c r="E48" s="245">
        <v>45052</v>
      </c>
      <c r="F48" s="585">
        <v>0.15</v>
      </c>
      <c r="G48" s="585">
        <v>0.28000000000000003</v>
      </c>
      <c r="H48" s="585">
        <v>0.16</v>
      </c>
      <c r="I48" s="585">
        <v>0.6</v>
      </c>
      <c r="J48" s="585">
        <v>0.37</v>
      </c>
      <c r="K48" s="585">
        <v>0.03</v>
      </c>
      <c r="L48" s="585">
        <v>0.49</v>
      </c>
      <c r="M48" s="585">
        <v>0.5</v>
      </c>
      <c r="N48" s="585">
        <v>0.5</v>
      </c>
      <c r="O48" s="585">
        <v>0.12</v>
      </c>
      <c r="P48" s="585">
        <v>0.57999999999999996</v>
      </c>
      <c r="Q48" s="585">
        <v>0.47</v>
      </c>
      <c r="R48" s="585" t="s">
        <v>239</v>
      </c>
      <c r="S48" s="585">
        <v>0.53</v>
      </c>
      <c r="T48" s="815">
        <v>0.65</v>
      </c>
      <c r="U48" s="815">
        <v>0.65</v>
      </c>
    </row>
    <row r="49" spans="1:21" ht="10.5" customHeight="1" x14ac:dyDescent="0.3">
      <c r="A49" s="2" t="s">
        <v>97</v>
      </c>
      <c r="B49" s="295" t="s">
        <v>918</v>
      </c>
      <c r="C49" s="3" t="s">
        <v>944</v>
      </c>
      <c r="D49" s="3" t="s">
        <v>1130</v>
      </c>
      <c r="E49" s="245">
        <v>6798</v>
      </c>
      <c r="F49" s="585">
        <v>0.15</v>
      </c>
      <c r="G49" s="585">
        <v>0.2</v>
      </c>
      <c r="H49" s="585">
        <v>0.15</v>
      </c>
      <c r="I49" s="585">
        <v>0.5</v>
      </c>
      <c r="J49" s="585">
        <v>0.48</v>
      </c>
      <c r="K49" s="585">
        <v>0.01</v>
      </c>
      <c r="L49" s="585">
        <v>0.5</v>
      </c>
      <c r="M49" s="585">
        <v>0.52</v>
      </c>
      <c r="N49" s="585">
        <v>0.51</v>
      </c>
      <c r="O49" s="585">
        <v>0.15</v>
      </c>
      <c r="P49" s="585">
        <v>0.52</v>
      </c>
      <c r="Q49" s="585">
        <v>0.62</v>
      </c>
      <c r="R49" s="585" t="s">
        <v>239</v>
      </c>
      <c r="S49" s="585">
        <v>0.51</v>
      </c>
      <c r="T49" s="815">
        <v>1</v>
      </c>
      <c r="U49" s="815">
        <v>1</v>
      </c>
    </row>
    <row r="50" spans="1:21" ht="10.5" customHeight="1" x14ac:dyDescent="0.3">
      <c r="A50" s="2" t="s">
        <v>97</v>
      </c>
      <c r="B50" s="295" t="s">
        <v>918</v>
      </c>
      <c r="C50" s="3" t="s">
        <v>944</v>
      </c>
      <c r="D50" s="3" t="s">
        <v>1131</v>
      </c>
      <c r="E50" s="245">
        <v>21238</v>
      </c>
      <c r="F50" s="585">
        <v>0.15</v>
      </c>
      <c r="G50" s="585">
        <v>0.27</v>
      </c>
      <c r="H50" s="585">
        <v>0.19</v>
      </c>
      <c r="I50" s="585">
        <v>0.61</v>
      </c>
      <c r="J50" s="585">
        <v>0.36</v>
      </c>
      <c r="K50" s="585">
        <v>0.03</v>
      </c>
      <c r="L50" s="585">
        <v>0.51</v>
      </c>
      <c r="M50" s="585">
        <v>0.5</v>
      </c>
      <c r="N50" s="585">
        <v>0.53</v>
      </c>
      <c r="O50" s="585">
        <v>0.13</v>
      </c>
      <c r="P50" s="585">
        <v>0.62</v>
      </c>
      <c r="Q50" s="585">
        <v>0.47</v>
      </c>
      <c r="R50" s="585" t="s">
        <v>239</v>
      </c>
      <c r="S50" s="585">
        <v>0.55000000000000004</v>
      </c>
      <c r="T50" s="815">
        <v>1</v>
      </c>
      <c r="U50" s="815">
        <v>1</v>
      </c>
    </row>
    <row r="51" spans="1:21" ht="10.5" customHeight="1" x14ac:dyDescent="0.3">
      <c r="A51" s="2" t="s">
        <v>97</v>
      </c>
      <c r="B51" s="295" t="s">
        <v>918</v>
      </c>
      <c r="C51" s="3" t="s">
        <v>944</v>
      </c>
      <c r="D51" s="3" t="s">
        <v>1132</v>
      </c>
      <c r="E51" s="245">
        <v>11325</v>
      </c>
      <c r="F51" s="585">
        <v>0.13</v>
      </c>
      <c r="G51" s="585">
        <v>0.19</v>
      </c>
      <c r="H51" s="585">
        <v>0.15</v>
      </c>
      <c r="I51" s="585">
        <v>0.46</v>
      </c>
      <c r="J51" s="585">
        <v>0.52</v>
      </c>
      <c r="K51" s="585">
        <v>0.01</v>
      </c>
      <c r="L51" s="585">
        <v>0.5</v>
      </c>
      <c r="M51" s="585">
        <v>0.52</v>
      </c>
      <c r="N51" s="585">
        <v>0.53</v>
      </c>
      <c r="O51" s="585">
        <v>0.14000000000000001</v>
      </c>
      <c r="P51" s="585">
        <v>0.43</v>
      </c>
      <c r="Q51" s="585">
        <v>0.51</v>
      </c>
      <c r="R51" s="585" t="s">
        <v>239</v>
      </c>
      <c r="S51" s="585">
        <v>0.47</v>
      </c>
      <c r="T51" s="815">
        <v>1</v>
      </c>
      <c r="U51" s="815">
        <v>1</v>
      </c>
    </row>
    <row r="52" spans="1:21" ht="10.5" customHeight="1" x14ac:dyDescent="0.3">
      <c r="A52" s="2" t="s">
        <v>97</v>
      </c>
      <c r="B52" s="295" t="s">
        <v>923</v>
      </c>
      <c r="C52" s="3" t="s">
        <v>986</v>
      </c>
      <c r="D52" s="3" t="s">
        <v>1069</v>
      </c>
      <c r="E52" s="245">
        <v>12075</v>
      </c>
      <c r="F52" s="585">
        <v>0.16</v>
      </c>
      <c r="G52" s="585">
        <v>0.24</v>
      </c>
      <c r="H52" s="585">
        <v>0.15</v>
      </c>
      <c r="I52" s="585">
        <v>0.54</v>
      </c>
      <c r="J52" s="585">
        <v>0.42</v>
      </c>
      <c r="K52" s="585">
        <v>0.04</v>
      </c>
      <c r="L52" s="585">
        <v>0.51</v>
      </c>
      <c r="M52" s="585">
        <v>0.5</v>
      </c>
      <c r="N52" s="585">
        <v>0.52</v>
      </c>
      <c r="O52" s="585">
        <v>0.15</v>
      </c>
      <c r="P52" s="585">
        <v>0.52</v>
      </c>
      <c r="Q52" s="585">
        <v>0.41</v>
      </c>
      <c r="R52" s="585" t="s">
        <v>239</v>
      </c>
      <c r="S52" s="585">
        <v>0.51</v>
      </c>
      <c r="T52" s="815">
        <v>1</v>
      </c>
      <c r="U52" s="815">
        <v>1</v>
      </c>
    </row>
    <row r="53" spans="1:21" ht="10.5" customHeight="1" x14ac:dyDescent="0.3">
      <c r="A53" s="2" t="s">
        <v>97</v>
      </c>
      <c r="B53" s="295" t="s">
        <v>923</v>
      </c>
      <c r="C53" s="3" t="s">
        <v>986</v>
      </c>
      <c r="D53" s="3" t="s">
        <v>1070</v>
      </c>
      <c r="E53" s="245">
        <v>52381</v>
      </c>
      <c r="F53" s="585">
        <v>0.21</v>
      </c>
      <c r="G53" s="585">
        <v>0.27</v>
      </c>
      <c r="H53" s="585">
        <v>0.14000000000000001</v>
      </c>
      <c r="I53" s="585">
        <v>0.61</v>
      </c>
      <c r="J53" s="585">
        <v>0.35</v>
      </c>
      <c r="K53" s="585">
        <v>0.04</v>
      </c>
      <c r="L53" s="585">
        <v>0.5</v>
      </c>
      <c r="M53" s="585">
        <v>0.5</v>
      </c>
      <c r="N53" s="585">
        <v>0.5</v>
      </c>
      <c r="O53" s="585">
        <v>0.17</v>
      </c>
      <c r="P53" s="585">
        <v>0.59</v>
      </c>
      <c r="Q53" s="585">
        <v>0.53</v>
      </c>
      <c r="R53" s="585" t="s">
        <v>239</v>
      </c>
      <c r="S53" s="585">
        <v>0.53</v>
      </c>
      <c r="T53" s="815">
        <v>1</v>
      </c>
      <c r="U53" s="815">
        <v>1</v>
      </c>
    </row>
    <row r="54" spans="1:21" ht="10.5" customHeight="1" x14ac:dyDescent="0.3">
      <c r="A54" s="2" t="s">
        <v>97</v>
      </c>
      <c r="B54" s="295" t="s">
        <v>923</v>
      </c>
      <c r="C54" s="3" t="s">
        <v>986</v>
      </c>
      <c r="D54" s="3" t="s">
        <v>1071</v>
      </c>
      <c r="E54" s="245">
        <v>5745</v>
      </c>
      <c r="F54" s="585">
        <v>0.22</v>
      </c>
      <c r="G54" s="585">
        <v>0.31</v>
      </c>
      <c r="H54" s="585">
        <v>0.14000000000000001</v>
      </c>
      <c r="I54" s="585">
        <v>0.67</v>
      </c>
      <c r="J54" s="585">
        <v>0.31</v>
      </c>
      <c r="K54" s="585">
        <v>0.02</v>
      </c>
      <c r="L54" s="585">
        <v>0.48</v>
      </c>
      <c r="M54" s="585">
        <v>0.51</v>
      </c>
      <c r="N54" s="585">
        <v>0.61</v>
      </c>
      <c r="O54" s="585">
        <v>0.16</v>
      </c>
      <c r="P54" s="585">
        <v>0.59</v>
      </c>
      <c r="Q54" s="585">
        <v>0.46</v>
      </c>
      <c r="R54" s="585" t="s">
        <v>239</v>
      </c>
      <c r="S54" s="585">
        <v>0.54</v>
      </c>
      <c r="T54" s="815">
        <v>1</v>
      </c>
      <c r="U54" s="815">
        <v>1</v>
      </c>
    </row>
    <row r="55" spans="1:21" ht="10.5" customHeight="1" x14ac:dyDescent="0.3">
      <c r="A55" s="2" t="s">
        <v>97</v>
      </c>
      <c r="B55" s="295" t="s">
        <v>923</v>
      </c>
      <c r="C55" s="3" t="s">
        <v>986</v>
      </c>
      <c r="D55" s="3" t="s">
        <v>1072</v>
      </c>
      <c r="E55" s="245">
        <v>1104</v>
      </c>
      <c r="F55" s="585">
        <v>0.14000000000000001</v>
      </c>
      <c r="G55" s="585">
        <v>0.26</v>
      </c>
      <c r="H55" s="585">
        <v>0.15</v>
      </c>
      <c r="I55" s="585">
        <v>0.55000000000000004</v>
      </c>
      <c r="J55" s="585">
        <v>0.4</v>
      </c>
      <c r="K55" s="585">
        <v>0.04</v>
      </c>
      <c r="L55" s="585">
        <v>0.51</v>
      </c>
      <c r="M55" s="585">
        <v>0.5</v>
      </c>
      <c r="N55" s="585">
        <v>0.56999999999999995</v>
      </c>
      <c r="O55" s="585">
        <v>0.13</v>
      </c>
      <c r="P55" s="585">
        <v>0.49</v>
      </c>
      <c r="Q55" s="585">
        <v>0.26</v>
      </c>
      <c r="R55" s="585" t="s">
        <v>239</v>
      </c>
      <c r="S55" s="585">
        <v>0.5</v>
      </c>
      <c r="T55" s="815">
        <v>1</v>
      </c>
      <c r="U55" s="815">
        <v>1</v>
      </c>
    </row>
    <row r="56" spans="1:21" ht="10.5" customHeight="1" x14ac:dyDescent="0.3">
      <c r="A56" s="2" t="s">
        <v>97</v>
      </c>
      <c r="B56" s="295" t="s">
        <v>923</v>
      </c>
      <c r="C56" s="3" t="s">
        <v>670</v>
      </c>
      <c r="D56" s="3" t="s">
        <v>1073</v>
      </c>
      <c r="E56" s="245">
        <v>636</v>
      </c>
      <c r="F56" s="585">
        <v>0.16</v>
      </c>
      <c r="G56" s="585">
        <v>0.3</v>
      </c>
      <c r="H56" s="585">
        <v>0.2</v>
      </c>
      <c r="I56" s="585">
        <v>0.66</v>
      </c>
      <c r="J56" s="585">
        <v>0.3</v>
      </c>
      <c r="K56" s="585">
        <v>0.04</v>
      </c>
      <c r="L56" s="585">
        <v>0.52</v>
      </c>
      <c r="M56" s="585">
        <v>0.51</v>
      </c>
      <c r="N56" s="585">
        <v>0.49</v>
      </c>
      <c r="O56" s="585">
        <v>0.13</v>
      </c>
      <c r="P56" s="585">
        <v>0.59</v>
      </c>
      <c r="Q56" s="585">
        <v>0.42</v>
      </c>
      <c r="R56" s="585" t="s">
        <v>239</v>
      </c>
      <c r="S56" s="585">
        <v>0.53</v>
      </c>
      <c r="T56" s="815">
        <v>1</v>
      </c>
      <c r="U56" s="815">
        <v>1</v>
      </c>
    </row>
    <row r="57" spans="1:21" ht="10.5" customHeight="1" x14ac:dyDescent="0.3">
      <c r="A57" s="2" t="s">
        <v>97</v>
      </c>
      <c r="B57" s="295" t="s">
        <v>923</v>
      </c>
      <c r="C57" s="3" t="s">
        <v>670</v>
      </c>
      <c r="D57" s="3" t="s">
        <v>1074</v>
      </c>
      <c r="E57" s="245">
        <v>757</v>
      </c>
      <c r="F57" s="585">
        <v>0.14000000000000001</v>
      </c>
      <c r="G57" s="585">
        <v>0.34</v>
      </c>
      <c r="H57" s="585">
        <v>0.16</v>
      </c>
      <c r="I57" s="585">
        <v>0.64</v>
      </c>
      <c r="J57" s="585">
        <v>0.34</v>
      </c>
      <c r="K57" s="585">
        <v>0.02</v>
      </c>
      <c r="L57" s="585">
        <v>0.48</v>
      </c>
      <c r="M57" s="585">
        <v>0.5</v>
      </c>
      <c r="N57" s="585">
        <v>0.5</v>
      </c>
      <c r="O57" s="585">
        <v>0.1</v>
      </c>
      <c r="P57" s="585">
        <v>0.61</v>
      </c>
      <c r="Q57" s="585">
        <v>0.44</v>
      </c>
      <c r="R57" s="585" t="s">
        <v>239</v>
      </c>
      <c r="S57" s="585">
        <v>0.53</v>
      </c>
      <c r="T57" s="815">
        <v>1</v>
      </c>
      <c r="U57" s="815">
        <v>1</v>
      </c>
    </row>
    <row r="58" spans="1:21" ht="10.5" customHeight="1" x14ac:dyDescent="0.3">
      <c r="A58" s="2" t="s">
        <v>97</v>
      </c>
      <c r="B58" s="295" t="s">
        <v>923</v>
      </c>
      <c r="C58" s="3" t="s">
        <v>670</v>
      </c>
      <c r="D58" s="3" t="s">
        <v>1075</v>
      </c>
      <c r="E58" s="245">
        <v>947</v>
      </c>
      <c r="F58" s="585">
        <v>0.11</v>
      </c>
      <c r="G58" s="585">
        <v>0.25</v>
      </c>
      <c r="H58" s="585">
        <v>0.17</v>
      </c>
      <c r="I58" s="585">
        <v>0.54</v>
      </c>
      <c r="J58" s="585">
        <v>0.43</v>
      </c>
      <c r="K58" s="585">
        <v>0.04</v>
      </c>
      <c r="L58" s="585">
        <v>0.51</v>
      </c>
      <c r="M58" s="585">
        <v>0.51</v>
      </c>
      <c r="N58" s="585">
        <v>0.59</v>
      </c>
      <c r="O58" s="585">
        <v>0.1</v>
      </c>
      <c r="P58" s="585">
        <v>0.53</v>
      </c>
      <c r="Q58" s="585">
        <v>0.37</v>
      </c>
      <c r="R58" s="585" t="s">
        <v>239</v>
      </c>
      <c r="S58" s="585">
        <v>0.53</v>
      </c>
      <c r="T58" s="815">
        <v>1</v>
      </c>
      <c r="U58" s="815">
        <v>1</v>
      </c>
    </row>
    <row r="59" spans="1:21" ht="10.5" customHeight="1" x14ac:dyDescent="0.3">
      <c r="A59" s="2" t="s">
        <v>97</v>
      </c>
      <c r="B59" s="295" t="s">
        <v>923</v>
      </c>
      <c r="C59" s="3" t="s">
        <v>670</v>
      </c>
      <c r="D59" s="3" t="s">
        <v>1076</v>
      </c>
      <c r="E59" s="245">
        <v>684</v>
      </c>
      <c r="F59" s="585">
        <v>0.04</v>
      </c>
      <c r="G59" s="585">
        <v>0.27</v>
      </c>
      <c r="H59" s="585">
        <v>0.24</v>
      </c>
      <c r="I59" s="585">
        <v>0.55000000000000004</v>
      </c>
      <c r="J59" s="585">
        <v>0.41</v>
      </c>
      <c r="K59" s="585">
        <v>0.04</v>
      </c>
      <c r="L59" s="585">
        <v>0.59</v>
      </c>
      <c r="M59" s="585">
        <v>0.51</v>
      </c>
      <c r="N59" s="585">
        <v>0.46</v>
      </c>
      <c r="O59" s="585">
        <v>0.05</v>
      </c>
      <c r="P59" s="585">
        <v>0.57999999999999996</v>
      </c>
      <c r="Q59" s="585">
        <v>0.28000000000000003</v>
      </c>
      <c r="R59" s="585" t="s">
        <v>239</v>
      </c>
      <c r="S59" s="585">
        <v>0.52</v>
      </c>
      <c r="T59" s="815">
        <v>1</v>
      </c>
      <c r="U59" s="815">
        <v>1</v>
      </c>
    </row>
    <row r="60" spans="1:21" ht="10.5" customHeight="1" x14ac:dyDescent="0.3">
      <c r="A60" s="2" t="s">
        <v>97</v>
      </c>
      <c r="B60" s="295" t="s">
        <v>923</v>
      </c>
      <c r="C60" s="3" t="s">
        <v>670</v>
      </c>
      <c r="D60" s="3" t="s">
        <v>1077</v>
      </c>
      <c r="E60" s="245">
        <v>933</v>
      </c>
      <c r="F60" s="585">
        <v>0.11</v>
      </c>
      <c r="G60" s="585">
        <v>0.28999999999999998</v>
      </c>
      <c r="H60" s="585">
        <v>0.23</v>
      </c>
      <c r="I60" s="585">
        <v>0.63</v>
      </c>
      <c r="J60" s="585">
        <v>0.34</v>
      </c>
      <c r="K60" s="585">
        <v>0.03</v>
      </c>
      <c r="L60" s="585">
        <v>0.54</v>
      </c>
      <c r="M60" s="585">
        <v>0.55000000000000004</v>
      </c>
      <c r="N60" s="585">
        <v>0.54</v>
      </c>
      <c r="O60" s="585">
        <v>0.1</v>
      </c>
      <c r="P60" s="585">
        <v>0.6</v>
      </c>
      <c r="Q60" s="585">
        <v>0.46</v>
      </c>
      <c r="R60" s="585" t="s">
        <v>239</v>
      </c>
      <c r="S60" s="585">
        <v>0.56000000000000005</v>
      </c>
      <c r="T60" s="815">
        <v>1</v>
      </c>
      <c r="U60" s="815">
        <v>1</v>
      </c>
    </row>
    <row r="61" spans="1:21" ht="10.5" customHeight="1" x14ac:dyDescent="0.3">
      <c r="A61" s="2" t="s">
        <v>97</v>
      </c>
      <c r="B61" s="295" t="s">
        <v>923</v>
      </c>
      <c r="C61" s="3" t="s">
        <v>670</v>
      </c>
      <c r="D61" s="3" t="s">
        <v>1078</v>
      </c>
      <c r="E61" s="245">
        <v>980</v>
      </c>
      <c r="F61" s="585">
        <v>0.09</v>
      </c>
      <c r="G61" s="585">
        <v>0.25</v>
      </c>
      <c r="H61" s="585">
        <v>0.18</v>
      </c>
      <c r="I61" s="585">
        <v>0.52</v>
      </c>
      <c r="J61" s="585">
        <v>0.45</v>
      </c>
      <c r="K61" s="585">
        <v>0.03</v>
      </c>
      <c r="L61" s="585">
        <v>0.54</v>
      </c>
      <c r="M61" s="585">
        <v>0.51</v>
      </c>
      <c r="N61" s="585">
        <v>0.59</v>
      </c>
      <c r="O61" s="585">
        <v>0.09</v>
      </c>
      <c r="P61" s="585">
        <v>0.59</v>
      </c>
      <c r="Q61" s="585">
        <v>0.43</v>
      </c>
      <c r="R61" s="585" t="s">
        <v>239</v>
      </c>
      <c r="S61" s="585">
        <v>0.56000000000000005</v>
      </c>
      <c r="T61" s="815">
        <v>1</v>
      </c>
      <c r="U61" s="815">
        <v>1</v>
      </c>
    </row>
    <row r="62" spans="1:21" ht="10.5" customHeight="1" x14ac:dyDescent="0.3">
      <c r="A62" s="2" t="s">
        <v>97</v>
      </c>
      <c r="B62" s="295" t="s">
        <v>923</v>
      </c>
      <c r="C62" s="3" t="s">
        <v>670</v>
      </c>
      <c r="D62" s="3" t="s">
        <v>1079</v>
      </c>
      <c r="E62" s="245">
        <v>1459</v>
      </c>
      <c r="F62" s="585">
        <v>0.21</v>
      </c>
      <c r="G62" s="585">
        <v>0.2</v>
      </c>
      <c r="H62" s="585">
        <v>0.11</v>
      </c>
      <c r="I62" s="585">
        <v>0.52</v>
      </c>
      <c r="J62" s="585">
        <v>0.47</v>
      </c>
      <c r="K62" s="585">
        <v>0.01</v>
      </c>
      <c r="L62" s="585">
        <v>0.48</v>
      </c>
      <c r="M62" s="585">
        <v>0.5</v>
      </c>
      <c r="N62" s="585">
        <v>0.51</v>
      </c>
      <c r="O62" s="585">
        <v>0.19</v>
      </c>
      <c r="P62" s="585">
        <v>0.56000000000000005</v>
      </c>
      <c r="Q62" s="585">
        <v>0.56999999999999995</v>
      </c>
      <c r="R62" s="585" t="s">
        <v>239</v>
      </c>
      <c r="S62" s="585">
        <v>0.52</v>
      </c>
      <c r="T62" s="815">
        <v>1</v>
      </c>
      <c r="U62" s="815">
        <v>1</v>
      </c>
    </row>
    <row r="63" spans="1:21" ht="10.5" customHeight="1" x14ac:dyDescent="0.3">
      <c r="A63" s="2" t="s">
        <v>97</v>
      </c>
      <c r="B63" s="295" t="s">
        <v>923</v>
      </c>
      <c r="C63" s="3" t="s">
        <v>670</v>
      </c>
      <c r="D63" s="3" t="s">
        <v>1080</v>
      </c>
      <c r="E63" s="245">
        <v>677</v>
      </c>
      <c r="F63" s="585">
        <v>0.13</v>
      </c>
      <c r="G63" s="585">
        <v>0.33</v>
      </c>
      <c r="H63" s="585">
        <v>0.22</v>
      </c>
      <c r="I63" s="585">
        <v>0.68</v>
      </c>
      <c r="J63" s="585">
        <v>0.3</v>
      </c>
      <c r="K63" s="585">
        <v>0.03</v>
      </c>
      <c r="L63" s="585">
        <v>0.51</v>
      </c>
      <c r="M63" s="585">
        <v>0.42</v>
      </c>
      <c r="N63" s="585">
        <v>0.51</v>
      </c>
      <c r="O63" s="585">
        <v>0.1</v>
      </c>
      <c r="P63" s="585">
        <v>0.65</v>
      </c>
      <c r="Q63" s="585">
        <v>0.41</v>
      </c>
      <c r="R63" s="585" t="s">
        <v>239</v>
      </c>
      <c r="S63" s="585">
        <v>0.52</v>
      </c>
      <c r="T63" s="815">
        <v>1</v>
      </c>
      <c r="U63" s="815">
        <v>1</v>
      </c>
    </row>
    <row r="64" spans="1:21" ht="10.5" customHeight="1" x14ac:dyDescent="0.3">
      <c r="A64" s="2" t="s">
        <v>97</v>
      </c>
      <c r="B64" s="295" t="s">
        <v>923</v>
      </c>
      <c r="C64" s="3" t="s">
        <v>670</v>
      </c>
      <c r="D64" s="3" t="s">
        <v>1081</v>
      </c>
      <c r="E64" s="245">
        <v>785</v>
      </c>
      <c r="F64" s="585">
        <v>0.11</v>
      </c>
      <c r="G64" s="585">
        <v>0.27</v>
      </c>
      <c r="H64" s="585">
        <v>0.18</v>
      </c>
      <c r="I64" s="585">
        <v>0.56999999999999995</v>
      </c>
      <c r="J64" s="585">
        <v>0.41</v>
      </c>
      <c r="K64" s="585">
        <v>0.03</v>
      </c>
      <c r="L64" s="585">
        <v>0.48</v>
      </c>
      <c r="M64" s="585">
        <v>0.5</v>
      </c>
      <c r="N64" s="585">
        <v>0.46</v>
      </c>
      <c r="O64" s="585">
        <v>0.1</v>
      </c>
      <c r="P64" s="585">
        <v>0.54</v>
      </c>
      <c r="Q64" s="585">
        <v>0.39</v>
      </c>
      <c r="R64" s="585" t="s">
        <v>239</v>
      </c>
      <c r="S64" s="585">
        <v>0.5</v>
      </c>
      <c r="T64" s="815">
        <v>1</v>
      </c>
      <c r="U64" s="815">
        <v>1</v>
      </c>
    </row>
    <row r="65" spans="1:21" ht="10.5" customHeight="1" x14ac:dyDescent="0.3">
      <c r="A65" s="2" t="s">
        <v>97</v>
      </c>
      <c r="B65" s="295" t="s">
        <v>923</v>
      </c>
      <c r="C65" s="3" t="s">
        <v>670</v>
      </c>
      <c r="D65" s="3" t="s">
        <v>1082</v>
      </c>
      <c r="E65" s="245">
        <v>13075</v>
      </c>
      <c r="F65" s="585">
        <v>0.22</v>
      </c>
      <c r="G65" s="585">
        <v>0.28000000000000003</v>
      </c>
      <c r="H65" s="585">
        <v>0.13</v>
      </c>
      <c r="I65" s="585">
        <v>0.63</v>
      </c>
      <c r="J65" s="585">
        <v>0.33</v>
      </c>
      <c r="K65" s="585">
        <v>0.03</v>
      </c>
      <c r="L65" s="585">
        <v>0.49</v>
      </c>
      <c r="M65" s="585">
        <v>0.51</v>
      </c>
      <c r="N65" s="585">
        <v>0.56000000000000005</v>
      </c>
      <c r="O65" s="585">
        <v>0.17</v>
      </c>
      <c r="P65" s="585">
        <v>0.59</v>
      </c>
      <c r="Q65" s="585">
        <v>0.49</v>
      </c>
      <c r="R65" s="585" t="s">
        <v>239</v>
      </c>
      <c r="S65" s="585">
        <v>0.54</v>
      </c>
      <c r="T65" s="815">
        <v>1</v>
      </c>
      <c r="U65" s="815">
        <v>1</v>
      </c>
    </row>
    <row r="66" spans="1:21" ht="10.5" customHeight="1" x14ac:dyDescent="0.3">
      <c r="A66" s="2" t="s">
        <v>97</v>
      </c>
      <c r="B66" s="295" t="s">
        <v>923</v>
      </c>
      <c r="C66" s="3" t="s">
        <v>670</v>
      </c>
      <c r="D66" s="3" t="s">
        <v>1083</v>
      </c>
      <c r="E66" s="245">
        <v>1219</v>
      </c>
      <c r="F66" s="585">
        <v>7.0000000000000007E-2</v>
      </c>
      <c r="G66" s="585">
        <v>0.23</v>
      </c>
      <c r="H66" s="585">
        <v>0.2</v>
      </c>
      <c r="I66" s="585">
        <v>0.5</v>
      </c>
      <c r="J66" s="585">
        <v>0.45</v>
      </c>
      <c r="K66" s="585">
        <v>0.05</v>
      </c>
      <c r="L66" s="585">
        <v>0.55000000000000004</v>
      </c>
      <c r="M66" s="585">
        <v>0.52</v>
      </c>
      <c r="N66" s="585">
        <v>0.51</v>
      </c>
      <c r="O66" s="585">
        <v>0.08</v>
      </c>
      <c r="P66" s="585">
        <v>0.56000000000000005</v>
      </c>
      <c r="Q66" s="585">
        <v>0.45</v>
      </c>
      <c r="R66" s="585" t="s">
        <v>239</v>
      </c>
      <c r="S66" s="585">
        <v>0.54</v>
      </c>
      <c r="T66" s="815">
        <v>1</v>
      </c>
      <c r="U66" s="815">
        <v>1</v>
      </c>
    </row>
    <row r="67" spans="1:21" ht="10.5" customHeight="1" x14ac:dyDescent="0.3">
      <c r="A67" s="2" t="s">
        <v>97</v>
      </c>
      <c r="B67" s="295" t="s">
        <v>923</v>
      </c>
      <c r="C67" s="3" t="s">
        <v>670</v>
      </c>
      <c r="D67" s="3" t="s">
        <v>1084</v>
      </c>
      <c r="E67" s="245">
        <v>1174</v>
      </c>
      <c r="F67" s="585">
        <v>0.12</v>
      </c>
      <c r="G67" s="585">
        <v>0.33</v>
      </c>
      <c r="H67" s="585">
        <v>0.26</v>
      </c>
      <c r="I67" s="585">
        <v>0.71</v>
      </c>
      <c r="J67" s="585">
        <v>0.27</v>
      </c>
      <c r="K67" s="585">
        <v>0.02</v>
      </c>
      <c r="L67" s="585">
        <v>0.46</v>
      </c>
      <c r="M67" s="585">
        <v>0.51</v>
      </c>
      <c r="N67" s="585">
        <v>0.56000000000000005</v>
      </c>
      <c r="O67" s="585">
        <v>0.08</v>
      </c>
      <c r="P67" s="585">
        <v>0.56999999999999995</v>
      </c>
      <c r="Q67" s="585">
        <v>0.46</v>
      </c>
      <c r="R67" s="585" t="s">
        <v>239</v>
      </c>
      <c r="S67" s="585">
        <v>0.53</v>
      </c>
      <c r="T67" s="815">
        <v>1</v>
      </c>
      <c r="U67" s="815">
        <v>1</v>
      </c>
    </row>
    <row r="68" spans="1:21" ht="10.5" customHeight="1" x14ac:dyDescent="0.3">
      <c r="A68" s="2" t="s">
        <v>97</v>
      </c>
      <c r="B68" s="295" t="s">
        <v>923</v>
      </c>
      <c r="C68" s="3" t="s">
        <v>670</v>
      </c>
      <c r="D68" s="3" t="s">
        <v>1085</v>
      </c>
      <c r="E68" s="245">
        <v>737</v>
      </c>
      <c r="F68" s="585">
        <v>0.1</v>
      </c>
      <c r="G68" s="585">
        <v>0.26</v>
      </c>
      <c r="H68" s="585">
        <v>0.19</v>
      </c>
      <c r="I68" s="585">
        <v>0.55000000000000004</v>
      </c>
      <c r="J68" s="585">
        <v>0.42</v>
      </c>
      <c r="K68" s="585">
        <v>0.03</v>
      </c>
      <c r="L68" s="585">
        <v>0.52</v>
      </c>
      <c r="M68" s="585">
        <v>0.52</v>
      </c>
      <c r="N68" s="585">
        <v>0.55000000000000004</v>
      </c>
      <c r="O68" s="585">
        <v>0.09</v>
      </c>
      <c r="P68" s="585">
        <v>0.57999999999999996</v>
      </c>
      <c r="Q68" s="585">
        <v>0.54</v>
      </c>
      <c r="R68" s="585" t="s">
        <v>239</v>
      </c>
      <c r="S68" s="585">
        <v>0.55000000000000004</v>
      </c>
      <c r="T68" s="815">
        <v>1</v>
      </c>
      <c r="U68" s="815">
        <v>1</v>
      </c>
    </row>
    <row r="69" spans="1:21" ht="10.5" customHeight="1" x14ac:dyDescent="0.3">
      <c r="A69" s="2" t="s">
        <v>97</v>
      </c>
      <c r="B69" s="295" t="s">
        <v>923</v>
      </c>
      <c r="C69" s="3" t="s">
        <v>670</v>
      </c>
      <c r="D69" s="3" t="s">
        <v>1086</v>
      </c>
      <c r="E69" s="245">
        <v>771</v>
      </c>
      <c r="F69" s="585">
        <v>0.17</v>
      </c>
      <c r="G69" s="585">
        <v>0.35</v>
      </c>
      <c r="H69" s="585">
        <v>0.28999999999999998</v>
      </c>
      <c r="I69" s="585">
        <v>0.81</v>
      </c>
      <c r="J69" s="585">
        <v>0.18</v>
      </c>
      <c r="K69" s="585">
        <v>0.01</v>
      </c>
      <c r="L69" s="585">
        <v>0.5</v>
      </c>
      <c r="M69" s="585">
        <v>0.5</v>
      </c>
      <c r="N69" s="585">
        <v>0.57999999999999996</v>
      </c>
      <c r="O69" s="585">
        <v>0.11</v>
      </c>
      <c r="P69" s="585">
        <v>0.51</v>
      </c>
      <c r="Q69" s="585">
        <v>0.5</v>
      </c>
      <c r="R69" s="585" t="s">
        <v>239</v>
      </c>
      <c r="S69" s="585">
        <v>0.53</v>
      </c>
      <c r="T69" s="815">
        <v>1</v>
      </c>
      <c r="U69" s="815">
        <v>1</v>
      </c>
    </row>
    <row r="70" spans="1:21" ht="10.5" customHeight="1" x14ac:dyDescent="0.3">
      <c r="A70" s="2" t="s">
        <v>97</v>
      </c>
      <c r="B70" s="295" t="s">
        <v>923</v>
      </c>
      <c r="C70" s="3" t="s">
        <v>670</v>
      </c>
      <c r="D70" s="3" t="s">
        <v>1087</v>
      </c>
      <c r="E70" s="245">
        <v>776</v>
      </c>
      <c r="F70" s="585">
        <v>0.16</v>
      </c>
      <c r="G70" s="585">
        <v>0.3</v>
      </c>
      <c r="H70" s="585">
        <v>0.19</v>
      </c>
      <c r="I70" s="585">
        <v>0.65</v>
      </c>
      <c r="J70" s="585">
        <v>0.32</v>
      </c>
      <c r="K70" s="585">
        <v>0.03</v>
      </c>
      <c r="L70" s="585">
        <v>0.56999999999999995</v>
      </c>
      <c r="M70" s="585">
        <v>0.52</v>
      </c>
      <c r="N70" s="585">
        <v>0.52</v>
      </c>
      <c r="O70" s="585">
        <v>0.14000000000000001</v>
      </c>
      <c r="P70" s="585">
        <v>0.6</v>
      </c>
      <c r="Q70" s="585">
        <v>0.48</v>
      </c>
      <c r="R70" s="585" t="s">
        <v>239</v>
      </c>
      <c r="S70" s="585">
        <v>0.55000000000000004</v>
      </c>
      <c r="T70" s="815">
        <v>1</v>
      </c>
      <c r="U70" s="815">
        <v>1</v>
      </c>
    </row>
    <row r="71" spans="1:21" ht="10.5" customHeight="1" x14ac:dyDescent="0.3">
      <c r="A71" s="2" t="s">
        <v>97</v>
      </c>
      <c r="B71" s="295" t="s">
        <v>923</v>
      </c>
      <c r="C71" s="3" t="s">
        <v>670</v>
      </c>
      <c r="D71" s="3" t="s">
        <v>1088</v>
      </c>
      <c r="E71" s="245">
        <v>778</v>
      </c>
      <c r="F71" s="585">
        <v>0.13</v>
      </c>
      <c r="G71" s="585">
        <v>0.3</v>
      </c>
      <c r="H71" s="585">
        <v>0.15</v>
      </c>
      <c r="I71" s="585">
        <v>0.57999999999999996</v>
      </c>
      <c r="J71" s="585">
        <v>0.39</v>
      </c>
      <c r="K71" s="585">
        <v>0.03</v>
      </c>
      <c r="L71" s="585">
        <v>0.45</v>
      </c>
      <c r="M71" s="585">
        <v>0.5</v>
      </c>
      <c r="N71" s="585">
        <v>0.45</v>
      </c>
      <c r="O71" s="585">
        <v>0.1</v>
      </c>
      <c r="P71" s="585">
        <v>0.56000000000000005</v>
      </c>
      <c r="Q71" s="585">
        <v>0.39</v>
      </c>
      <c r="R71" s="585" t="s">
        <v>239</v>
      </c>
      <c r="S71" s="585">
        <v>0.51</v>
      </c>
      <c r="T71" s="815">
        <v>1</v>
      </c>
      <c r="U71" s="815">
        <v>1</v>
      </c>
    </row>
    <row r="72" spans="1:21" ht="10.5" customHeight="1" x14ac:dyDescent="0.3">
      <c r="A72" s="2" t="s">
        <v>97</v>
      </c>
      <c r="B72" s="295" t="s">
        <v>923</v>
      </c>
      <c r="C72" s="3" t="s">
        <v>670</v>
      </c>
      <c r="D72" s="3" t="s">
        <v>1089</v>
      </c>
      <c r="E72" s="245">
        <v>675</v>
      </c>
      <c r="F72" s="585">
        <v>0.1</v>
      </c>
      <c r="G72" s="585">
        <v>0.25</v>
      </c>
      <c r="H72" s="585">
        <v>0.2</v>
      </c>
      <c r="I72" s="585">
        <v>0.55000000000000004</v>
      </c>
      <c r="J72" s="585">
        <v>0.42</v>
      </c>
      <c r="K72" s="585">
        <v>0.03</v>
      </c>
      <c r="L72" s="585">
        <v>0.59</v>
      </c>
      <c r="M72" s="585">
        <v>0.52</v>
      </c>
      <c r="N72" s="585">
        <v>0.5</v>
      </c>
      <c r="O72" s="585">
        <v>0.11</v>
      </c>
      <c r="P72" s="585">
        <v>0.61</v>
      </c>
      <c r="Q72" s="585">
        <v>0.47</v>
      </c>
      <c r="R72" s="585" t="s">
        <v>239</v>
      </c>
      <c r="S72" s="585">
        <v>0.56000000000000005</v>
      </c>
      <c r="T72" s="815">
        <v>1</v>
      </c>
      <c r="U72" s="815">
        <v>1</v>
      </c>
    </row>
    <row r="73" spans="1:21" ht="10.5" customHeight="1" x14ac:dyDescent="0.3">
      <c r="A73" s="2" t="s">
        <v>97</v>
      </c>
      <c r="B73" s="295" t="s">
        <v>923</v>
      </c>
      <c r="C73" s="3" t="s">
        <v>670</v>
      </c>
      <c r="D73" s="3" t="s">
        <v>1090</v>
      </c>
      <c r="E73" s="245">
        <v>552</v>
      </c>
      <c r="F73" s="585">
        <v>0.12</v>
      </c>
      <c r="G73" s="585">
        <v>0.34</v>
      </c>
      <c r="H73" s="585">
        <v>0.19</v>
      </c>
      <c r="I73" s="585">
        <v>0.64</v>
      </c>
      <c r="J73" s="585">
        <v>0.33</v>
      </c>
      <c r="K73" s="585">
        <v>0.03</v>
      </c>
      <c r="L73" s="585">
        <v>0.62</v>
      </c>
      <c r="M73" s="585">
        <v>0.48</v>
      </c>
      <c r="N73" s="585">
        <v>0.59</v>
      </c>
      <c r="O73" s="585">
        <v>0.11</v>
      </c>
      <c r="P73" s="585">
        <v>0.65</v>
      </c>
      <c r="Q73" s="585">
        <v>0.6</v>
      </c>
      <c r="R73" s="585" t="s">
        <v>239</v>
      </c>
      <c r="S73" s="585">
        <v>0.57999999999999996</v>
      </c>
      <c r="T73" s="815">
        <v>1</v>
      </c>
      <c r="U73" s="815">
        <v>1</v>
      </c>
    </row>
    <row r="74" spans="1:21" ht="10.5" customHeight="1" x14ac:dyDescent="0.3">
      <c r="A74" s="2" t="s">
        <v>97</v>
      </c>
      <c r="B74" s="295" t="s">
        <v>923</v>
      </c>
      <c r="C74" s="3" t="s">
        <v>670</v>
      </c>
      <c r="D74" s="3" t="s">
        <v>1091</v>
      </c>
      <c r="E74" s="245">
        <v>585</v>
      </c>
      <c r="F74" s="585">
        <v>0.12</v>
      </c>
      <c r="G74" s="585">
        <v>0.28000000000000003</v>
      </c>
      <c r="H74" s="585">
        <v>0.2</v>
      </c>
      <c r="I74" s="585">
        <v>0.6</v>
      </c>
      <c r="J74" s="585">
        <v>0.37</v>
      </c>
      <c r="K74" s="585">
        <v>0.03</v>
      </c>
      <c r="L74" s="585">
        <v>0.45</v>
      </c>
      <c r="M74" s="585">
        <v>0.44</v>
      </c>
      <c r="N74" s="585">
        <v>0.57999999999999996</v>
      </c>
      <c r="O74" s="585">
        <v>0.09</v>
      </c>
      <c r="P74" s="585">
        <v>0.56999999999999995</v>
      </c>
      <c r="Q74" s="585">
        <v>0.22</v>
      </c>
      <c r="R74" s="585" t="s">
        <v>239</v>
      </c>
      <c r="S74" s="585">
        <v>0.51</v>
      </c>
      <c r="T74" s="815">
        <v>1</v>
      </c>
      <c r="U74" s="815">
        <v>1</v>
      </c>
    </row>
    <row r="75" spans="1:21" x14ac:dyDescent="0.3">
      <c r="A75" s="2" t="s">
        <v>97</v>
      </c>
      <c r="B75" s="295" t="s">
        <v>923</v>
      </c>
      <c r="C75" s="3" t="s">
        <v>670</v>
      </c>
      <c r="D75" s="3" t="s">
        <v>1092</v>
      </c>
      <c r="E75" s="245">
        <v>24411</v>
      </c>
      <c r="F75" s="585">
        <v>0.2</v>
      </c>
      <c r="G75" s="585">
        <v>0.28000000000000003</v>
      </c>
      <c r="H75" s="585">
        <v>0.12</v>
      </c>
      <c r="I75" s="585">
        <v>0.6</v>
      </c>
      <c r="J75" s="585">
        <v>0.37</v>
      </c>
      <c r="K75" s="585">
        <v>0.03</v>
      </c>
      <c r="L75" s="585">
        <v>0.49</v>
      </c>
      <c r="M75" s="585">
        <v>0.51</v>
      </c>
      <c r="N75" s="585">
        <v>0.54</v>
      </c>
      <c r="O75" s="585">
        <v>0.17</v>
      </c>
      <c r="P75" s="585">
        <v>0.59</v>
      </c>
      <c r="Q75" s="585">
        <v>0.44</v>
      </c>
      <c r="R75" s="585" t="s">
        <v>239</v>
      </c>
      <c r="S75" s="585">
        <v>0.54</v>
      </c>
      <c r="T75" s="815">
        <v>1</v>
      </c>
      <c r="U75" s="815">
        <v>1</v>
      </c>
    </row>
    <row r="76" spans="1:21" ht="10.5" customHeight="1" x14ac:dyDescent="0.3">
      <c r="A76" s="2" t="s">
        <v>97</v>
      </c>
      <c r="B76" s="295" t="s">
        <v>923</v>
      </c>
      <c r="C76" s="3" t="s">
        <v>670</v>
      </c>
      <c r="D76" s="3" t="s">
        <v>1093</v>
      </c>
      <c r="E76" s="245">
        <v>1718</v>
      </c>
      <c r="F76" s="585">
        <v>0.14000000000000001</v>
      </c>
      <c r="G76" s="585">
        <v>0.3</v>
      </c>
      <c r="H76" s="585">
        <v>0.22</v>
      </c>
      <c r="I76" s="585">
        <v>0.66</v>
      </c>
      <c r="J76" s="585">
        <v>0.31</v>
      </c>
      <c r="K76" s="585">
        <v>0.03</v>
      </c>
      <c r="L76" s="585">
        <v>0.53</v>
      </c>
      <c r="M76" s="585">
        <v>0.48</v>
      </c>
      <c r="N76" s="585">
        <v>0.51</v>
      </c>
      <c r="O76" s="585">
        <v>0.11</v>
      </c>
      <c r="P76" s="585">
        <v>0.61</v>
      </c>
      <c r="Q76" s="585">
        <v>0.49</v>
      </c>
      <c r="R76" s="585" t="s">
        <v>239</v>
      </c>
      <c r="S76" s="585">
        <v>0.53</v>
      </c>
      <c r="T76" s="815">
        <v>1</v>
      </c>
      <c r="U76" s="815">
        <v>1</v>
      </c>
    </row>
    <row r="77" spans="1:21" x14ac:dyDescent="0.3">
      <c r="A77" s="2" t="s">
        <v>97</v>
      </c>
      <c r="B77" s="295" t="s">
        <v>923</v>
      </c>
      <c r="C77" s="3" t="s">
        <v>670</v>
      </c>
      <c r="D77" s="3" t="s">
        <v>1094</v>
      </c>
      <c r="E77" s="245">
        <v>1404</v>
      </c>
      <c r="F77" s="585">
        <v>0.16</v>
      </c>
      <c r="G77" s="585">
        <v>0.28000000000000003</v>
      </c>
      <c r="H77" s="585">
        <v>0.2</v>
      </c>
      <c r="I77" s="585">
        <v>0.64</v>
      </c>
      <c r="J77" s="585">
        <v>0.33</v>
      </c>
      <c r="K77" s="585">
        <v>0.03</v>
      </c>
      <c r="L77" s="585">
        <v>0.53</v>
      </c>
      <c r="M77" s="585">
        <v>0.45</v>
      </c>
      <c r="N77" s="585">
        <v>0.53</v>
      </c>
      <c r="O77" s="585">
        <v>0.13</v>
      </c>
      <c r="P77" s="585">
        <v>0.55000000000000004</v>
      </c>
      <c r="Q77" s="585">
        <v>0.46</v>
      </c>
      <c r="R77" s="585" t="s">
        <v>239</v>
      </c>
      <c r="S77" s="585">
        <v>0.51</v>
      </c>
      <c r="T77" s="815">
        <v>1</v>
      </c>
      <c r="U77" s="815">
        <v>1</v>
      </c>
    </row>
    <row r="78" spans="1:21" x14ac:dyDescent="0.3">
      <c r="A78" s="2" t="s">
        <v>97</v>
      </c>
      <c r="B78" s="295" t="s">
        <v>923</v>
      </c>
      <c r="C78" s="3" t="s">
        <v>670</v>
      </c>
      <c r="D78" s="3" t="s">
        <v>1095</v>
      </c>
      <c r="E78" s="245">
        <v>1099</v>
      </c>
      <c r="F78" s="585">
        <v>0.12</v>
      </c>
      <c r="G78" s="585">
        <v>0.28999999999999998</v>
      </c>
      <c r="H78" s="585">
        <v>0.21</v>
      </c>
      <c r="I78" s="585">
        <v>0.62</v>
      </c>
      <c r="J78" s="585">
        <v>0.34</v>
      </c>
      <c r="K78" s="585">
        <v>0.04</v>
      </c>
      <c r="L78" s="585">
        <v>0.42</v>
      </c>
      <c r="M78" s="585">
        <v>0.5</v>
      </c>
      <c r="N78" s="585">
        <v>0.53</v>
      </c>
      <c r="O78" s="585">
        <v>0.08</v>
      </c>
      <c r="P78" s="585">
        <v>0.63</v>
      </c>
      <c r="Q78" s="585">
        <v>0.55000000000000004</v>
      </c>
      <c r="R78" s="585" t="s">
        <v>239</v>
      </c>
      <c r="S78" s="585">
        <v>0.54</v>
      </c>
      <c r="T78" s="815">
        <v>1</v>
      </c>
      <c r="U78" s="815">
        <v>1</v>
      </c>
    </row>
    <row r="79" spans="1:21" x14ac:dyDescent="0.3">
      <c r="A79" s="2" t="s">
        <v>97</v>
      </c>
      <c r="B79" s="295" t="s">
        <v>923</v>
      </c>
      <c r="C79" s="3" t="s">
        <v>670</v>
      </c>
      <c r="D79" s="3" t="s">
        <v>1096</v>
      </c>
      <c r="E79" s="245">
        <v>14641</v>
      </c>
      <c r="F79" s="585">
        <v>0.11</v>
      </c>
      <c r="G79" s="585">
        <v>0.26</v>
      </c>
      <c r="H79" s="585">
        <v>0.17</v>
      </c>
      <c r="I79" s="585">
        <v>0.54</v>
      </c>
      <c r="J79" s="585">
        <v>0.43</v>
      </c>
      <c r="K79" s="585">
        <v>0.03</v>
      </c>
      <c r="L79" s="585">
        <v>0.51</v>
      </c>
      <c r="M79" s="585">
        <v>0.51</v>
      </c>
      <c r="N79" s="585">
        <v>0.52</v>
      </c>
      <c r="O79" s="585">
        <v>0.11</v>
      </c>
      <c r="P79" s="585">
        <v>0.56000000000000005</v>
      </c>
      <c r="Q79" s="585">
        <v>0.36</v>
      </c>
      <c r="R79" s="585" t="s">
        <v>239</v>
      </c>
      <c r="S79" s="585">
        <v>0.53</v>
      </c>
      <c r="T79" s="815">
        <v>1</v>
      </c>
      <c r="U79" s="815">
        <v>1</v>
      </c>
    </row>
    <row r="80" spans="1:21" x14ac:dyDescent="0.3">
      <c r="A80" s="2" t="s">
        <v>97</v>
      </c>
      <c r="B80" s="295" t="s">
        <v>923</v>
      </c>
      <c r="C80" s="3" t="s">
        <v>670</v>
      </c>
      <c r="D80" s="3" t="s">
        <v>1097</v>
      </c>
      <c r="E80" s="245">
        <v>829</v>
      </c>
      <c r="F80" s="585">
        <v>0.11</v>
      </c>
      <c r="G80" s="585">
        <v>0.31</v>
      </c>
      <c r="H80" s="585">
        <v>0.21</v>
      </c>
      <c r="I80" s="585">
        <v>0.63</v>
      </c>
      <c r="J80" s="585">
        <v>0.33</v>
      </c>
      <c r="K80" s="585">
        <v>0.04</v>
      </c>
      <c r="L80" s="585">
        <v>0.53</v>
      </c>
      <c r="M80" s="585">
        <v>0.52</v>
      </c>
      <c r="N80" s="585">
        <v>0.57999999999999996</v>
      </c>
      <c r="O80" s="585">
        <v>0.1</v>
      </c>
      <c r="P80" s="585">
        <v>0.57999999999999996</v>
      </c>
      <c r="Q80" s="585">
        <v>0.39</v>
      </c>
      <c r="R80" s="585" t="s">
        <v>239</v>
      </c>
      <c r="S80" s="585">
        <v>0.55000000000000004</v>
      </c>
      <c r="T80" s="815">
        <v>1</v>
      </c>
      <c r="U80" s="815">
        <v>1</v>
      </c>
    </row>
    <row r="81" spans="1:21" x14ac:dyDescent="0.3">
      <c r="A81" s="2" t="s">
        <v>97</v>
      </c>
      <c r="B81" s="295" t="s">
        <v>923</v>
      </c>
      <c r="C81" s="3" t="s">
        <v>670</v>
      </c>
      <c r="D81" s="3" t="s">
        <v>1098</v>
      </c>
      <c r="E81" s="245">
        <v>1510</v>
      </c>
      <c r="F81" s="585">
        <v>0.14000000000000001</v>
      </c>
      <c r="G81" s="585">
        <v>0.34</v>
      </c>
      <c r="H81" s="585">
        <v>0.28000000000000003</v>
      </c>
      <c r="I81" s="585">
        <v>0.75</v>
      </c>
      <c r="J81" s="585">
        <v>0.23</v>
      </c>
      <c r="K81" s="585">
        <v>0.03</v>
      </c>
      <c r="L81" s="585">
        <v>0.47</v>
      </c>
      <c r="M81" s="585">
        <v>0.48</v>
      </c>
      <c r="N81" s="585">
        <v>0.48</v>
      </c>
      <c r="O81" s="585">
        <v>0.08</v>
      </c>
      <c r="P81" s="585">
        <v>0.6</v>
      </c>
      <c r="Q81" s="585">
        <v>0.42</v>
      </c>
      <c r="R81" s="585" t="s">
        <v>239</v>
      </c>
      <c r="S81" s="585">
        <v>0.5</v>
      </c>
      <c r="T81" s="815">
        <v>1</v>
      </c>
      <c r="U81" s="815">
        <v>1</v>
      </c>
    </row>
    <row r="82" spans="1:21" x14ac:dyDescent="0.3">
      <c r="A82" s="2" t="s">
        <v>97</v>
      </c>
      <c r="B82" s="295" t="s">
        <v>923</v>
      </c>
      <c r="C82" s="3" t="s">
        <v>670</v>
      </c>
      <c r="D82" s="3" t="s">
        <v>1099</v>
      </c>
      <c r="E82" s="245">
        <v>11609</v>
      </c>
      <c r="F82" s="585">
        <v>0.12</v>
      </c>
      <c r="G82" s="585">
        <v>0.25</v>
      </c>
      <c r="H82" s="585">
        <v>0.17</v>
      </c>
      <c r="I82" s="585">
        <v>0.54</v>
      </c>
      <c r="J82" s="585">
        <v>0.43</v>
      </c>
      <c r="K82" s="585">
        <v>0.03</v>
      </c>
      <c r="L82" s="585">
        <v>0.51</v>
      </c>
      <c r="M82" s="585">
        <v>0.5</v>
      </c>
      <c r="N82" s="585">
        <v>0.51</v>
      </c>
      <c r="O82" s="585">
        <v>0.12</v>
      </c>
      <c r="P82" s="585">
        <v>0.56000000000000005</v>
      </c>
      <c r="Q82" s="585">
        <v>0.4</v>
      </c>
      <c r="R82" s="585" t="s">
        <v>239</v>
      </c>
      <c r="S82" s="585">
        <v>0.52</v>
      </c>
      <c r="T82" s="815">
        <v>1</v>
      </c>
      <c r="U82" s="815">
        <v>1</v>
      </c>
    </row>
    <row r="83" spans="1:21" x14ac:dyDescent="0.3">
      <c r="A83" s="2" t="s">
        <v>97</v>
      </c>
      <c r="B83" s="295" t="s">
        <v>923</v>
      </c>
      <c r="C83" s="3" t="s">
        <v>670</v>
      </c>
      <c r="D83" s="3" t="s">
        <v>1100</v>
      </c>
      <c r="E83" s="245">
        <v>4410</v>
      </c>
      <c r="F83" s="585">
        <v>0.11</v>
      </c>
      <c r="G83" s="585">
        <v>0.27</v>
      </c>
      <c r="H83" s="585">
        <v>0.19</v>
      </c>
      <c r="I83" s="585">
        <v>0.56000000000000005</v>
      </c>
      <c r="J83" s="585">
        <v>0.41</v>
      </c>
      <c r="K83" s="585">
        <v>0.03</v>
      </c>
      <c r="L83" s="585">
        <v>0.52</v>
      </c>
      <c r="M83" s="585">
        <v>0.45</v>
      </c>
      <c r="N83" s="585">
        <v>0.56000000000000005</v>
      </c>
      <c r="O83" s="585">
        <v>0.1</v>
      </c>
      <c r="P83" s="585">
        <v>0.6</v>
      </c>
      <c r="Q83" s="585">
        <v>0.34</v>
      </c>
      <c r="R83" s="585" t="s">
        <v>239</v>
      </c>
      <c r="S83" s="585">
        <v>0.54</v>
      </c>
      <c r="T83" s="815">
        <v>1</v>
      </c>
      <c r="U83" s="815">
        <v>1</v>
      </c>
    </row>
    <row r="84" spans="1:21" x14ac:dyDescent="0.3">
      <c r="A84" s="2" t="s">
        <v>97</v>
      </c>
      <c r="B84" s="295" t="s">
        <v>923</v>
      </c>
      <c r="C84" s="3" t="s">
        <v>670</v>
      </c>
      <c r="D84" s="3" t="s">
        <v>1101</v>
      </c>
      <c r="E84" s="245">
        <v>1187</v>
      </c>
      <c r="F84" s="585">
        <v>0.08</v>
      </c>
      <c r="G84" s="585">
        <v>0.28999999999999998</v>
      </c>
      <c r="H84" s="585">
        <v>0.17</v>
      </c>
      <c r="I84" s="585">
        <v>0.54</v>
      </c>
      <c r="J84" s="585">
        <v>0.42</v>
      </c>
      <c r="K84" s="585">
        <v>0.04</v>
      </c>
      <c r="L84" s="585">
        <v>0.48</v>
      </c>
      <c r="M84" s="585">
        <v>0.45</v>
      </c>
      <c r="N84" s="585">
        <v>0.54</v>
      </c>
      <c r="O84" s="585">
        <v>7.0000000000000007E-2</v>
      </c>
      <c r="P84" s="585">
        <v>0.54</v>
      </c>
      <c r="Q84" s="585">
        <v>0.38</v>
      </c>
      <c r="R84" s="585" t="s">
        <v>239</v>
      </c>
      <c r="S84" s="585">
        <v>0.5</v>
      </c>
      <c r="T84" s="815">
        <v>1</v>
      </c>
      <c r="U84" s="815">
        <v>1</v>
      </c>
    </row>
    <row r="85" spans="1:21" x14ac:dyDescent="0.3">
      <c r="A85" s="2" t="s">
        <v>97</v>
      </c>
      <c r="B85" s="295" t="s">
        <v>923</v>
      </c>
      <c r="C85" s="3" t="s">
        <v>670</v>
      </c>
      <c r="D85" s="3" t="s">
        <v>1102</v>
      </c>
      <c r="E85" s="245">
        <v>1354</v>
      </c>
      <c r="F85" s="585">
        <v>0.13</v>
      </c>
      <c r="G85" s="585">
        <v>0.27</v>
      </c>
      <c r="H85" s="585">
        <v>0.2</v>
      </c>
      <c r="I85" s="585">
        <v>0.6</v>
      </c>
      <c r="J85" s="585">
        <v>0.37</v>
      </c>
      <c r="K85" s="585">
        <v>0.03</v>
      </c>
      <c r="L85" s="585">
        <v>0.52</v>
      </c>
      <c r="M85" s="585">
        <v>0.53</v>
      </c>
      <c r="N85" s="585">
        <v>0.49</v>
      </c>
      <c r="O85" s="585">
        <v>0.12</v>
      </c>
      <c r="P85" s="585">
        <v>0.56000000000000005</v>
      </c>
      <c r="Q85" s="585">
        <v>0.42</v>
      </c>
      <c r="R85" s="585" t="s">
        <v>239</v>
      </c>
      <c r="S85" s="585">
        <v>0.53</v>
      </c>
      <c r="T85" s="815">
        <v>1</v>
      </c>
      <c r="U85" s="815">
        <v>1</v>
      </c>
    </row>
    <row r="86" spans="1:21" x14ac:dyDescent="0.3">
      <c r="A86" s="2" t="s">
        <v>97</v>
      </c>
      <c r="B86" s="295" t="s">
        <v>923</v>
      </c>
      <c r="C86" s="3" t="s">
        <v>670</v>
      </c>
      <c r="D86" s="3" t="s">
        <v>1103</v>
      </c>
      <c r="E86" s="245">
        <v>8809</v>
      </c>
      <c r="F86" s="585">
        <v>0.15</v>
      </c>
      <c r="G86" s="585">
        <v>0.31</v>
      </c>
      <c r="H86" s="585">
        <v>0.25</v>
      </c>
      <c r="I86" s="585">
        <v>0.71</v>
      </c>
      <c r="J86" s="585">
        <v>0.26</v>
      </c>
      <c r="K86" s="585">
        <v>0.02</v>
      </c>
      <c r="L86" s="585">
        <v>0.49</v>
      </c>
      <c r="M86" s="585">
        <v>0.51</v>
      </c>
      <c r="N86" s="585">
        <v>0.54</v>
      </c>
      <c r="O86" s="585">
        <v>0.1</v>
      </c>
      <c r="P86" s="585">
        <v>0.6</v>
      </c>
      <c r="Q86" s="585">
        <v>0.51</v>
      </c>
      <c r="R86" s="585" t="s">
        <v>239</v>
      </c>
      <c r="S86" s="585">
        <v>0.54</v>
      </c>
      <c r="T86" s="815">
        <v>1</v>
      </c>
      <c r="U86" s="815">
        <v>1</v>
      </c>
    </row>
    <row r="87" spans="1:21" x14ac:dyDescent="0.3">
      <c r="A87" s="2" t="s">
        <v>97</v>
      </c>
      <c r="B87" s="295" t="s">
        <v>923</v>
      </c>
      <c r="C87" s="3" t="s">
        <v>670</v>
      </c>
      <c r="D87" s="3" t="s">
        <v>1104</v>
      </c>
      <c r="E87" s="245">
        <v>938</v>
      </c>
      <c r="F87" s="585">
        <v>0.14000000000000001</v>
      </c>
      <c r="G87" s="585">
        <v>0.3</v>
      </c>
      <c r="H87" s="585">
        <v>0.22</v>
      </c>
      <c r="I87" s="585">
        <v>0.66</v>
      </c>
      <c r="J87" s="585">
        <v>0.31</v>
      </c>
      <c r="K87" s="585">
        <v>0.04</v>
      </c>
      <c r="L87" s="585">
        <v>0.47</v>
      </c>
      <c r="M87" s="585">
        <v>0.48</v>
      </c>
      <c r="N87" s="585">
        <v>0.6</v>
      </c>
      <c r="O87" s="585">
        <v>0.1</v>
      </c>
      <c r="P87" s="585">
        <v>0.59</v>
      </c>
      <c r="Q87" s="585">
        <v>0.48</v>
      </c>
      <c r="R87" s="585" t="s">
        <v>239</v>
      </c>
      <c r="S87" s="585">
        <v>0.54</v>
      </c>
      <c r="T87" s="815">
        <v>1</v>
      </c>
      <c r="U87" s="815">
        <v>1</v>
      </c>
    </row>
    <row r="88" spans="1:21" x14ac:dyDescent="0.3">
      <c r="A88" s="2" t="s">
        <v>97</v>
      </c>
      <c r="B88" s="295" t="s">
        <v>923</v>
      </c>
      <c r="C88" s="3" t="s">
        <v>670</v>
      </c>
      <c r="D88" s="3" t="s">
        <v>1105</v>
      </c>
      <c r="E88" s="245">
        <v>11953</v>
      </c>
      <c r="F88" s="585">
        <v>0.14000000000000001</v>
      </c>
      <c r="G88" s="585">
        <v>0.25</v>
      </c>
      <c r="H88" s="585">
        <v>0.15</v>
      </c>
      <c r="I88" s="585">
        <v>0.54</v>
      </c>
      <c r="J88" s="585">
        <v>0.43</v>
      </c>
      <c r="K88" s="585">
        <v>0.03</v>
      </c>
      <c r="L88" s="585">
        <v>0.48</v>
      </c>
      <c r="M88" s="585">
        <v>0.51</v>
      </c>
      <c r="N88" s="585">
        <v>0.5</v>
      </c>
      <c r="O88" s="585">
        <v>0.13</v>
      </c>
      <c r="P88" s="585">
        <v>0.53</v>
      </c>
      <c r="Q88" s="585">
        <v>0.41</v>
      </c>
      <c r="R88" s="585" t="s">
        <v>239</v>
      </c>
      <c r="S88" s="585">
        <v>0.51</v>
      </c>
      <c r="T88" s="815">
        <v>1</v>
      </c>
      <c r="U88" s="815">
        <v>1</v>
      </c>
    </row>
    <row r="89" spans="1:21" x14ac:dyDescent="0.3">
      <c r="A89" s="2" t="s">
        <v>97</v>
      </c>
      <c r="B89" s="295" t="s">
        <v>923</v>
      </c>
      <c r="C89" s="3" t="s">
        <v>670</v>
      </c>
      <c r="D89" s="3" t="s">
        <v>1106</v>
      </c>
      <c r="E89" s="245">
        <v>635</v>
      </c>
      <c r="F89" s="585">
        <v>7.0000000000000007E-2</v>
      </c>
      <c r="G89" s="585">
        <v>0.28999999999999998</v>
      </c>
      <c r="H89" s="585">
        <v>0.2</v>
      </c>
      <c r="I89" s="585">
        <v>0.56000000000000005</v>
      </c>
      <c r="J89" s="585">
        <v>0.4</v>
      </c>
      <c r="K89" s="585">
        <v>0.04</v>
      </c>
      <c r="L89" s="585">
        <v>0.44</v>
      </c>
      <c r="M89" s="585">
        <v>0.51</v>
      </c>
      <c r="N89" s="585">
        <v>0.53</v>
      </c>
      <c r="O89" s="585">
        <v>0.05</v>
      </c>
      <c r="P89" s="585">
        <v>0.54</v>
      </c>
      <c r="Q89" s="585">
        <v>0.44</v>
      </c>
      <c r="R89" s="585" t="s">
        <v>239</v>
      </c>
      <c r="S89" s="585">
        <v>0.52</v>
      </c>
      <c r="T89" s="815">
        <v>1</v>
      </c>
      <c r="U89" s="815">
        <v>1</v>
      </c>
    </row>
    <row r="90" spans="1:21" x14ac:dyDescent="0.3">
      <c r="A90" s="2" t="s">
        <v>97</v>
      </c>
      <c r="B90" s="295" t="s">
        <v>923</v>
      </c>
      <c r="C90" s="3" t="s">
        <v>670</v>
      </c>
      <c r="D90" s="3" t="s">
        <v>1107</v>
      </c>
      <c r="E90" s="245">
        <v>589</v>
      </c>
      <c r="F90" s="585">
        <v>0.1</v>
      </c>
      <c r="G90" s="585">
        <v>0.28000000000000003</v>
      </c>
      <c r="H90" s="585">
        <v>0.21</v>
      </c>
      <c r="I90" s="585">
        <v>0.57999999999999996</v>
      </c>
      <c r="J90" s="585">
        <v>0.38</v>
      </c>
      <c r="K90" s="585">
        <v>0.03</v>
      </c>
      <c r="L90" s="585">
        <v>0.53</v>
      </c>
      <c r="M90" s="585">
        <v>0.46</v>
      </c>
      <c r="N90" s="585">
        <v>0.46</v>
      </c>
      <c r="O90" s="585">
        <v>0.09</v>
      </c>
      <c r="P90" s="585">
        <v>0.56999999999999995</v>
      </c>
      <c r="Q90" s="585">
        <v>0.21</v>
      </c>
      <c r="R90" s="585" t="s">
        <v>239</v>
      </c>
      <c r="S90" s="585">
        <v>0.5</v>
      </c>
      <c r="T90" s="815">
        <v>1</v>
      </c>
      <c r="U90" s="815">
        <v>1</v>
      </c>
    </row>
    <row r="91" spans="1:21" x14ac:dyDescent="0.3">
      <c r="A91" s="2" t="s">
        <v>97</v>
      </c>
      <c r="B91" s="295" t="s">
        <v>923</v>
      </c>
      <c r="C91" s="3" t="s">
        <v>670</v>
      </c>
      <c r="D91" s="3" t="s">
        <v>1108</v>
      </c>
      <c r="E91" s="245">
        <v>653</v>
      </c>
      <c r="F91" s="585">
        <v>0.06</v>
      </c>
      <c r="G91" s="585">
        <v>0.25</v>
      </c>
      <c r="H91" s="585">
        <v>0.23</v>
      </c>
      <c r="I91" s="585">
        <v>0.54</v>
      </c>
      <c r="J91" s="585">
        <v>0.43</v>
      </c>
      <c r="K91" s="585">
        <v>0.03</v>
      </c>
      <c r="L91" s="585">
        <v>0.48</v>
      </c>
      <c r="M91" s="585">
        <v>0.49</v>
      </c>
      <c r="N91" s="585">
        <v>0.48</v>
      </c>
      <c r="O91" s="585">
        <v>0.06</v>
      </c>
      <c r="P91" s="585">
        <v>0.51</v>
      </c>
      <c r="Q91" s="585">
        <v>0.39</v>
      </c>
      <c r="R91" s="585" t="s">
        <v>239</v>
      </c>
      <c r="S91" s="585">
        <v>0.49</v>
      </c>
      <c r="T91" s="815">
        <v>1</v>
      </c>
      <c r="U91" s="815">
        <v>1</v>
      </c>
    </row>
    <row r="92" spans="1:21" x14ac:dyDescent="0.3">
      <c r="A92" s="2" t="s">
        <v>97</v>
      </c>
      <c r="B92" s="295" t="s">
        <v>923</v>
      </c>
      <c r="C92" s="3" t="s">
        <v>670</v>
      </c>
      <c r="D92" s="3" t="s">
        <v>1109</v>
      </c>
      <c r="E92" s="245">
        <v>554</v>
      </c>
      <c r="F92" s="585">
        <v>0.05</v>
      </c>
      <c r="G92" s="585">
        <v>0.28999999999999998</v>
      </c>
      <c r="H92" s="585">
        <v>0.2</v>
      </c>
      <c r="I92" s="585">
        <v>0.54</v>
      </c>
      <c r="J92" s="585">
        <v>0.41</v>
      </c>
      <c r="K92" s="585">
        <v>0.05</v>
      </c>
      <c r="L92" s="585">
        <v>0.5</v>
      </c>
      <c r="M92" s="585">
        <v>0.43</v>
      </c>
      <c r="N92" s="585">
        <v>0.57999999999999996</v>
      </c>
      <c r="O92" s="585">
        <v>0.05</v>
      </c>
      <c r="P92" s="585">
        <v>0.57999999999999996</v>
      </c>
      <c r="Q92" s="585">
        <v>0.3</v>
      </c>
      <c r="R92" s="585" t="s">
        <v>239</v>
      </c>
      <c r="S92" s="585">
        <v>0.52</v>
      </c>
      <c r="T92" s="815">
        <v>1</v>
      </c>
      <c r="U92" s="815">
        <v>1</v>
      </c>
    </row>
    <row r="93" spans="1:21" x14ac:dyDescent="0.3">
      <c r="A93" s="2" t="s">
        <v>97</v>
      </c>
      <c r="B93" s="295" t="s">
        <v>923</v>
      </c>
      <c r="C93" s="3" t="s">
        <v>670</v>
      </c>
      <c r="D93" s="3" t="s">
        <v>1110</v>
      </c>
      <c r="E93" s="245">
        <v>1573</v>
      </c>
      <c r="F93" s="585">
        <v>0.09</v>
      </c>
      <c r="G93" s="585">
        <v>0.28000000000000003</v>
      </c>
      <c r="H93" s="585">
        <v>0.17</v>
      </c>
      <c r="I93" s="585">
        <v>0.54</v>
      </c>
      <c r="J93" s="585">
        <v>0.42</v>
      </c>
      <c r="K93" s="585">
        <v>0.03</v>
      </c>
      <c r="L93" s="585">
        <v>0.53</v>
      </c>
      <c r="M93" s="585">
        <v>0.49</v>
      </c>
      <c r="N93" s="585">
        <v>0.51</v>
      </c>
      <c r="O93" s="585">
        <v>0.09</v>
      </c>
      <c r="P93" s="585">
        <v>0.59</v>
      </c>
      <c r="Q93" s="585">
        <v>0.33</v>
      </c>
      <c r="R93" s="585" t="s">
        <v>239</v>
      </c>
      <c r="S93" s="585">
        <v>0.53</v>
      </c>
      <c r="T93" s="815">
        <v>1</v>
      </c>
      <c r="U93" s="815">
        <v>1</v>
      </c>
    </row>
    <row r="94" spans="1:21" x14ac:dyDescent="0.3">
      <c r="A94" s="2" t="s">
        <v>97</v>
      </c>
      <c r="B94" s="295" t="s">
        <v>923</v>
      </c>
      <c r="C94" s="3" t="s">
        <v>670</v>
      </c>
      <c r="D94" s="3" t="s">
        <v>1111</v>
      </c>
      <c r="E94" s="245">
        <v>4587</v>
      </c>
      <c r="F94" s="585">
        <v>0.12</v>
      </c>
      <c r="G94" s="585">
        <v>0.28000000000000003</v>
      </c>
      <c r="H94" s="585">
        <v>0.21</v>
      </c>
      <c r="I94" s="585">
        <v>0.61</v>
      </c>
      <c r="J94" s="585">
        <v>0.36</v>
      </c>
      <c r="K94" s="585">
        <v>0.03</v>
      </c>
      <c r="L94" s="585">
        <v>0.51</v>
      </c>
      <c r="M94" s="585">
        <v>0.48</v>
      </c>
      <c r="N94" s="585">
        <v>0.5</v>
      </c>
      <c r="O94" s="585">
        <v>0.1</v>
      </c>
      <c r="P94" s="585">
        <v>0.61</v>
      </c>
      <c r="Q94" s="585">
        <v>0.46</v>
      </c>
      <c r="R94" s="585" t="s">
        <v>239</v>
      </c>
      <c r="S94" s="585">
        <v>0.53</v>
      </c>
      <c r="T94" s="815">
        <v>1</v>
      </c>
      <c r="U94" s="815">
        <v>1</v>
      </c>
    </row>
    <row r="95" spans="1:21" x14ac:dyDescent="0.3">
      <c r="A95" s="2" t="s">
        <v>97</v>
      </c>
      <c r="B95" s="295" t="s">
        <v>923</v>
      </c>
      <c r="C95" s="3" t="s">
        <v>670</v>
      </c>
      <c r="D95" s="3" t="s">
        <v>1112</v>
      </c>
      <c r="E95" s="245">
        <v>5701</v>
      </c>
      <c r="F95" s="585">
        <v>0.14000000000000001</v>
      </c>
      <c r="G95" s="585">
        <v>0.3</v>
      </c>
      <c r="H95" s="585">
        <v>0.23</v>
      </c>
      <c r="I95" s="585">
        <v>0.68</v>
      </c>
      <c r="J95" s="585">
        <v>0.3</v>
      </c>
      <c r="K95" s="585">
        <v>0.03</v>
      </c>
      <c r="L95" s="585">
        <v>0.49</v>
      </c>
      <c r="M95" s="585">
        <v>0.51</v>
      </c>
      <c r="N95" s="585">
        <v>0.55000000000000004</v>
      </c>
      <c r="O95" s="585">
        <v>0.11</v>
      </c>
      <c r="P95" s="585">
        <v>0.61</v>
      </c>
      <c r="Q95" s="585">
        <v>0.43</v>
      </c>
      <c r="R95" s="585" t="s">
        <v>239</v>
      </c>
      <c r="S95" s="585">
        <v>0.54</v>
      </c>
      <c r="T95" s="815">
        <v>1</v>
      </c>
      <c r="U95" s="815">
        <v>1</v>
      </c>
    </row>
    <row r="96" spans="1:21" x14ac:dyDescent="0.3">
      <c r="A96" s="2" t="s">
        <v>97</v>
      </c>
      <c r="B96" s="295" t="s">
        <v>923</v>
      </c>
      <c r="C96" s="3" t="s">
        <v>670</v>
      </c>
      <c r="D96" s="3" t="s">
        <v>1113</v>
      </c>
      <c r="E96" s="245">
        <v>831</v>
      </c>
      <c r="F96" s="585">
        <v>0.14000000000000001</v>
      </c>
      <c r="G96" s="585">
        <v>0.31</v>
      </c>
      <c r="H96" s="585">
        <v>0.2</v>
      </c>
      <c r="I96" s="585">
        <v>0.64</v>
      </c>
      <c r="J96" s="585">
        <v>0.33</v>
      </c>
      <c r="K96" s="585">
        <v>0.02</v>
      </c>
      <c r="L96" s="585">
        <v>0.42</v>
      </c>
      <c r="M96" s="585">
        <v>0.5</v>
      </c>
      <c r="N96" s="585">
        <v>0.57999999999999996</v>
      </c>
      <c r="O96" s="585">
        <v>0.09</v>
      </c>
      <c r="P96" s="585">
        <v>0.59</v>
      </c>
      <c r="Q96" s="585">
        <v>0.4</v>
      </c>
      <c r="R96" s="585" t="s">
        <v>239</v>
      </c>
      <c r="S96" s="585">
        <v>0.53</v>
      </c>
      <c r="T96" s="815">
        <v>1</v>
      </c>
      <c r="U96" s="815">
        <v>1</v>
      </c>
    </row>
    <row r="97" spans="1:21" ht="10.5" customHeight="1" x14ac:dyDescent="0.3">
      <c r="A97" s="2" t="s">
        <v>97</v>
      </c>
      <c r="B97" s="295" t="s">
        <v>923</v>
      </c>
      <c r="C97" s="3" t="s">
        <v>670</v>
      </c>
      <c r="D97" s="3" t="s">
        <v>1114</v>
      </c>
      <c r="E97" s="245">
        <v>619</v>
      </c>
      <c r="F97" s="585">
        <v>0.15</v>
      </c>
      <c r="G97" s="585">
        <v>0.32</v>
      </c>
      <c r="H97" s="585">
        <v>0.23</v>
      </c>
      <c r="I97" s="585">
        <v>0.7</v>
      </c>
      <c r="J97" s="585">
        <v>0.28000000000000003</v>
      </c>
      <c r="K97" s="585">
        <v>0.02</v>
      </c>
      <c r="L97" s="585">
        <v>0.47</v>
      </c>
      <c r="M97" s="585">
        <v>0.49</v>
      </c>
      <c r="N97" s="585">
        <v>0.56999999999999995</v>
      </c>
      <c r="O97" s="585">
        <v>0.1</v>
      </c>
      <c r="P97" s="585">
        <v>0.57999999999999996</v>
      </c>
      <c r="Q97" s="585">
        <v>0.36</v>
      </c>
      <c r="R97" s="585" t="s">
        <v>239</v>
      </c>
      <c r="S97" s="585">
        <v>0.53</v>
      </c>
      <c r="T97" s="815">
        <v>1</v>
      </c>
      <c r="U97" s="815">
        <v>1</v>
      </c>
    </row>
    <row r="98" spans="1:21" x14ac:dyDescent="0.3">
      <c r="A98" s="2" t="s">
        <v>97</v>
      </c>
      <c r="B98" s="295" t="s">
        <v>923</v>
      </c>
      <c r="C98" s="3" t="s">
        <v>670</v>
      </c>
      <c r="D98" s="3" t="s">
        <v>1115</v>
      </c>
      <c r="E98" s="245">
        <v>889</v>
      </c>
      <c r="F98" s="585">
        <v>0.11</v>
      </c>
      <c r="G98" s="585">
        <v>0.26</v>
      </c>
      <c r="H98" s="585">
        <v>0.21</v>
      </c>
      <c r="I98" s="585">
        <v>0.57999999999999996</v>
      </c>
      <c r="J98" s="585">
        <v>0.39</v>
      </c>
      <c r="K98" s="585">
        <v>0.03</v>
      </c>
      <c r="L98" s="585">
        <v>0.41</v>
      </c>
      <c r="M98" s="585">
        <v>0.44</v>
      </c>
      <c r="N98" s="585">
        <v>0.47</v>
      </c>
      <c r="O98" s="585">
        <v>0.08</v>
      </c>
      <c r="P98" s="585">
        <v>0.57999999999999996</v>
      </c>
      <c r="Q98" s="585">
        <v>0.37</v>
      </c>
      <c r="R98" s="585" t="s">
        <v>239</v>
      </c>
      <c r="S98" s="585">
        <v>0.5</v>
      </c>
      <c r="T98" s="815">
        <v>1</v>
      </c>
      <c r="U98" s="815">
        <v>1</v>
      </c>
    </row>
    <row r="99" spans="1:21" x14ac:dyDescent="0.3">
      <c r="A99" s="2" t="s">
        <v>97</v>
      </c>
      <c r="B99" s="295" t="s">
        <v>923</v>
      </c>
      <c r="C99" s="3" t="s">
        <v>670</v>
      </c>
      <c r="D99" s="3" t="s">
        <v>1116</v>
      </c>
      <c r="E99" s="245">
        <v>1436</v>
      </c>
      <c r="F99" s="585">
        <v>0.13</v>
      </c>
      <c r="G99" s="585">
        <v>0.27</v>
      </c>
      <c r="H99" s="585">
        <v>0.22</v>
      </c>
      <c r="I99" s="585">
        <v>0.61</v>
      </c>
      <c r="J99" s="585">
        <v>0.34</v>
      </c>
      <c r="K99" s="585">
        <v>0.04</v>
      </c>
      <c r="L99" s="585">
        <v>0.47</v>
      </c>
      <c r="M99" s="585">
        <v>0.52</v>
      </c>
      <c r="N99" s="585">
        <v>0.52</v>
      </c>
      <c r="O99" s="585">
        <v>0.1</v>
      </c>
      <c r="P99" s="585">
        <v>0.59</v>
      </c>
      <c r="Q99" s="585">
        <v>0.49</v>
      </c>
      <c r="R99" s="585" t="s">
        <v>239</v>
      </c>
      <c r="S99" s="585">
        <v>0.54</v>
      </c>
      <c r="T99" s="815">
        <v>1</v>
      </c>
      <c r="U99" s="815">
        <v>1</v>
      </c>
    </row>
    <row r="100" spans="1:21" x14ac:dyDescent="0.3">
      <c r="A100" s="2" t="s">
        <v>97</v>
      </c>
      <c r="B100" s="295" t="s">
        <v>923</v>
      </c>
      <c r="C100" s="3" t="s">
        <v>670</v>
      </c>
      <c r="D100" s="3" t="s">
        <v>1117</v>
      </c>
      <c r="E100" s="245">
        <v>1376</v>
      </c>
      <c r="F100" s="585">
        <v>0.15</v>
      </c>
      <c r="G100" s="585">
        <v>0.3</v>
      </c>
      <c r="H100" s="585">
        <v>0.22</v>
      </c>
      <c r="I100" s="585">
        <v>0.66</v>
      </c>
      <c r="J100" s="585">
        <v>0.3</v>
      </c>
      <c r="K100" s="585">
        <v>0.03</v>
      </c>
      <c r="L100" s="585">
        <v>0.51</v>
      </c>
      <c r="M100" s="585">
        <v>0.55000000000000004</v>
      </c>
      <c r="N100" s="585">
        <v>0.51</v>
      </c>
      <c r="O100" s="585">
        <v>0.12</v>
      </c>
      <c r="P100" s="585">
        <v>0.59</v>
      </c>
      <c r="Q100" s="585">
        <v>0.38</v>
      </c>
      <c r="R100" s="585" t="s">
        <v>239</v>
      </c>
      <c r="S100" s="585">
        <v>0.54</v>
      </c>
      <c r="T100" s="815">
        <v>1</v>
      </c>
      <c r="U100" s="815">
        <v>1</v>
      </c>
    </row>
    <row r="101" spans="1:21" x14ac:dyDescent="0.3">
      <c r="A101" s="2" t="s">
        <v>97</v>
      </c>
      <c r="B101" s="295" t="s">
        <v>923</v>
      </c>
      <c r="C101" s="3" t="s">
        <v>670</v>
      </c>
      <c r="D101" s="3" t="s">
        <v>1118</v>
      </c>
      <c r="E101" s="245">
        <v>8757</v>
      </c>
      <c r="F101" s="585">
        <v>0.16</v>
      </c>
      <c r="G101" s="585">
        <v>0.28999999999999998</v>
      </c>
      <c r="H101" s="585">
        <v>0.17</v>
      </c>
      <c r="I101" s="585">
        <v>0.63</v>
      </c>
      <c r="J101" s="585">
        <v>0.34</v>
      </c>
      <c r="K101" s="585">
        <v>0.03</v>
      </c>
      <c r="L101" s="585">
        <v>0.52</v>
      </c>
      <c r="M101" s="585">
        <v>0.51</v>
      </c>
      <c r="N101" s="585">
        <v>0.53</v>
      </c>
      <c r="O101" s="585">
        <v>0.13</v>
      </c>
      <c r="P101" s="585">
        <v>0.59</v>
      </c>
      <c r="Q101" s="585">
        <v>0.47</v>
      </c>
      <c r="R101" s="585" t="s">
        <v>239</v>
      </c>
      <c r="S101" s="585">
        <v>0.54</v>
      </c>
      <c r="T101" s="815">
        <v>1</v>
      </c>
      <c r="U101" s="815">
        <v>1</v>
      </c>
    </row>
    <row r="102" spans="1:21" x14ac:dyDescent="0.3">
      <c r="A102" s="2" t="s">
        <v>97</v>
      </c>
      <c r="B102" s="295" t="s">
        <v>923</v>
      </c>
      <c r="C102" s="3" t="s">
        <v>670</v>
      </c>
      <c r="D102" s="3" t="s">
        <v>1119</v>
      </c>
      <c r="E102" s="245">
        <v>10250</v>
      </c>
      <c r="F102" s="585">
        <v>0.09</v>
      </c>
      <c r="G102" s="585">
        <v>0.28000000000000003</v>
      </c>
      <c r="H102" s="585">
        <v>0.22</v>
      </c>
      <c r="I102" s="585">
        <v>0.59</v>
      </c>
      <c r="J102" s="585">
        <v>0.37</v>
      </c>
      <c r="K102" s="585">
        <v>0.04</v>
      </c>
      <c r="L102" s="585">
        <v>0.48</v>
      </c>
      <c r="M102" s="585">
        <v>0.48</v>
      </c>
      <c r="N102" s="585">
        <v>0.51</v>
      </c>
      <c r="O102" s="585">
        <v>7.0000000000000007E-2</v>
      </c>
      <c r="P102" s="585">
        <v>0.62</v>
      </c>
      <c r="Q102" s="585">
        <v>0.46</v>
      </c>
      <c r="R102" s="585" t="s">
        <v>239</v>
      </c>
      <c r="S102" s="585">
        <v>0.54</v>
      </c>
      <c r="T102" s="815">
        <v>1</v>
      </c>
      <c r="U102" s="815">
        <v>1</v>
      </c>
    </row>
    <row r="103" spans="1:21" x14ac:dyDescent="0.3">
      <c r="A103" s="2" t="s">
        <v>97</v>
      </c>
      <c r="B103" s="295" t="s">
        <v>923</v>
      </c>
      <c r="C103" s="3" t="s">
        <v>670</v>
      </c>
      <c r="D103" s="3" t="s">
        <v>1120</v>
      </c>
      <c r="E103" s="245">
        <v>3263</v>
      </c>
      <c r="F103" s="585">
        <v>0.08</v>
      </c>
      <c r="G103" s="585">
        <v>0.23</v>
      </c>
      <c r="H103" s="585">
        <v>0.2</v>
      </c>
      <c r="I103" s="585">
        <v>0.51</v>
      </c>
      <c r="J103" s="585">
        <v>0.46</v>
      </c>
      <c r="K103" s="585">
        <v>0.04</v>
      </c>
      <c r="L103" s="585">
        <v>0.48</v>
      </c>
      <c r="M103" s="585">
        <v>0.53</v>
      </c>
      <c r="N103" s="585">
        <v>0.53</v>
      </c>
      <c r="O103" s="585">
        <v>0.08</v>
      </c>
      <c r="P103" s="585">
        <v>0.61</v>
      </c>
      <c r="Q103" s="585">
        <v>0.42</v>
      </c>
      <c r="R103" s="585" t="s">
        <v>239</v>
      </c>
      <c r="S103" s="585">
        <v>0.55000000000000004</v>
      </c>
      <c r="T103" s="815">
        <v>1</v>
      </c>
      <c r="U103" s="815">
        <v>1</v>
      </c>
    </row>
    <row r="104" spans="1:21" x14ac:dyDescent="0.3">
      <c r="A104" s="2" t="s">
        <v>97</v>
      </c>
      <c r="B104" s="295" t="s">
        <v>923</v>
      </c>
      <c r="C104" s="3" t="s">
        <v>670</v>
      </c>
      <c r="D104" s="3" t="s">
        <v>1121</v>
      </c>
      <c r="E104" s="245">
        <v>1418</v>
      </c>
      <c r="F104" s="585">
        <v>0.1</v>
      </c>
      <c r="G104" s="585">
        <v>0.3</v>
      </c>
      <c r="H104" s="585">
        <v>0.21</v>
      </c>
      <c r="I104" s="585">
        <v>0.61</v>
      </c>
      <c r="J104" s="585">
        <v>0.36</v>
      </c>
      <c r="K104" s="585">
        <v>0.03</v>
      </c>
      <c r="L104" s="585">
        <v>0.48</v>
      </c>
      <c r="M104" s="585">
        <v>0.48</v>
      </c>
      <c r="N104" s="585">
        <v>0.5</v>
      </c>
      <c r="O104" s="585">
        <v>0.08</v>
      </c>
      <c r="P104" s="585">
        <v>0.6</v>
      </c>
      <c r="Q104" s="585">
        <v>0.56999999999999995</v>
      </c>
      <c r="R104" s="585" t="s">
        <v>239</v>
      </c>
      <c r="S104" s="585">
        <v>0.53</v>
      </c>
      <c r="T104" s="815">
        <v>1</v>
      </c>
      <c r="U104" s="815">
        <v>1</v>
      </c>
    </row>
    <row r="105" spans="1:21" x14ac:dyDescent="0.3">
      <c r="A105" s="2" t="s">
        <v>97</v>
      </c>
      <c r="B105" s="295" t="s">
        <v>923</v>
      </c>
      <c r="C105" s="3" t="s">
        <v>670</v>
      </c>
      <c r="D105" s="3" t="s">
        <v>1122</v>
      </c>
      <c r="E105" s="245">
        <v>508</v>
      </c>
      <c r="F105" s="585">
        <v>7.0000000000000007E-2</v>
      </c>
      <c r="G105" s="585">
        <v>0.21</v>
      </c>
      <c r="H105" s="585">
        <v>0.27</v>
      </c>
      <c r="I105" s="585">
        <v>0.55000000000000004</v>
      </c>
      <c r="J105" s="585">
        <v>0.41</v>
      </c>
      <c r="K105" s="585">
        <v>0.04</v>
      </c>
      <c r="L105" s="585">
        <v>0.43</v>
      </c>
      <c r="M105" s="585">
        <v>0.54</v>
      </c>
      <c r="N105" s="585">
        <v>0.54</v>
      </c>
      <c r="O105" s="585">
        <v>0.05</v>
      </c>
      <c r="P105" s="585">
        <v>0.62</v>
      </c>
      <c r="Q105" s="585">
        <v>0.36</v>
      </c>
      <c r="R105" s="585" t="s">
        <v>239</v>
      </c>
      <c r="S105" s="585">
        <v>0.56000000000000005</v>
      </c>
      <c r="T105" s="815">
        <v>1</v>
      </c>
      <c r="U105" s="815">
        <v>1</v>
      </c>
    </row>
    <row r="106" spans="1:21" x14ac:dyDescent="0.3">
      <c r="A106" s="2" t="s">
        <v>97</v>
      </c>
      <c r="B106" s="295" t="s">
        <v>923</v>
      </c>
      <c r="C106" s="3" t="s">
        <v>670</v>
      </c>
      <c r="D106" s="3" t="s">
        <v>1123</v>
      </c>
      <c r="E106" s="245">
        <v>8252</v>
      </c>
      <c r="F106" s="585">
        <v>0.14000000000000001</v>
      </c>
      <c r="G106" s="585">
        <v>0.26</v>
      </c>
      <c r="H106" s="585">
        <v>0.16</v>
      </c>
      <c r="I106" s="585">
        <v>0.56000000000000005</v>
      </c>
      <c r="J106" s="585">
        <v>0.41</v>
      </c>
      <c r="K106" s="585">
        <v>0.03</v>
      </c>
      <c r="L106" s="585">
        <v>0.5</v>
      </c>
      <c r="M106" s="585">
        <v>0.5</v>
      </c>
      <c r="N106" s="585">
        <v>0.52</v>
      </c>
      <c r="O106" s="585">
        <v>0.13</v>
      </c>
      <c r="P106" s="585">
        <v>0.54</v>
      </c>
      <c r="Q106" s="585">
        <v>0.4</v>
      </c>
      <c r="R106" s="585" t="s">
        <v>239</v>
      </c>
      <c r="S106" s="585">
        <v>0.51</v>
      </c>
      <c r="T106" s="815">
        <v>1</v>
      </c>
      <c r="U106" s="815">
        <v>1</v>
      </c>
    </row>
    <row r="107" spans="1:21" ht="10.5" customHeight="1" x14ac:dyDescent="0.3">
      <c r="A107" s="2" t="s">
        <v>97</v>
      </c>
      <c r="B107" s="295" t="s">
        <v>923</v>
      </c>
      <c r="C107" s="3" t="s">
        <v>670</v>
      </c>
      <c r="D107" s="3" t="s">
        <v>1124</v>
      </c>
      <c r="E107" s="245">
        <v>3258</v>
      </c>
      <c r="F107" s="585">
        <v>0.1</v>
      </c>
      <c r="G107" s="585">
        <v>0.28000000000000003</v>
      </c>
      <c r="H107" s="585">
        <v>0.18</v>
      </c>
      <c r="I107" s="585">
        <v>0.56000000000000005</v>
      </c>
      <c r="J107" s="585">
        <v>0.4</v>
      </c>
      <c r="K107" s="585">
        <v>0.04</v>
      </c>
      <c r="L107" s="585">
        <v>0.5</v>
      </c>
      <c r="M107" s="585">
        <v>0.49</v>
      </c>
      <c r="N107" s="585">
        <v>0.48</v>
      </c>
      <c r="O107" s="585">
        <v>0.09</v>
      </c>
      <c r="P107" s="585">
        <v>0.6</v>
      </c>
      <c r="Q107" s="585">
        <v>0.34</v>
      </c>
      <c r="R107" s="585" t="s">
        <v>239</v>
      </c>
      <c r="S107" s="585">
        <v>0.53</v>
      </c>
      <c r="T107" s="815">
        <v>1</v>
      </c>
      <c r="U107" s="815">
        <v>1</v>
      </c>
    </row>
    <row r="108" spans="1:21" x14ac:dyDescent="0.3">
      <c r="A108" s="2" t="s">
        <v>97</v>
      </c>
      <c r="B108" s="295" t="s">
        <v>923</v>
      </c>
      <c r="C108" s="3" t="s">
        <v>670</v>
      </c>
      <c r="D108" s="3" t="s">
        <v>1125</v>
      </c>
      <c r="E108" s="245">
        <v>2951</v>
      </c>
      <c r="F108" s="585">
        <v>0.14000000000000001</v>
      </c>
      <c r="G108" s="585">
        <v>0.32</v>
      </c>
      <c r="H108" s="585">
        <v>0.2</v>
      </c>
      <c r="I108" s="585">
        <v>0.65</v>
      </c>
      <c r="J108" s="585">
        <v>0.31</v>
      </c>
      <c r="K108" s="585">
        <v>0.04</v>
      </c>
      <c r="L108" s="585">
        <v>0.46</v>
      </c>
      <c r="M108" s="585">
        <v>0.48</v>
      </c>
      <c r="N108" s="585">
        <v>0.54</v>
      </c>
      <c r="O108" s="585">
        <v>0.1</v>
      </c>
      <c r="P108" s="585">
        <v>0.6</v>
      </c>
      <c r="Q108" s="585">
        <v>0.39</v>
      </c>
      <c r="R108" s="585" t="s">
        <v>239</v>
      </c>
      <c r="S108" s="585">
        <v>0.52</v>
      </c>
      <c r="T108" s="815">
        <v>1</v>
      </c>
      <c r="U108" s="815">
        <v>1</v>
      </c>
    </row>
    <row r="109" spans="1:21" x14ac:dyDescent="0.3">
      <c r="A109" s="2" t="s">
        <v>97</v>
      </c>
      <c r="B109" s="295" t="s">
        <v>923</v>
      </c>
      <c r="C109" s="3" t="s">
        <v>670</v>
      </c>
      <c r="D109" s="3" t="s">
        <v>1126</v>
      </c>
      <c r="E109" s="245">
        <v>1502</v>
      </c>
      <c r="F109" s="585">
        <v>0.15</v>
      </c>
      <c r="G109" s="585">
        <v>0.32</v>
      </c>
      <c r="H109" s="585">
        <v>0.2</v>
      </c>
      <c r="I109" s="585">
        <v>0.67</v>
      </c>
      <c r="J109" s="585">
        <v>0.31</v>
      </c>
      <c r="K109" s="585">
        <v>0.02</v>
      </c>
      <c r="L109" s="585">
        <v>0.47</v>
      </c>
      <c r="M109" s="585">
        <v>0.55000000000000004</v>
      </c>
      <c r="N109" s="585">
        <v>0.52</v>
      </c>
      <c r="O109" s="585">
        <v>0.11</v>
      </c>
      <c r="P109" s="585">
        <v>0.6</v>
      </c>
      <c r="Q109" s="585">
        <v>0.45</v>
      </c>
      <c r="R109" s="585" t="s">
        <v>239</v>
      </c>
      <c r="S109" s="585">
        <v>0.54</v>
      </c>
      <c r="T109" s="815">
        <v>1</v>
      </c>
      <c r="U109" s="815">
        <v>1</v>
      </c>
    </row>
    <row r="110" spans="1:21" x14ac:dyDescent="0.3">
      <c r="A110" s="2" t="s">
        <v>97</v>
      </c>
      <c r="B110" s="295" t="s">
        <v>923</v>
      </c>
      <c r="C110" s="3" t="s">
        <v>670</v>
      </c>
      <c r="D110" s="3" t="s">
        <v>1127</v>
      </c>
      <c r="E110" s="245">
        <v>2629</v>
      </c>
      <c r="F110" s="585">
        <v>0.13</v>
      </c>
      <c r="G110" s="585">
        <v>0.3</v>
      </c>
      <c r="H110" s="585">
        <v>0.2</v>
      </c>
      <c r="I110" s="585">
        <v>0.63</v>
      </c>
      <c r="J110" s="585">
        <v>0.34</v>
      </c>
      <c r="K110" s="585">
        <v>0.03</v>
      </c>
      <c r="L110" s="585">
        <v>0.49</v>
      </c>
      <c r="M110" s="585">
        <v>0.52</v>
      </c>
      <c r="N110" s="585">
        <v>0.55000000000000004</v>
      </c>
      <c r="O110" s="585">
        <v>0.1</v>
      </c>
      <c r="P110" s="585">
        <v>0.56999999999999995</v>
      </c>
      <c r="Q110" s="585">
        <v>0.6</v>
      </c>
      <c r="R110" s="585" t="s">
        <v>239</v>
      </c>
      <c r="S110" s="585">
        <v>0.54</v>
      </c>
      <c r="T110" s="815">
        <v>1</v>
      </c>
      <c r="U110" s="815">
        <v>1</v>
      </c>
    </row>
    <row r="111" spans="1:21" x14ac:dyDescent="0.3">
      <c r="A111" s="2" t="s">
        <v>97</v>
      </c>
      <c r="B111" s="295" t="s">
        <v>923</v>
      </c>
      <c r="C111" s="3" t="s">
        <v>670</v>
      </c>
      <c r="D111" s="3" t="s">
        <v>1128</v>
      </c>
      <c r="E111" s="245">
        <v>1455</v>
      </c>
      <c r="F111" s="585">
        <v>0.12</v>
      </c>
      <c r="G111" s="585">
        <v>0.28999999999999998</v>
      </c>
      <c r="H111" s="585">
        <v>0.25</v>
      </c>
      <c r="I111" s="585">
        <v>0.66</v>
      </c>
      <c r="J111" s="585">
        <v>0.31</v>
      </c>
      <c r="K111" s="585">
        <v>0.03</v>
      </c>
      <c r="L111" s="585">
        <v>0.49</v>
      </c>
      <c r="M111" s="585">
        <v>0.51</v>
      </c>
      <c r="N111" s="585">
        <v>0.53</v>
      </c>
      <c r="O111" s="585">
        <v>0.09</v>
      </c>
      <c r="P111" s="585">
        <v>0.61</v>
      </c>
      <c r="Q111" s="585">
        <v>0.42</v>
      </c>
      <c r="R111" s="585" t="s">
        <v>239</v>
      </c>
      <c r="S111" s="585">
        <v>0.54</v>
      </c>
      <c r="T111" s="815">
        <v>1</v>
      </c>
      <c r="U111" s="815">
        <v>1</v>
      </c>
    </row>
    <row r="112" spans="1:21" x14ac:dyDescent="0.3">
      <c r="A112" s="2" t="s">
        <v>97</v>
      </c>
      <c r="B112" s="295" t="s">
        <v>923</v>
      </c>
      <c r="C112" s="3" t="s">
        <v>670</v>
      </c>
      <c r="D112" s="3" t="s">
        <v>1129</v>
      </c>
      <c r="E112" s="245">
        <v>3129</v>
      </c>
      <c r="F112" s="585">
        <v>0.13</v>
      </c>
      <c r="G112" s="585">
        <v>0.31</v>
      </c>
      <c r="H112" s="585">
        <v>0.22</v>
      </c>
      <c r="I112" s="585">
        <v>0.65</v>
      </c>
      <c r="J112" s="585">
        <v>0.31</v>
      </c>
      <c r="K112" s="585">
        <v>0.03</v>
      </c>
      <c r="L112" s="585">
        <v>0.49</v>
      </c>
      <c r="M112" s="585">
        <v>0.49</v>
      </c>
      <c r="N112" s="585">
        <v>0.54</v>
      </c>
      <c r="O112" s="585">
        <v>0.1</v>
      </c>
      <c r="P112" s="585">
        <v>0.62</v>
      </c>
      <c r="Q112" s="585">
        <v>0.43</v>
      </c>
      <c r="R112" s="585" t="s">
        <v>239</v>
      </c>
      <c r="S112" s="585">
        <v>0.54</v>
      </c>
      <c r="T112" s="815">
        <v>1</v>
      </c>
      <c r="U112" s="815">
        <v>1</v>
      </c>
    </row>
    <row r="113" spans="1:21" x14ac:dyDescent="0.3">
      <c r="A113" s="2" t="s">
        <v>92</v>
      </c>
      <c r="B113" s="295" t="s">
        <v>918</v>
      </c>
      <c r="C113" s="3" t="s">
        <v>983</v>
      </c>
      <c r="D113" s="3" t="s">
        <v>1133</v>
      </c>
      <c r="E113" s="245">
        <v>135888</v>
      </c>
      <c r="F113" s="585" t="s">
        <v>239</v>
      </c>
      <c r="G113" s="585" t="s">
        <v>239</v>
      </c>
      <c r="H113" s="585" t="s">
        <v>239</v>
      </c>
      <c r="I113" s="585" t="s">
        <v>239</v>
      </c>
      <c r="J113" s="585" t="s">
        <v>239</v>
      </c>
      <c r="K113" s="585" t="s">
        <v>239</v>
      </c>
      <c r="L113" s="585" t="s">
        <v>239</v>
      </c>
      <c r="M113" s="585" t="s">
        <v>239</v>
      </c>
      <c r="N113" s="585" t="s">
        <v>239</v>
      </c>
      <c r="O113" s="585" t="s">
        <v>239</v>
      </c>
      <c r="P113" s="585" t="s">
        <v>239</v>
      </c>
      <c r="Q113" s="585" t="s">
        <v>239</v>
      </c>
      <c r="R113" s="585" t="s">
        <v>239</v>
      </c>
      <c r="S113" s="585" t="s">
        <v>239</v>
      </c>
      <c r="T113" s="815">
        <v>0</v>
      </c>
      <c r="U113" s="815">
        <v>0</v>
      </c>
    </row>
    <row r="114" spans="1:21" x14ac:dyDescent="0.3">
      <c r="A114" s="2" t="s">
        <v>93</v>
      </c>
      <c r="B114" s="295" t="s">
        <v>918</v>
      </c>
      <c r="C114" s="3" t="s">
        <v>944</v>
      </c>
      <c r="D114" s="3" t="s">
        <v>1152</v>
      </c>
      <c r="E114" s="245">
        <v>1923</v>
      </c>
      <c r="F114" s="585">
        <v>0.11</v>
      </c>
      <c r="G114" s="585">
        <v>0.21</v>
      </c>
      <c r="H114" s="585">
        <v>0.15</v>
      </c>
      <c r="I114" s="585">
        <v>0.47</v>
      </c>
      <c r="J114" s="585">
        <v>0.51</v>
      </c>
      <c r="K114" s="585">
        <v>0.02</v>
      </c>
      <c r="L114" s="585">
        <v>0.48</v>
      </c>
      <c r="M114" s="585">
        <v>0.5</v>
      </c>
      <c r="N114" s="585">
        <v>0.48</v>
      </c>
      <c r="O114" s="585">
        <v>0.11</v>
      </c>
      <c r="P114" s="585">
        <v>0.47</v>
      </c>
      <c r="Q114" s="585">
        <v>0.4</v>
      </c>
      <c r="R114" s="585" t="s">
        <v>239</v>
      </c>
      <c r="S114" s="585">
        <v>0.48</v>
      </c>
      <c r="T114" s="815">
        <v>1</v>
      </c>
      <c r="U114" s="815">
        <v>1</v>
      </c>
    </row>
    <row r="115" spans="1:21" x14ac:dyDescent="0.3">
      <c r="A115" s="2" t="s">
        <v>93</v>
      </c>
      <c r="B115" s="295" t="s">
        <v>923</v>
      </c>
      <c r="C115" s="3" t="s">
        <v>986</v>
      </c>
      <c r="D115" s="3" t="s">
        <v>1134</v>
      </c>
      <c r="E115" s="245">
        <v>1933</v>
      </c>
      <c r="F115" s="585">
        <v>0.26</v>
      </c>
      <c r="G115" s="585">
        <v>0.28000000000000003</v>
      </c>
      <c r="H115" s="585">
        <v>0.12</v>
      </c>
      <c r="I115" s="585">
        <v>0.66</v>
      </c>
      <c r="J115" s="585">
        <v>0.31</v>
      </c>
      <c r="K115" s="585">
        <v>0.03</v>
      </c>
      <c r="L115" s="585">
        <v>0.43</v>
      </c>
      <c r="M115" s="585">
        <v>0.48</v>
      </c>
      <c r="N115" s="585">
        <v>0.47</v>
      </c>
      <c r="O115" s="585">
        <v>0.17</v>
      </c>
      <c r="P115" s="585">
        <v>0.66</v>
      </c>
      <c r="Q115" s="585">
        <v>0.59</v>
      </c>
      <c r="R115" s="585" t="s">
        <v>239</v>
      </c>
      <c r="S115" s="585">
        <v>0.53</v>
      </c>
      <c r="T115" s="815">
        <v>1</v>
      </c>
      <c r="U115" s="815">
        <v>1</v>
      </c>
    </row>
    <row r="116" spans="1:21" x14ac:dyDescent="0.3">
      <c r="A116" s="2" t="s">
        <v>93</v>
      </c>
      <c r="B116" s="295" t="s">
        <v>923</v>
      </c>
      <c r="C116" s="3" t="s">
        <v>986</v>
      </c>
      <c r="D116" s="3" t="s">
        <v>1137</v>
      </c>
      <c r="E116" s="245">
        <v>2685</v>
      </c>
      <c r="F116" s="585">
        <v>0.19</v>
      </c>
      <c r="G116" s="585">
        <v>0.2</v>
      </c>
      <c r="H116" s="585">
        <v>0.1</v>
      </c>
      <c r="I116" s="585">
        <v>0.49</v>
      </c>
      <c r="J116" s="585">
        <v>0.46</v>
      </c>
      <c r="K116" s="585">
        <v>0.05</v>
      </c>
      <c r="L116" s="585">
        <v>0.44</v>
      </c>
      <c r="M116" s="585">
        <v>0.47</v>
      </c>
      <c r="N116" s="585">
        <v>0.51</v>
      </c>
      <c r="O116" s="585">
        <v>0.18</v>
      </c>
      <c r="P116" s="585">
        <v>0.55000000000000004</v>
      </c>
      <c r="Q116" s="585">
        <v>0.54</v>
      </c>
      <c r="R116" s="585" t="s">
        <v>239</v>
      </c>
      <c r="S116" s="585">
        <v>0.51</v>
      </c>
      <c r="T116" s="815">
        <v>1</v>
      </c>
      <c r="U116" s="815">
        <v>1</v>
      </c>
    </row>
    <row r="117" spans="1:21" x14ac:dyDescent="0.3">
      <c r="A117" s="2" t="s">
        <v>94</v>
      </c>
      <c r="B117" s="295" t="s">
        <v>923</v>
      </c>
      <c r="C117" s="3" t="s">
        <v>944</v>
      </c>
      <c r="D117" s="3" t="s">
        <v>1153</v>
      </c>
      <c r="E117" s="245">
        <v>1964</v>
      </c>
      <c r="F117" s="585">
        <v>0.2</v>
      </c>
      <c r="G117" s="585">
        <v>0.31</v>
      </c>
      <c r="H117" s="585">
        <v>0.12</v>
      </c>
      <c r="I117" s="585">
        <v>0.63</v>
      </c>
      <c r="J117" s="585">
        <v>0.35</v>
      </c>
      <c r="K117" s="585">
        <v>0.02</v>
      </c>
      <c r="L117" s="585">
        <v>0.56999999999999995</v>
      </c>
      <c r="M117" s="585">
        <v>0.47</v>
      </c>
      <c r="N117" s="585">
        <v>0.47</v>
      </c>
      <c r="O117" s="585">
        <v>0.18</v>
      </c>
      <c r="P117" s="585">
        <v>0.6</v>
      </c>
      <c r="Q117" s="585">
        <v>0.5</v>
      </c>
      <c r="R117" s="585" t="s">
        <v>239</v>
      </c>
      <c r="S117" s="585">
        <v>0.54</v>
      </c>
      <c r="T117" s="815">
        <v>1</v>
      </c>
      <c r="U117" s="815">
        <v>1</v>
      </c>
    </row>
    <row r="118" spans="1:21" x14ac:dyDescent="0.3">
      <c r="A118" s="2" t="s">
        <v>94</v>
      </c>
      <c r="B118" s="295" t="s">
        <v>923</v>
      </c>
      <c r="C118" s="3" t="s">
        <v>944</v>
      </c>
      <c r="D118" s="3" t="s">
        <v>1155</v>
      </c>
      <c r="E118" s="245">
        <v>2493</v>
      </c>
      <c r="F118" s="585">
        <v>0.21</v>
      </c>
      <c r="G118" s="585">
        <v>0.3</v>
      </c>
      <c r="H118" s="585">
        <v>0.1</v>
      </c>
      <c r="I118" s="585">
        <v>0.61</v>
      </c>
      <c r="J118" s="585">
        <v>0.36</v>
      </c>
      <c r="K118" s="585">
        <v>0.03</v>
      </c>
      <c r="L118" s="585">
        <v>0.48</v>
      </c>
      <c r="M118" s="585">
        <v>0.5</v>
      </c>
      <c r="N118" s="585">
        <v>0.47</v>
      </c>
      <c r="O118" s="585">
        <v>0.16</v>
      </c>
      <c r="P118" s="585">
        <v>0.61</v>
      </c>
      <c r="Q118" s="585">
        <v>0.63</v>
      </c>
      <c r="R118" s="585" t="s">
        <v>239</v>
      </c>
      <c r="S118" s="585">
        <v>0.54</v>
      </c>
      <c r="T118" s="815">
        <v>1</v>
      </c>
      <c r="U118" s="815">
        <v>1</v>
      </c>
    </row>
    <row r="119" spans="1:21" ht="10.5" customHeight="1" x14ac:dyDescent="0.3">
      <c r="A119" s="2" t="s">
        <v>94</v>
      </c>
      <c r="B119" s="295" t="s">
        <v>923</v>
      </c>
      <c r="C119" s="3" t="s">
        <v>944</v>
      </c>
      <c r="D119" s="3" t="s">
        <v>1157</v>
      </c>
      <c r="E119" s="245">
        <v>903</v>
      </c>
      <c r="F119" s="585">
        <v>0.2</v>
      </c>
      <c r="G119" s="585">
        <v>0.33</v>
      </c>
      <c r="H119" s="585">
        <v>0.11</v>
      </c>
      <c r="I119" s="585">
        <v>0.64</v>
      </c>
      <c r="J119" s="585">
        <v>0.34</v>
      </c>
      <c r="K119" s="585">
        <v>0.02</v>
      </c>
      <c r="L119" s="585">
        <v>0.49</v>
      </c>
      <c r="M119" s="585">
        <v>0.5</v>
      </c>
      <c r="N119" s="585">
        <v>0.49</v>
      </c>
      <c r="O119" s="585">
        <v>0.15</v>
      </c>
      <c r="P119" s="585">
        <v>0.61</v>
      </c>
      <c r="Q119" s="585">
        <v>0.47</v>
      </c>
      <c r="R119" s="585" t="s">
        <v>239</v>
      </c>
      <c r="S119" s="585">
        <v>0.53</v>
      </c>
      <c r="T119" s="815">
        <v>1</v>
      </c>
      <c r="U119" s="815">
        <v>1</v>
      </c>
    </row>
    <row r="120" spans="1:21" x14ac:dyDescent="0.3">
      <c r="A120" s="2" t="s">
        <v>94</v>
      </c>
      <c r="B120" s="295" t="s">
        <v>918</v>
      </c>
      <c r="C120" s="3" t="s">
        <v>944</v>
      </c>
      <c r="D120" s="3" t="s">
        <v>1182</v>
      </c>
      <c r="E120" s="245">
        <v>2162</v>
      </c>
      <c r="F120" s="585">
        <v>0.08</v>
      </c>
      <c r="G120" s="585">
        <v>0.19</v>
      </c>
      <c r="H120" s="585">
        <v>0.15</v>
      </c>
      <c r="I120" s="585">
        <v>0.41</v>
      </c>
      <c r="J120" s="585">
        <v>0.56000000000000005</v>
      </c>
      <c r="K120" s="585">
        <v>0.04</v>
      </c>
      <c r="L120" s="585">
        <v>0.48</v>
      </c>
      <c r="M120" s="585">
        <v>0.48</v>
      </c>
      <c r="N120" s="585">
        <v>0.47</v>
      </c>
      <c r="O120" s="585">
        <v>0.09</v>
      </c>
      <c r="P120" s="585">
        <v>0.41</v>
      </c>
      <c r="Q120" s="585">
        <v>0.37</v>
      </c>
      <c r="R120" s="585" t="s">
        <v>239</v>
      </c>
      <c r="S120" s="585">
        <v>0.44</v>
      </c>
      <c r="T120" s="815">
        <v>1</v>
      </c>
      <c r="U120" s="815">
        <v>1</v>
      </c>
    </row>
    <row r="121" spans="1:21" x14ac:dyDescent="0.3">
      <c r="A121" s="2" t="s">
        <v>94</v>
      </c>
      <c r="B121" s="295" t="s">
        <v>923</v>
      </c>
      <c r="C121" s="3" t="s">
        <v>944</v>
      </c>
      <c r="D121" s="3" t="s">
        <v>1158</v>
      </c>
      <c r="E121" s="245">
        <v>1352</v>
      </c>
      <c r="F121" s="585">
        <v>0.12</v>
      </c>
      <c r="G121" s="585">
        <v>0.33</v>
      </c>
      <c r="H121" s="585">
        <v>0.14000000000000001</v>
      </c>
      <c r="I121" s="585">
        <v>0.59</v>
      </c>
      <c r="J121" s="585">
        <v>0.38</v>
      </c>
      <c r="K121" s="585">
        <v>0.03</v>
      </c>
      <c r="L121" s="585">
        <v>0.49</v>
      </c>
      <c r="M121" s="585">
        <v>0.52</v>
      </c>
      <c r="N121" s="585">
        <v>0.52</v>
      </c>
      <c r="O121" s="585">
        <v>0.1</v>
      </c>
      <c r="P121" s="585">
        <v>0.64</v>
      </c>
      <c r="Q121" s="585">
        <v>0.4</v>
      </c>
      <c r="R121" s="585" t="s">
        <v>239</v>
      </c>
      <c r="S121" s="585">
        <v>0.56000000000000005</v>
      </c>
      <c r="T121" s="815">
        <v>1</v>
      </c>
      <c r="U121" s="815">
        <v>1</v>
      </c>
    </row>
    <row r="122" spans="1:21" ht="10.5" customHeight="1" x14ac:dyDescent="0.3">
      <c r="A122" s="2" t="s">
        <v>94</v>
      </c>
      <c r="B122" s="295" t="s">
        <v>923</v>
      </c>
      <c r="C122" s="3" t="s">
        <v>986</v>
      </c>
      <c r="D122" s="3" t="s">
        <v>1159</v>
      </c>
      <c r="E122" s="245">
        <v>2836</v>
      </c>
      <c r="F122" s="585">
        <v>0.16</v>
      </c>
      <c r="G122" s="585">
        <v>0.35</v>
      </c>
      <c r="H122" s="585">
        <v>0.15</v>
      </c>
      <c r="I122" s="585">
        <v>0.65</v>
      </c>
      <c r="J122" s="585">
        <v>0.32</v>
      </c>
      <c r="K122" s="585">
        <v>0.03</v>
      </c>
      <c r="L122" s="585">
        <v>0.51</v>
      </c>
      <c r="M122" s="585">
        <v>0.51</v>
      </c>
      <c r="N122" s="585">
        <v>0.56999999999999995</v>
      </c>
      <c r="O122" s="585">
        <v>0.12</v>
      </c>
      <c r="P122" s="585">
        <v>0.73</v>
      </c>
      <c r="Q122" s="585">
        <v>0.64</v>
      </c>
      <c r="R122" s="585" t="s">
        <v>239</v>
      </c>
      <c r="S122" s="585">
        <v>0.59</v>
      </c>
      <c r="T122" s="815">
        <v>1</v>
      </c>
      <c r="U122" s="815">
        <v>1</v>
      </c>
    </row>
    <row r="123" spans="1:21" x14ac:dyDescent="0.3">
      <c r="A123" s="2" t="s">
        <v>94</v>
      </c>
      <c r="B123" s="295" t="s">
        <v>923</v>
      </c>
      <c r="C123" s="3" t="s">
        <v>986</v>
      </c>
      <c r="D123" s="3" t="s">
        <v>1160</v>
      </c>
      <c r="E123" s="245">
        <v>20852</v>
      </c>
      <c r="F123" s="585">
        <v>0.12</v>
      </c>
      <c r="G123" s="585">
        <v>0.24</v>
      </c>
      <c r="H123" s="585">
        <v>0.21</v>
      </c>
      <c r="I123" s="585">
        <v>0.56999999999999995</v>
      </c>
      <c r="J123" s="585">
        <v>0.38</v>
      </c>
      <c r="K123" s="585">
        <v>0.04</v>
      </c>
      <c r="L123" s="585">
        <v>0.51</v>
      </c>
      <c r="M123" s="585">
        <v>0.5</v>
      </c>
      <c r="N123" s="585">
        <v>0.55000000000000004</v>
      </c>
      <c r="O123" s="585">
        <v>0.11</v>
      </c>
      <c r="P123" s="585">
        <v>0.75</v>
      </c>
      <c r="Q123" s="585">
        <v>0.62</v>
      </c>
      <c r="R123" s="585" t="s">
        <v>239</v>
      </c>
      <c r="S123" s="585">
        <v>0.61</v>
      </c>
      <c r="T123" s="815">
        <v>1</v>
      </c>
      <c r="U123" s="815">
        <v>1</v>
      </c>
    </row>
    <row r="124" spans="1:21" x14ac:dyDescent="0.3">
      <c r="A124" s="2" t="s">
        <v>94</v>
      </c>
      <c r="B124" s="295" t="s">
        <v>923</v>
      </c>
      <c r="C124" s="3" t="s">
        <v>986</v>
      </c>
      <c r="D124" s="3" t="s">
        <v>1161</v>
      </c>
      <c r="E124" s="245">
        <v>8175</v>
      </c>
      <c r="F124" s="585">
        <v>0.08</v>
      </c>
      <c r="G124" s="585">
        <v>0.24</v>
      </c>
      <c r="H124" s="585">
        <v>0.2</v>
      </c>
      <c r="I124" s="585">
        <v>0.52</v>
      </c>
      <c r="J124" s="585">
        <v>0.45</v>
      </c>
      <c r="K124" s="585">
        <v>0.04</v>
      </c>
      <c r="L124" s="585">
        <v>0.52</v>
      </c>
      <c r="M124" s="585">
        <v>0.52</v>
      </c>
      <c r="N124" s="585">
        <v>0.49</v>
      </c>
      <c r="O124" s="585">
        <v>0.08</v>
      </c>
      <c r="P124" s="585">
        <v>0.54</v>
      </c>
      <c r="Q124" s="585">
        <v>0.56000000000000005</v>
      </c>
      <c r="R124" s="585" t="s">
        <v>239</v>
      </c>
      <c r="S124" s="585">
        <v>0.53</v>
      </c>
      <c r="T124" s="815">
        <v>1</v>
      </c>
      <c r="U124" s="815">
        <v>1</v>
      </c>
    </row>
    <row r="125" spans="1:21" x14ac:dyDescent="0.3">
      <c r="A125" s="2" t="s">
        <v>94</v>
      </c>
      <c r="B125" s="295" t="s">
        <v>923</v>
      </c>
      <c r="C125" s="3" t="s">
        <v>986</v>
      </c>
      <c r="D125" s="3" t="s">
        <v>1162</v>
      </c>
      <c r="E125" s="245">
        <v>18754</v>
      </c>
      <c r="F125" s="585">
        <v>0.12</v>
      </c>
      <c r="G125" s="585">
        <v>0.26</v>
      </c>
      <c r="H125" s="585">
        <v>0.17</v>
      </c>
      <c r="I125" s="585">
        <v>0.56000000000000005</v>
      </c>
      <c r="J125" s="585">
        <v>0.41</v>
      </c>
      <c r="K125" s="585">
        <v>0.04</v>
      </c>
      <c r="L125" s="585">
        <v>0.49</v>
      </c>
      <c r="M125" s="585">
        <v>0.51</v>
      </c>
      <c r="N125" s="585">
        <v>0.48</v>
      </c>
      <c r="O125" s="585">
        <v>0.11</v>
      </c>
      <c r="P125" s="585">
        <v>0.57999999999999996</v>
      </c>
      <c r="Q125" s="585">
        <v>0.62</v>
      </c>
      <c r="R125" s="585" t="s">
        <v>239</v>
      </c>
      <c r="S125" s="585">
        <v>0.54</v>
      </c>
      <c r="T125" s="815">
        <v>1</v>
      </c>
      <c r="U125" s="815">
        <v>1</v>
      </c>
    </row>
    <row r="126" spans="1:21" x14ac:dyDescent="0.3">
      <c r="A126" s="2" t="s">
        <v>94</v>
      </c>
      <c r="B126" s="295" t="s">
        <v>923</v>
      </c>
      <c r="C126" s="3" t="s">
        <v>986</v>
      </c>
      <c r="D126" s="3" t="s">
        <v>1163</v>
      </c>
      <c r="E126" s="245">
        <v>40859</v>
      </c>
      <c r="F126" s="585">
        <v>0.13</v>
      </c>
      <c r="G126" s="585">
        <v>0.25</v>
      </c>
      <c r="H126" s="585">
        <v>0.16</v>
      </c>
      <c r="I126" s="585">
        <v>0.54</v>
      </c>
      <c r="J126" s="585">
        <v>0.41</v>
      </c>
      <c r="K126" s="585">
        <v>0.05</v>
      </c>
      <c r="L126" s="585">
        <v>0.5</v>
      </c>
      <c r="M126" s="585">
        <v>0.49</v>
      </c>
      <c r="N126" s="585">
        <v>0.5</v>
      </c>
      <c r="O126" s="585">
        <v>0.12</v>
      </c>
      <c r="P126" s="585">
        <v>0.6</v>
      </c>
      <c r="Q126" s="585">
        <v>0.59</v>
      </c>
      <c r="R126" s="585" t="s">
        <v>239</v>
      </c>
      <c r="S126" s="585">
        <v>0.54</v>
      </c>
      <c r="T126" s="815">
        <v>1</v>
      </c>
      <c r="U126" s="815">
        <v>1</v>
      </c>
    </row>
    <row r="127" spans="1:21" x14ac:dyDescent="0.3">
      <c r="A127" s="2" t="s">
        <v>94</v>
      </c>
      <c r="B127" s="295" t="s">
        <v>923</v>
      </c>
      <c r="C127" s="3" t="s">
        <v>986</v>
      </c>
      <c r="D127" s="3" t="s">
        <v>1164</v>
      </c>
      <c r="E127" s="245">
        <v>4422</v>
      </c>
      <c r="F127" s="585">
        <v>0.17</v>
      </c>
      <c r="G127" s="585">
        <v>0.27</v>
      </c>
      <c r="H127" s="585">
        <v>0.12</v>
      </c>
      <c r="I127" s="585">
        <v>0.56000000000000005</v>
      </c>
      <c r="J127" s="585">
        <v>0.41</v>
      </c>
      <c r="K127" s="585">
        <v>0.04</v>
      </c>
      <c r="L127" s="585">
        <v>0.5</v>
      </c>
      <c r="M127" s="585">
        <v>0.5</v>
      </c>
      <c r="N127" s="585">
        <v>0.49</v>
      </c>
      <c r="O127" s="585">
        <v>0.15</v>
      </c>
      <c r="P127" s="585">
        <v>0.48</v>
      </c>
      <c r="Q127" s="585">
        <v>0.35</v>
      </c>
      <c r="R127" s="585" t="s">
        <v>239</v>
      </c>
      <c r="S127" s="585">
        <v>0.49</v>
      </c>
      <c r="T127" s="815">
        <v>1</v>
      </c>
      <c r="U127" s="815">
        <v>1</v>
      </c>
    </row>
    <row r="128" spans="1:21" x14ac:dyDescent="0.3">
      <c r="A128" s="2" t="s">
        <v>94</v>
      </c>
      <c r="B128" s="295" t="s">
        <v>923</v>
      </c>
      <c r="C128" s="3" t="s">
        <v>986</v>
      </c>
      <c r="D128" s="3" t="s">
        <v>1165</v>
      </c>
      <c r="E128" s="245">
        <v>20163</v>
      </c>
      <c r="F128" s="585">
        <v>0.15</v>
      </c>
      <c r="G128" s="585">
        <v>0.25</v>
      </c>
      <c r="H128" s="585">
        <v>0.16</v>
      </c>
      <c r="I128" s="585">
        <v>0.56999999999999995</v>
      </c>
      <c r="J128" s="585">
        <v>0.39</v>
      </c>
      <c r="K128" s="585">
        <v>0.04</v>
      </c>
      <c r="L128" s="585">
        <v>0.5</v>
      </c>
      <c r="M128" s="585">
        <v>0.49</v>
      </c>
      <c r="N128" s="585">
        <v>0.5</v>
      </c>
      <c r="O128" s="585">
        <v>0.13</v>
      </c>
      <c r="P128" s="585">
        <v>0.62</v>
      </c>
      <c r="Q128" s="585">
        <v>0.56999999999999995</v>
      </c>
      <c r="R128" s="585" t="s">
        <v>239</v>
      </c>
      <c r="S128" s="585">
        <v>0.55000000000000004</v>
      </c>
      <c r="T128" s="815">
        <v>1</v>
      </c>
      <c r="U128" s="815">
        <v>1</v>
      </c>
    </row>
    <row r="129" spans="1:21" x14ac:dyDescent="0.3">
      <c r="A129" s="2" t="s">
        <v>94</v>
      </c>
      <c r="B129" s="295" t="s">
        <v>923</v>
      </c>
      <c r="C129" s="3" t="s">
        <v>986</v>
      </c>
      <c r="D129" s="3" t="s">
        <v>1166</v>
      </c>
      <c r="E129" s="245">
        <v>1971</v>
      </c>
      <c r="F129" s="585">
        <v>0.15</v>
      </c>
      <c r="G129" s="585">
        <v>0.28999999999999998</v>
      </c>
      <c r="H129" s="585">
        <v>0.14000000000000001</v>
      </c>
      <c r="I129" s="585">
        <v>0.56999999999999995</v>
      </c>
      <c r="J129" s="585">
        <v>0.4</v>
      </c>
      <c r="K129" s="585">
        <v>0.03</v>
      </c>
      <c r="L129" s="585">
        <v>0.51</v>
      </c>
      <c r="M129" s="585">
        <v>0.43</v>
      </c>
      <c r="N129" s="585">
        <v>0.52</v>
      </c>
      <c r="O129" s="585">
        <v>0.13</v>
      </c>
      <c r="P129" s="585">
        <v>0.52</v>
      </c>
      <c r="Q129" s="585">
        <v>0.57999999999999996</v>
      </c>
      <c r="R129" s="585" t="s">
        <v>239</v>
      </c>
      <c r="S129" s="585">
        <v>0.5</v>
      </c>
      <c r="T129" s="815">
        <v>1</v>
      </c>
      <c r="U129" s="815">
        <v>1</v>
      </c>
    </row>
    <row r="130" spans="1:21" x14ac:dyDescent="0.3">
      <c r="A130" s="2" t="s">
        <v>94</v>
      </c>
      <c r="B130" s="295" t="s">
        <v>923</v>
      </c>
      <c r="C130" s="3" t="s">
        <v>986</v>
      </c>
      <c r="D130" s="3" t="s">
        <v>1167</v>
      </c>
      <c r="E130" s="245">
        <v>12080</v>
      </c>
      <c r="F130" s="585">
        <v>0.11</v>
      </c>
      <c r="G130" s="585">
        <v>0.3</v>
      </c>
      <c r="H130" s="585">
        <v>0.17</v>
      </c>
      <c r="I130" s="585">
        <v>0.57999999999999996</v>
      </c>
      <c r="J130" s="585">
        <v>0.38</v>
      </c>
      <c r="K130" s="585">
        <v>0.04</v>
      </c>
      <c r="L130" s="585">
        <v>0.49</v>
      </c>
      <c r="M130" s="585">
        <v>0.51</v>
      </c>
      <c r="N130" s="585">
        <v>0.49</v>
      </c>
      <c r="O130" s="585">
        <v>0.1</v>
      </c>
      <c r="P130" s="585">
        <v>0.59</v>
      </c>
      <c r="Q130" s="585">
        <v>0.49</v>
      </c>
      <c r="R130" s="585" t="s">
        <v>239</v>
      </c>
      <c r="S130" s="585">
        <v>0.53</v>
      </c>
      <c r="T130" s="815">
        <v>1</v>
      </c>
      <c r="U130" s="815">
        <v>1</v>
      </c>
    </row>
    <row r="131" spans="1:21" x14ac:dyDescent="0.3">
      <c r="A131" s="2" t="s">
        <v>94</v>
      </c>
      <c r="B131" s="295" t="s">
        <v>923</v>
      </c>
      <c r="C131" s="3" t="s">
        <v>986</v>
      </c>
      <c r="D131" s="3" t="s">
        <v>1168</v>
      </c>
      <c r="E131" s="245">
        <v>26801</v>
      </c>
      <c r="F131" s="585">
        <v>0.14000000000000001</v>
      </c>
      <c r="G131" s="585">
        <v>0.25</v>
      </c>
      <c r="H131" s="585">
        <v>0.18</v>
      </c>
      <c r="I131" s="585">
        <v>0.56000000000000005</v>
      </c>
      <c r="J131" s="585">
        <v>0.4</v>
      </c>
      <c r="K131" s="585">
        <v>0.05</v>
      </c>
      <c r="L131" s="585">
        <v>0.49</v>
      </c>
      <c r="M131" s="585">
        <v>0.5</v>
      </c>
      <c r="N131" s="585">
        <v>0.51</v>
      </c>
      <c r="O131" s="585">
        <v>0.12</v>
      </c>
      <c r="P131" s="585">
        <v>0.63</v>
      </c>
      <c r="Q131" s="585">
        <v>0.62</v>
      </c>
      <c r="R131" s="585" t="s">
        <v>239</v>
      </c>
      <c r="S131" s="585">
        <v>0.56000000000000005</v>
      </c>
      <c r="T131" s="815">
        <v>1</v>
      </c>
      <c r="U131" s="815">
        <v>1</v>
      </c>
    </row>
    <row r="132" spans="1:21" x14ac:dyDescent="0.3">
      <c r="A132" s="2" t="s">
        <v>94</v>
      </c>
      <c r="B132" s="295" t="s">
        <v>923</v>
      </c>
      <c r="C132" s="3" t="s">
        <v>986</v>
      </c>
      <c r="D132" s="3" t="s">
        <v>1169</v>
      </c>
      <c r="E132" s="245">
        <v>22686</v>
      </c>
      <c r="F132" s="585">
        <v>0.14000000000000001</v>
      </c>
      <c r="G132" s="585">
        <v>0.26</v>
      </c>
      <c r="H132" s="585">
        <v>0.19</v>
      </c>
      <c r="I132" s="585">
        <v>0.59</v>
      </c>
      <c r="J132" s="585">
        <v>0.38</v>
      </c>
      <c r="K132" s="585">
        <v>0.03</v>
      </c>
      <c r="L132" s="585">
        <v>0.51</v>
      </c>
      <c r="M132" s="585">
        <v>0.5</v>
      </c>
      <c r="N132" s="585">
        <v>0.51</v>
      </c>
      <c r="O132" s="585">
        <v>0.12</v>
      </c>
      <c r="P132" s="585">
        <v>0.63</v>
      </c>
      <c r="Q132" s="585">
        <v>0.56000000000000005</v>
      </c>
      <c r="R132" s="585" t="s">
        <v>239</v>
      </c>
      <c r="S132" s="585">
        <v>0.55000000000000004</v>
      </c>
      <c r="T132" s="815">
        <v>1</v>
      </c>
      <c r="U132" s="815">
        <v>1</v>
      </c>
    </row>
    <row r="133" spans="1:21" x14ac:dyDescent="0.3">
      <c r="A133" s="2" t="s">
        <v>94</v>
      </c>
      <c r="B133" s="295" t="s">
        <v>923</v>
      </c>
      <c r="C133" s="3" t="s">
        <v>986</v>
      </c>
      <c r="D133" s="3" t="s">
        <v>1170</v>
      </c>
      <c r="E133" s="245">
        <v>7630</v>
      </c>
      <c r="F133" s="585">
        <v>7.0000000000000007E-2</v>
      </c>
      <c r="G133" s="585">
        <v>0.25</v>
      </c>
      <c r="H133" s="585">
        <v>0.23</v>
      </c>
      <c r="I133" s="585">
        <v>0.55000000000000004</v>
      </c>
      <c r="J133" s="585">
        <v>0.43</v>
      </c>
      <c r="K133" s="585">
        <v>0.03</v>
      </c>
      <c r="L133" s="585">
        <v>0.45</v>
      </c>
      <c r="M133" s="585">
        <v>0.49</v>
      </c>
      <c r="N133" s="585">
        <v>0.51</v>
      </c>
      <c r="O133" s="585">
        <v>0.06</v>
      </c>
      <c r="P133" s="585">
        <v>0.59</v>
      </c>
      <c r="Q133" s="585">
        <v>0.65</v>
      </c>
      <c r="R133" s="585" t="s">
        <v>239</v>
      </c>
      <c r="S133" s="585">
        <v>0.54</v>
      </c>
      <c r="T133" s="815">
        <v>1</v>
      </c>
      <c r="U133" s="815">
        <v>1</v>
      </c>
    </row>
    <row r="134" spans="1:21" x14ac:dyDescent="0.3">
      <c r="A134" s="2" t="s">
        <v>94</v>
      </c>
      <c r="B134" s="295" t="s">
        <v>923</v>
      </c>
      <c r="C134" s="3" t="s">
        <v>986</v>
      </c>
      <c r="D134" s="3" t="s">
        <v>1172</v>
      </c>
      <c r="E134" s="245">
        <v>30851</v>
      </c>
      <c r="F134" s="585">
        <v>0.15</v>
      </c>
      <c r="G134" s="585">
        <v>0.27</v>
      </c>
      <c r="H134" s="585">
        <v>0.15</v>
      </c>
      <c r="I134" s="585">
        <v>0.57999999999999996</v>
      </c>
      <c r="J134" s="585">
        <v>0.37</v>
      </c>
      <c r="K134" s="585">
        <v>0.06</v>
      </c>
      <c r="L134" s="585">
        <v>0.49</v>
      </c>
      <c r="M134" s="585">
        <v>0.5</v>
      </c>
      <c r="N134" s="585">
        <v>0.5</v>
      </c>
      <c r="O134" s="585">
        <v>0.13</v>
      </c>
      <c r="P134" s="585">
        <v>0.62</v>
      </c>
      <c r="Q134" s="585">
        <v>0.56999999999999995</v>
      </c>
      <c r="R134" s="585" t="s">
        <v>239</v>
      </c>
      <c r="S134" s="585">
        <v>0.55000000000000004</v>
      </c>
      <c r="T134" s="815">
        <v>1</v>
      </c>
      <c r="U134" s="815">
        <v>1</v>
      </c>
    </row>
    <row r="135" spans="1:21" x14ac:dyDescent="0.3">
      <c r="A135" s="2" t="s">
        <v>94</v>
      </c>
      <c r="B135" s="295" t="s">
        <v>923</v>
      </c>
      <c r="C135" s="3" t="s">
        <v>986</v>
      </c>
      <c r="D135" s="3" t="s">
        <v>1173</v>
      </c>
      <c r="E135" s="245">
        <v>18074</v>
      </c>
      <c r="F135" s="585">
        <v>0.13</v>
      </c>
      <c r="G135" s="585">
        <v>0.26</v>
      </c>
      <c r="H135" s="585">
        <v>0.19</v>
      </c>
      <c r="I135" s="585">
        <v>0.57999999999999996</v>
      </c>
      <c r="J135" s="585">
        <v>0.38</v>
      </c>
      <c r="K135" s="585">
        <v>0.04</v>
      </c>
      <c r="L135" s="585">
        <v>0.49</v>
      </c>
      <c r="M135" s="585">
        <v>0.51</v>
      </c>
      <c r="N135" s="585">
        <v>0.53</v>
      </c>
      <c r="O135" s="585">
        <v>0.11</v>
      </c>
      <c r="P135" s="585">
        <v>0.68</v>
      </c>
      <c r="Q135" s="585">
        <v>0.65</v>
      </c>
      <c r="R135" s="585" t="s">
        <v>239</v>
      </c>
      <c r="S135" s="585">
        <v>0.57999999999999996</v>
      </c>
      <c r="T135" s="815">
        <v>1</v>
      </c>
      <c r="U135" s="815">
        <v>1</v>
      </c>
    </row>
    <row r="136" spans="1:21" x14ac:dyDescent="0.3">
      <c r="A136" s="2" t="s">
        <v>94</v>
      </c>
      <c r="B136" s="295" t="s">
        <v>923</v>
      </c>
      <c r="C136" s="3" t="s">
        <v>986</v>
      </c>
      <c r="D136" s="3" t="s">
        <v>1174</v>
      </c>
      <c r="E136" s="245">
        <v>1316</v>
      </c>
      <c r="F136" s="585">
        <v>0.2</v>
      </c>
      <c r="G136" s="585">
        <v>0.3</v>
      </c>
      <c r="H136" s="585">
        <v>0.12</v>
      </c>
      <c r="I136" s="585">
        <v>0.61</v>
      </c>
      <c r="J136" s="585">
        <v>0.35</v>
      </c>
      <c r="K136" s="585">
        <v>0.04</v>
      </c>
      <c r="L136" s="585">
        <v>0.47</v>
      </c>
      <c r="M136" s="585">
        <v>0.5</v>
      </c>
      <c r="N136" s="585">
        <v>0.51</v>
      </c>
      <c r="O136" s="585">
        <v>0.15</v>
      </c>
      <c r="P136" s="585">
        <v>0.56999999999999995</v>
      </c>
      <c r="Q136" s="585">
        <v>0.55000000000000004</v>
      </c>
      <c r="R136" s="585" t="s">
        <v>239</v>
      </c>
      <c r="S136" s="585">
        <v>0.52</v>
      </c>
      <c r="T136" s="815">
        <v>1</v>
      </c>
      <c r="U136" s="815">
        <v>1</v>
      </c>
    </row>
    <row r="137" spans="1:21" x14ac:dyDescent="0.3">
      <c r="A137" s="2" t="s">
        <v>94</v>
      </c>
      <c r="B137" s="295" t="s">
        <v>923</v>
      </c>
      <c r="C137" s="3" t="s">
        <v>986</v>
      </c>
      <c r="D137" s="3" t="s">
        <v>1175</v>
      </c>
      <c r="E137" s="245">
        <v>17375</v>
      </c>
      <c r="F137" s="585">
        <v>0.13</v>
      </c>
      <c r="G137" s="585">
        <v>0.25</v>
      </c>
      <c r="H137" s="585">
        <v>0.21</v>
      </c>
      <c r="I137" s="585">
        <v>0.59</v>
      </c>
      <c r="J137" s="585">
        <v>0.37</v>
      </c>
      <c r="K137" s="585">
        <v>0.04</v>
      </c>
      <c r="L137" s="585">
        <v>0.5</v>
      </c>
      <c r="M137" s="585">
        <v>0.52</v>
      </c>
      <c r="N137" s="585">
        <v>0.54</v>
      </c>
      <c r="O137" s="585">
        <v>0.11</v>
      </c>
      <c r="P137" s="585">
        <v>0.73</v>
      </c>
      <c r="Q137" s="585">
        <v>0.6</v>
      </c>
      <c r="R137" s="585" t="s">
        <v>239</v>
      </c>
      <c r="S137" s="585">
        <v>0.6</v>
      </c>
      <c r="T137" s="815">
        <v>1</v>
      </c>
      <c r="U137" s="815">
        <v>1</v>
      </c>
    </row>
    <row r="138" spans="1:21" x14ac:dyDescent="0.3">
      <c r="A138" s="2" t="s">
        <v>94</v>
      </c>
      <c r="B138" s="295" t="s">
        <v>923</v>
      </c>
      <c r="C138" s="3" t="s">
        <v>986</v>
      </c>
      <c r="D138" s="3" t="s">
        <v>1176</v>
      </c>
      <c r="E138" s="245">
        <v>18331</v>
      </c>
      <c r="F138" s="585">
        <v>0.14000000000000001</v>
      </c>
      <c r="G138" s="585">
        <v>0.27</v>
      </c>
      <c r="H138" s="585">
        <v>0.18</v>
      </c>
      <c r="I138" s="585">
        <v>0.59</v>
      </c>
      <c r="J138" s="585">
        <v>0.37</v>
      </c>
      <c r="K138" s="585">
        <v>0.04</v>
      </c>
      <c r="L138" s="585">
        <v>0.48</v>
      </c>
      <c r="M138" s="585">
        <v>0.51</v>
      </c>
      <c r="N138" s="585">
        <v>0.55000000000000004</v>
      </c>
      <c r="O138" s="585">
        <v>0.11</v>
      </c>
      <c r="P138" s="585">
        <v>0.71</v>
      </c>
      <c r="Q138" s="585">
        <v>0.64</v>
      </c>
      <c r="R138" s="585" t="s">
        <v>239</v>
      </c>
      <c r="S138" s="585">
        <v>0.59</v>
      </c>
      <c r="T138" s="815">
        <v>1</v>
      </c>
      <c r="U138" s="815">
        <v>1</v>
      </c>
    </row>
    <row r="139" spans="1:21" x14ac:dyDescent="0.3">
      <c r="A139" s="2" t="s">
        <v>94</v>
      </c>
      <c r="B139" s="295" t="s">
        <v>923</v>
      </c>
      <c r="C139" s="3" t="s">
        <v>986</v>
      </c>
      <c r="D139" s="3" t="s">
        <v>1177</v>
      </c>
      <c r="E139" s="245">
        <v>7216</v>
      </c>
      <c r="F139" s="585">
        <v>0.16</v>
      </c>
      <c r="G139" s="585">
        <v>0.3</v>
      </c>
      <c r="H139" s="585">
        <v>0.16</v>
      </c>
      <c r="I139" s="585">
        <v>0.63</v>
      </c>
      <c r="J139" s="585">
        <v>0.33</v>
      </c>
      <c r="K139" s="585">
        <v>0.04</v>
      </c>
      <c r="L139" s="585">
        <v>0.51</v>
      </c>
      <c r="M139" s="585">
        <v>0.5</v>
      </c>
      <c r="N139" s="585">
        <v>0.54</v>
      </c>
      <c r="O139" s="585">
        <v>0.13</v>
      </c>
      <c r="P139" s="585">
        <v>0.7</v>
      </c>
      <c r="Q139" s="585">
        <v>0.67</v>
      </c>
      <c r="R139" s="585" t="s">
        <v>239</v>
      </c>
      <c r="S139" s="585">
        <v>0.57999999999999996</v>
      </c>
      <c r="T139" s="815">
        <v>1</v>
      </c>
      <c r="U139" s="815">
        <v>1</v>
      </c>
    </row>
    <row r="140" spans="1:21" x14ac:dyDescent="0.3">
      <c r="A140" s="2" t="s">
        <v>94</v>
      </c>
      <c r="B140" s="295" t="s">
        <v>923</v>
      </c>
      <c r="C140" s="3" t="s">
        <v>986</v>
      </c>
      <c r="D140" s="3" t="s">
        <v>1178</v>
      </c>
      <c r="E140" s="245">
        <v>26509</v>
      </c>
      <c r="F140" s="585">
        <v>0.12</v>
      </c>
      <c r="G140" s="585">
        <v>0.26</v>
      </c>
      <c r="H140" s="585">
        <v>0.19</v>
      </c>
      <c r="I140" s="585">
        <v>0.57999999999999996</v>
      </c>
      <c r="J140" s="585">
        <v>0.38</v>
      </c>
      <c r="K140" s="585">
        <v>0.03</v>
      </c>
      <c r="L140" s="585">
        <v>0.5</v>
      </c>
      <c r="M140" s="585">
        <v>0.51</v>
      </c>
      <c r="N140" s="585">
        <v>0.56999999999999995</v>
      </c>
      <c r="O140" s="585">
        <v>0.11</v>
      </c>
      <c r="P140" s="585">
        <v>0.75</v>
      </c>
      <c r="Q140" s="585">
        <v>0.76</v>
      </c>
      <c r="R140" s="585" t="s">
        <v>239</v>
      </c>
      <c r="S140" s="585">
        <v>0.62</v>
      </c>
      <c r="T140" s="815">
        <v>1</v>
      </c>
      <c r="U140" s="815">
        <v>1</v>
      </c>
    </row>
    <row r="141" spans="1:21" x14ac:dyDescent="0.3">
      <c r="A141" s="2" t="s">
        <v>94</v>
      </c>
      <c r="B141" s="295" t="s">
        <v>923</v>
      </c>
      <c r="C141" s="3" t="s">
        <v>986</v>
      </c>
      <c r="D141" s="3" t="s">
        <v>1179</v>
      </c>
      <c r="E141" s="245">
        <v>22198</v>
      </c>
      <c r="F141" s="585">
        <v>0.14000000000000001</v>
      </c>
      <c r="G141" s="585">
        <v>0.26</v>
      </c>
      <c r="H141" s="585">
        <v>0.18</v>
      </c>
      <c r="I141" s="585">
        <v>0.59</v>
      </c>
      <c r="J141" s="585">
        <v>0.37</v>
      </c>
      <c r="K141" s="585">
        <v>0.04</v>
      </c>
      <c r="L141" s="585">
        <v>0.49</v>
      </c>
      <c r="M141" s="585">
        <v>0.5</v>
      </c>
      <c r="N141" s="585">
        <v>0.54</v>
      </c>
      <c r="O141" s="585">
        <v>0.12</v>
      </c>
      <c r="P141" s="585">
        <v>0.69</v>
      </c>
      <c r="Q141" s="585">
        <v>0.66</v>
      </c>
      <c r="R141" s="585" t="s">
        <v>239</v>
      </c>
      <c r="S141" s="585">
        <v>0.59</v>
      </c>
      <c r="T141" s="815">
        <v>1</v>
      </c>
      <c r="U141" s="815">
        <v>1</v>
      </c>
    </row>
    <row r="142" spans="1:21" x14ac:dyDescent="0.3">
      <c r="A142" s="2" t="s">
        <v>94</v>
      </c>
      <c r="B142" s="295" t="s">
        <v>923</v>
      </c>
      <c r="C142" s="3" t="s">
        <v>986</v>
      </c>
      <c r="D142" s="3" t="s">
        <v>1180</v>
      </c>
      <c r="E142" s="245">
        <v>21627</v>
      </c>
      <c r="F142" s="585">
        <v>0.14000000000000001</v>
      </c>
      <c r="G142" s="585">
        <v>0.26</v>
      </c>
      <c r="H142" s="585">
        <v>0.15</v>
      </c>
      <c r="I142" s="585">
        <v>0.56000000000000005</v>
      </c>
      <c r="J142" s="585">
        <v>0.39</v>
      </c>
      <c r="K142" s="585">
        <v>0.05</v>
      </c>
      <c r="L142" s="585">
        <v>0.51</v>
      </c>
      <c r="M142" s="585">
        <v>0.5</v>
      </c>
      <c r="N142" s="585">
        <v>0.49</v>
      </c>
      <c r="O142" s="585">
        <v>0.13</v>
      </c>
      <c r="P142" s="585">
        <v>0.6</v>
      </c>
      <c r="Q142" s="585">
        <v>0.56999999999999995</v>
      </c>
      <c r="R142" s="585" t="s">
        <v>239</v>
      </c>
      <c r="S142" s="585">
        <v>0.54</v>
      </c>
      <c r="T142" s="815">
        <v>1</v>
      </c>
      <c r="U142" s="815">
        <v>1</v>
      </c>
    </row>
    <row r="143" spans="1:21" x14ac:dyDescent="0.3">
      <c r="A143" s="2" t="s">
        <v>94</v>
      </c>
      <c r="B143" s="295" t="s">
        <v>923</v>
      </c>
      <c r="C143" s="3" t="s">
        <v>670</v>
      </c>
      <c r="D143" s="3" t="s">
        <v>1181</v>
      </c>
      <c r="E143" s="245">
        <v>9149</v>
      </c>
      <c r="F143" s="585">
        <v>0.14000000000000001</v>
      </c>
      <c r="G143" s="585">
        <v>0.26</v>
      </c>
      <c r="H143" s="585">
        <v>0.18</v>
      </c>
      <c r="I143" s="585">
        <v>0.56999999999999995</v>
      </c>
      <c r="J143" s="585">
        <v>0.38</v>
      </c>
      <c r="K143" s="585">
        <v>0.04</v>
      </c>
      <c r="L143" s="585">
        <v>0.5</v>
      </c>
      <c r="M143" s="585">
        <v>0.5</v>
      </c>
      <c r="N143" s="585">
        <v>0.52</v>
      </c>
      <c r="O143" s="585">
        <v>0.12</v>
      </c>
      <c r="P143" s="585">
        <v>0.66</v>
      </c>
      <c r="Q143" s="585">
        <v>0.61</v>
      </c>
      <c r="R143" s="585" t="s">
        <v>239</v>
      </c>
      <c r="S143" s="585">
        <v>0.56999999999999995</v>
      </c>
      <c r="T143" s="815">
        <v>1</v>
      </c>
      <c r="U143" s="815">
        <v>1</v>
      </c>
    </row>
    <row r="144" spans="1:21" x14ac:dyDescent="0.3">
      <c r="A144" s="2" t="s">
        <v>96</v>
      </c>
      <c r="B144" s="295" t="s">
        <v>918</v>
      </c>
      <c r="C144" s="3" t="s">
        <v>944</v>
      </c>
      <c r="D144" s="3" t="s">
        <v>1183</v>
      </c>
      <c r="E144" s="245">
        <v>1849</v>
      </c>
      <c r="F144" s="585">
        <v>0</v>
      </c>
      <c r="G144" s="585">
        <v>0.01</v>
      </c>
      <c r="H144" s="585">
        <v>0.01</v>
      </c>
      <c r="I144" s="585">
        <v>0.02</v>
      </c>
      <c r="J144" s="585">
        <v>0.98</v>
      </c>
      <c r="K144" s="585">
        <v>0</v>
      </c>
      <c r="L144" s="585">
        <v>0</v>
      </c>
      <c r="M144" s="585">
        <v>0.36</v>
      </c>
      <c r="N144" s="585">
        <v>0.5</v>
      </c>
      <c r="O144" s="585">
        <v>0</v>
      </c>
      <c r="P144" s="585">
        <v>0.49</v>
      </c>
      <c r="Q144" s="585">
        <v>0.33</v>
      </c>
      <c r="R144" s="585" t="s">
        <v>239</v>
      </c>
      <c r="S144" s="585">
        <v>0.49</v>
      </c>
      <c r="T144" s="815">
        <v>1</v>
      </c>
      <c r="U144" s="815">
        <v>1</v>
      </c>
    </row>
    <row r="145" spans="1:21" x14ac:dyDescent="0.3">
      <c r="A145" s="2" t="s">
        <v>95</v>
      </c>
      <c r="B145" s="295" t="s">
        <v>943</v>
      </c>
      <c r="C145" s="3" t="s">
        <v>667</v>
      </c>
      <c r="D145" s="3" t="s">
        <v>1184</v>
      </c>
      <c r="E145" s="245">
        <v>27409</v>
      </c>
      <c r="F145" s="585" t="s">
        <v>239</v>
      </c>
      <c r="G145" s="585" t="s">
        <v>239</v>
      </c>
      <c r="H145" s="585" t="s">
        <v>239</v>
      </c>
      <c r="I145" s="585" t="s">
        <v>239</v>
      </c>
      <c r="J145" s="585" t="s">
        <v>239</v>
      </c>
      <c r="K145" s="585" t="s">
        <v>239</v>
      </c>
      <c r="L145" s="585" t="s">
        <v>239</v>
      </c>
      <c r="M145" s="585" t="s">
        <v>239</v>
      </c>
      <c r="N145" s="585" t="s">
        <v>239</v>
      </c>
      <c r="O145" s="585" t="s">
        <v>239</v>
      </c>
      <c r="P145" s="585" t="s">
        <v>239</v>
      </c>
      <c r="Q145" s="585" t="s">
        <v>239</v>
      </c>
      <c r="R145" s="585" t="s">
        <v>239</v>
      </c>
      <c r="S145" s="585" t="s">
        <v>239</v>
      </c>
      <c r="T145" s="815">
        <v>0</v>
      </c>
      <c r="U145" s="815">
        <v>0</v>
      </c>
    </row>
    <row r="146" spans="1:21" x14ac:dyDescent="0.3">
      <c r="A146" s="2" t="s">
        <v>95</v>
      </c>
      <c r="B146" s="295" t="s">
        <v>943</v>
      </c>
      <c r="C146" s="3" t="s">
        <v>667</v>
      </c>
      <c r="D146" s="3" t="s">
        <v>1185</v>
      </c>
      <c r="E146" s="245">
        <v>83538</v>
      </c>
      <c r="F146" s="585" t="s">
        <v>239</v>
      </c>
      <c r="G146" s="585" t="s">
        <v>239</v>
      </c>
      <c r="H146" s="585" t="s">
        <v>239</v>
      </c>
      <c r="I146" s="585" t="s">
        <v>239</v>
      </c>
      <c r="J146" s="585" t="s">
        <v>239</v>
      </c>
      <c r="K146" s="585" t="s">
        <v>239</v>
      </c>
      <c r="L146" s="585" t="s">
        <v>239</v>
      </c>
      <c r="M146" s="585" t="s">
        <v>239</v>
      </c>
      <c r="N146" s="585" t="s">
        <v>239</v>
      </c>
      <c r="O146" s="585" t="s">
        <v>239</v>
      </c>
      <c r="P146" s="585" t="s">
        <v>239</v>
      </c>
      <c r="Q146" s="585" t="s">
        <v>239</v>
      </c>
      <c r="R146" s="585" t="s">
        <v>239</v>
      </c>
      <c r="S146" s="585" t="s">
        <v>239</v>
      </c>
      <c r="T146" s="815">
        <v>0</v>
      </c>
      <c r="U146" s="815">
        <v>0</v>
      </c>
    </row>
    <row r="147" spans="1:21" x14ac:dyDescent="0.3">
      <c r="A147" s="2" t="s">
        <v>95</v>
      </c>
      <c r="B147" s="295" t="s">
        <v>943</v>
      </c>
      <c r="C147" s="3" t="s">
        <v>667</v>
      </c>
      <c r="D147" s="3" t="s">
        <v>1186</v>
      </c>
      <c r="E147" s="245">
        <v>112268</v>
      </c>
      <c r="F147" s="585" t="s">
        <v>239</v>
      </c>
      <c r="G147" s="585" t="s">
        <v>239</v>
      </c>
      <c r="H147" s="585" t="s">
        <v>239</v>
      </c>
      <c r="I147" s="585" t="s">
        <v>239</v>
      </c>
      <c r="J147" s="585" t="s">
        <v>239</v>
      </c>
      <c r="K147" s="585" t="s">
        <v>239</v>
      </c>
      <c r="L147" s="585" t="s">
        <v>239</v>
      </c>
      <c r="M147" s="585" t="s">
        <v>239</v>
      </c>
      <c r="N147" s="585" t="s">
        <v>239</v>
      </c>
      <c r="O147" s="585" t="s">
        <v>239</v>
      </c>
      <c r="P147" s="585" t="s">
        <v>239</v>
      </c>
      <c r="Q147" s="585" t="s">
        <v>239</v>
      </c>
      <c r="R147" s="585" t="s">
        <v>239</v>
      </c>
      <c r="S147" s="585" t="s">
        <v>239</v>
      </c>
      <c r="T147" s="815">
        <v>0</v>
      </c>
      <c r="U147" s="815">
        <v>0</v>
      </c>
    </row>
    <row r="148" spans="1:21" x14ac:dyDescent="0.3">
      <c r="A148" s="2" t="s">
        <v>95</v>
      </c>
      <c r="B148" s="295" t="s">
        <v>943</v>
      </c>
      <c r="C148" s="3" t="s">
        <v>667</v>
      </c>
      <c r="D148" s="3" t="s">
        <v>1187</v>
      </c>
      <c r="E148" s="245">
        <v>31475</v>
      </c>
      <c r="F148" s="585" t="s">
        <v>239</v>
      </c>
      <c r="G148" s="585" t="s">
        <v>239</v>
      </c>
      <c r="H148" s="585" t="s">
        <v>239</v>
      </c>
      <c r="I148" s="585" t="s">
        <v>239</v>
      </c>
      <c r="J148" s="585" t="s">
        <v>239</v>
      </c>
      <c r="K148" s="585" t="s">
        <v>239</v>
      </c>
      <c r="L148" s="585" t="s">
        <v>239</v>
      </c>
      <c r="M148" s="585" t="s">
        <v>239</v>
      </c>
      <c r="N148" s="585" t="s">
        <v>239</v>
      </c>
      <c r="O148" s="585" t="s">
        <v>239</v>
      </c>
      <c r="P148" s="585" t="s">
        <v>239</v>
      </c>
      <c r="Q148" s="585" t="s">
        <v>239</v>
      </c>
      <c r="R148" s="585" t="s">
        <v>239</v>
      </c>
      <c r="S148" s="585" t="s">
        <v>239</v>
      </c>
      <c r="T148" s="815">
        <v>0</v>
      </c>
      <c r="U148" s="815">
        <v>0</v>
      </c>
    </row>
    <row r="149" spans="1:21" x14ac:dyDescent="0.3">
      <c r="A149" s="2" t="s">
        <v>95</v>
      </c>
      <c r="B149" s="295" t="s">
        <v>943</v>
      </c>
      <c r="C149" s="3" t="s">
        <v>667</v>
      </c>
      <c r="D149" s="3" t="s">
        <v>1188</v>
      </c>
      <c r="E149" s="245">
        <v>1715</v>
      </c>
      <c r="F149" s="585" t="s">
        <v>239</v>
      </c>
      <c r="G149" s="585" t="s">
        <v>239</v>
      </c>
      <c r="H149" s="585" t="s">
        <v>239</v>
      </c>
      <c r="I149" s="585" t="s">
        <v>239</v>
      </c>
      <c r="J149" s="585" t="s">
        <v>239</v>
      </c>
      <c r="K149" s="585" t="s">
        <v>239</v>
      </c>
      <c r="L149" s="585" t="s">
        <v>239</v>
      </c>
      <c r="M149" s="585" t="s">
        <v>239</v>
      </c>
      <c r="N149" s="585" t="s">
        <v>239</v>
      </c>
      <c r="O149" s="585" t="s">
        <v>239</v>
      </c>
      <c r="P149" s="585" t="s">
        <v>239</v>
      </c>
      <c r="Q149" s="585" t="s">
        <v>239</v>
      </c>
      <c r="R149" s="585" t="s">
        <v>239</v>
      </c>
      <c r="S149" s="585" t="s">
        <v>239</v>
      </c>
      <c r="T149" s="815">
        <v>0</v>
      </c>
      <c r="U149" s="815">
        <v>0</v>
      </c>
    </row>
    <row r="150" spans="1:21" x14ac:dyDescent="0.3">
      <c r="A150" s="2" t="s">
        <v>95</v>
      </c>
      <c r="B150" s="295" t="s">
        <v>943</v>
      </c>
      <c r="C150" s="3" t="s">
        <v>667</v>
      </c>
      <c r="D150" s="3" t="s">
        <v>1189</v>
      </c>
      <c r="E150" s="245">
        <v>44490</v>
      </c>
      <c r="F150" s="585" t="s">
        <v>239</v>
      </c>
      <c r="G150" s="585" t="s">
        <v>239</v>
      </c>
      <c r="H150" s="585" t="s">
        <v>239</v>
      </c>
      <c r="I150" s="585" t="s">
        <v>239</v>
      </c>
      <c r="J150" s="585" t="s">
        <v>239</v>
      </c>
      <c r="K150" s="585" t="s">
        <v>239</v>
      </c>
      <c r="L150" s="585" t="s">
        <v>239</v>
      </c>
      <c r="M150" s="585" t="s">
        <v>239</v>
      </c>
      <c r="N150" s="585" t="s">
        <v>239</v>
      </c>
      <c r="O150" s="585" t="s">
        <v>239</v>
      </c>
      <c r="P150" s="585" t="s">
        <v>239</v>
      </c>
      <c r="Q150" s="585" t="s">
        <v>239</v>
      </c>
      <c r="R150" s="585" t="s">
        <v>239</v>
      </c>
      <c r="S150" s="585" t="s">
        <v>239</v>
      </c>
      <c r="T150" s="815">
        <v>0</v>
      </c>
      <c r="U150" s="815">
        <v>0</v>
      </c>
    </row>
    <row r="151" spans="1:21" x14ac:dyDescent="0.3">
      <c r="A151" s="2" t="s">
        <v>870</v>
      </c>
      <c r="B151" s="295" t="s">
        <v>923</v>
      </c>
      <c r="C151" s="3" t="s">
        <v>944</v>
      </c>
      <c r="D151" s="3" t="s">
        <v>1192</v>
      </c>
      <c r="E151" s="245">
        <v>17656</v>
      </c>
      <c r="F151" s="585">
        <v>0.2</v>
      </c>
      <c r="G151" s="585">
        <v>0.22</v>
      </c>
      <c r="H151" s="585">
        <v>0.13</v>
      </c>
      <c r="I151" s="585">
        <v>0.55000000000000004</v>
      </c>
      <c r="J151" s="585">
        <v>0.44</v>
      </c>
      <c r="K151" s="585">
        <v>0.02</v>
      </c>
      <c r="L151" s="585">
        <v>0.51</v>
      </c>
      <c r="M151" s="585">
        <v>0.51</v>
      </c>
      <c r="N151" s="585">
        <v>0.5</v>
      </c>
      <c r="O151" s="585">
        <v>0.18</v>
      </c>
      <c r="P151" s="585">
        <v>0.53</v>
      </c>
      <c r="Q151" s="585">
        <v>0.55000000000000004</v>
      </c>
      <c r="R151" s="585" t="s">
        <v>239</v>
      </c>
      <c r="S151" s="585">
        <v>0.52</v>
      </c>
      <c r="T151" s="815">
        <v>1</v>
      </c>
      <c r="U151" s="815">
        <v>1</v>
      </c>
    </row>
    <row r="152" spans="1:21" x14ac:dyDescent="0.3">
      <c r="A152" s="2" t="s">
        <v>870</v>
      </c>
      <c r="B152" s="295" t="s">
        <v>918</v>
      </c>
      <c r="C152" s="3" t="s">
        <v>944</v>
      </c>
      <c r="D152" s="3" t="s">
        <v>1199</v>
      </c>
      <c r="E152" s="245">
        <v>11597</v>
      </c>
      <c r="F152" s="585">
        <v>0.11</v>
      </c>
      <c r="G152" s="585">
        <v>0.16</v>
      </c>
      <c r="H152" s="585">
        <v>0.12</v>
      </c>
      <c r="I152" s="585">
        <v>0.39</v>
      </c>
      <c r="J152" s="585">
        <v>0.6</v>
      </c>
      <c r="K152" s="585">
        <v>0.01</v>
      </c>
      <c r="L152" s="585">
        <v>0.48</v>
      </c>
      <c r="M152" s="585">
        <v>0.5</v>
      </c>
      <c r="N152" s="585">
        <v>0.53</v>
      </c>
      <c r="O152" s="585">
        <v>0.13</v>
      </c>
      <c r="P152" s="585">
        <v>0.37</v>
      </c>
      <c r="Q152" s="585">
        <v>0.56000000000000005</v>
      </c>
      <c r="R152" s="585" t="s">
        <v>239</v>
      </c>
      <c r="S152" s="585">
        <v>0.42</v>
      </c>
      <c r="T152" s="815">
        <v>1</v>
      </c>
      <c r="U152" s="815">
        <v>1</v>
      </c>
    </row>
    <row r="153" spans="1:21" x14ac:dyDescent="0.3">
      <c r="A153" s="2" t="s">
        <v>870</v>
      </c>
      <c r="B153" s="295" t="s">
        <v>923</v>
      </c>
      <c r="C153" s="3" t="s">
        <v>944</v>
      </c>
      <c r="D153" s="3" t="s">
        <v>1193</v>
      </c>
      <c r="E153" s="245">
        <v>8428</v>
      </c>
      <c r="F153" s="585">
        <v>0.09</v>
      </c>
      <c r="G153" s="585">
        <v>0.24</v>
      </c>
      <c r="H153" s="585">
        <v>0.15</v>
      </c>
      <c r="I153" s="585">
        <v>0.48</v>
      </c>
      <c r="J153" s="585">
        <v>0.48</v>
      </c>
      <c r="K153" s="585">
        <v>0.04</v>
      </c>
      <c r="L153" s="585">
        <v>0.49</v>
      </c>
      <c r="M153" s="585">
        <v>0.48</v>
      </c>
      <c r="N153" s="585">
        <v>0.52</v>
      </c>
      <c r="O153" s="585">
        <v>0.09</v>
      </c>
      <c r="P153" s="585">
        <v>0.49</v>
      </c>
      <c r="Q153" s="585">
        <v>0.57999999999999996</v>
      </c>
      <c r="R153" s="585" t="s">
        <v>239</v>
      </c>
      <c r="S153" s="585">
        <v>0.5</v>
      </c>
      <c r="T153" s="815">
        <v>1</v>
      </c>
      <c r="U153" s="815">
        <v>1</v>
      </c>
    </row>
    <row r="154" spans="1:21" x14ac:dyDescent="0.3">
      <c r="A154" s="2" t="s">
        <v>870</v>
      </c>
      <c r="B154" s="295" t="s">
        <v>923</v>
      </c>
      <c r="C154" s="3" t="s">
        <v>944</v>
      </c>
      <c r="D154" s="3" t="s">
        <v>1194</v>
      </c>
      <c r="E154" s="245">
        <v>2477</v>
      </c>
      <c r="F154" s="585">
        <v>0.1</v>
      </c>
      <c r="G154" s="585">
        <v>0.26</v>
      </c>
      <c r="H154" s="585">
        <v>0.16</v>
      </c>
      <c r="I154" s="585">
        <v>0.51</v>
      </c>
      <c r="J154" s="585">
        <v>0.46</v>
      </c>
      <c r="K154" s="585">
        <v>0.02</v>
      </c>
      <c r="L154" s="585">
        <v>0.51</v>
      </c>
      <c r="M154" s="585">
        <v>0.49</v>
      </c>
      <c r="N154" s="585">
        <v>0.48</v>
      </c>
      <c r="O154" s="585">
        <v>0.1</v>
      </c>
      <c r="P154" s="585">
        <v>0.45</v>
      </c>
      <c r="Q154" s="585">
        <v>0.35</v>
      </c>
      <c r="R154" s="585" t="s">
        <v>239</v>
      </c>
      <c r="S154" s="585">
        <v>0.47</v>
      </c>
      <c r="T154" s="815">
        <v>1</v>
      </c>
      <c r="U154" s="815">
        <v>1</v>
      </c>
    </row>
    <row r="155" spans="1:21" x14ac:dyDescent="0.3">
      <c r="A155" s="2" t="s">
        <v>870</v>
      </c>
      <c r="B155" s="295" t="s">
        <v>918</v>
      </c>
      <c r="C155" s="3" t="s">
        <v>944</v>
      </c>
      <c r="D155" s="3" t="s">
        <v>1200</v>
      </c>
      <c r="E155" s="245">
        <v>1534</v>
      </c>
      <c r="F155" s="585">
        <v>0.08</v>
      </c>
      <c r="G155" s="585">
        <v>0.1</v>
      </c>
      <c r="H155" s="585">
        <v>7.0000000000000007E-2</v>
      </c>
      <c r="I155" s="585">
        <v>0.25</v>
      </c>
      <c r="J155" s="585">
        <v>0.74</v>
      </c>
      <c r="K155" s="585">
        <v>0.01</v>
      </c>
      <c r="L155" s="585">
        <v>0.55000000000000004</v>
      </c>
      <c r="M155" s="585">
        <v>0.56000000000000005</v>
      </c>
      <c r="N155" s="585">
        <v>0.48</v>
      </c>
      <c r="O155" s="585">
        <v>0.17</v>
      </c>
      <c r="P155" s="585">
        <v>0.3</v>
      </c>
      <c r="Q155" s="585">
        <v>0.53</v>
      </c>
      <c r="R155" s="585" t="s">
        <v>239</v>
      </c>
      <c r="S155" s="585">
        <v>0.37</v>
      </c>
      <c r="T155" s="815">
        <v>1</v>
      </c>
      <c r="U155" s="815">
        <v>1</v>
      </c>
    </row>
    <row r="156" spans="1:21" x14ac:dyDescent="0.3">
      <c r="A156" s="2" t="s">
        <v>870</v>
      </c>
      <c r="B156" s="295" t="s">
        <v>923</v>
      </c>
      <c r="C156" s="3" t="s">
        <v>944</v>
      </c>
      <c r="D156" s="3" t="s">
        <v>1197</v>
      </c>
      <c r="E156" s="245">
        <v>856</v>
      </c>
      <c r="F156" s="585">
        <v>0.11</v>
      </c>
      <c r="G156" s="585">
        <v>0.21</v>
      </c>
      <c r="H156" s="585">
        <v>0.16</v>
      </c>
      <c r="I156" s="585">
        <v>0.49</v>
      </c>
      <c r="J156" s="585">
        <v>0.51</v>
      </c>
      <c r="K156" s="585">
        <v>0.01</v>
      </c>
      <c r="L156" s="585">
        <v>0.43</v>
      </c>
      <c r="M156" s="585">
        <v>0.45</v>
      </c>
      <c r="N156" s="585">
        <v>0.49</v>
      </c>
      <c r="O156" s="585">
        <v>0.09</v>
      </c>
      <c r="P156" s="585">
        <v>0.28999999999999998</v>
      </c>
      <c r="Q156" s="585">
        <v>0.56999999999999995</v>
      </c>
      <c r="R156" s="585" t="s">
        <v>239</v>
      </c>
      <c r="S156" s="585">
        <v>0.38</v>
      </c>
      <c r="T156" s="815">
        <v>1</v>
      </c>
      <c r="U156" s="815">
        <v>1</v>
      </c>
    </row>
    <row r="157" spans="1:21" x14ac:dyDescent="0.3">
      <c r="A157" s="2" t="s">
        <v>870</v>
      </c>
      <c r="B157" s="295" t="s">
        <v>923</v>
      </c>
      <c r="C157" s="3" t="s">
        <v>944</v>
      </c>
      <c r="D157" s="3" t="s">
        <v>1198</v>
      </c>
      <c r="E157" s="245">
        <v>1179</v>
      </c>
      <c r="F157" s="585">
        <v>0.1</v>
      </c>
      <c r="G157" s="585">
        <v>0.15</v>
      </c>
      <c r="H157" s="585">
        <v>0.14000000000000001</v>
      </c>
      <c r="I157" s="585">
        <v>0.39</v>
      </c>
      <c r="J157" s="585">
        <v>0.6</v>
      </c>
      <c r="K157" s="585">
        <v>0.01</v>
      </c>
      <c r="L157" s="585">
        <v>0.5</v>
      </c>
      <c r="M157" s="585">
        <v>0.56000000000000005</v>
      </c>
      <c r="N157" s="585">
        <v>0.51</v>
      </c>
      <c r="O157" s="585">
        <v>0.13</v>
      </c>
      <c r="P157" s="585">
        <v>0.35</v>
      </c>
      <c r="Q157" s="585">
        <v>0.5</v>
      </c>
      <c r="R157" s="585" t="s">
        <v>239</v>
      </c>
      <c r="S157" s="585">
        <v>0.42</v>
      </c>
      <c r="T157" s="815">
        <v>1</v>
      </c>
      <c r="U157" s="815">
        <v>1</v>
      </c>
    </row>
    <row r="158" spans="1:21" ht="10.5" customHeight="1" x14ac:dyDescent="0.3">
      <c r="A158" s="2" t="s">
        <v>101</v>
      </c>
      <c r="B158" s="295" t="s">
        <v>918</v>
      </c>
      <c r="C158" s="3" t="s">
        <v>944</v>
      </c>
      <c r="D158" s="3" t="s">
        <v>1201</v>
      </c>
      <c r="E158" s="245">
        <v>3616</v>
      </c>
      <c r="F158" s="585" t="s">
        <v>239</v>
      </c>
      <c r="G158" s="585" t="s">
        <v>239</v>
      </c>
      <c r="H158" s="585" t="s">
        <v>239</v>
      </c>
      <c r="I158" s="585" t="s">
        <v>239</v>
      </c>
      <c r="J158" s="585" t="s">
        <v>239</v>
      </c>
      <c r="K158" s="585" t="s">
        <v>239</v>
      </c>
      <c r="L158" s="585" t="s">
        <v>239</v>
      </c>
      <c r="M158" s="585" t="s">
        <v>239</v>
      </c>
      <c r="N158" s="585" t="s">
        <v>239</v>
      </c>
      <c r="O158" s="585" t="s">
        <v>239</v>
      </c>
      <c r="P158" s="585" t="s">
        <v>239</v>
      </c>
      <c r="Q158" s="585" t="s">
        <v>239</v>
      </c>
      <c r="R158" s="585" t="s">
        <v>239</v>
      </c>
      <c r="S158" s="585" t="s">
        <v>239</v>
      </c>
      <c r="T158" s="815">
        <v>0</v>
      </c>
      <c r="U158" s="815">
        <v>0</v>
      </c>
    </row>
    <row r="159" spans="1:21" x14ac:dyDescent="0.3">
      <c r="A159" s="2" t="s">
        <v>127</v>
      </c>
      <c r="B159" s="295" t="s">
        <v>918</v>
      </c>
      <c r="C159" s="3" t="s">
        <v>944</v>
      </c>
      <c r="D159" s="3" t="s">
        <v>1203</v>
      </c>
      <c r="E159" s="245">
        <v>959</v>
      </c>
      <c r="F159" s="585">
        <v>0.05</v>
      </c>
      <c r="G159" s="585">
        <v>0.16</v>
      </c>
      <c r="H159" s="585">
        <v>0.11</v>
      </c>
      <c r="I159" s="585">
        <v>0.33</v>
      </c>
      <c r="J159" s="585">
        <v>0.62</v>
      </c>
      <c r="K159" s="585">
        <v>0.05</v>
      </c>
      <c r="L159" s="585">
        <v>0.54</v>
      </c>
      <c r="M159" s="585">
        <v>0.48</v>
      </c>
      <c r="N159" s="585">
        <v>0.44</v>
      </c>
      <c r="O159" s="585">
        <v>0.09</v>
      </c>
      <c r="P159" s="585">
        <v>0.4</v>
      </c>
      <c r="Q159" s="585">
        <v>0.47</v>
      </c>
      <c r="R159" s="585" t="s">
        <v>239</v>
      </c>
      <c r="S159" s="585">
        <v>0.43</v>
      </c>
      <c r="T159" s="815">
        <v>1</v>
      </c>
      <c r="U159" s="815">
        <v>1</v>
      </c>
    </row>
    <row r="160" spans="1:21" x14ac:dyDescent="0.3">
      <c r="A160" s="2" t="s">
        <v>127</v>
      </c>
      <c r="B160" s="295" t="s">
        <v>923</v>
      </c>
      <c r="C160" s="3" t="s">
        <v>944</v>
      </c>
      <c r="D160" s="3" t="s">
        <v>1202</v>
      </c>
      <c r="E160" s="245">
        <v>860</v>
      </c>
      <c r="F160" s="585">
        <v>0.09</v>
      </c>
      <c r="G160" s="585">
        <v>0.2</v>
      </c>
      <c r="H160" s="585">
        <v>0.15</v>
      </c>
      <c r="I160" s="585">
        <v>0.44</v>
      </c>
      <c r="J160" s="585">
        <v>0.54</v>
      </c>
      <c r="K160" s="585">
        <v>0.01</v>
      </c>
      <c r="L160" s="585">
        <v>0.59</v>
      </c>
      <c r="M160" s="585">
        <v>0.56999999999999995</v>
      </c>
      <c r="N160" s="585">
        <v>0.47</v>
      </c>
      <c r="O160" s="585">
        <v>0.13</v>
      </c>
      <c r="P160" s="585">
        <v>0.55000000000000004</v>
      </c>
      <c r="Q160" s="585">
        <v>0.5</v>
      </c>
      <c r="R160" s="585" t="s">
        <v>239</v>
      </c>
      <c r="S160" s="585">
        <v>0.54</v>
      </c>
      <c r="T160" s="815">
        <v>1</v>
      </c>
      <c r="U160" s="815">
        <v>1</v>
      </c>
    </row>
    <row r="161" spans="1:21" x14ac:dyDescent="0.3">
      <c r="A161" s="2" t="s">
        <v>103</v>
      </c>
      <c r="B161" s="295" t="s">
        <v>918</v>
      </c>
      <c r="C161" s="3" t="s">
        <v>983</v>
      </c>
      <c r="D161" s="3" t="s">
        <v>1207</v>
      </c>
      <c r="E161" s="245">
        <v>7067</v>
      </c>
      <c r="F161" s="585" t="s">
        <v>239</v>
      </c>
      <c r="G161" s="585" t="s">
        <v>239</v>
      </c>
      <c r="H161" s="585" t="s">
        <v>239</v>
      </c>
      <c r="I161" s="585" t="s">
        <v>239</v>
      </c>
      <c r="J161" s="585" t="s">
        <v>239</v>
      </c>
      <c r="K161" s="585" t="s">
        <v>239</v>
      </c>
      <c r="L161" s="585" t="s">
        <v>239</v>
      </c>
      <c r="M161" s="585" t="s">
        <v>239</v>
      </c>
      <c r="N161" s="585" t="s">
        <v>239</v>
      </c>
      <c r="O161" s="585" t="s">
        <v>239</v>
      </c>
      <c r="P161" s="585" t="s">
        <v>239</v>
      </c>
      <c r="Q161" s="585" t="s">
        <v>239</v>
      </c>
      <c r="R161" s="585" t="s">
        <v>239</v>
      </c>
      <c r="S161" s="585" t="s">
        <v>239</v>
      </c>
      <c r="T161" s="815">
        <v>0</v>
      </c>
      <c r="U161" s="815">
        <v>0</v>
      </c>
    </row>
    <row r="162" spans="1:21" x14ac:dyDescent="0.3">
      <c r="A162" s="2" t="s">
        <v>104</v>
      </c>
      <c r="B162" s="295" t="s">
        <v>918</v>
      </c>
      <c r="C162" s="3" t="s">
        <v>944</v>
      </c>
      <c r="D162" s="3" t="s">
        <v>1208</v>
      </c>
      <c r="E162" s="245">
        <v>3644</v>
      </c>
      <c r="F162" s="585" t="s">
        <v>239</v>
      </c>
      <c r="G162" s="585" t="s">
        <v>239</v>
      </c>
      <c r="H162" s="585" t="s">
        <v>239</v>
      </c>
      <c r="I162" s="585" t="s">
        <v>239</v>
      </c>
      <c r="J162" s="585" t="s">
        <v>239</v>
      </c>
      <c r="K162" s="585" t="s">
        <v>239</v>
      </c>
      <c r="L162" s="585" t="s">
        <v>239</v>
      </c>
      <c r="M162" s="585" t="s">
        <v>239</v>
      </c>
      <c r="N162" s="585" t="s">
        <v>239</v>
      </c>
      <c r="O162" s="585" t="s">
        <v>239</v>
      </c>
      <c r="P162" s="585" t="s">
        <v>239</v>
      </c>
      <c r="Q162" s="585" t="s">
        <v>239</v>
      </c>
      <c r="R162" s="585">
        <v>0.41</v>
      </c>
      <c r="S162" s="585">
        <v>0.41</v>
      </c>
      <c r="T162" s="815">
        <v>0</v>
      </c>
      <c r="U162" s="815">
        <v>1</v>
      </c>
    </row>
    <row r="163" spans="1:21" ht="10.5" customHeight="1" x14ac:dyDescent="0.3">
      <c r="A163" s="2" t="s">
        <v>98</v>
      </c>
      <c r="B163" s="295" t="s">
        <v>943</v>
      </c>
      <c r="C163" s="3" t="s">
        <v>944</v>
      </c>
      <c r="D163" s="3" t="s">
        <v>1232</v>
      </c>
      <c r="E163" s="245">
        <v>689</v>
      </c>
      <c r="F163" s="585">
        <v>0.18</v>
      </c>
      <c r="G163" s="585">
        <v>0.3</v>
      </c>
      <c r="H163" s="585">
        <v>0.13</v>
      </c>
      <c r="I163" s="585">
        <v>0.6</v>
      </c>
      <c r="J163" s="585">
        <v>0.36</v>
      </c>
      <c r="K163" s="585">
        <v>0.04</v>
      </c>
      <c r="L163" s="585">
        <v>0.54</v>
      </c>
      <c r="M163" s="585">
        <v>0.54</v>
      </c>
      <c r="N163" s="585">
        <v>0.61</v>
      </c>
      <c r="O163" s="585">
        <v>0.16</v>
      </c>
      <c r="P163" s="585">
        <v>0.56000000000000005</v>
      </c>
      <c r="Q163" s="585">
        <v>0.38</v>
      </c>
      <c r="R163" s="585" t="s">
        <v>239</v>
      </c>
      <c r="S163" s="585">
        <v>0.55000000000000004</v>
      </c>
      <c r="T163" s="815">
        <v>1</v>
      </c>
      <c r="U163" s="815">
        <v>1</v>
      </c>
    </row>
    <row r="164" spans="1:21" x14ac:dyDescent="0.3">
      <c r="A164" s="2" t="s">
        <v>98</v>
      </c>
      <c r="B164" s="295" t="s">
        <v>923</v>
      </c>
      <c r="C164" s="3" t="s">
        <v>944</v>
      </c>
      <c r="D164" s="3" t="s">
        <v>1209</v>
      </c>
      <c r="E164" s="245">
        <v>8662</v>
      </c>
      <c r="F164" s="585">
        <v>0.24</v>
      </c>
      <c r="G164" s="585">
        <v>0.24</v>
      </c>
      <c r="H164" s="585">
        <v>0.1</v>
      </c>
      <c r="I164" s="585">
        <v>0.57999999999999996</v>
      </c>
      <c r="J164" s="585">
        <v>0.39</v>
      </c>
      <c r="K164" s="585">
        <v>0.03</v>
      </c>
      <c r="L164" s="585">
        <v>0.51</v>
      </c>
      <c r="M164" s="585">
        <v>0.5</v>
      </c>
      <c r="N164" s="585">
        <v>0.51</v>
      </c>
      <c r="O164" s="585">
        <v>0.21</v>
      </c>
      <c r="P164" s="585">
        <v>0.63</v>
      </c>
      <c r="Q164" s="585">
        <v>0.5</v>
      </c>
      <c r="R164" s="585" t="s">
        <v>239</v>
      </c>
      <c r="S164" s="585">
        <v>0.55000000000000004</v>
      </c>
      <c r="T164" s="815">
        <v>1</v>
      </c>
      <c r="U164" s="815">
        <v>1</v>
      </c>
    </row>
    <row r="165" spans="1:21" x14ac:dyDescent="0.3">
      <c r="A165" s="2" t="s">
        <v>98</v>
      </c>
      <c r="B165" s="295" t="s">
        <v>923</v>
      </c>
      <c r="C165" s="3" t="s">
        <v>944</v>
      </c>
      <c r="D165" s="3" t="s">
        <v>1210</v>
      </c>
      <c r="E165" s="245">
        <v>9533</v>
      </c>
      <c r="F165" s="585">
        <v>0.26</v>
      </c>
      <c r="G165" s="585">
        <v>0.25</v>
      </c>
      <c r="H165" s="585">
        <v>7.0000000000000007E-2</v>
      </c>
      <c r="I165" s="585">
        <v>0.57999999999999996</v>
      </c>
      <c r="J165" s="585">
        <v>0.4</v>
      </c>
      <c r="K165" s="585">
        <v>0.02</v>
      </c>
      <c r="L165" s="585">
        <v>0.53</v>
      </c>
      <c r="M165" s="585">
        <v>0.53</v>
      </c>
      <c r="N165" s="585">
        <v>0.64</v>
      </c>
      <c r="O165" s="585">
        <v>0.23</v>
      </c>
      <c r="P165" s="585">
        <v>0.68</v>
      </c>
      <c r="Q165" s="585">
        <v>0.72</v>
      </c>
      <c r="R165" s="585" t="s">
        <v>239</v>
      </c>
      <c r="S165" s="585">
        <v>0.6</v>
      </c>
      <c r="T165" s="815">
        <v>1</v>
      </c>
      <c r="U165" s="815">
        <v>1</v>
      </c>
    </row>
    <row r="166" spans="1:21" ht="10.5" customHeight="1" x14ac:dyDescent="0.3">
      <c r="A166" s="2" t="s">
        <v>98</v>
      </c>
      <c r="B166" s="295" t="s">
        <v>918</v>
      </c>
      <c r="C166" s="3" t="s">
        <v>944</v>
      </c>
      <c r="D166" s="3" t="s">
        <v>1223</v>
      </c>
      <c r="E166" s="245">
        <v>954</v>
      </c>
      <c r="F166" s="585">
        <v>0.2</v>
      </c>
      <c r="G166" s="585">
        <v>0.25</v>
      </c>
      <c r="H166" s="585">
        <v>0.14000000000000001</v>
      </c>
      <c r="I166" s="585">
        <v>0.59</v>
      </c>
      <c r="J166" s="585">
        <v>0.39</v>
      </c>
      <c r="K166" s="585">
        <v>0.02</v>
      </c>
      <c r="L166" s="585">
        <v>0.51</v>
      </c>
      <c r="M166" s="585">
        <v>0.53</v>
      </c>
      <c r="N166" s="585">
        <v>0.41</v>
      </c>
      <c r="O166" s="585">
        <v>0.17</v>
      </c>
      <c r="P166" s="585">
        <v>0.62</v>
      </c>
      <c r="Q166" s="585">
        <v>0.42</v>
      </c>
      <c r="R166" s="585" t="s">
        <v>239</v>
      </c>
      <c r="S166" s="585">
        <v>0.54</v>
      </c>
      <c r="T166" s="815">
        <v>1</v>
      </c>
      <c r="U166" s="815">
        <v>1</v>
      </c>
    </row>
    <row r="167" spans="1:21" x14ac:dyDescent="0.3">
      <c r="A167" s="2" t="s">
        <v>98</v>
      </c>
      <c r="B167" s="295" t="s">
        <v>923</v>
      </c>
      <c r="C167" s="3" t="s">
        <v>944</v>
      </c>
      <c r="D167" s="3" t="s">
        <v>1211</v>
      </c>
      <c r="E167" s="245">
        <v>535</v>
      </c>
      <c r="F167" s="585">
        <v>0.21</v>
      </c>
      <c r="G167" s="585">
        <v>0.28999999999999998</v>
      </c>
      <c r="H167" s="585">
        <v>0.2</v>
      </c>
      <c r="I167" s="585">
        <v>0.7</v>
      </c>
      <c r="J167" s="585">
        <v>0.27</v>
      </c>
      <c r="K167" s="585">
        <v>0.02</v>
      </c>
      <c r="L167" s="585">
        <v>0.52</v>
      </c>
      <c r="M167" s="585">
        <v>0.45</v>
      </c>
      <c r="N167" s="585">
        <v>0.43</v>
      </c>
      <c r="O167" s="585">
        <v>0.15</v>
      </c>
      <c r="P167" s="585">
        <v>0.53</v>
      </c>
      <c r="Q167" s="585">
        <v>0.57999999999999996</v>
      </c>
      <c r="R167" s="585" t="s">
        <v>239</v>
      </c>
      <c r="S167" s="585">
        <v>0.48</v>
      </c>
      <c r="T167" s="815">
        <v>1</v>
      </c>
      <c r="U167" s="815">
        <v>1</v>
      </c>
    </row>
    <row r="168" spans="1:21" x14ac:dyDescent="0.3">
      <c r="A168" s="2" t="s">
        <v>98</v>
      </c>
      <c r="B168" s="295" t="s">
        <v>943</v>
      </c>
      <c r="C168" s="3" t="s">
        <v>944</v>
      </c>
      <c r="D168" s="3" t="s">
        <v>1235</v>
      </c>
      <c r="E168" s="245">
        <v>3339</v>
      </c>
      <c r="F168" s="585">
        <v>0.19</v>
      </c>
      <c r="G168" s="585">
        <v>0.22</v>
      </c>
      <c r="H168" s="585">
        <v>0.09</v>
      </c>
      <c r="I168" s="585">
        <v>0.5</v>
      </c>
      <c r="J168" s="585">
        <v>0.47</v>
      </c>
      <c r="K168" s="585">
        <v>0.03</v>
      </c>
      <c r="L168" s="585">
        <v>0.52</v>
      </c>
      <c r="M168" s="585">
        <v>0.49</v>
      </c>
      <c r="N168" s="585">
        <v>0.49</v>
      </c>
      <c r="O168" s="585">
        <v>0.2</v>
      </c>
      <c r="P168" s="585">
        <v>0.46</v>
      </c>
      <c r="Q168" s="585">
        <v>0.33</v>
      </c>
      <c r="R168" s="585" t="s">
        <v>239</v>
      </c>
      <c r="S168" s="585">
        <v>0.47</v>
      </c>
      <c r="T168" s="815">
        <v>1</v>
      </c>
      <c r="U168" s="815">
        <v>1</v>
      </c>
    </row>
    <row r="169" spans="1:21" x14ac:dyDescent="0.3">
      <c r="A169" s="2" t="s">
        <v>98</v>
      </c>
      <c r="B169" s="295" t="s">
        <v>918</v>
      </c>
      <c r="C169" s="3" t="s">
        <v>944</v>
      </c>
      <c r="D169" s="3" t="s">
        <v>1224</v>
      </c>
      <c r="E169" s="245">
        <v>561</v>
      </c>
      <c r="F169" s="585">
        <v>0.15</v>
      </c>
      <c r="G169" s="585">
        <v>0.24</v>
      </c>
      <c r="H169" s="585">
        <v>0.17</v>
      </c>
      <c r="I169" s="585">
        <v>0.56000000000000005</v>
      </c>
      <c r="J169" s="585">
        <v>0.43</v>
      </c>
      <c r="K169" s="585">
        <v>0.01</v>
      </c>
      <c r="L169" s="585">
        <v>0.45</v>
      </c>
      <c r="M169" s="585">
        <v>0.62</v>
      </c>
      <c r="N169" s="585">
        <v>0.51</v>
      </c>
      <c r="O169" s="585">
        <v>0.12</v>
      </c>
      <c r="P169" s="585">
        <v>0.52</v>
      </c>
      <c r="Q169" s="585">
        <v>0.5</v>
      </c>
      <c r="R169" s="585" t="s">
        <v>239</v>
      </c>
      <c r="S169" s="585">
        <v>0.53</v>
      </c>
      <c r="T169" s="815">
        <v>1</v>
      </c>
      <c r="U169" s="815">
        <v>1</v>
      </c>
    </row>
    <row r="170" spans="1:21" x14ac:dyDescent="0.3">
      <c r="A170" s="2" t="s">
        <v>98</v>
      </c>
      <c r="B170" s="295" t="s">
        <v>918</v>
      </c>
      <c r="C170" s="3" t="s">
        <v>944</v>
      </c>
      <c r="D170" s="3" t="s">
        <v>1225</v>
      </c>
      <c r="E170" s="245">
        <v>3803</v>
      </c>
      <c r="F170" s="585">
        <v>0.24</v>
      </c>
      <c r="G170" s="585">
        <v>0.24</v>
      </c>
      <c r="H170" s="585">
        <v>0.1</v>
      </c>
      <c r="I170" s="585">
        <v>0.57999999999999996</v>
      </c>
      <c r="J170" s="585">
        <v>0.39</v>
      </c>
      <c r="K170" s="585">
        <v>0.03</v>
      </c>
      <c r="L170" s="585">
        <v>0.51</v>
      </c>
      <c r="M170" s="585">
        <v>0.5</v>
      </c>
      <c r="N170" s="585">
        <v>0.51</v>
      </c>
      <c r="O170" s="585">
        <v>0.21</v>
      </c>
      <c r="P170" s="585">
        <v>0.63</v>
      </c>
      <c r="Q170" s="585">
        <v>0.49</v>
      </c>
      <c r="R170" s="585" t="s">
        <v>239</v>
      </c>
      <c r="S170" s="585">
        <v>0.55000000000000004</v>
      </c>
      <c r="T170" s="815">
        <v>1</v>
      </c>
      <c r="U170" s="815">
        <v>1</v>
      </c>
    </row>
    <row r="171" spans="1:21" x14ac:dyDescent="0.3">
      <c r="A171" s="2" t="s">
        <v>98</v>
      </c>
      <c r="B171" s="295" t="s">
        <v>943</v>
      </c>
      <c r="C171" s="3" t="s">
        <v>944</v>
      </c>
      <c r="D171" s="3" t="s">
        <v>1237</v>
      </c>
      <c r="E171" s="245">
        <v>979</v>
      </c>
      <c r="F171" s="585">
        <v>0.23</v>
      </c>
      <c r="G171" s="585">
        <v>0.28000000000000003</v>
      </c>
      <c r="H171" s="585">
        <v>0.13</v>
      </c>
      <c r="I171" s="585">
        <v>0.64</v>
      </c>
      <c r="J171" s="585">
        <v>0.31</v>
      </c>
      <c r="K171" s="585">
        <v>0.05</v>
      </c>
      <c r="L171" s="585">
        <v>0.5</v>
      </c>
      <c r="M171" s="585">
        <v>0.44</v>
      </c>
      <c r="N171" s="585">
        <v>0.51</v>
      </c>
      <c r="O171" s="585">
        <v>0.18</v>
      </c>
      <c r="P171" s="585">
        <v>0.75</v>
      </c>
      <c r="Q171" s="585">
        <v>0.5</v>
      </c>
      <c r="R171" s="585" t="s">
        <v>239</v>
      </c>
      <c r="S171" s="585">
        <v>0.56000000000000005</v>
      </c>
      <c r="T171" s="815">
        <v>1</v>
      </c>
      <c r="U171" s="815">
        <v>1</v>
      </c>
    </row>
    <row r="172" spans="1:21" x14ac:dyDescent="0.3">
      <c r="A172" s="2" t="s">
        <v>98</v>
      </c>
      <c r="B172" s="295" t="s">
        <v>943</v>
      </c>
      <c r="C172" s="3" t="s">
        <v>944</v>
      </c>
      <c r="D172" s="3" t="s">
        <v>1238</v>
      </c>
      <c r="E172" s="245">
        <v>544</v>
      </c>
      <c r="F172" s="585">
        <v>0.18</v>
      </c>
      <c r="G172" s="585">
        <v>0.22</v>
      </c>
      <c r="H172" s="585">
        <v>0.1</v>
      </c>
      <c r="I172" s="585">
        <v>0.5</v>
      </c>
      <c r="J172" s="585">
        <v>0.44</v>
      </c>
      <c r="K172" s="585">
        <v>0.06</v>
      </c>
      <c r="L172" s="585">
        <v>0.54</v>
      </c>
      <c r="M172" s="585">
        <v>0.6</v>
      </c>
      <c r="N172" s="585">
        <v>0.55000000000000004</v>
      </c>
      <c r="O172" s="585">
        <v>0.19</v>
      </c>
      <c r="P172" s="585">
        <v>0.73</v>
      </c>
      <c r="Q172" s="585">
        <v>0.67</v>
      </c>
      <c r="R172" s="585" t="s">
        <v>239</v>
      </c>
      <c r="S172" s="585">
        <v>0.65</v>
      </c>
      <c r="T172" s="815">
        <v>1</v>
      </c>
      <c r="U172" s="815">
        <v>1</v>
      </c>
    </row>
    <row r="173" spans="1:21" x14ac:dyDescent="0.3">
      <c r="A173" s="2" t="s">
        <v>98</v>
      </c>
      <c r="B173" s="295" t="s">
        <v>943</v>
      </c>
      <c r="C173" s="3" t="s">
        <v>944</v>
      </c>
      <c r="D173" s="3" t="s">
        <v>1239</v>
      </c>
      <c r="E173" s="245">
        <v>8670</v>
      </c>
      <c r="F173" s="585">
        <v>0.22</v>
      </c>
      <c r="G173" s="585">
        <v>0.28000000000000003</v>
      </c>
      <c r="H173" s="585">
        <v>0.16</v>
      </c>
      <c r="I173" s="585">
        <v>0.66</v>
      </c>
      <c r="J173" s="585">
        <v>0.33</v>
      </c>
      <c r="K173" s="585">
        <v>0.01</v>
      </c>
      <c r="L173" s="585">
        <v>0.54</v>
      </c>
      <c r="M173" s="585">
        <v>0.51</v>
      </c>
      <c r="N173" s="585">
        <v>0.51</v>
      </c>
      <c r="O173" s="585">
        <v>0.18</v>
      </c>
      <c r="P173" s="585">
        <v>0.53</v>
      </c>
      <c r="Q173" s="585">
        <v>0.42</v>
      </c>
      <c r="R173" s="585" t="s">
        <v>239</v>
      </c>
      <c r="S173" s="585">
        <v>0.52</v>
      </c>
      <c r="T173" s="815">
        <v>1</v>
      </c>
      <c r="U173" s="815">
        <v>1</v>
      </c>
    </row>
    <row r="174" spans="1:21" x14ac:dyDescent="0.3">
      <c r="A174" s="2" t="s">
        <v>98</v>
      </c>
      <c r="B174" s="295" t="s">
        <v>943</v>
      </c>
      <c r="C174" s="3" t="s">
        <v>944</v>
      </c>
      <c r="D174" s="3" t="s">
        <v>1240</v>
      </c>
      <c r="E174" s="245">
        <v>586</v>
      </c>
      <c r="F174" s="585">
        <v>0.19</v>
      </c>
      <c r="G174" s="585">
        <v>0.24</v>
      </c>
      <c r="H174" s="585">
        <v>0.1</v>
      </c>
      <c r="I174" s="585">
        <v>0.54</v>
      </c>
      <c r="J174" s="585">
        <v>0.45</v>
      </c>
      <c r="K174" s="585">
        <v>0.01</v>
      </c>
      <c r="L174" s="585">
        <v>0.57999999999999996</v>
      </c>
      <c r="M174" s="585">
        <v>0.53</v>
      </c>
      <c r="N174" s="585">
        <v>0.46</v>
      </c>
      <c r="O174" s="585">
        <v>0.21</v>
      </c>
      <c r="P174" s="585">
        <v>0.44</v>
      </c>
      <c r="Q174" s="585">
        <v>0.75</v>
      </c>
      <c r="R174" s="585" t="s">
        <v>239</v>
      </c>
      <c r="S174" s="585">
        <v>0.49</v>
      </c>
      <c r="T174" s="815">
        <v>1</v>
      </c>
      <c r="U174" s="815">
        <v>1</v>
      </c>
    </row>
    <row r="175" spans="1:21" x14ac:dyDescent="0.3">
      <c r="A175" s="2" t="s">
        <v>98</v>
      </c>
      <c r="B175" s="295" t="s">
        <v>943</v>
      </c>
      <c r="C175" s="3" t="s">
        <v>944</v>
      </c>
      <c r="D175" s="3" t="s">
        <v>1241</v>
      </c>
      <c r="E175" s="245">
        <v>893</v>
      </c>
      <c r="F175" s="585">
        <v>0.21</v>
      </c>
      <c r="G175" s="585">
        <v>0.27</v>
      </c>
      <c r="H175" s="585">
        <v>0.15</v>
      </c>
      <c r="I175" s="585">
        <v>0.62</v>
      </c>
      <c r="J175" s="585">
        <v>0.36</v>
      </c>
      <c r="K175" s="585">
        <v>0.01</v>
      </c>
      <c r="L175" s="585">
        <v>0.47</v>
      </c>
      <c r="M175" s="585">
        <v>0.48</v>
      </c>
      <c r="N175" s="585">
        <v>0.51</v>
      </c>
      <c r="O175" s="585">
        <v>0.16</v>
      </c>
      <c r="P175" s="585">
        <v>0.51</v>
      </c>
      <c r="Q175" s="585">
        <v>0.42</v>
      </c>
      <c r="R175" s="585" t="s">
        <v>239</v>
      </c>
      <c r="S175" s="585">
        <v>0.49</v>
      </c>
      <c r="T175" s="815">
        <v>1</v>
      </c>
      <c r="U175" s="815">
        <v>1</v>
      </c>
    </row>
    <row r="176" spans="1:21" x14ac:dyDescent="0.3">
      <c r="A176" s="2" t="s">
        <v>98</v>
      </c>
      <c r="B176" s="295" t="s">
        <v>918</v>
      </c>
      <c r="C176" s="3" t="s">
        <v>944</v>
      </c>
      <c r="D176" s="3" t="s">
        <v>1227</v>
      </c>
      <c r="E176" s="245">
        <v>1106</v>
      </c>
      <c r="F176" s="585">
        <v>0.11</v>
      </c>
      <c r="G176" s="585">
        <v>0.18</v>
      </c>
      <c r="H176" s="585">
        <v>0.14000000000000001</v>
      </c>
      <c r="I176" s="585">
        <v>0.43</v>
      </c>
      <c r="J176" s="585">
        <v>0.52</v>
      </c>
      <c r="K176" s="585">
        <v>0.04</v>
      </c>
      <c r="L176" s="585">
        <v>0.57999999999999996</v>
      </c>
      <c r="M176" s="585">
        <v>0.48</v>
      </c>
      <c r="N176" s="585">
        <v>0.47</v>
      </c>
      <c r="O176" s="585">
        <v>0.14000000000000001</v>
      </c>
      <c r="P176" s="585">
        <v>0.41</v>
      </c>
      <c r="Q176" s="585">
        <v>0.4</v>
      </c>
      <c r="R176" s="585" t="s">
        <v>239</v>
      </c>
      <c r="S176" s="585">
        <v>0.45</v>
      </c>
      <c r="T176" s="815">
        <v>1</v>
      </c>
      <c r="U176" s="815">
        <v>1</v>
      </c>
    </row>
    <row r="177" spans="1:21" x14ac:dyDescent="0.3">
      <c r="A177" s="2" t="s">
        <v>98</v>
      </c>
      <c r="B177" s="295" t="s">
        <v>943</v>
      </c>
      <c r="C177" s="3" t="s">
        <v>944</v>
      </c>
      <c r="D177" s="3" t="s">
        <v>1242</v>
      </c>
      <c r="E177" s="245">
        <v>7611</v>
      </c>
      <c r="F177" s="585">
        <v>0.21</v>
      </c>
      <c r="G177" s="585">
        <v>0.27</v>
      </c>
      <c r="H177" s="585">
        <v>0.19</v>
      </c>
      <c r="I177" s="585">
        <v>0.67</v>
      </c>
      <c r="J177" s="585">
        <v>0.31</v>
      </c>
      <c r="K177" s="585">
        <v>0.02</v>
      </c>
      <c r="L177" s="585">
        <v>0.53</v>
      </c>
      <c r="M177" s="585">
        <v>0.49</v>
      </c>
      <c r="N177" s="585">
        <v>0.48</v>
      </c>
      <c r="O177" s="585">
        <v>0.17</v>
      </c>
      <c r="P177" s="585">
        <v>0.52</v>
      </c>
      <c r="Q177" s="585">
        <v>0.45</v>
      </c>
      <c r="R177" s="585" t="s">
        <v>239</v>
      </c>
      <c r="S177" s="585">
        <v>0.51</v>
      </c>
      <c r="T177" s="815">
        <v>1</v>
      </c>
      <c r="U177" s="815">
        <v>1</v>
      </c>
    </row>
    <row r="178" spans="1:21" x14ac:dyDescent="0.3">
      <c r="A178" s="2" t="s">
        <v>98</v>
      </c>
      <c r="B178" s="295" t="s">
        <v>918</v>
      </c>
      <c r="C178" s="3" t="s">
        <v>944</v>
      </c>
      <c r="D178" s="3" t="s">
        <v>1228</v>
      </c>
      <c r="E178" s="245">
        <v>1546</v>
      </c>
      <c r="F178" s="585">
        <v>0.13</v>
      </c>
      <c r="G178" s="585">
        <v>0.23</v>
      </c>
      <c r="H178" s="585">
        <v>0.33</v>
      </c>
      <c r="I178" s="585">
        <v>0.69</v>
      </c>
      <c r="J178" s="585">
        <v>0.28000000000000003</v>
      </c>
      <c r="K178" s="585">
        <v>0.03</v>
      </c>
      <c r="L178" s="585">
        <v>0.45</v>
      </c>
      <c r="M178" s="585">
        <v>0.46</v>
      </c>
      <c r="N178" s="585">
        <v>0.5</v>
      </c>
      <c r="O178" s="585">
        <v>0.08</v>
      </c>
      <c r="P178" s="585">
        <v>0.48</v>
      </c>
      <c r="Q178" s="585">
        <v>0.65</v>
      </c>
      <c r="R178" s="585" t="s">
        <v>239</v>
      </c>
      <c r="S178" s="585">
        <v>0.48</v>
      </c>
      <c r="T178" s="815">
        <v>1</v>
      </c>
      <c r="U178" s="815">
        <v>1</v>
      </c>
    </row>
    <row r="179" spans="1:21" x14ac:dyDescent="0.3">
      <c r="A179" s="2" t="s">
        <v>98</v>
      </c>
      <c r="B179" s="295" t="s">
        <v>943</v>
      </c>
      <c r="C179" s="3" t="s">
        <v>944</v>
      </c>
      <c r="D179" s="3" t="s">
        <v>1243</v>
      </c>
      <c r="E179" s="245">
        <v>84825</v>
      </c>
      <c r="F179" s="585">
        <v>0.21</v>
      </c>
      <c r="G179" s="585">
        <v>0.27</v>
      </c>
      <c r="H179" s="585">
        <v>0.19</v>
      </c>
      <c r="I179" s="585">
        <v>0.67</v>
      </c>
      <c r="J179" s="585">
        <v>0.31</v>
      </c>
      <c r="K179" s="585">
        <v>0.02</v>
      </c>
      <c r="L179" s="585">
        <v>0.53</v>
      </c>
      <c r="M179" s="585">
        <v>0.49</v>
      </c>
      <c r="N179" s="585">
        <v>0.48</v>
      </c>
      <c r="O179" s="585">
        <v>0.17</v>
      </c>
      <c r="P179" s="585">
        <v>0.52</v>
      </c>
      <c r="Q179" s="585">
        <v>0.45</v>
      </c>
      <c r="R179" s="585" t="s">
        <v>239</v>
      </c>
      <c r="S179" s="585">
        <v>0.51</v>
      </c>
      <c r="T179" s="815">
        <v>1</v>
      </c>
      <c r="U179" s="815">
        <v>1</v>
      </c>
    </row>
    <row r="180" spans="1:21" x14ac:dyDescent="0.3">
      <c r="A180" s="2" t="s">
        <v>98</v>
      </c>
      <c r="B180" s="295" t="s">
        <v>923</v>
      </c>
      <c r="C180" s="3" t="s">
        <v>944</v>
      </c>
      <c r="D180" s="3" t="s">
        <v>1212</v>
      </c>
      <c r="E180" s="245">
        <v>1790</v>
      </c>
      <c r="F180" s="585">
        <v>0.28999999999999998</v>
      </c>
      <c r="G180" s="585">
        <v>0.22</v>
      </c>
      <c r="H180" s="585">
        <v>0.09</v>
      </c>
      <c r="I180" s="585">
        <v>0.61</v>
      </c>
      <c r="J180" s="585">
        <v>0.37</v>
      </c>
      <c r="K180" s="585">
        <v>0.02</v>
      </c>
      <c r="L180" s="585">
        <v>0.5</v>
      </c>
      <c r="M180" s="585">
        <v>0.49</v>
      </c>
      <c r="N180" s="585">
        <v>0.42</v>
      </c>
      <c r="O180" s="585">
        <v>0.24</v>
      </c>
      <c r="P180" s="585">
        <v>0.52</v>
      </c>
      <c r="Q180" s="585">
        <v>0.44</v>
      </c>
      <c r="R180" s="585" t="s">
        <v>239</v>
      </c>
      <c r="S180" s="585">
        <v>0.49</v>
      </c>
      <c r="T180" s="815">
        <v>1</v>
      </c>
      <c r="U180" s="815">
        <v>1</v>
      </c>
    </row>
    <row r="181" spans="1:21" x14ac:dyDescent="0.3">
      <c r="A181" s="2" t="s">
        <v>98</v>
      </c>
      <c r="B181" s="295" t="s">
        <v>943</v>
      </c>
      <c r="C181" s="3" t="s">
        <v>944</v>
      </c>
      <c r="D181" s="3" t="s">
        <v>1244</v>
      </c>
      <c r="E181" s="245">
        <v>24399</v>
      </c>
      <c r="F181" s="585">
        <v>0.22</v>
      </c>
      <c r="G181" s="585">
        <v>0.28000000000000003</v>
      </c>
      <c r="H181" s="585">
        <v>0.16</v>
      </c>
      <c r="I181" s="585">
        <v>0.66</v>
      </c>
      <c r="J181" s="585">
        <v>0.33</v>
      </c>
      <c r="K181" s="585">
        <v>0.01</v>
      </c>
      <c r="L181" s="585">
        <v>0.54</v>
      </c>
      <c r="M181" s="585">
        <v>0.51</v>
      </c>
      <c r="N181" s="585">
        <v>0.51</v>
      </c>
      <c r="O181" s="585">
        <v>0.18</v>
      </c>
      <c r="P181" s="585">
        <v>0.53</v>
      </c>
      <c r="Q181" s="585">
        <v>0.41</v>
      </c>
      <c r="R181" s="585" t="s">
        <v>239</v>
      </c>
      <c r="S181" s="585">
        <v>0.52</v>
      </c>
      <c r="T181" s="815">
        <v>1</v>
      </c>
      <c r="U181" s="815">
        <v>1</v>
      </c>
    </row>
    <row r="182" spans="1:21" x14ac:dyDescent="0.3">
      <c r="A182" s="2" t="s">
        <v>98</v>
      </c>
      <c r="B182" s="295" t="s">
        <v>923</v>
      </c>
      <c r="C182" s="3" t="s">
        <v>944</v>
      </c>
      <c r="D182" s="3" t="s">
        <v>1213</v>
      </c>
      <c r="E182" s="245">
        <v>10545</v>
      </c>
      <c r="F182" s="585">
        <v>0.22</v>
      </c>
      <c r="G182" s="585">
        <v>0.25</v>
      </c>
      <c r="H182" s="585">
        <v>0.1</v>
      </c>
      <c r="I182" s="585">
        <v>0.56999999999999995</v>
      </c>
      <c r="J182" s="585">
        <v>0.41</v>
      </c>
      <c r="K182" s="585">
        <v>0.02</v>
      </c>
      <c r="L182" s="585">
        <v>0.52</v>
      </c>
      <c r="M182" s="585">
        <v>0.5</v>
      </c>
      <c r="N182" s="585">
        <v>0.48</v>
      </c>
      <c r="O182" s="585">
        <v>0.2</v>
      </c>
      <c r="P182" s="585">
        <v>0.46</v>
      </c>
      <c r="Q182" s="585">
        <v>0.53</v>
      </c>
      <c r="R182" s="585" t="s">
        <v>239</v>
      </c>
      <c r="S182" s="585">
        <v>0.49</v>
      </c>
      <c r="T182" s="815">
        <v>1</v>
      </c>
      <c r="U182" s="815">
        <v>1</v>
      </c>
    </row>
    <row r="183" spans="1:21" x14ac:dyDescent="0.3">
      <c r="A183" s="2" t="s">
        <v>98</v>
      </c>
      <c r="B183" s="295" t="s">
        <v>943</v>
      </c>
      <c r="C183" s="3" t="s">
        <v>944</v>
      </c>
      <c r="D183" s="3" t="s">
        <v>1245</v>
      </c>
      <c r="E183" s="245">
        <v>62175</v>
      </c>
      <c r="F183" s="585">
        <v>0.21</v>
      </c>
      <c r="G183" s="585">
        <v>0.27</v>
      </c>
      <c r="H183" s="585">
        <v>0.19</v>
      </c>
      <c r="I183" s="585">
        <v>0.67</v>
      </c>
      <c r="J183" s="585">
        <v>0.31</v>
      </c>
      <c r="K183" s="585">
        <v>0.02</v>
      </c>
      <c r="L183" s="585">
        <v>0.53</v>
      </c>
      <c r="M183" s="585">
        <v>0.49</v>
      </c>
      <c r="N183" s="585">
        <v>0.48</v>
      </c>
      <c r="O183" s="585">
        <v>0.17</v>
      </c>
      <c r="P183" s="585">
        <v>0.52</v>
      </c>
      <c r="Q183" s="585">
        <v>0.45</v>
      </c>
      <c r="R183" s="585" t="s">
        <v>239</v>
      </c>
      <c r="S183" s="585">
        <v>0.51</v>
      </c>
      <c r="T183" s="815">
        <v>1</v>
      </c>
      <c r="U183" s="815">
        <v>1</v>
      </c>
    </row>
    <row r="184" spans="1:21" x14ac:dyDescent="0.3">
      <c r="A184" s="2" t="s">
        <v>98</v>
      </c>
      <c r="B184" s="295" t="s">
        <v>923</v>
      </c>
      <c r="C184" s="3" t="s">
        <v>944</v>
      </c>
      <c r="D184" s="3" t="s">
        <v>1215</v>
      </c>
      <c r="E184" s="245">
        <v>5539</v>
      </c>
      <c r="F184" s="585">
        <v>0.22</v>
      </c>
      <c r="G184" s="585">
        <v>0.26</v>
      </c>
      <c r="H184" s="585">
        <v>0.09</v>
      </c>
      <c r="I184" s="585">
        <v>0.56999999999999995</v>
      </c>
      <c r="J184" s="585">
        <v>0.41</v>
      </c>
      <c r="K184" s="585">
        <v>0.02</v>
      </c>
      <c r="L184" s="585">
        <v>0.52</v>
      </c>
      <c r="M184" s="585">
        <v>0.49</v>
      </c>
      <c r="N184" s="585">
        <v>0.48</v>
      </c>
      <c r="O184" s="585">
        <v>0.2</v>
      </c>
      <c r="P184" s="585">
        <v>0.56999999999999995</v>
      </c>
      <c r="Q184" s="585">
        <v>0.61</v>
      </c>
      <c r="R184" s="585" t="s">
        <v>239</v>
      </c>
      <c r="S184" s="585">
        <v>0.53</v>
      </c>
      <c r="T184" s="815">
        <v>1</v>
      </c>
      <c r="U184" s="815">
        <v>1</v>
      </c>
    </row>
    <row r="185" spans="1:21" x14ac:dyDescent="0.3">
      <c r="A185" s="2" t="s">
        <v>98</v>
      </c>
      <c r="B185" s="295" t="s">
        <v>918</v>
      </c>
      <c r="C185" s="3" t="s">
        <v>944</v>
      </c>
      <c r="D185" s="3" t="s">
        <v>1230</v>
      </c>
      <c r="E185" s="245">
        <v>5561</v>
      </c>
      <c r="F185" s="585">
        <v>0.26</v>
      </c>
      <c r="G185" s="585">
        <v>0.21</v>
      </c>
      <c r="H185" s="585">
        <v>0.08</v>
      </c>
      <c r="I185" s="585">
        <v>0.55000000000000004</v>
      </c>
      <c r="J185" s="585">
        <v>0.43</v>
      </c>
      <c r="K185" s="585">
        <v>0.02</v>
      </c>
      <c r="L185" s="585">
        <v>0.53</v>
      </c>
      <c r="M185" s="585">
        <v>0.48</v>
      </c>
      <c r="N185" s="585">
        <v>0.51</v>
      </c>
      <c r="O185" s="585">
        <v>0.26</v>
      </c>
      <c r="P185" s="585">
        <v>0.55000000000000004</v>
      </c>
      <c r="Q185" s="585">
        <v>0.7</v>
      </c>
      <c r="R185" s="585" t="s">
        <v>239</v>
      </c>
      <c r="S185" s="585">
        <v>0.53</v>
      </c>
      <c r="T185" s="815">
        <v>1</v>
      </c>
      <c r="U185" s="815">
        <v>1</v>
      </c>
    </row>
    <row r="186" spans="1:21" x14ac:dyDescent="0.3">
      <c r="A186" s="2" t="s">
        <v>98</v>
      </c>
      <c r="B186" s="295" t="s">
        <v>943</v>
      </c>
      <c r="C186" s="3" t="s">
        <v>944</v>
      </c>
      <c r="D186" s="3" t="s">
        <v>1246</v>
      </c>
      <c r="E186" s="245">
        <v>5362</v>
      </c>
      <c r="F186" s="585">
        <v>0.21</v>
      </c>
      <c r="G186" s="585">
        <v>0.28000000000000003</v>
      </c>
      <c r="H186" s="585">
        <v>0.16</v>
      </c>
      <c r="I186" s="585">
        <v>0.64</v>
      </c>
      <c r="J186" s="585">
        <v>0.34</v>
      </c>
      <c r="K186" s="585">
        <v>0.02</v>
      </c>
      <c r="L186" s="585">
        <v>0.54</v>
      </c>
      <c r="M186" s="585">
        <v>0.51</v>
      </c>
      <c r="N186" s="585">
        <v>0.52</v>
      </c>
      <c r="O186" s="585">
        <v>0.17</v>
      </c>
      <c r="P186" s="585">
        <v>0.54</v>
      </c>
      <c r="Q186" s="585">
        <v>0.43</v>
      </c>
      <c r="R186" s="585" t="s">
        <v>239</v>
      </c>
      <c r="S186" s="585">
        <v>0.52</v>
      </c>
      <c r="T186" s="815">
        <v>1</v>
      </c>
      <c r="U186" s="815">
        <v>1</v>
      </c>
    </row>
    <row r="187" spans="1:21" x14ac:dyDescent="0.3">
      <c r="A187" s="2" t="s">
        <v>98</v>
      </c>
      <c r="B187" s="295" t="s">
        <v>943</v>
      </c>
      <c r="C187" s="3" t="s">
        <v>944</v>
      </c>
      <c r="D187" s="3" t="s">
        <v>1247</v>
      </c>
      <c r="E187" s="245">
        <v>44486</v>
      </c>
      <c r="F187" s="585">
        <v>0.21</v>
      </c>
      <c r="G187" s="585">
        <v>0.27</v>
      </c>
      <c r="H187" s="585">
        <v>0.19</v>
      </c>
      <c r="I187" s="585">
        <v>0.67</v>
      </c>
      <c r="J187" s="585">
        <v>0.31</v>
      </c>
      <c r="K187" s="585">
        <v>0.02</v>
      </c>
      <c r="L187" s="585">
        <v>0.53</v>
      </c>
      <c r="M187" s="585">
        <v>0.49</v>
      </c>
      <c r="N187" s="585">
        <v>0.48</v>
      </c>
      <c r="O187" s="585">
        <v>0.17</v>
      </c>
      <c r="P187" s="585">
        <v>0.52</v>
      </c>
      <c r="Q187" s="585">
        <v>0.45</v>
      </c>
      <c r="R187" s="585" t="s">
        <v>239</v>
      </c>
      <c r="S187" s="585">
        <v>0.51</v>
      </c>
      <c r="T187" s="815">
        <v>1</v>
      </c>
      <c r="U187" s="815">
        <v>1</v>
      </c>
    </row>
    <row r="188" spans="1:21" ht="10.5" customHeight="1" x14ac:dyDescent="0.3">
      <c r="A188" s="2" t="s">
        <v>98</v>
      </c>
      <c r="B188" s="295" t="s">
        <v>923</v>
      </c>
      <c r="C188" s="3" t="s">
        <v>986</v>
      </c>
      <c r="D188" s="3" t="s">
        <v>1216</v>
      </c>
      <c r="E188" s="245">
        <v>9878</v>
      </c>
      <c r="F188" s="585">
        <v>0.25</v>
      </c>
      <c r="G188" s="585">
        <v>0.23</v>
      </c>
      <c r="H188" s="585">
        <v>0.1</v>
      </c>
      <c r="I188" s="585">
        <v>0.57999999999999996</v>
      </c>
      <c r="J188" s="585">
        <v>0.4</v>
      </c>
      <c r="K188" s="585">
        <v>0.02</v>
      </c>
      <c r="L188" s="585">
        <v>0.5</v>
      </c>
      <c r="M188" s="585">
        <v>0.48</v>
      </c>
      <c r="N188" s="585">
        <v>0.4</v>
      </c>
      <c r="O188" s="585">
        <v>0.22</v>
      </c>
      <c r="P188" s="585">
        <v>0.48</v>
      </c>
      <c r="Q188" s="585">
        <v>0.56000000000000005</v>
      </c>
      <c r="R188" s="585" t="s">
        <v>239</v>
      </c>
      <c r="S188" s="585">
        <v>0.48</v>
      </c>
      <c r="T188" s="815">
        <v>1</v>
      </c>
      <c r="U188" s="815">
        <v>1</v>
      </c>
    </row>
    <row r="189" spans="1:21" x14ac:dyDescent="0.3">
      <c r="A189" s="2" t="s">
        <v>98</v>
      </c>
      <c r="B189" s="295" t="s">
        <v>923</v>
      </c>
      <c r="C189" s="3" t="s">
        <v>986</v>
      </c>
      <c r="D189" s="3" t="s">
        <v>1217</v>
      </c>
      <c r="E189" s="245">
        <v>20261</v>
      </c>
      <c r="F189" s="585">
        <v>0.24</v>
      </c>
      <c r="G189" s="585">
        <v>0.26</v>
      </c>
      <c r="H189" s="585">
        <v>0.12</v>
      </c>
      <c r="I189" s="585">
        <v>0.62</v>
      </c>
      <c r="J189" s="585">
        <v>0.36</v>
      </c>
      <c r="K189" s="585">
        <v>0.02</v>
      </c>
      <c r="L189" s="585">
        <v>0.5</v>
      </c>
      <c r="M189" s="585">
        <v>0.52</v>
      </c>
      <c r="N189" s="585">
        <v>0.49</v>
      </c>
      <c r="O189" s="585">
        <v>0.19</v>
      </c>
      <c r="P189" s="585">
        <v>0.6</v>
      </c>
      <c r="Q189" s="585">
        <v>0.73</v>
      </c>
      <c r="R189" s="585" t="s">
        <v>239</v>
      </c>
      <c r="S189" s="585">
        <v>0.54</v>
      </c>
      <c r="T189" s="815">
        <v>1</v>
      </c>
      <c r="U189" s="815">
        <v>1</v>
      </c>
    </row>
    <row r="190" spans="1:21" x14ac:dyDescent="0.3">
      <c r="A190" s="2" t="s">
        <v>98</v>
      </c>
      <c r="B190" s="295" t="s">
        <v>923</v>
      </c>
      <c r="C190" s="3" t="s">
        <v>986</v>
      </c>
      <c r="D190" s="3" t="s">
        <v>1218</v>
      </c>
      <c r="E190" s="245">
        <v>20163</v>
      </c>
      <c r="F190" s="585">
        <v>0.22</v>
      </c>
      <c r="G190" s="585">
        <v>0.27</v>
      </c>
      <c r="H190" s="585">
        <v>0.14000000000000001</v>
      </c>
      <c r="I190" s="585">
        <v>0.63</v>
      </c>
      <c r="J190" s="585">
        <v>0.36</v>
      </c>
      <c r="K190" s="585">
        <v>0.02</v>
      </c>
      <c r="L190" s="585">
        <v>0.5</v>
      </c>
      <c r="M190" s="585">
        <v>0.5</v>
      </c>
      <c r="N190" s="585">
        <v>0.41</v>
      </c>
      <c r="O190" s="585">
        <v>0.17</v>
      </c>
      <c r="P190" s="585">
        <v>0.53</v>
      </c>
      <c r="Q190" s="585">
        <v>0.65</v>
      </c>
      <c r="R190" s="585" t="s">
        <v>239</v>
      </c>
      <c r="S190" s="585">
        <v>0.5</v>
      </c>
      <c r="T190" s="815">
        <v>1</v>
      </c>
      <c r="U190" s="815">
        <v>1</v>
      </c>
    </row>
    <row r="191" spans="1:21" x14ac:dyDescent="0.3">
      <c r="A191" s="2" t="s">
        <v>98</v>
      </c>
      <c r="B191" s="295" t="s">
        <v>923</v>
      </c>
      <c r="C191" s="3" t="s">
        <v>986</v>
      </c>
      <c r="D191" s="3" t="s">
        <v>1219</v>
      </c>
      <c r="E191" s="245">
        <v>13064</v>
      </c>
      <c r="F191" s="585">
        <v>0.24</v>
      </c>
      <c r="G191" s="585">
        <v>0.23</v>
      </c>
      <c r="H191" s="585">
        <v>0.09</v>
      </c>
      <c r="I191" s="585">
        <v>0.56000000000000005</v>
      </c>
      <c r="J191" s="585">
        <v>0.43</v>
      </c>
      <c r="K191" s="585">
        <v>0.01</v>
      </c>
      <c r="L191" s="585">
        <v>0.49</v>
      </c>
      <c r="M191" s="585">
        <v>0.5</v>
      </c>
      <c r="N191" s="585">
        <v>0.49</v>
      </c>
      <c r="O191" s="585">
        <v>0.21</v>
      </c>
      <c r="P191" s="585">
        <v>0.52</v>
      </c>
      <c r="Q191" s="585">
        <v>0.62</v>
      </c>
      <c r="R191" s="585" t="s">
        <v>239</v>
      </c>
      <c r="S191" s="585">
        <v>0.51</v>
      </c>
      <c r="T191" s="815">
        <v>1</v>
      </c>
      <c r="U191" s="815">
        <v>1</v>
      </c>
    </row>
    <row r="192" spans="1:21" x14ac:dyDescent="0.3">
      <c r="A192" s="2" t="s">
        <v>98</v>
      </c>
      <c r="B192" s="295" t="s">
        <v>923</v>
      </c>
      <c r="C192" s="3" t="s">
        <v>986</v>
      </c>
      <c r="D192" s="3" t="s">
        <v>1220</v>
      </c>
      <c r="E192" s="245">
        <v>647</v>
      </c>
      <c r="F192" s="585">
        <v>0.27</v>
      </c>
      <c r="G192" s="585">
        <v>0.15</v>
      </c>
      <c r="H192" s="585">
        <v>0.11</v>
      </c>
      <c r="I192" s="585">
        <v>0.53</v>
      </c>
      <c r="J192" s="585">
        <v>0.44</v>
      </c>
      <c r="K192" s="585">
        <v>0.03</v>
      </c>
      <c r="L192" s="585">
        <v>0.51</v>
      </c>
      <c r="M192" s="585">
        <v>0.43</v>
      </c>
      <c r="N192" s="585">
        <v>0.43</v>
      </c>
      <c r="O192" s="585">
        <v>0.26</v>
      </c>
      <c r="P192" s="585">
        <v>0.38</v>
      </c>
      <c r="Q192" s="585">
        <v>0.35</v>
      </c>
      <c r="R192" s="585" t="s">
        <v>239</v>
      </c>
      <c r="S192" s="585">
        <v>0.43</v>
      </c>
      <c r="T192" s="815">
        <v>1</v>
      </c>
      <c r="U192" s="815">
        <v>1</v>
      </c>
    </row>
    <row r="193" spans="1:21" x14ac:dyDescent="0.3">
      <c r="A193" s="2" t="s">
        <v>98</v>
      </c>
      <c r="B193" s="295" t="s">
        <v>923</v>
      </c>
      <c r="C193" s="3" t="s">
        <v>670</v>
      </c>
      <c r="D193" s="3" t="s">
        <v>1221</v>
      </c>
      <c r="E193" s="245">
        <v>20375</v>
      </c>
      <c r="F193" s="585">
        <v>0.21</v>
      </c>
      <c r="G193" s="585">
        <v>0.24</v>
      </c>
      <c r="H193" s="585">
        <v>0.13</v>
      </c>
      <c r="I193" s="585">
        <v>0.57999999999999996</v>
      </c>
      <c r="J193" s="585">
        <v>0.41</v>
      </c>
      <c r="K193" s="585">
        <v>0.01</v>
      </c>
      <c r="L193" s="585">
        <v>0.5</v>
      </c>
      <c r="M193" s="585">
        <v>0.52</v>
      </c>
      <c r="N193" s="585">
        <v>0.48</v>
      </c>
      <c r="O193" s="585">
        <v>0.18</v>
      </c>
      <c r="P193" s="585">
        <v>0.49</v>
      </c>
      <c r="Q193" s="585">
        <v>0.66</v>
      </c>
      <c r="R193" s="585" t="s">
        <v>239</v>
      </c>
      <c r="S193" s="585">
        <v>0.5</v>
      </c>
      <c r="T193" s="815">
        <v>1</v>
      </c>
      <c r="U193" s="815">
        <v>1</v>
      </c>
    </row>
    <row r="194" spans="1:21" x14ac:dyDescent="0.3">
      <c r="A194" s="2" t="s">
        <v>105</v>
      </c>
      <c r="B194" s="295" t="s">
        <v>943</v>
      </c>
      <c r="C194" s="3" t="s">
        <v>983</v>
      </c>
      <c r="D194" s="3" t="s">
        <v>1248</v>
      </c>
      <c r="E194" s="245">
        <v>27326</v>
      </c>
      <c r="F194" s="585" t="s">
        <v>239</v>
      </c>
      <c r="G194" s="585" t="s">
        <v>239</v>
      </c>
      <c r="H194" s="585" t="s">
        <v>239</v>
      </c>
      <c r="I194" s="585" t="s">
        <v>239</v>
      </c>
      <c r="J194" s="585" t="s">
        <v>239</v>
      </c>
      <c r="K194" s="585" t="s">
        <v>239</v>
      </c>
      <c r="L194" s="585" t="s">
        <v>239</v>
      </c>
      <c r="M194" s="585" t="s">
        <v>239</v>
      </c>
      <c r="N194" s="585" t="s">
        <v>239</v>
      </c>
      <c r="O194" s="585" t="s">
        <v>239</v>
      </c>
      <c r="P194" s="585" t="s">
        <v>239</v>
      </c>
      <c r="Q194" s="585" t="s">
        <v>239</v>
      </c>
      <c r="R194" s="585" t="s">
        <v>239</v>
      </c>
      <c r="S194" s="585" t="s">
        <v>239</v>
      </c>
      <c r="T194" s="815">
        <v>0</v>
      </c>
      <c r="U194" s="815">
        <v>0</v>
      </c>
    </row>
    <row r="195" spans="1:21" x14ac:dyDescent="0.3">
      <c r="A195" s="2" t="s">
        <v>106</v>
      </c>
      <c r="B195" s="295" t="s">
        <v>923</v>
      </c>
      <c r="C195" s="3" t="s">
        <v>986</v>
      </c>
      <c r="D195" s="3" t="s">
        <v>1249</v>
      </c>
      <c r="E195" s="245">
        <v>10647</v>
      </c>
      <c r="F195" s="585">
        <v>0.15</v>
      </c>
      <c r="G195" s="585">
        <v>0.2</v>
      </c>
      <c r="H195" s="585">
        <v>0.14000000000000001</v>
      </c>
      <c r="I195" s="585">
        <v>0.49</v>
      </c>
      <c r="J195" s="585">
        <v>0.48</v>
      </c>
      <c r="K195" s="585">
        <v>0.03</v>
      </c>
      <c r="L195" s="585">
        <v>0.49</v>
      </c>
      <c r="M195" s="585">
        <v>0.5</v>
      </c>
      <c r="N195" s="585">
        <v>0.49</v>
      </c>
      <c r="O195" s="585">
        <v>0.15</v>
      </c>
      <c r="P195" s="585">
        <v>0.53</v>
      </c>
      <c r="Q195" s="585">
        <v>0.49</v>
      </c>
      <c r="R195" s="585" t="s">
        <v>239</v>
      </c>
      <c r="S195" s="585">
        <v>0.51</v>
      </c>
      <c r="T195" s="815">
        <v>1</v>
      </c>
      <c r="U195" s="815">
        <v>1</v>
      </c>
    </row>
    <row r="196" spans="1:21" x14ac:dyDescent="0.3">
      <c r="A196" s="2" t="s">
        <v>106</v>
      </c>
      <c r="B196" s="295" t="s">
        <v>923</v>
      </c>
      <c r="C196" s="3" t="s">
        <v>986</v>
      </c>
      <c r="D196" s="3" t="s">
        <v>1250</v>
      </c>
      <c r="E196" s="245">
        <v>1931</v>
      </c>
      <c r="F196" s="585">
        <v>0.15</v>
      </c>
      <c r="G196" s="585">
        <v>0.26</v>
      </c>
      <c r="H196" s="585">
        <v>0.18</v>
      </c>
      <c r="I196" s="585">
        <v>0.57999999999999996</v>
      </c>
      <c r="J196" s="585">
        <v>0.39</v>
      </c>
      <c r="K196" s="585">
        <v>0.03</v>
      </c>
      <c r="L196" s="585">
        <v>0.5</v>
      </c>
      <c r="M196" s="585">
        <v>0.48</v>
      </c>
      <c r="N196" s="585">
        <v>0.48</v>
      </c>
      <c r="O196" s="585">
        <v>0.13</v>
      </c>
      <c r="P196" s="585">
        <v>0.57999999999999996</v>
      </c>
      <c r="Q196" s="585">
        <v>0.37</v>
      </c>
      <c r="R196" s="585" t="s">
        <v>239</v>
      </c>
      <c r="S196" s="585">
        <v>0.52</v>
      </c>
      <c r="T196" s="815">
        <v>1</v>
      </c>
      <c r="U196" s="815">
        <v>1</v>
      </c>
    </row>
    <row r="197" spans="1:21" x14ac:dyDescent="0.3">
      <c r="A197" s="2" t="s">
        <v>106</v>
      </c>
      <c r="B197" s="295" t="s">
        <v>923</v>
      </c>
      <c r="C197" s="3" t="s">
        <v>986</v>
      </c>
      <c r="D197" s="3" t="s">
        <v>1251</v>
      </c>
      <c r="E197" s="245">
        <v>6376</v>
      </c>
      <c r="F197" s="585">
        <v>0.1</v>
      </c>
      <c r="G197" s="585">
        <v>0.15</v>
      </c>
      <c r="H197" s="585">
        <v>0.12</v>
      </c>
      <c r="I197" s="585">
        <v>0.37</v>
      </c>
      <c r="J197" s="585">
        <v>0.57999999999999996</v>
      </c>
      <c r="K197" s="585">
        <v>0.05</v>
      </c>
      <c r="L197" s="585">
        <v>0.52</v>
      </c>
      <c r="M197" s="585">
        <v>0.49</v>
      </c>
      <c r="N197" s="585">
        <v>0.47</v>
      </c>
      <c r="O197" s="585">
        <v>0.14000000000000001</v>
      </c>
      <c r="P197" s="585">
        <v>0.37</v>
      </c>
      <c r="Q197" s="585">
        <v>0.56000000000000005</v>
      </c>
      <c r="R197" s="585" t="s">
        <v>239</v>
      </c>
      <c r="S197" s="585">
        <v>0.43</v>
      </c>
      <c r="T197" s="815">
        <v>1</v>
      </c>
      <c r="U197" s="815">
        <v>1</v>
      </c>
    </row>
    <row r="198" spans="1:21" ht="10.5" customHeight="1" x14ac:dyDescent="0.3">
      <c r="A198" s="2" t="s">
        <v>378</v>
      </c>
      <c r="B198" s="295" t="s">
        <v>918</v>
      </c>
      <c r="C198" s="3" t="s">
        <v>944</v>
      </c>
      <c r="D198" s="3" t="s">
        <v>1253</v>
      </c>
      <c r="E198" s="245">
        <v>615</v>
      </c>
      <c r="F198" s="585">
        <v>0.03</v>
      </c>
      <c r="G198" s="585">
        <v>0.14000000000000001</v>
      </c>
      <c r="H198" s="585">
        <v>0.14000000000000001</v>
      </c>
      <c r="I198" s="585">
        <v>0.3</v>
      </c>
      <c r="J198" s="585">
        <v>0.61</v>
      </c>
      <c r="K198" s="585">
        <v>0.09</v>
      </c>
      <c r="L198" s="585">
        <v>0.74</v>
      </c>
      <c r="M198" s="585">
        <v>0.48</v>
      </c>
      <c r="N198" s="585">
        <v>0.56999999999999995</v>
      </c>
      <c r="O198" s="585">
        <v>7.0000000000000007E-2</v>
      </c>
      <c r="P198" s="585">
        <v>0.54</v>
      </c>
      <c r="Q198" s="585">
        <v>0.35</v>
      </c>
      <c r="R198" s="585" t="s">
        <v>239</v>
      </c>
      <c r="S198" s="585">
        <v>0.52</v>
      </c>
      <c r="T198" s="815">
        <v>1</v>
      </c>
      <c r="U198" s="815">
        <v>1</v>
      </c>
    </row>
    <row r="199" spans="1:21" x14ac:dyDescent="0.3">
      <c r="A199" s="2" t="s">
        <v>107</v>
      </c>
      <c r="B199" s="295" t="s">
        <v>943</v>
      </c>
      <c r="C199" s="3" t="s">
        <v>983</v>
      </c>
      <c r="D199" s="3" t="s">
        <v>1254</v>
      </c>
      <c r="E199" s="245">
        <v>121535</v>
      </c>
      <c r="F199" s="585">
        <v>0</v>
      </c>
      <c r="G199" s="585">
        <v>0.14000000000000001</v>
      </c>
      <c r="H199" s="585">
        <v>0.4</v>
      </c>
      <c r="I199" s="585">
        <v>0.55000000000000004</v>
      </c>
      <c r="J199" s="585">
        <v>0.42</v>
      </c>
      <c r="K199" s="585">
        <v>0.03</v>
      </c>
      <c r="L199" s="585">
        <v>0.48</v>
      </c>
      <c r="M199" s="585">
        <v>0.5</v>
      </c>
      <c r="N199" s="585">
        <v>0.5</v>
      </c>
      <c r="O199" s="585">
        <v>0</v>
      </c>
      <c r="P199" s="585">
        <v>0.44</v>
      </c>
      <c r="Q199" s="585">
        <v>0.41</v>
      </c>
      <c r="R199" s="585" t="s">
        <v>239</v>
      </c>
      <c r="S199" s="585">
        <v>0.47</v>
      </c>
      <c r="T199" s="815">
        <v>0.42</v>
      </c>
      <c r="U199" s="815">
        <v>0.42</v>
      </c>
    </row>
    <row r="200" spans="1:21" x14ac:dyDescent="0.3">
      <c r="A200" s="2" t="s">
        <v>65</v>
      </c>
      <c r="B200" s="295" t="s">
        <v>918</v>
      </c>
      <c r="C200" s="3" t="s">
        <v>944</v>
      </c>
      <c r="D200" s="3" t="s">
        <v>1256</v>
      </c>
      <c r="E200" s="245">
        <v>29990</v>
      </c>
      <c r="F200" s="585">
        <v>0.11</v>
      </c>
      <c r="G200" s="585">
        <v>0.19</v>
      </c>
      <c r="H200" s="585">
        <v>0.12</v>
      </c>
      <c r="I200" s="585">
        <v>0.42</v>
      </c>
      <c r="J200" s="585">
        <v>0.53</v>
      </c>
      <c r="K200" s="585">
        <v>0.05</v>
      </c>
      <c r="L200" s="585">
        <v>0.48</v>
      </c>
      <c r="M200" s="585">
        <v>0.48</v>
      </c>
      <c r="N200" s="585">
        <v>0.48</v>
      </c>
      <c r="O200" s="585">
        <v>0.13</v>
      </c>
      <c r="P200" s="585">
        <v>0.5</v>
      </c>
      <c r="Q200" s="585">
        <v>0.49</v>
      </c>
      <c r="R200" s="585" t="s">
        <v>239</v>
      </c>
      <c r="S200" s="585">
        <v>0.49</v>
      </c>
      <c r="T200" s="815">
        <v>1</v>
      </c>
      <c r="U200" s="815">
        <v>1</v>
      </c>
    </row>
    <row r="201" spans="1:21" x14ac:dyDescent="0.3">
      <c r="A201" s="2" t="s">
        <v>65</v>
      </c>
      <c r="B201" s="295" t="s">
        <v>918</v>
      </c>
      <c r="C201" s="3" t="s">
        <v>944</v>
      </c>
      <c r="D201" s="3" t="s">
        <v>1257</v>
      </c>
      <c r="E201" s="245">
        <v>7119</v>
      </c>
      <c r="F201" s="585">
        <v>0.13</v>
      </c>
      <c r="G201" s="585">
        <v>0.21</v>
      </c>
      <c r="H201" s="585">
        <v>0.11</v>
      </c>
      <c r="I201" s="585">
        <v>0.45</v>
      </c>
      <c r="J201" s="585">
        <v>0.52</v>
      </c>
      <c r="K201" s="585">
        <v>0.04</v>
      </c>
      <c r="L201" s="585">
        <v>0.49</v>
      </c>
      <c r="M201" s="585">
        <v>0.5</v>
      </c>
      <c r="N201" s="585">
        <v>0.48</v>
      </c>
      <c r="O201" s="585">
        <v>0.14000000000000001</v>
      </c>
      <c r="P201" s="585">
        <v>0.48</v>
      </c>
      <c r="Q201" s="585">
        <v>0.51</v>
      </c>
      <c r="R201" s="585" t="s">
        <v>239</v>
      </c>
      <c r="S201" s="585">
        <v>0.49</v>
      </c>
      <c r="T201" s="815">
        <v>1</v>
      </c>
      <c r="U201" s="815">
        <v>1</v>
      </c>
    </row>
    <row r="202" spans="1:21" x14ac:dyDescent="0.3">
      <c r="A202" s="2" t="s">
        <v>65</v>
      </c>
      <c r="B202" s="295" t="s">
        <v>918</v>
      </c>
      <c r="C202" s="3" t="s">
        <v>944</v>
      </c>
      <c r="D202" s="3" t="s">
        <v>1258</v>
      </c>
      <c r="E202" s="245">
        <v>23716</v>
      </c>
      <c r="F202" s="585">
        <v>0.11</v>
      </c>
      <c r="G202" s="585">
        <v>0.2</v>
      </c>
      <c r="H202" s="585">
        <v>0.12</v>
      </c>
      <c r="I202" s="585">
        <v>0.43</v>
      </c>
      <c r="J202" s="585">
        <v>0.52</v>
      </c>
      <c r="K202" s="585">
        <v>0.05</v>
      </c>
      <c r="L202" s="585">
        <v>0.49</v>
      </c>
      <c r="M202" s="585">
        <v>0.49</v>
      </c>
      <c r="N202" s="585">
        <v>0.49</v>
      </c>
      <c r="O202" s="585">
        <v>0.13</v>
      </c>
      <c r="P202" s="585">
        <v>0.51</v>
      </c>
      <c r="Q202" s="585">
        <v>0.49</v>
      </c>
      <c r="R202" s="585" t="s">
        <v>239</v>
      </c>
      <c r="S202" s="585">
        <v>0.5</v>
      </c>
      <c r="T202" s="815">
        <v>1</v>
      </c>
      <c r="U202" s="815">
        <v>1</v>
      </c>
    </row>
    <row r="203" spans="1:21" x14ac:dyDescent="0.3">
      <c r="A203" s="2" t="s">
        <v>65</v>
      </c>
      <c r="B203" s="295" t="s">
        <v>918</v>
      </c>
      <c r="C203" s="3" t="s">
        <v>944</v>
      </c>
      <c r="D203" s="3" t="s">
        <v>1259</v>
      </c>
      <c r="E203" s="245">
        <v>32682</v>
      </c>
      <c r="F203" s="585">
        <v>0.1</v>
      </c>
      <c r="G203" s="585">
        <v>0.18</v>
      </c>
      <c r="H203" s="585">
        <v>0.13</v>
      </c>
      <c r="I203" s="585">
        <v>0.41</v>
      </c>
      <c r="J203" s="585">
        <v>0.56000000000000005</v>
      </c>
      <c r="K203" s="585">
        <v>0.04</v>
      </c>
      <c r="L203" s="585">
        <v>0.48</v>
      </c>
      <c r="M203" s="585">
        <v>0.48</v>
      </c>
      <c r="N203" s="585">
        <v>0.48</v>
      </c>
      <c r="O203" s="585">
        <v>0.12</v>
      </c>
      <c r="P203" s="585">
        <v>0.49</v>
      </c>
      <c r="Q203" s="585">
        <v>0.51</v>
      </c>
      <c r="R203" s="585" t="s">
        <v>239</v>
      </c>
      <c r="S203" s="585">
        <v>0.49</v>
      </c>
      <c r="T203" s="815">
        <v>1</v>
      </c>
      <c r="U203" s="815">
        <v>1</v>
      </c>
    </row>
    <row r="204" spans="1:21" x14ac:dyDescent="0.3">
      <c r="A204" s="2" t="s">
        <v>65</v>
      </c>
      <c r="B204" s="295" t="s">
        <v>918</v>
      </c>
      <c r="C204" s="3" t="s">
        <v>944</v>
      </c>
      <c r="D204" s="3" t="s">
        <v>1260</v>
      </c>
      <c r="E204" s="245">
        <v>3513</v>
      </c>
      <c r="F204" s="585">
        <v>0.12</v>
      </c>
      <c r="G204" s="585">
        <v>0.21</v>
      </c>
      <c r="H204" s="585">
        <v>0.12</v>
      </c>
      <c r="I204" s="585">
        <v>0.44</v>
      </c>
      <c r="J204" s="585">
        <v>0.52</v>
      </c>
      <c r="K204" s="585">
        <v>0.04</v>
      </c>
      <c r="L204" s="585">
        <v>0.5</v>
      </c>
      <c r="M204" s="585">
        <v>0.47</v>
      </c>
      <c r="N204" s="585">
        <v>0.47</v>
      </c>
      <c r="O204" s="585">
        <v>0.13</v>
      </c>
      <c r="P204" s="585">
        <v>0.49</v>
      </c>
      <c r="Q204" s="585">
        <v>0.43</v>
      </c>
      <c r="R204" s="585" t="s">
        <v>239</v>
      </c>
      <c r="S204" s="585">
        <v>0.48</v>
      </c>
      <c r="T204" s="815">
        <v>1</v>
      </c>
      <c r="U204" s="815">
        <v>1</v>
      </c>
    </row>
    <row r="205" spans="1:21" x14ac:dyDescent="0.3">
      <c r="A205" s="2" t="s">
        <v>65</v>
      </c>
      <c r="B205" s="295" t="s">
        <v>918</v>
      </c>
      <c r="C205" s="3" t="s">
        <v>944</v>
      </c>
      <c r="D205" s="3" t="s">
        <v>1261</v>
      </c>
      <c r="E205" s="245">
        <v>10006</v>
      </c>
      <c r="F205" s="585">
        <v>0.12</v>
      </c>
      <c r="G205" s="585">
        <v>0.19</v>
      </c>
      <c r="H205" s="585">
        <v>0.13</v>
      </c>
      <c r="I205" s="585">
        <v>0.45</v>
      </c>
      <c r="J205" s="585">
        <v>0.51</v>
      </c>
      <c r="K205" s="585">
        <v>0.04</v>
      </c>
      <c r="L205" s="585">
        <v>0.47</v>
      </c>
      <c r="M205" s="585">
        <v>0.48</v>
      </c>
      <c r="N205" s="585">
        <v>0.48</v>
      </c>
      <c r="O205" s="585">
        <v>0.13</v>
      </c>
      <c r="P205" s="585">
        <v>0.5</v>
      </c>
      <c r="Q205" s="585">
        <v>0.53</v>
      </c>
      <c r="R205" s="585" t="s">
        <v>239</v>
      </c>
      <c r="S205" s="585">
        <v>0.49</v>
      </c>
      <c r="T205" s="815">
        <v>1</v>
      </c>
      <c r="U205" s="815">
        <v>1</v>
      </c>
    </row>
    <row r="206" spans="1:21" x14ac:dyDescent="0.3">
      <c r="A206" s="2" t="s">
        <v>65</v>
      </c>
      <c r="B206" s="295" t="s">
        <v>943</v>
      </c>
      <c r="C206" s="3" t="s">
        <v>944</v>
      </c>
      <c r="D206" s="3" t="s">
        <v>1271</v>
      </c>
      <c r="E206" s="245">
        <v>70687</v>
      </c>
      <c r="F206" s="585">
        <v>0.19</v>
      </c>
      <c r="G206" s="585">
        <v>0.19</v>
      </c>
      <c r="H206" s="585">
        <v>0.21</v>
      </c>
      <c r="I206" s="585">
        <v>0.59</v>
      </c>
      <c r="J206" s="585">
        <v>0.39</v>
      </c>
      <c r="K206" s="585">
        <v>0.02</v>
      </c>
      <c r="L206" s="585">
        <v>0.47</v>
      </c>
      <c r="M206" s="585">
        <v>0.61</v>
      </c>
      <c r="N206" s="585">
        <v>0.33</v>
      </c>
      <c r="O206" s="585">
        <v>0.15</v>
      </c>
      <c r="P206" s="585">
        <v>0.47</v>
      </c>
      <c r="Q206" s="585">
        <v>0.6</v>
      </c>
      <c r="R206" s="585" t="s">
        <v>239</v>
      </c>
      <c r="S206" s="585">
        <v>0.47</v>
      </c>
      <c r="T206" s="815">
        <v>1</v>
      </c>
      <c r="U206" s="815">
        <v>1</v>
      </c>
    </row>
    <row r="207" spans="1:21" x14ac:dyDescent="0.3">
      <c r="A207" s="2" t="s">
        <v>65</v>
      </c>
      <c r="B207" s="295" t="s">
        <v>918</v>
      </c>
      <c r="C207" s="3" t="s">
        <v>944</v>
      </c>
      <c r="D207" s="3" t="s">
        <v>1262</v>
      </c>
      <c r="E207" s="245">
        <v>625</v>
      </c>
      <c r="F207" s="585">
        <v>0.13</v>
      </c>
      <c r="G207" s="585">
        <v>0.24</v>
      </c>
      <c r="H207" s="585">
        <v>0.11</v>
      </c>
      <c r="I207" s="585">
        <v>0.47</v>
      </c>
      <c r="J207" s="585">
        <v>0.49</v>
      </c>
      <c r="K207" s="585">
        <v>0.04</v>
      </c>
      <c r="L207" s="585">
        <v>0.53</v>
      </c>
      <c r="M207" s="585">
        <v>0.49</v>
      </c>
      <c r="N207" s="585">
        <v>0.56000000000000005</v>
      </c>
      <c r="O207" s="585">
        <v>0.14000000000000001</v>
      </c>
      <c r="P207" s="585">
        <v>0.52</v>
      </c>
      <c r="Q207" s="585">
        <v>0.46</v>
      </c>
      <c r="R207" s="585" t="s">
        <v>239</v>
      </c>
      <c r="S207" s="585">
        <v>0.52</v>
      </c>
      <c r="T207" s="815">
        <v>1</v>
      </c>
      <c r="U207" s="815">
        <v>1</v>
      </c>
    </row>
    <row r="208" spans="1:21" x14ac:dyDescent="0.3">
      <c r="A208" s="2" t="s">
        <v>65</v>
      </c>
      <c r="B208" s="295" t="s">
        <v>918</v>
      </c>
      <c r="C208" s="3" t="s">
        <v>944</v>
      </c>
      <c r="D208" s="3" t="s">
        <v>1263</v>
      </c>
      <c r="E208" s="245">
        <v>868</v>
      </c>
      <c r="F208" s="585">
        <v>0.1</v>
      </c>
      <c r="G208" s="585">
        <v>0.19</v>
      </c>
      <c r="H208" s="585">
        <v>0.12</v>
      </c>
      <c r="I208" s="585">
        <v>0.42</v>
      </c>
      <c r="J208" s="585">
        <v>0.53</v>
      </c>
      <c r="K208" s="585">
        <v>0.05</v>
      </c>
      <c r="L208" s="585">
        <v>0.46</v>
      </c>
      <c r="M208" s="585">
        <v>0.49</v>
      </c>
      <c r="N208" s="585">
        <v>0.4</v>
      </c>
      <c r="O208" s="585">
        <v>0.11</v>
      </c>
      <c r="P208" s="585">
        <v>0.52</v>
      </c>
      <c r="Q208" s="585">
        <v>0.51</v>
      </c>
      <c r="R208" s="585" t="s">
        <v>239</v>
      </c>
      <c r="S208" s="585">
        <v>0.49</v>
      </c>
      <c r="T208" s="815">
        <v>1</v>
      </c>
      <c r="U208" s="815">
        <v>1</v>
      </c>
    </row>
    <row r="209" spans="1:21" ht="10.5" customHeight="1" x14ac:dyDescent="0.3">
      <c r="A209" s="2" t="s">
        <v>65</v>
      </c>
      <c r="B209" s="295" t="s">
        <v>918</v>
      </c>
      <c r="C209" s="3" t="s">
        <v>944</v>
      </c>
      <c r="D209" s="3" t="s">
        <v>1264</v>
      </c>
      <c r="E209" s="245">
        <v>10499</v>
      </c>
      <c r="F209" s="585">
        <v>0.1</v>
      </c>
      <c r="G209" s="585">
        <v>0.15</v>
      </c>
      <c r="H209" s="585">
        <v>0.11</v>
      </c>
      <c r="I209" s="585">
        <v>0.37</v>
      </c>
      <c r="J209" s="585">
        <v>0.59</v>
      </c>
      <c r="K209" s="585">
        <v>0.04</v>
      </c>
      <c r="L209" s="585">
        <v>0.51</v>
      </c>
      <c r="M209" s="585">
        <v>0.48</v>
      </c>
      <c r="N209" s="585">
        <v>0.46</v>
      </c>
      <c r="O209" s="585">
        <v>0.14000000000000001</v>
      </c>
      <c r="P209" s="585">
        <v>0.49</v>
      </c>
      <c r="Q209" s="585">
        <v>0.52</v>
      </c>
      <c r="R209" s="585" t="s">
        <v>239</v>
      </c>
      <c r="S209" s="585">
        <v>0.49</v>
      </c>
      <c r="T209" s="815">
        <v>1</v>
      </c>
      <c r="U209" s="815">
        <v>1</v>
      </c>
    </row>
    <row r="210" spans="1:21" x14ac:dyDescent="0.3">
      <c r="A210" s="2" t="s">
        <v>65</v>
      </c>
      <c r="B210" s="295" t="s">
        <v>918</v>
      </c>
      <c r="C210" s="3" t="s">
        <v>944</v>
      </c>
      <c r="D210" s="3" t="s">
        <v>1265</v>
      </c>
      <c r="E210" s="245">
        <v>2457</v>
      </c>
      <c r="F210" s="585">
        <v>0.09</v>
      </c>
      <c r="G210" s="585">
        <v>0.16</v>
      </c>
      <c r="H210" s="585">
        <v>0.13</v>
      </c>
      <c r="I210" s="585">
        <v>0.38</v>
      </c>
      <c r="J210" s="585">
        <v>0.6</v>
      </c>
      <c r="K210" s="585">
        <v>0.02</v>
      </c>
      <c r="L210" s="585">
        <v>0.5</v>
      </c>
      <c r="M210" s="585">
        <v>0.47</v>
      </c>
      <c r="N210" s="585">
        <v>0.51</v>
      </c>
      <c r="O210" s="585">
        <v>0.12</v>
      </c>
      <c r="P210" s="585">
        <v>0.56000000000000005</v>
      </c>
      <c r="Q210" s="585">
        <v>0.48</v>
      </c>
      <c r="R210" s="585" t="s">
        <v>239</v>
      </c>
      <c r="S210" s="585">
        <v>0.53</v>
      </c>
      <c r="T210" s="815">
        <v>1</v>
      </c>
      <c r="U210" s="815">
        <v>1</v>
      </c>
    </row>
    <row r="211" spans="1:21" x14ac:dyDescent="0.3">
      <c r="A211" s="2" t="s">
        <v>65</v>
      </c>
      <c r="B211" s="295" t="s">
        <v>918</v>
      </c>
      <c r="C211" s="3" t="s">
        <v>944</v>
      </c>
      <c r="D211" s="3" t="s">
        <v>1266</v>
      </c>
      <c r="E211" s="245">
        <v>940</v>
      </c>
      <c r="F211" s="585">
        <v>0.12</v>
      </c>
      <c r="G211" s="585">
        <v>0.2</v>
      </c>
      <c r="H211" s="585">
        <v>0.12</v>
      </c>
      <c r="I211" s="585">
        <v>0.43</v>
      </c>
      <c r="J211" s="585">
        <v>0.54</v>
      </c>
      <c r="K211" s="585">
        <v>0.03</v>
      </c>
      <c r="L211" s="585">
        <v>0.44</v>
      </c>
      <c r="M211" s="585">
        <v>0.48</v>
      </c>
      <c r="N211" s="585">
        <v>0.52</v>
      </c>
      <c r="O211" s="585">
        <v>0.12</v>
      </c>
      <c r="P211" s="585">
        <v>0.49</v>
      </c>
      <c r="Q211" s="585">
        <v>0.4</v>
      </c>
      <c r="R211" s="585" t="s">
        <v>239</v>
      </c>
      <c r="S211" s="585">
        <v>0.49</v>
      </c>
      <c r="T211" s="815">
        <v>1</v>
      </c>
      <c r="U211" s="815">
        <v>1</v>
      </c>
    </row>
    <row r="212" spans="1:21" ht="10.5" customHeight="1" x14ac:dyDescent="0.3">
      <c r="A212" s="2" t="s">
        <v>65</v>
      </c>
      <c r="B212" s="295" t="s">
        <v>918</v>
      </c>
      <c r="C212" s="3" t="s">
        <v>944</v>
      </c>
      <c r="D212" s="3" t="s">
        <v>1267</v>
      </c>
      <c r="E212" s="245">
        <v>13043</v>
      </c>
      <c r="F212" s="585">
        <v>0.12</v>
      </c>
      <c r="G212" s="585">
        <v>0.2</v>
      </c>
      <c r="H212" s="585">
        <v>0.12</v>
      </c>
      <c r="I212" s="585">
        <v>0.44</v>
      </c>
      <c r="J212" s="585">
        <v>0.52</v>
      </c>
      <c r="K212" s="585">
        <v>0.04</v>
      </c>
      <c r="L212" s="585">
        <v>0.48</v>
      </c>
      <c r="M212" s="585">
        <v>0.5</v>
      </c>
      <c r="N212" s="585">
        <v>0.48</v>
      </c>
      <c r="O212" s="585">
        <v>0.13</v>
      </c>
      <c r="P212" s="585">
        <v>0.48</v>
      </c>
      <c r="Q212" s="585">
        <v>0.51</v>
      </c>
      <c r="R212" s="585" t="s">
        <v>239</v>
      </c>
      <c r="S212" s="585">
        <v>0.49</v>
      </c>
      <c r="T212" s="815">
        <v>1</v>
      </c>
      <c r="U212" s="815">
        <v>1</v>
      </c>
    </row>
    <row r="213" spans="1:21" x14ac:dyDescent="0.3">
      <c r="A213" s="2" t="s">
        <v>65</v>
      </c>
      <c r="B213" s="295" t="s">
        <v>918</v>
      </c>
      <c r="C213" s="3" t="s">
        <v>944</v>
      </c>
      <c r="D213" s="3" t="s">
        <v>1268</v>
      </c>
      <c r="E213" s="245">
        <v>828</v>
      </c>
      <c r="F213" s="585">
        <v>0.15</v>
      </c>
      <c r="G213" s="585">
        <v>0.2</v>
      </c>
      <c r="H213" s="585">
        <v>0.11</v>
      </c>
      <c r="I213" s="585">
        <v>0.46</v>
      </c>
      <c r="J213" s="585">
        <v>0.51</v>
      </c>
      <c r="K213" s="585">
        <v>0.03</v>
      </c>
      <c r="L213" s="585">
        <v>0.45</v>
      </c>
      <c r="M213" s="585">
        <v>0.46</v>
      </c>
      <c r="N213" s="585">
        <v>0.56000000000000005</v>
      </c>
      <c r="O213" s="585">
        <v>0.15</v>
      </c>
      <c r="P213" s="585">
        <v>0.49</v>
      </c>
      <c r="Q213" s="585">
        <v>0.42</v>
      </c>
      <c r="R213" s="585" t="s">
        <v>239</v>
      </c>
      <c r="S213" s="585">
        <v>0.48</v>
      </c>
      <c r="T213" s="815">
        <v>1</v>
      </c>
      <c r="U213" s="815">
        <v>1</v>
      </c>
    </row>
    <row r="214" spans="1:21" x14ac:dyDescent="0.3">
      <c r="A214" s="2" t="s">
        <v>65</v>
      </c>
      <c r="B214" s="295" t="s">
        <v>918</v>
      </c>
      <c r="C214" s="3" t="s">
        <v>944</v>
      </c>
      <c r="D214" s="3" t="s">
        <v>1269</v>
      </c>
      <c r="E214" s="245">
        <v>2029</v>
      </c>
      <c r="F214" s="585">
        <v>0.11</v>
      </c>
      <c r="G214" s="585">
        <v>0.22</v>
      </c>
      <c r="H214" s="585">
        <v>0.14000000000000001</v>
      </c>
      <c r="I214" s="585">
        <v>0.48</v>
      </c>
      <c r="J214" s="585">
        <v>0.48</v>
      </c>
      <c r="K214" s="585">
        <v>0.04</v>
      </c>
      <c r="L214" s="585">
        <v>0.51</v>
      </c>
      <c r="M214" s="585">
        <v>0.43</v>
      </c>
      <c r="N214" s="585">
        <v>0.46</v>
      </c>
      <c r="O214" s="585">
        <v>0.12</v>
      </c>
      <c r="P214" s="585">
        <v>0.51</v>
      </c>
      <c r="Q214" s="585">
        <v>0.46</v>
      </c>
      <c r="R214" s="585" t="s">
        <v>239</v>
      </c>
      <c r="S214" s="585">
        <v>0.48</v>
      </c>
      <c r="T214" s="815">
        <v>1</v>
      </c>
      <c r="U214" s="815">
        <v>1</v>
      </c>
    </row>
    <row r="215" spans="1:21" x14ac:dyDescent="0.3">
      <c r="A215" s="2" t="s">
        <v>65</v>
      </c>
      <c r="B215" s="295" t="s">
        <v>918</v>
      </c>
      <c r="C215" s="3" t="s">
        <v>944</v>
      </c>
      <c r="D215" s="3" t="s">
        <v>1270</v>
      </c>
      <c r="E215" s="245">
        <v>788</v>
      </c>
      <c r="F215" s="585">
        <v>0.1</v>
      </c>
      <c r="G215" s="585">
        <v>0.19</v>
      </c>
      <c r="H215" s="585">
        <v>0.12</v>
      </c>
      <c r="I215" s="585">
        <v>0.41</v>
      </c>
      <c r="J215" s="585">
        <v>0.54</v>
      </c>
      <c r="K215" s="585">
        <v>0.05</v>
      </c>
      <c r="L215" s="585">
        <v>0.45</v>
      </c>
      <c r="M215" s="585">
        <v>0.47</v>
      </c>
      <c r="N215" s="585">
        <v>0.56999999999999995</v>
      </c>
      <c r="O215" s="585">
        <v>0.11</v>
      </c>
      <c r="P215" s="585">
        <v>0.5</v>
      </c>
      <c r="Q215" s="585">
        <v>0.44</v>
      </c>
      <c r="R215" s="585" t="s">
        <v>239</v>
      </c>
      <c r="S215" s="585">
        <v>0.5</v>
      </c>
      <c r="T215" s="815">
        <v>1</v>
      </c>
      <c r="U215" s="815">
        <v>1</v>
      </c>
    </row>
    <row r="216" spans="1:21" x14ac:dyDescent="0.3">
      <c r="A216" s="2" t="s">
        <v>65</v>
      </c>
      <c r="B216" s="295" t="s">
        <v>923</v>
      </c>
      <c r="C216" s="3" t="s">
        <v>944</v>
      </c>
      <c r="D216" s="3" t="s">
        <v>1255</v>
      </c>
      <c r="E216" s="245">
        <v>921</v>
      </c>
      <c r="F216" s="585">
        <v>0.1</v>
      </c>
      <c r="G216" s="585">
        <v>0.2</v>
      </c>
      <c r="H216" s="585">
        <v>0.11</v>
      </c>
      <c r="I216" s="585">
        <v>0.41</v>
      </c>
      <c r="J216" s="585">
        <v>0.55000000000000004</v>
      </c>
      <c r="K216" s="585">
        <v>0.04</v>
      </c>
      <c r="L216" s="585">
        <v>0.49</v>
      </c>
      <c r="M216" s="585">
        <v>0.54</v>
      </c>
      <c r="N216" s="585">
        <v>0.56999999999999995</v>
      </c>
      <c r="O216" s="585">
        <v>0.12</v>
      </c>
      <c r="P216" s="585">
        <v>0.46</v>
      </c>
      <c r="Q216" s="585">
        <v>0.41</v>
      </c>
      <c r="R216" s="585" t="s">
        <v>239</v>
      </c>
      <c r="S216" s="585">
        <v>0.49</v>
      </c>
      <c r="T216" s="815">
        <v>1</v>
      </c>
      <c r="U216" s="815">
        <v>1</v>
      </c>
    </row>
    <row r="217" spans="1:21" x14ac:dyDescent="0.3">
      <c r="A217" s="2" t="s">
        <v>108</v>
      </c>
      <c r="B217" s="295" t="s">
        <v>923</v>
      </c>
      <c r="C217" s="3" t="s">
        <v>986</v>
      </c>
      <c r="D217" s="3" t="s">
        <v>1273</v>
      </c>
      <c r="E217" s="245">
        <v>2489</v>
      </c>
      <c r="F217" s="585">
        <v>0.19</v>
      </c>
      <c r="G217" s="585">
        <v>0.24</v>
      </c>
      <c r="H217" s="585">
        <v>0.15</v>
      </c>
      <c r="I217" s="585">
        <v>0.57999999999999996</v>
      </c>
      <c r="J217" s="585">
        <v>0.4</v>
      </c>
      <c r="K217" s="585">
        <v>0.02</v>
      </c>
      <c r="L217" s="585">
        <v>0.47</v>
      </c>
      <c r="M217" s="585">
        <v>0.51</v>
      </c>
      <c r="N217" s="585">
        <v>0.44</v>
      </c>
      <c r="O217" s="585">
        <v>0.15</v>
      </c>
      <c r="P217" s="585">
        <v>0.47</v>
      </c>
      <c r="Q217" s="585">
        <v>0.38</v>
      </c>
      <c r="R217" s="585" t="s">
        <v>239</v>
      </c>
      <c r="S217" s="585">
        <v>0.47</v>
      </c>
      <c r="T217" s="815">
        <v>1</v>
      </c>
      <c r="U217" s="815">
        <v>1</v>
      </c>
    </row>
    <row r="218" spans="1:21" x14ac:dyDescent="0.3">
      <c r="A218" s="2" t="s">
        <v>110</v>
      </c>
      <c r="B218" s="295" t="s">
        <v>918</v>
      </c>
      <c r="C218" s="3" t="s">
        <v>944</v>
      </c>
      <c r="D218" s="3" t="s">
        <v>1311</v>
      </c>
      <c r="E218" s="245">
        <v>7243</v>
      </c>
      <c r="F218" s="585">
        <v>0.08</v>
      </c>
      <c r="G218" s="585">
        <v>0.13</v>
      </c>
      <c r="H218" s="585">
        <v>0.1</v>
      </c>
      <c r="I218" s="585">
        <v>0.31</v>
      </c>
      <c r="J218" s="585">
        <v>0.64</v>
      </c>
      <c r="K218" s="585">
        <v>0.04</v>
      </c>
      <c r="L218" s="585">
        <v>0.5</v>
      </c>
      <c r="M218" s="585">
        <v>0.46</v>
      </c>
      <c r="N218" s="585">
        <v>0.48</v>
      </c>
      <c r="O218" s="585">
        <v>0.13</v>
      </c>
      <c r="P218" s="585">
        <v>0.43</v>
      </c>
      <c r="Q218" s="585">
        <v>0.34</v>
      </c>
      <c r="R218" s="585" t="s">
        <v>239</v>
      </c>
      <c r="S218" s="585">
        <v>0.44</v>
      </c>
      <c r="T218" s="815">
        <v>1</v>
      </c>
      <c r="U218" s="815">
        <v>1</v>
      </c>
    </row>
    <row r="219" spans="1:21" x14ac:dyDescent="0.3">
      <c r="A219" s="2" t="s">
        <v>110</v>
      </c>
      <c r="B219" s="295" t="s">
        <v>923</v>
      </c>
      <c r="C219" s="3" t="s">
        <v>944</v>
      </c>
      <c r="D219" s="3" t="s">
        <v>1274</v>
      </c>
      <c r="E219" s="245">
        <v>1589</v>
      </c>
      <c r="F219" s="585">
        <v>0.24</v>
      </c>
      <c r="G219" s="585">
        <v>0.27</v>
      </c>
      <c r="H219" s="585">
        <v>0.12</v>
      </c>
      <c r="I219" s="585">
        <v>0.62</v>
      </c>
      <c r="J219" s="585">
        <v>0.36</v>
      </c>
      <c r="K219" s="585">
        <v>0.02</v>
      </c>
      <c r="L219" s="585">
        <v>0.53</v>
      </c>
      <c r="M219" s="585">
        <v>0.43</v>
      </c>
      <c r="N219" s="585">
        <v>0.52</v>
      </c>
      <c r="O219" s="585">
        <v>0.2</v>
      </c>
      <c r="P219" s="585">
        <v>0.67</v>
      </c>
      <c r="Q219" s="585">
        <v>0.59</v>
      </c>
      <c r="R219" s="585" t="s">
        <v>239</v>
      </c>
      <c r="S219" s="585">
        <v>0.55000000000000004</v>
      </c>
      <c r="T219" s="815">
        <v>1</v>
      </c>
      <c r="U219" s="815">
        <v>1</v>
      </c>
    </row>
    <row r="220" spans="1:21" x14ac:dyDescent="0.3">
      <c r="A220" s="2" t="s">
        <v>110</v>
      </c>
      <c r="B220" s="295" t="s">
        <v>923</v>
      </c>
      <c r="C220" s="3" t="s">
        <v>944</v>
      </c>
      <c r="D220" s="3" t="s">
        <v>1275</v>
      </c>
      <c r="E220" s="245">
        <v>4471</v>
      </c>
      <c r="F220" s="585">
        <v>0.16</v>
      </c>
      <c r="G220" s="585">
        <v>0.31</v>
      </c>
      <c r="H220" s="585">
        <v>0.18</v>
      </c>
      <c r="I220" s="585">
        <v>0.65</v>
      </c>
      <c r="J220" s="585">
        <v>0.32</v>
      </c>
      <c r="K220" s="585">
        <v>0.03</v>
      </c>
      <c r="L220" s="585">
        <v>0.53</v>
      </c>
      <c r="M220" s="585">
        <v>0.51</v>
      </c>
      <c r="N220" s="585">
        <v>0.59</v>
      </c>
      <c r="O220" s="585">
        <v>0.13</v>
      </c>
      <c r="P220" s="585">
        <v>0.8</v>
      </c>
      <c r="Q220" s="585">
        <v>0.43</v>
      </c>
      <c r="R220" s="585" t="s">
        <v>239</v>
      </c>
      <c r="S220" s="585">
        <v>0.62</v>
      </c>
      <c r="T220" s="815">
        <v>1</v>
      </c>
      <c r="U220" s="815">
        <v>1</v>
      </c>
    </row>
    <row r="221" spans="1:21" x14ac:dyDescent="0.3">
      <c r="A221" s="2" t="s">
        <v>110</v>
      </c>
      <c r="B221" s="295" t="s">
        <v>923</v>
      </c>
      <c r="C221" s="3" t="s">
        <v>944</v>
      </c>
      <c r="D221" s="3" t="s">
        <v>1276</v>
      </c>
      <c r="E221" s="245">
        <v>7913</v>
      </c>
      <c r="F221" s="585">
        <v>0.17</v>
      </c>
      <c r="G221" s="585">
        <v>0.31</v>
      </c>
      <c r="H221" s="585">
        <v>0.18</v>
      </c>
      <c r="I221" s="585">
        <v>0.66</v>
      </c>
      <c r="J221" s="585">
        <v>0.32</v>
      </c>
      <c r="K221" s="585">
        <v>0.02</v>
      </c>
      <c r="L221" s="585">
        <v>0.49</v>
      </c>
      <c r="M221" s="585">
        <v>0.49</v>
      </c>
      <c r="N221" s="585">
        <v>0.5</v>
      </c>
      <c r="O221" s="585">
        <v>0.12</v>
      </c>
      <c r="P221" s="585">
        <v>0.69</v>
      </c>
      <c r="Q221" s="585">
        <v>0.42</v>
      </c>
      <c r="R221" s="585" t="s">
        <v>239</v>
      </c>
      <c r="S221" s="585">
        <v>0.55000000000000004</v>
      </c>
      <c r="T221" s="815">
        <v>1</v>
      </c>
      <c r="U221" s="815">
        <v>1</v>
      </c>
    </row>
    <row r="222" spans="1:21" x14ac:dyDescent="0.3">
      <c r="A222" s="2" t="s">
        <v>110</v>
      </c>
      <c r="B222" s="295" t="s">
        <v>923</v>
      </c>
      <c r="C222" s="3" t="s">
        <v>944</v>
      </c>
      <c r="D222" s="3" t="s">
        <v>1277</v>
      </c>
      <c r="E222" s="245">
        <v>746</v>
      </c>
      <c r="F222" s="585">
        <v>0.1</v>
      </c>
      <c r="G222" s="585">
        <v>0.33</v>
      </c>
      <c r="H222" s="585">
        <v>0.18</v>
      </c>
      <c r="I222" s="585">
        <v>0.61</v>
      </c>
      <c r="J222" s="585">
        <v>0.36</v>
      </c>
      <c r="K222" s="585">
        <v>0.03</v>
      </c>
      <c r="L222" s="585">
        <v>0.47</v>
      </c>
      <c r="M222" s="585">
        <v>0.48</v>
      </c>
      <c r="N222" s="585">
        <v>0.44</v>
      </c>
      <c r="O222" s="585">
        <v>0.08</v>
      </c>
      <c r="P222" s="585">
        <v>0.56000000000000005</v>
      </c>
      <c r="Q222" s="585">
        <v>0.36</v>
      </c>
      <c r="R222" s="585" t="s">
        <v>239</v>
      </c>
      <c r="S222" s="585">
        <v>0.5</v>
      </c>
      <c r="T222" s="815">
        <v>1</v>
      </c>
      <c r="U222" s="815">
        <v>1</v>
      </c>
    </row>
    <row r="223" spans="1:21" x14ac:dyDescent="0.3">
      <c r="A223" s="2" t="s">
        <v>110</v>
      </c>
      <c r="B223" s="295" t="s">
        <v>923</v>
      </c>
      <c r="C223" s="3" t="s">
        <v>944</v>
      </c>
      <c r="D223" s="3" t="s">
        <v>1278</v>
      </c>
      <c r="E223" s="245">
        <v>4935</v>
      </c>
      <c r="F223" s="585" t="s">
        <v>239</v>
      </c>
      <c r="G223" s="585" t="s">
        <v>239</v>
      </c>
      <c r="H223" s="585" t="s">
        <v>239</v>
      </c>
      <c r="I223" s="585" t="s">
        <v>239</v>
      </c>
      <c r="J223" s="585" t="s">
        <v>239</v>
      </c>
      <c r="K223" s="585" t="s">
        <v>239</v>
      </c>
      <c r="L223" s="585" t="s">
        <v>239</v>
      </c>
      <c r="M223" s="585" t="s">
        <v>239</v>
      </c>
      <c r="N223" s="585" t="s">
        <v>239</v>
      </c>
      <c r="O223" s="585" t="s">
        <v>239</v>
      </c>
      <c r="P223" s="585" t="s">
        <v>239</v>
      </c>
      <c r="Q223" s="585" t="s">
        <v>239</v>
      </c>
      <c r="R223" s="585">
        <v>0.5</v>
      </c>
      <c r="S223" s="585">
        <v>0.5</v>
      </c>
      <c r="T223" s="815">
        <v>0</v>
      </c>
      <c r="U223" s="815">
        <v>1</v>
      </c>
    </row>
    <row r="224" spans="1:21" x14ac:dyDescent="0.3">
      <c r="A224" s="2" t="s">
        <v>110</v>
      </c>
      <c r="B224" s="295" t="s">
        <v>943</v>
      </c>
      <c r="C224" s="3" t="s">
        <v>944</v>
      </c>
      <c r="D224" s="3" t="s">
        <v>1312</v>
      </c>
      <c r="E224" s="245">
        <v>81078</v>
      </c>
      <c r="F224" s="585">
        <v>0.01</v>
      </c>
      <c r="G224" s="585">
        <v>0.03</v>
      </c>
      <c r="H224" s="585">
        <v>0.05</v>
      </c>
      <c r="I224" s="585">
        <v>0.1</v>
      </c>
      <c r="J224" s="585">
        <v>0.9</v>
      </c>
      <c r="K224" s="585">
        <v>0</v>
      </c>
      <c r="L224" s="585">
        <v>0.43</v>
      </c>
      <c r="M224" s="585">
        <v>0.49</v>
      </c>
      <c r="N224" s="585">
        <v>0.32</v>
      </c>
      <c r="O224" s="585">
        <v>0.05</v>
      </c>
      <c r="P224" s="585">
        <v>0.23</v>
      </c>
      <c r="Q224" s="585">
        <v>0.37</v>
      </c>
      <c r="R224" s="585" t="s">
        <v>239</v>
      </c>
      <c r="S224" s="585">
        <v>0.25</v>
      </c>
      <c r="T224" s="815">
        <v>1</v>
      </c>
      <c r="U224" s="815">
        <v>1</v>
      </c>
    </row>
    <row r="225" spans="1:21" x14ac:dyDescent="0.3">
      <c r="A225" s="2" t="s">
        <v>110</v>
      </c>
      <c r="B225" s="295" t="s">
        <v>923</v>
      </c>
      <c r="C225" s="3" t="s">
        <v>986</v>
      </c>
      <c r="D225" s="3" t="s">
        <v>1279</v>
      </c>
      <c r="E225" s="245">
        <v>9176</v>
      </c>
      <c r="F225" s="585">
        <v>7.0000000000000007E-2</v>
      </c>
      <c r="G225" s="585">
        <v>0.1</v>
      </c>
      <c r="H225" s="585">
        <v>0.13</v>
      </c>
      <c r="I225" s="585">
        <v>0.31</v>
      </c>
      <c r="J225" s="585">
        <v>0.68</v>
      </c>
      <c r="K225" s="585">
        <v>0.01</v>
      </c>
      <c r="L225" s="585">
        <v>0.51</v>
      </c>
      <c r="M225" s="585">
        <v>0.47</v>
      </c>
      <c r="N225" s="585">
        <v>0.37</v>
      </c>
      <c r="O225" s="585">
        <v>0.12</v>
      </c>
      <c r="P225" s="585">
        <v>0.34</v>
      </c>
      <c r="Q225" s="585">
        <v>0.24</v>
      </c>
      <c r="R225" s="585" t="s">
        <v>239</v>
      </c>
      <c r="S225" s="585">
        <v>0.37</v>
      </c>
      <c r="T225" s="815">
        <v>1</v>
      </c>
      <c r="U225" s="815">
        <v>1</v>
      </c>
    </row>
    <row r="226" spans="1:21" x14ac:dyDescent="0.3">
      <c r="A226" s="2" t="s">
        <v>110</v>
      </c>
      <c r="B226" s="295" t="s">
        <v>923</v>
      </c>
      <c r="C226" s="3" t="s">
        <v>986</v>
      </c>
      <c r="D226" s="3" t="s">
        <v>1280</v>
      </c>
      <c r="E226" s="245">
        <v>10148</v>
      </c>
      <c r="F226" s="585">
        <v>0.16</v>
      </c>
      <c r="G226" s="585">
        <v>0.24</v>
      </c>
      <c r="H226" s="585">
        <v>0.14000000000000001</v>
      </c>
      <c r="I226" s="585">
        <v>0.54</v>
      </c>
      <c r="J226" s="585">
        <v>0.42</v>
      </c>
      <c r="K226" s="585">
        <v>0.04</v>
      </c>
      <c r="L226" s="585">
        <v>0.47</v>
      </c>
      <c r="M226" s="585">
        <v>0.47</v>
      </c>
      <c r="N226" s="585">
        <v>0.43</v>
      </c>
      <c r="O226" s="585">
        <v>0.14000000000000001</v>
      </c>
      <c r="P226" s="585">
        <v>0.52</v>
      </c>
      <c r="Q226" s="585">
        <v>0.45</v>
      </c>
      <c r="R226" s="585" t="s">
        <v>239</v>
      </c>
      <c r="S226" s="585">
        <v>0.48</v>
      </c>
      <c r="T226" s="815">
        <v>1</v>
      </c>
      <c r="U226" s="815">
        <v>1</v>
      </c>
    </row>
    <row r="227" spans="1:21" x14ac:dyDescent="0.3">
      <c r="A227" s="2" t="s">
        <v>110</v>
      </c>
      <c r="B227" s="295" t="s">
        <v>923</v>
      </c>
      <c r="C227" s="3" t="s">
        <v>986</v>
      </c>
      <c r="D227" s="3" t="s">
        <v>1281</v>
      </c>
      <c r="E227" s="245">
        <v>13403</v>
      </c>
      <c r="F227" s="585">
        <v>0.13</v>
      </c>
      <c r="G227" s="585">
        <v>0.25</v>
      </c>
      <c r="H227" s="585">
        <v>0.22</v>
      </c>
      <c r="I227" s="585">
        <v>0.6</v>
      </c>
      <c r="J227" s="585">
        <v>0.38</v>
      </c>
      <c r="K227" s="585">
        <v>0.02</v>
      </c>
      <c r="L227" s="585">
        <v>0.51</v>
      </c>
      <c r="M227" s="585">
        <v>0.5</v>
      </c>
      <c r="N227" s="585">
        <v>0.51</v>
      </c>
      <c r="O227" s="585">
        <v>0.11</v>
      </c>
      <c r="P227" s="585">
        <v>0.57999999999999996</v>
      </c>
      <c r="Q227" s="585">
        <v>0.56999999999999995</v>
      </c>
      <c r="R227" s="585" t="s">
        <v>239</v>
      </c>
      <c r="S227" s="585">
        <v>0.54</v>
      </c>
      <c r="T227" s="815">
        <v>1</v>
      </c>
      <c r="U227" s="815">
        <v>1</v>
      </c>
    </row>
    <row r="228" spans="1:21" x14ac:dyDescent="0.3">
      <c r="A228" s="2" t="s">
        <v>110</v>
      </c>
      <c r="B228" s="295" t="s">
        <v>923</v>
      </c>
      <c r="C228" s="3" t="s">
        <v>986</v>
      </c>
      <c r="D228" s="3" t="s">
        <v>1282</v>
      </c>
      <c r="E228" s="245">
        <v>15291</v>
      </c>
      <c r="F228" s="585">
        <v>0.24</v>
      </c>
      <c r="G228" s="585">
        <v>0.24</v>
      </c>
      <c r="H228" s="585">
        <v>0.12</v>
      </c>
      <c r="I228" s="585">
        <v>0.6</v>
      </c>
      <c r="J228" s="585">
        <v>0.36</v>
      </c>
      <c r="K228" s="585">
        <v>0.04</v>
      </c>
      <c r="L228" s="585">
        <v>0.49</v>
      </c>
      <c r="M228" s="585">
        <v>0.49</v>
      </c>
      <c r="N228" s="585">
        <v>0.45</v>
      </c>
      <c r="O228" s="585">
        <v>0.2</v>
      </c>
      <c r="P228" s="585">
        <v>0.53</v>
      </c>
      <c r="Q228" s="585">
        <v>0.51</v>
      </c>
      <c r="R228" s="585" t="s">
        <v>239</v>
      </c>
      <c r="S228" s="585">
        <v>0.5</v>
      </c>
      <c r="T228" s="815">
        <v>1</v>
      </c>
      <c r="U228" s="815">
        <v>1</v>
      </c>
    </row>
    <row r="229" spans="1:21" x14ac:dyDescent="0.3">
      <c r="A229" s="2" t="s">
        <v>110</v>
      </c>
      <c r="B229" s="295" t="s">
        <v>923</v>
      </c>
      <c r="C229" s="3" t="s">
        <v>986</v>
      </c>
      <c r="D229" s="3" t="s">
        <v>1283</v>
      </c>
      <c r="E229" s="245">
        <v>8572</v>
      </c>
      <c r="F229" s="585">
        <v>0.17</v>
      </c>
      <c r="G229" s="585">
        <v>0.36</v>
      </c>
      <c r="H229" s="585">
        <v>0.16</v>
      </c>
      <c r="I229" s="585">
        <v>0.68</v>
      </c>
      <c r="J229" s="585">
        <v>0.3</v>
      </c>
      <c r="K229" s="585">
        <v>0.02</v>
      </c>
      <c r="L229" s="585">
        <v>0.47</v>
      </c>
      <c r="M229" s="585">
        <v>0.5</v>
      </c>
      <c r="N229" s="585">
        <v>0.48</v>
      </c>
      <c r="O229" s="585">
        <v>0.12</v>
      </c>
      <c r="P229" s="585">
        <v>0.6</v>
      </c>
      <c r="Q229" s="585">
        <v>0.36</v>
      </c>
      <c r="R229" s="585" t="s">
        <v>239</v>
      </c>
      <c r="S229" s="585">
        <v>0.52</v>
      </c>
      <c r="T229" s="815">
        <v>1</v>
      </c>
      <c r="U229" s="815">
        <v>1</v>
      </c>
    </row>
    <row r="230" spans="1:21" x14ac:dyDescent="0.3">
      <c r="A230" s="2" t="s">
        <v>110</v>
      </c>
      <c r="B230" s="295" t="s">
        <v>923</v>
      </c>
      <c r="C230" s="3" t="s">
        <v>986</v>
      </c>
      <c r="D230" s="3" t="s">
        <v>1284</v>
      </c>
      <c r="E230" s="245">
        <v>42427</v>
      </c>
      <c r="F230" s="585">
        <v>0.15</v>
      </c>
      <c r="G230" s="585">
        <v>0.33</v>
      </c>
      <c r="H230" s="585">
        <v>0.18</v>
      </c>
      <c r="I230" s="585">
        <v>0.67</v>
      </c>
      <c r="J230" s="585">
        <v>0.31</v>
      </c>
      <c r="K230" s="585">
        <v>0.02</v>
      </c>
      <c r="L230" s="585">
        <v>0.49</v>
      </c>
      <c r="M230" s="585">
        <v>0.5</v>
      </c>
      <c r="N230" s="585">
        <v>0.48</v>
      </c>
      <c r="O230" s="585">
        <v>0.11</v>
      </c>
      <c r="P230" s="585">
        <v>0.62</v>
      </c>
      <c r="Q230" s="585">
        <v>0.48</v>
      </c>
      <c r="R230" s="585" t="s">
        <v>239</v>
      </c>
      <c r="S230" s="585">
        <v>0.53</v>
      </c>
      <c r="T230" s="815">
        <v>1</v>
      </c>
      <c r="U230" s="815">
        <v>1</v>
      </c>
    </row>
    <row r="231" spans="1:21" x14ac:dyDescent="0.3">
      <c r="A231" s="2" t="s">
        <v>110</v>
      </c>
      <c r="B231" s="295" t="s">
        <v>923</v>
      </c>
      <c r="C231" s="3" t="s">
        <v>986</v>
      </c>
      <c r="D231" s="3" t="s">
        <v>1285</v>
      </c>
      <c r="E231" s="245">
        <v>3189</v>
      </c>
      <c r="F231" s="585">
        <v>0.17</v>
      </c>
      <c r="G231" s="585">
        <v>0.22</v>
      </c>
      <c r="H231" s="585">
        <v>0.17</v>
      </c>
      <c r="I231" s="585">
        <v>0.56000000000000005</v>
      </c>
      <c r="J231" s="585">
        <v>0.37</v>
      </c>
      <c r="K231" s="585">
        <v>7.0000000000000007E-2</v>
      </c>
      <c r="L231" s="585">
        <v>0.48</v>
      </c>
      <c r="M231" s="585">
        <v>0.48</v>
      </c>
      <c r="N231" s="585">
        <v>0.51</v>
      </c>
      <c r="O231" s="585">
        <v>0.15</v>
      </c>
      <c r="P231" s="585">
        <v>0.57999999999999996</v>
      </c>
      <c r="Q231" s="585">
        <v>0.54</v>
      </c>
      <c r="R231" s="585" t="s">
        <v>239</v>
      </c>
      <c r="S231" s="585">
        <v>0.53</v>
      </c>
      <c r="T231" s="815">
        <v>1</v>
      </c>
      <c r="U231" s="815">
        <v>1</v>
      </c>
    </row>
    <row r="232" spans="1:21" x14ac:dyDescent="0.3">
      <c r="A232" s="2" t="s">
        <v>110</v>
      </c>
      <c r="B232" s="295" t="s">
        <v>923</v>
      </c>
      <c r="C232" s="3" t="s">
        <v>986</v>
      </c>
      <c r="D232" s="3" t="s">
        <v>1286</v>
      </c>
      <c r="E232" s="245">
        <v>38920</v>
      </c>
      <c r="F232" s="585">
        <v>0.14000000000000001</v>
      </c>
      <c r="G232" s="585">
        <v>0.39</v>
      </c>
      <c r="H232" s="585">
        <v>0.16</v>
      </c>
      <c r="I232" s="585">
        <v>0.69</v>
      </c>
      <c r="J232" s="585">
        <v>0.28999999999999998</v>
      </c>
      <c r="K232" s="585">
        <v>0.02</v>
      </c>
      <c r="L232" s="585">
        <v>0.49</v>
      </c>
      <c r="M232" s="585">
        <v>0.5</v>
      </c>
      <c r="N232" s="585">
        <v>0.48</v>
      </c>
      <c r="O232" s="585">
        <v>0.1</v>
      </c>
      <c r="P232" s="585">
        <v>0.67</v>
      </c>
      <c r="Q232" s="585">
        <v>0.51</v>
      </c>
      <c r="R232" s="585" t="s">
        <v>239</v>
      </c>
      <c r="S232" s="585">
        <v>0.54</v>
      </c>
      <c r="T232" s="815">
        <v>1</v>
      </c>
      <c r="U232" s="815">
        <v>1</v>
      </c>
    </row>
    <row r="233" spans="1:21" x14ac:dyDescent="0.3">
      <c r="A233" s="2" t="s">
        <v>110</v>
      </c>
      <c r="B233" s="295" t="s">
        <v>923</v>
      </c>
      <c r="C233" s="3" t="s">
        <v>986</v>
      </c>
      <c r="D233" s="3" t="s">
        <v>1287</v>
      </c>
      <c r="E233" s="245">
        <v>63262</v>
      </c>
      <c r="F233" s="585">
        <v>0.21</v>
      </c>
      <c r="G233" s="585">
        <v>0.28999999999999998</v>
      </c>
      <c r="H233" s="585">
        <v>0.16</v>
      </c>
      <c r="I233" s="585">
        <v>0.66</v>
      </c>
      <c r="J233" s="585">
        <v>0.32</v>
      </c>
      <c r="K233" s="585">
        <v>0.02</v>
      </c>
      <c r="L233" s="585">
        <v>0.49</v>
      </c>
      <c r="M233" s="585">
        <v>0.49</v>
      </c>
      <c r="N233" s="585">
        <v>0.47</v>
      </c>
      <c r="O233" s="585">
        <v>0.16</v>
      </c>
      <c r="P233" s="585">
        <v>0.68</v>
      </c>
      <c r="Q233" s="585">
        <v>0.8</v>
      </c>
      <c r="R233" s="585" t="s">
        <v>239</v>
      </c>
      <c r="S233" s="585">
        <v>0.55000000000000004</v>
      </c>
      <c r="T233" s="815">
        <v>1</v>
      </c>
      <c r="U233" s="815">
        <v>1</v>
      </c>
    </row>
    <row r="234" spans="1:21" x14ac:dyDescent="0.3">
      <c r="A234" s="2" t="s">
        <v>110</v>
      </c>
      <c r="B234" s="295" t="s">
        <v>923</v>
      </c>
      <c r="C234" s="3" t="s">
        <v>986</v>
      </c>
      <c r="D234" s="3" t="s">
        <v>1288</v>
      </c>
      <c r="E234" s="245">
        <v>42450</v>
      </c>
      <c r="F234" s="585">
        <v>0.2</v>
      </c>
      <c r="G234" s="585">
        <v>0.35</v>
      </c>
      <c r="H234" s="585">
        <v>0.16</v>
      </c>
      <c r="I234" s="585">
        <v>0.71</v>
      </c>
      <c r="J234" s="585">
        <v>0.27</v>
      </c>
      <c r="K234" s="585">
        <v>0.02</v>
      </c>
      <c r="L234" s="585">
        <v>0.49</v>
      </c>
      <c r="M234" s="585">
        <v>0.51</v>
      </c>
      <c r="N234" s="585">
        <v>0.48</v>
      </c>
      <c r="O234" s="585">
        <v>0.14000000000000001</v>
      </c>
      <c r="P234" s="585">
        <v>0.65</v>
      </c>
      <c r="Q234" s="585">
        <v>0.47</v>
      </c>
      <c r="R234" s="585" t="s">
        <v>239</v>
      </c>
      <c r="S234" s="585">
        <v>0.54</v>
      </c>
      <c r="T234" s="815">
        <v>1</v>
      </c>
      <c r="U234" s="815">
        <v>1</v>
      </c>
    </row>
    <row r="235" spans="1:21" x14ac:dyDescent="0.3">
      <c r="A235" s="2" t="s">
        <v>110</v>
      </c>
      <c r="B235" s="295" t="s">
        <v>923</v>
      </c>
      <c r="C235" s="3" t="s">
        <v>986</v>
      </c>
      <c r="D235" s="3" t="s">
        <v>1289</v>
      </c>
      <c r="E235" s="245">
        <v>12058</v>
      </c>
      <c r="F235" s="585">
        <v>0.05</v>
      </c>
      <c r="G235" s="585">
        <v>7.0000000000000007E-2</v>
      </c>
      <c r="H235" s="585">
        <v>0.12</v>
      </c>
      <c r="I235" s="585">
        <v>0.24</v>
      </c>
      <c r="J235" s="585">
        <v>0.76</v>
      </c>
      <c r="K235" s="585">
        <v>0</v>
      </c>
      <c r="L235" s="585">
        <v>0.5</v>
      </c>
      <c r="M235" s="585">
        <v>0.47</v>
      </c>
      <c r="N235" s="585">
        <v>0.23</v>
      </c>
      <c r="O235" s="585">
        <v>0.1</v>
      </c>
      <c r="P235" s="585">
        <v>0.33</v>
      </c>
      <c r="Q235" s="585">
        <v>0.27</v>
      </c>
      <c r="R235" s="585" t="s">
        <v>239</v>
      </c>
      <c r="S235" s="585">
        <v>0.33</v>
      </c>
      <c r="T235" s="815">
        <v>1</v>
      </c>
      <c r="U235" s="815">
        <v>1</v>
      </c>
    </row>
    <row r="236" spans="1:21" x14ac:dyDescent="0.3">
      <c r="A236" s="2" t="s">
        <v>110</v>
      </c>
      <c r="B236" s="295" t="s">
        <v>923</v>
      </c>
      <c r="C236" s="3" t="s">
        <v>986</v>
      </c>
      <c r="D236" s="3" t="s">
        <v>1290</v>
      </c>
      <c r="E236" s="245">
        <v>48180</v>
      </c>
      <c r="F236" s="585">
        <v>0.25</v>
      </c>
      <c r="G236" s="585">
        <v>0.33</v>
      </c>
      <c r="H236" s="585">
        <v>0.15</v>
      </c>
      <c r="I236" s="585">
        <v>0.73</v>
      </c>
      <c r="J236" s="585">
        <v>0.25</v>
      </c>
      <c r="K236" s="585">
        <v>0.01</v>
      </c>
      <c r="L236" s="585">
        <v>0.49</v>
      </c>
      <c r="M236" s="585">
        <v>0.49</v>
      </c>
      <c r="N236" s="585">
        <v>0.47</v>
      </c>
      <c r="O236" s="585">
        <v>0.17</v>
      </c>
      <c r="P236" s="585">
        <v>0.83</v>
      </c>
      <c r="Q236" s="585">
        <v>0.77</v>
      </c>
      <c r="R236" s="585" t="s">
        <v>239</v>
      </c>
      <c r="S236" s="585">
        <v>0.57999999999999996</v>
      </c>
      <c r="T236" s="815">
        <v>1</v>
      </c>
      <c r="U236" s="815">
        <v>1</v>
      </c>
    </row>
    <row r="237" spans="1:21" x14ac:dyDescent="0.3">
      <c r="A237" s="2" t="s">
        <v>110</v>
      </c>
      <c r="B237" s="295" t="s">
        <v>923</v>
      </c>
      <c r="C237" s="3" t="s">
        <v>986</v>
      </c>
      <c r="D237" s="3" t="s">
        <v>1291</v>
      </c>
      <c r="E237" s="245">
        <v>42231</v>
      </c>
      <c r="F237" s="585">
        <v>0.14000000000000001</v>
      </c>
      <c r="G237" s="585">
        <v>0.35</v>
      </c>
      <c r="H237" s="585">
        <v>0.18</v>
      </c>
      <c r="I237" s="585">
        <v>0.67</v>
      </c>
      <c r="J237" s="585">
        <v>0.3</v>
      </c>
      <c r="K237" s="585">
        <v>0.03</v>
      </c>
      <c r="L237" s="585">
        <v>0.5</v>
      </c>
      <c r="M237" s="585">
        <v>0.5</v>
      </c>
      <c r="N237" s="585">
        <v>0.47</v>
      </c>
      <c r="O237" s="585">
        <v>0.1</v>
      </c>
      <c r="P237" s="585">
        <v>0.6</v>
      </c>
      <c r="Q237" s="585">
        <v>0.48</v>
      </c>
      <c r="R237" s="585" t="s">
        <v>239</v>
      </c>
      <c r="S237" s="585">
        <v>0.53</v>
      </c>
      <c r="T237" s="815">
        <v>1</v>
      </c>
      <c r="U237" s="815">
        <v>1</v>
      </c>
    </row>
    <row r="238" spans="1:21" x14ac:dyDescent="0.3">
      <c r="A238" s="2" t="s">
        <v>110</v>
      </c>
      <c r="B238" s="295" t="s">
        <v>923</v>
      </c>
      <c r="C238" s="3" t="s">
        <v>986</v>
      </c>
      <c r="D238" s="3" t="s">
        <v>1292</v>
      </c>
      <c r="E238" s="245">
        <v>48134</v>
      </c>
      <c r="F238" s="585">
        <v>0.23</v>
      </c>
      <c r="G238" s="585">
        <v>0.28000000000000003</v>
      </c>
      <c r="H238" s="585">
        <v>0.13</v>
      </c>
      <c r="I238" s="585">
        <v>0.64</v>
      </c>
      <c r="J238" s="585">
        <v>0.34</v>
      </c>
      <c r="K238" s="585">
        <v>0.02</v>
      </c>
      <c r="L238" s="585">
        <v>0.5</v>
      </c>
      <c r="M238" s="585">
        <v>0.5</v>
      </c>
      <c r="N238" s="585">
        <v>0.46</v>
      </c>
      <c r="O238" s="585">
        <v>0.18</v>
      </c>
      <c r="P238" s="585">
        <v>0.65</v>
      </c>
      <c r="Q238" s="585">
        <v>0.7</v>
      </c>
      <c r="R238" s="585" t="s">
        <v>239</v>
      </c>
      <c r="S238" s="585">
        <v>0.55000000000000004</v>
      </c>
      <c r="T238" s="815">
        <v>1</v>
      </c>
      <c r="U238" s="815">
        <v>1</v>
      </c>
    </row>
    <row r="239" spans="1:21" x14ac:dyDescent="0.3">
      <c r="A239" s="2" t="s">
        <v>110</v>
      </c>
      <c r="B239" s="295" t="s">
        <v>923</v>
      </c>
      <c r="C239" s="3" t="s">
        <v>986</v>
      </c>
      <c r="D239" s="3" t="s">
        <v>1293</v>
      </c>
      <c r="E239" s="245">
        <v>10729</v>
      </c>
      <c r="F239" s="585">
        <v>0.12</v>
      </c>
      <c r="G239" s="585">
        <v>0.16</v>
      </c>
      <c r="H239" s="585">
        <v>0.16</v>
      </c>
      <c r="I239" s="585">
        <v>0.44</v>
      </c>
      <c r="J239" s="585">
        <v>0.55000000000000004</v>
      </c>
      <c r="K239" s="585">
        <v>0.01</v>
      </c>
      <c r="L239" s="585">
        <v>0.48</v>
      </c>
      <c r="M239" s="585">
        <v>0.49</v>
      </c>
      <c r="N239" s="585">
        <v>0.31</v>
      </c>
      <c r="O239" s="585">
        <v>0.13</v>
      </c>
      <c r="P239" s="585">
        <v>0.42</v>
      </c>
      <c r="Q239" s="585">
        <v>0.24</v>
      </c>
      <c r="R239" s="585" t="s">
        <v>239</v>
      </c>
      <c r="S239" s="585">
        <v>0.42</v>
      </c>
      <c r="T239" s="815">
        <v>1</v>
      </c>
      <c r="U239" s="815">
        <v>1</v>
      </c>
    </row>
    <row r="240" spans="1:21" x14ac:dyDescent="0.3">
      <c r="A240" s="2" t="s">
        <v>110</v>
      </c>
      <c r="B240" s="295" t="s">
        <v>923</v>
      </c>
      <c r="C240" s="3" t="s">
        <v>986</v>
      </c>
      <c r="D240" s="3" t="s">
        <v>1294</v>
      </c>
      <c r="E240" s="245">
        <v>44898</v>
      </c>
      <c r="F240" s="585">
        <v>0.15</v>
      </c>
      <c r="G240" s="585">
        <v>0.3</v>
      </c>
      <c r="H240" s="585">
        <v>0.21</v>
      </c>
      <c r="I240" s="585">
        <v>0.66</v>
      </c>
      <c r="J240" s="585">
        <v>0.31</v>
      </c>
      <c r="K240" s="585">
        <v>0.02</v>
      </c>
      <c r="L240" s="585">
        <v>0.49</v>
      </c>
      <c r="M240" s="585">
        <v>0.49</v>
      </c>
      <c r="N240" s="585">
        <v>0.49</v>
      </c>
      <c r="O240" s="585">
        <v>0.11</v>
      </c>
      <c r="P240" s="585">
        <v>0.64</v>
      </c>
      <c r="Q240" s="585">
        <v>0.48</v>
      </c>
      <c r="R240" s="585" t="s">
        <v>239</v>
      </c>
      <c r="S240" s="585">
        <v>0.54</v>
      </c>
      <c r="T240" s="815">
        <v>1</v>
      </c>
      <c r="U240" s="815">
        <v>1</v>
      </c>
    </row>
    <row r="241" spans="1:21" x14ac:dyDescent="0.3">
      <c r="A241" s="2" t="s">
        <v>110</v>
      </c>
      <c r="B241" s="295" t="s">
        <v>923</v>
      </c>
      <c r="C241" s="3" t="s">
        <v>986</v>
      </c>
      <c r="D241" s="3" t="s">
        <v>1295</v>
      </c>
      <c r="E241" s="245">
        <v>4876</v>
      </c>
      <c r="F241" s="585" t="s">
        <v>239</v>
      </c>
      <c r="G241" s="585" t="s">
        <v>239</v>
      </c>
      <c r="H241" s="585" t="s">
        <v>239</v>
      </c>
      <c r="I241" s="585" t="s">
        <v>239</v>
      </c>
      <c r="J241" s="585" t="s">
        <v>239</v>
      </c>
      <c r="K241" s="585" t="s">
        <v>239</v>
      </c>
      <c r="L241" s="585" t="s">
        <v>239</v>
      </c>
      <c r="M241" s="585" t="s">
        <v>239</v>
      </c>
      <c r="N241" s="585" t="s">
        <v>239</v>
      </c>
      <c r="O241" s="585" t="s">
        <v>239</v>
      </c>
      <c r="P241" s="585" t="s">
        <v>239</v>
      </c>
      <c r="Q241" s="585" t="s">
        <v>239</v>
      </c>
      <c r="R241" s="585">
        <v>0.56000000000000005</v>
      </c>
      <c r="S241" s="585">
        <v>0.56000000000000005</v>
      </c>
      <c r="T241" s="815">
        <v>0</v>
      </c>
      <c r="U241" s="815">
        <v>1</v>
      </c>
    </row>
    <row r="242" spans="1:21" x14ac:dyDescent="0.3">
      <c r="A242" s="2" t="s">
        <v>110</v>
      </c>
      <c r="B242" s="295" t="s">
        <v>923</v>
      </c>
      <c r="C242" s="3" t="s">
        <v>986</v>
      </c>
      <c r="D242" s="3" t="s">
        <v>1296</v>
      </c>
      <c r="E242" s="245">
        <v>7684</v>
      </c>
      <c r="F242" s="585">
        <v>0.18</v>
      </c>
      <c r="G242" s="585">
        <v>0.27</v>
      </c>
      <c r="H242" s="585">
        <v>0.14000000000000001</v>
      </c>
      <c r="I242" s="585">
        <v>0.59</v>
      </c>
      <c r="J242" s="585">
        <v>0.38</v>
      </c>
      <c r="K242" s="585">
        <v>0.03</v>
      </c>
      <c r="L242" s="585">
        <v>0.47</v>
      </c>
      <c r="M242" s="585">
        <v>0.48</v>
      </c>
      <c r="N242" s="585">
        <v>0.49</v>
      </c>
      <c r="O242" s="585">
        <v>0.14000000000000001</v>
      </c>
      <c r="P242" s="585">
        <v>0.67</v>
      </c>
      <c r="Q242" s="585">
        <v>0.76</v>
      </c>
      <c r="R242" s="585" t="s">
        <v>239</v>
      </c>
      <c r="S242" s="585">
        <v>0.56000000000000005</v>
      </c>
      <c r="T242" s="815">
        <v>1</v>
      </c>
      <c r="U242" s="815">
        <v>1</v>
      </c>
    </row>
    <row r="243" spans="1:21" x14ac:dyDescent="0.3">
      <c r="A243" s="2" t="s">
        <v>110</v>
      </c>
      <c r="B243" s="295" t="s">
        <v>923</v>
      </c>
      <c r="C243" s="3" t="s">
        <v>986</v>
      </c>
      <c r="D243" s="3" t="s">
        <v>1297</v>
      </c>
      <c r="E243" s="245">
        <v>15797</v>
      </c>
      <c r="F243" s="585">
        <v>0.22</v>
      </c>
      <c r="G243" s="585">
        <v>0.33</v>
      </c>
      <c r="H243" s="585">
        <v>0.13</v>
      </c>
      <c r="I243" s="585">
        <v>0.69</v>
      </c>
      <c r="J243" s="585">
        <v>0.3</v>
      </c>
      <c r="K243" s="585">
        <v>0.02</v>
      </c>
      <c r="L243" s="585">
        <v>0.5</v>
      </c>
      <c r="M243" s="585">
        <v>0.5</v>
      </c>
      <c r="N243" s="585">
        <v>0.42</v>
      </c>
      <c r="O243" s="585">
        <v>0.16</v>
      </c>
      <c r="P243" s="585">
        <v>0.75</v>
      </c>
      <c r="Q243" s="585">
        <v>0.75</v>
      </c>
      <c r="R243" s="585" t="s">
        <v>239</v>
      </c>
      <c r="S243" s="585">
        <v>0.56999999999999995</v>
      </c>
      <c r="T243" s="815">
        <v>1</v>
      </c>
      <c r="U243" s="815">
        <v>1</v>
      </c>
    </row>
    <row r="244" spans="1:21" x14ac:dyDescent="0.3">
      <c r="A244" s="2" t="s">
        <v>110</v>
      </c>
      <c r="B244" s="295" t="s">
        <v>923</v>
      </c>
      <c r="C244" s="3" t="s">
        <v>986</v>
      </c>
      <c r="D244" s="3" t="s">
        <v>1298</v>
      </c>
      <c r="E244" s="245">
        <v>12147</v>
      </c>
      <c r="F244" s="585">
        <v>0.14000000000000001</v>
      </c>
      <c r="G244" s="585">
        <v>0.26</v>
      </c>
      <c r="H244" s="585">
        <v>0.19</v>
      </c>
      <c r="I244" s="585">
        <v>0.59</v>
      </c>
      <c r="J244" s="585">
        <v>0.39</v>
      </c>
      <c r="K244" s="585">
        <v>0.02</v>
      </c>
      <c r="L244" s="585">
        <v>0.5</v>
      </c>
      <c r="M244" s="585">
        <v>0.5</v>
      </c>
      <c r="N244" s="585">
        <v>0.48</v>
      </c>
      <c r="O244" s="585">
        <v>0.12</v>
      </c>
      <c r="P244" s="585">
        <v>0.61</v>
      </c>
      <c r="Q244" s="585">
        <v>0.67</v>
      </c>
      <c r="R244" s="585" t="s">
        <v>239</v>
      </c>
      <c r="S244" s="585">
        <v>0.54</v>
      </c>
      <c r="T244" s="815">
        <v>1</v>
      </c>
      <c r="U244" s="815">
        <v>1</v>
      </c>
    </row>
    <row r="245" spans="1:21" x14ac:dyDescent="0.3">
      <c r="A245" s="2" t="s">
        <v>110</v>
      </c>
      <c r="B245" s="295" t="s">
        <v>923</v>
      </c>
      <c r="C245" s="3" t="s">
        <v>986</v>
      </c>
      <c r="D245" s="3" t="s">
        <v>1299</v>
      </c>
      <c r="E245" s="245">
        <v>10632</v>
      </c>
      <c r="F245" s="585">
        <v>0.2</v>
      </c>
      <c r="G245" s="585">
        <v>0.25</v>
      </c>
      <c r="H245" s="585">
        <v>0.15</v>
      </c>
      <c r="I245" s="585">
        <v>0.6</v>
      </c>
      <c r="J245" s="585">
        <v>0.38</v>
      </c>
      <c r="K245" s="585">
        <v>0.02</v>
      </c>
      <c r="L245" s="585">
        <v>0.48</v>
      </c>
      <c r="M245" s="585">
        <v>0.48</v>
      </c>
      <c r="N245" s="585">
        <v>0.45</v>
      </c>
      <c r="O245" s="585">
        <v>0.16</v>
      </c>
      <c r="P245" s="585">
        <v>0.46</v>
      </c>
      <c r="Q245" s="585">
        <v>0.49</v>
      </c>
      <c r="R245" s="585" t="s">
        <v>239</v>
      </c>
      <c r="S245" s="585">
        <v>0.47</v>
      </c>
      <c r="T245" s="815">
        <v>1</v>
      </c>
      <c r="U245" s="815">
        <v>1</v>
      </c>
    </row>
    <row r="246" spans="1:21" x14ac:dyDescent="0.3">
      <c r="A246" s="2" t="s">
        <v>110</v>
      </c>
      <c r="B246" s="295" t="s">
        <v>923</v>
      </c>
      <c r="C246" s="3" t="s">
        <v>986</v>
      </c>
      <c r="D246" s="3" t="s">
        <v>1300</v>
      </c>
      <c r="E246" s="245">
        <v>5512</v>
      </c>
      <c r="F246" s="585">
        <v>0.11</v>
      </c>
      <c r="G246" s="585">
        <v>0.18</v>
      </c>
      <c r="H246" s="585">
        <v>0.11</v>
      </c>
      <c r="I246" s="585">
        <v>0.4</v>
      </c>
      <c r="J246" s="585">
        <v>0.53</v>
      </c>
      <c r="K246" s="585">
        <v>7.0000000000000007E-2</v>
      </c>
      <c r="L246" s="585">
        <v>0.5</v>
      </c>
      <c r="M246" s="585">
        <v>0.49</v>
      </c>
      <c r="N246" s="585">
        <v>0.5</v>
      </c>
      <c r="O246" s="585">
        <v>0.14000000000000001</v>
      </c>
      <c r="P246" s="585">
        <v>0.39</v>
      </c>
      <c r="Q246" s="585">
        <v>0.51</v>
      </c>
      <c r="R246" s="585" t="s">
        <v>239</v>
      </c>
      <c r="S246" s="585">
        <v>0.44</v>
      </c>
      <c r="T246" s="815">
        <v>1</v>
      </c>
      <c r="U246" s="815">
        <v>1</v>
      </c>
    </row>
    <row r="247" spans="1:21" x14ac:dyDescent="0.3">
      <c r="A247" s="2" t="s">
        <v>110</v>
      </c>
      <c r="B247" s="295" t="s">
        <v>923</v>
      </c>
      <c r="C247" s="3" t="s">
        <v>986</v>
      </c>
      <c r="D247" s="3" t="s">
        <v>1301</v>
      </c>
      <c r="E247" s="245">
        <v>53304</v>
      </c>
      <c r="F247" s="585">
        <v>0.23</v>
      </c>
      <c r="G247" s="585">
        <v>0.32</v>
      </c>
      <c r="H247" s="585">
        <v>0.15</v>
      </c>
      <c r="I247" s="585">
        <v>0.7</v>
      </c>
      <c r="J247" s="585">
        <v>0.28000000000000003</v>
      </c>
      <c r="K247" s="585">
        <v>0.01</v>
      </c>
      <c r="L247" s="585">
        <v>0.5</v>
      </c>
      <c r="M247" s="585">
        <v>0.49</v>
      </c>
      <c r="N247" s="585">
        <v>0.48</v>
      </c>
      <c r="O247" s="585">
        <v>0.17</v>
      </c>
      <c r="P247" s="585">
        <v>0.76</v>
      </c>
      <c r="Q247" s="585">
        <v>0.74</v>
      </c>
      <c r="R247" s="585" t="s">
        <v>239</v>
      </c>
      <c r="S247" s="585">
        <v>0.56999999999999995</v>
      </c>
      <c r="T247" s="815">
        <v>1</v>
      </c>
      <c r="U247" s="815">
        <v>1</v>
      </c>
    </row>
    <row r="248" spans="1:21" x14ac:dyDescent="0.3">
      <c r="A248" s="2" t="s">
        <v>110</v>
      </c>
      <c r="B248" s="295" t="s">
        <v>923</v>
      </c>
      <c r="C248" s="3" t="s">
        <v>986</v>
      </c>
      <c r="D248" s="3" t="s">
        <v>1302</v>
      </c>
      <c r="E248" s="245">
        <v>11471</v>
      </c>
      <c r="F248" s="585">
        <v>0.23</v>
      </c>
      <c r="G248" s="585">
        <v>0.24</v>
      </c>
      <c r="H248" s="585">
        <v>0.13</v>
      </c>
      <c r="I248" s="585">
        <v>0.6</v>
      </c>
      <c r="J248" s="585">
        <v>0.37</v>
      </c>
      <c r="K248" s="585">
        <v>0.03</v>
      </c>
      <c r="L248" s="585">
        <v>0.48</v>
      </c>
      <c r="M248" s="585">
        <v>0.48</v>
      </c>
      <c r="N248" s="585">
        <v>0.46</v>
      </c>
      <c r="O248" s="585">
        <v>0.18</v>
      </c>
      <c r="P248" s="585">
        <v>0.51</v>
      </c>
      <c r="Q248" s="585">
        <v>0.49</v>
      </c>
      <c r="R248" s="585" t="s">
        <v>239</v>
      </c>
      <c r="S248" s="585">
        <v>0.49</v>
      </c>
      <c r="T248" s="815">
        <v>1</v>
      </c>
      <c r="U248" s="815">
        <v>1</v>
      </c>
    </row>
    <row r="249" spans="1:21" x14ac:dyDescent="0.3">
      <c r="A249" s="2" t="s">
        <v>110</v>
      </c>
      <c r="B249" s="295" t="s">
        <v>923</v>
      </c>
      <c r="C249" s="3" t="s">
        <v>986</v>
      </c>
      <c r="D249" s="3" t="s">
        <v>1303</v>
      </c>
      <c r="E249" s="245">
        <v>9729</v>
      </c>
      <c r="F249" s="585">
        <v>0.17</v>
      </c>
      <c r="G249" s="585">
        <v>0.22</v>
      </c>
      <c r="H249" s="585">
        <v>0.2</v>
      </c>
      <c r="I249" s="585">
        <v>0.59</v>
      </c>
      <c r="J249" s="585">
        <v>0.39</v>
      </c>
      <c r="K249" s="585">
        <v>0.02</v>
      </c>
      <c r="L249" s="585">
        <v>0.49</v>
      </c>
      <c r="M249" s="585">
        <v>0.46</v>
      </c>
      <c r="N249" s="585">
        <v>0.32</v>
      </c>
      <c r="O249" s="585">
        <v>0.14000000000000001</v>
      </c>
      <c r="P249" s="585">
        <v>0.43</v>
      </c>
      <c r="Q249" s="585">
        <v>0.47</v>
      </c>
      <c r="R249" s="585" t="s">
        <v>239</v>
      </c>
      <c r="S249" s="585">
        <v>0.43</v>
      </c>
      <c r="T249" s="815">
        <v>1</v>
      </c>
      <c r="U249" s="815">
        <v>1</v>
      </c>
    </row>
    <row r="250" spans="1:21" x14ac:dyDescent="0.3">
      <c r="A250" s="2" t="s">
        <v>110</v>
      </c>
      <c r="B250" s="295" t="s">
        <v>923</v>
      </c>
      <c r="C250" s="3" t="s">
        <v>1042</v>
      </c>
      <c r="D250" s="3" t="s">
        <v>1304</v>
      </c>
      <c r="E250" s="245">
        <v>2565</v>
      </c>
      <c r="F250" s="585">
        <v>7.0000000000000007E-2</v>
      </c>
      <c r="G250" s="585">
        <v>0.28999999999999998</v>
      </c>
      <c r="H250" s="585">
        <v>0.13</v>
      </c>
      <c r="I250" s="585">
        <v>0.48</v>
      </c>
      <c r="J250" s="585">
        <v>0.46</v>
      </c>
      <c r="K250" s="585">
        <v>0.06</v>
      </c>
      <c r="L250" s="585">
        <v>0.47</v>
      </c>
      <c r="M250" s="585">
        <v>0.51</v>
      </c>
      <c r="N250" s="585">
        <v>0.44</v>
      </c>
      <c r="O250" s="585">
        <v>7.0000000000000007E-2</v>
      </c>
      <c r="P250" s="585">
        <v>0.52</v>
      </c>
      <c r="Q250" s="585">
        <v>0.38</v>
      </c>
      <c r="R250" s="585" t="s">
        <v>239</v>
      </c>
      <c r="S250" s="585">
        <v>0.5</v>
      </c>
      <c r="T250" s="815">
        <v>1</v>
      </c>
      <c r="U250" s="815">
        <v>1</v>
      </c>
    </row>
    <row r="251" spans="1:21" x14ac:dyDescent="0.3">
      <c r="A251" s="2" t="s">
        <v>110</v>
      </c>
      <c r="B251" s="295" t="s">
        <v>923</v>
      </c>
      <c r="C251" s="3" t="s">
        <v>1042</v>
      </c>
      <c r="D251" s="3" t="s">
        <v>1305</v>
      </c>
      <c r="E251" s="245">
        <v>1534</v>
      </c>
      <c r="F251" s="585" t="s">
        <v>239</v>
      </c>
      <c r="G251" s="585" t="s">
        <v>239</v>
      </c>
      <c r="H251" s="585" t="s">
        <v>239</v>
      </c>
      <c r="I251" s="585" t="s">
        <v>239</v>
      </c>
      <c r="J251" s="585" t="s">
        <v>239</v>
      </c>
      <c r="K251" s="585" t="s">
        <v>239</v>
      </c>
      <c r="L251" s="585" t="s">
        <v>239</v>
      </c>
      <c r="M251" s="585" t="s">
        <v>239</v>
      </c>
      <c r="N251" s="585" t="s">
        <v>239</v>
      </c>
      <c r="O251" s="585" t="s">
        <v>239</v>
      </c>
      <c r="P251" s="585" t="s">
        <v>239</v>
      </c>
      <c r="Q251" s="585" t="s">
        <v>239</v>
      </c>
      <c r="R251" s="585">
        <v>0.56000000000000005</v>
      </c>
      <c r="S251" s="585">
        <v>0.56000000000000005</v>
      </c>
      <c r="T251" s="815">
        <v>0</v>
      </c>
      <c r="U251" s="815">
        <v>1</v>
      </c>
    </row>
    <row r="252" spans="1:21" x14ac:dyDescent="0.3">
      <c r="A252" s="2" t="s">
        <v>110</v>
      </c>
      <c r="B252" s="295" t="s">
        <v>923</v>
      </c>
      <c r="C252" s="3" t="s">
        <v>1042</v>
      </c>
      <c r="D252" s="3" t="s">
        <v>1306</v>
      </c>
      <c r="E252" s="245">
        <v>12353</v>
      </c>
      <c r="F252" s="585" t="s">
        <v>239</v>
      </c>
      <c r="G252" s="585" t="s">
        <v>239</v>
      </c>
      <c r="H252" s="585" t="s">
        <v>239</v>
      </c>
      <c r="I252" s="585" t="s">
        <v>239</v>
      </c>
      <c r="J252" s="585" t="s">
        <v>239</v>
      </c>
      <c r="K252" s="585" t="s">
        <v>239</v>
      </c>
      <c r="L252" s="585" t="s">
        <v>239</v>
      </c>
      <c r="M252" s="585" t="s">
        <v>239</v>
      </c>
      <c r="N252" s="585" t="s">
        <v>239</v>
      </c>
      <c r="O252" s="585" t="s">
        <v>239</v>
      </c>
      <c r="P252" s="585" t="s">
        <v>239</v>
      </c>
      <c r="Q252" s="585" t="s">
        <v>239</v>
      </c>
      <c r="R252" s="585">
        <v>0.56000000000000005</v>
      </c>
      <c r="S252" s="585">
        <v>0.56000000000000005</v>
      </c>
      <c r="T252" s="815">
        <v>0</v>
      </c>
      <c r="U252" s="815">
        <v>1</v>
      </c>
    </row>
    <row r="253" spans="1:21" x14ac:dyDescent="0.3">
      <c r="A253" s="2" t="s">
        <v>110</v>
      </c>
      <c r="B253" s="295" t="s">
        <v>923</v>
      </c>
      <c r="C253" s="3" t="s">
        <v>1042</v>
      </c>
      <c r="D253" s="3" t="s">
        <v>1307</v>
      </c>
      <c r="E253" s="245">
        <v>6954</v>
      </c>
      <c r="F253" s="585" t="s">
        <v>239</v>
      </c>
      <c r="G253" s="585" t="s">
        <v>239</v>
      </c>
      <c r="H253" s="585" t="s">
        <v>239</v>
      </c>
      <c r="I253" s="585" t="s">
        <v>239</v>
      </c>
      <c r="J253" s="585" t="s">
        <v>239</v>
      </c>
      <c r="K253" s="585" t="s">
        <v>239</v>
      </c>
      <c r="L253" s="585" t="s">
        <v>239</v>
      </c>
      <c r="M253" s="585" t="s">
        <v>239</v>
      </c>
      <c r="N253" s="585" t="s">
        <v>239</v>
      </c>
      <c r="O253" s="585" t="s">
        <v>239</v>
      </c>
      <c r="P253" s="585" t="s">
        <v>239</v>
      </c>
      <c r="Q253" s="585" t="s">
        <v>239</v>
      </c>
      <c r="R253" s="585">
        <v>0.56000000000000005</v>
      </c>
      <c r="S253" s="585">
        <v>0.56000000000000005</v>
      </c>
      <c r="T253" s="815">
        <v>0</v>
      </c>
      <c r="U253" s="815">
        <v>1</v>
      </c>
    </row>
    <row r="254" spans="1:21" x14ac:dyDescent="0.3">
      <c r="A254" s="2" t="s">
        <v>110</v>
      </c>
      <c r="B254" s="295" t="s">
        <v>923</v>
      </c>
      <c r="C254" s="3" t="s">
        <v>1042</v>
      </c>
      <c r="D254" s="3" t="s">
        <v>1308</v>
      </c>
      <c r="E254" s="245">
        <v>4250</v>
      </c>
      <c r="F254" s="585" t="s">
        <v>239</v>
      </c>
      <c r="G254" s="585" t="s">
        <v>239</v>
      </c>
      <c r="H254" s="585" t="s">
        <v>239</v>
      </c>
      <c r="I254" s="585" t="s">
        <v>239</v>
      </c>
      <c r="J254" s="585" t="s">
        <v>239</v>
      </c>
      <c r="K254" s="585" t="s">
        <v>239</v>
      </c>
      <c r="L254" s="585" t="s">
        <v>239</v>
      </c>
      <c r="M254" s="585" t="s">
        <v>239</v>
      </c>
      <c r="N254" s="585" t="s">
        <v>239</v>
      </c>
      <c r="O254" s="585" t="s">
        <v>239</v>
      </c>
      <c r="P254" s="585" t="s">
        <v>239</v>
      </c>
      <c r="Q254" s="585" t="s">
        <v>239</v>
      </c>
      <c r="R254" s="585">
        <v>0.56000000000000005</v>
      </c>
      <c r="S254" s="585">
        <v>0.56000000000000005</v>
      </c>
      <c r="T254" s="815">
        <v>0</v>
      </c>
      <c r="U254" s="815">
        <v>1</v>
      </c>
    </row>
    <row r="255" spans="1:21" x14ac:dyDescent="0.3">
      <c r="A255" s="2" t="s">
        <v>110</v>
      </c>
      <c r="B255" s="295" t="s">
        <v>923</v>
      </c>
      <c r="C255" s="3" t="s">
        <v>1042</v>
      </c>
      <c r="D255" s="3" t="s">
        <v>1309</v>
      </c>
      <c r="E255" s="245">
        <v>1470</v>
      </c>
      <c r="F255" s="585" t="s">
        <v>239</v>
      </c>
      <c r="G255" s="585" t="s">
        <v>239</v>
      </c>
      <c r="H255" s="585" t="s">
        <v>239</v>
      </c>
      <c r="I255" s="585" t="s">
        <v>239</v>
      </c>
      <c r="J255" s="585" t="s">
        <v>239</v>
      </c>
      <c r="K255" s="585" t="s">
        <v>239</v>
      </c>
      <c r="L255" s="585" t="s">
        <v>239</v>
      </c>
      <c r="M255" s="585" t="s">
        <v>239</v>
      </c>
      <c r="N255" s="585" t="s">
        <v>239</v>
      </c>
      <c r="O255" s="585" t="s">
        <v>239</v>
      </c>
      <c r="P255" s="585" t="s">
        <v>239</v>
      </c>
      <c r="Q255" s="585" t="s">
        <v>239</v>
      </c>
      <c r="R255" s="585">
        <v>0.56000000000000005</v>
      </c>
      <c r="S255" s="585">
        <v>0.56000000000000005</v>
      </c>
      <c r="T255" s="815">
        <v>0</v>
      </c>
      <c r="U255" s="815">
        <v>1</v>
      </c>
    </row>
    <row r="256" spans="1:21" x14ac:dyDescent="0.3">
      <c r="A256" s="2" t="s">
        <v>110</v>
      </c>
      <c r="B256" s="295" t="s">
        <v>923</v>
      </c>
      <c r="C256" s="3" t="s">
        <v>983</v>
      </c>
      <c r="D256" s="3" t="s">
        <v>1310</v>
      </c>
      <c r="E256" s="245">
        <v>14364</v>
      </c>
      <c r="F256" s="585">
        <v>0.18</v>
      </c>
      <c r="G256" s="585">
        <v>0.23</v>
      </c>
      <c r="H256" s="585">
        <v>0.18</v>
      </c>
      <c r="I256" s="585">
        <v>0.59</v>
      </c>
      <c r="J256" s="585">
        <v>0.38</v>
      </c>
      <c r="K256" s="585">
        <v>0.03</v>
      </c>
      <c r="L256" s="585">
        <v>0.5</v>
      </c>
      <c r="M256" s="585">
        <v>0.5</v>
      </c>
      <c r="N256" s="585">
        <v>0.48</v>
      </c>
      <c r="O256" s="585">
        <v>0.15</v>
      </c>
      <c r="P256" s="585">
        <v>0.53</v>
      </c>
      <c r="Q256" s="585">
        <v>0.45</v>
      </c>
      <c r="R256" s="585" t="s">
        <v>239</v>
      </c>
      <c r="S256" s="585">
        <v>0.51</v>
      </c>
      <c r="T256" s="815">
        <v>1</v>
      </c>
      <c r="U256" s="815">
        <v>1</v>
      </c>
    </row>
    <row r="257" spans="1:21" x14ac:dyDescent="0.3">
      <c r="A257" s="2" t="s">
        <v>111</v>
      </c>
      <c r="B257" s="295" t="s">
        <v>943</v>
      </c>
      <c r="C257" s="3" t="s">
        <v>983</v>
      </c>
      <c r="D257" s="3" t="s">
        <v>1313</v>
      </c>
      <c r="E257" s="245">
        <v>12703</v>
      </c>
      <c r="F257" s="585" t="s">
        <v>239</v>
      </c>
      <c r="G257" s="585" t="s">
        <v>239</v>
      </c>
      <c r="H257" s="585" t="s">
        <v>239</v>
      </c>
      <c r="I257" s="585" t="s">
        <v>239</v>
      </c>
      <c r="J257" s="585" t="s">
        <v>239</v>
      </c>
      <c r="K257" s="585" t="s">
        <v>239</v>
      </c>
      <c r="L257" s="585" t="s">
        <v>239</v>
      </c>
      <c r="M257" s="585" t="s">
        <v>239</v>
      </c>
      <c r="N257" s="585" t="s">
        <v>239</v>
      </c>
      <c r="O257" s="585" t="s">
        <v>239</v>
      </c>
      <c r="P257" s="585" t="s">
        <v>239</v>
      </c>
      <c r="Q257" s="585" t="s">
        <v>239</v>
      </c>
      <c r="R257" s="585" t="s">
        <v>239</v>
      </c>
      <c r="S257" s="585" t="s">
        <v>239</v>
      </c>
      <c r="T257" s="815">
        <v>0</v>
      </c>
      <c r="U257" s="815">
        <v>0</v>
      </c>
    </row>
    <row r="258" spans="1:21" x14ac:dyDescent="0.3">
      <c r="A258" s="2" t="s">
        <v>112</v>
      </c>
      <c r="B258" s="295" t="s">
        <v>918</v>
      </c>
      <c r="C258" s="3" t="s">
        <v>983</v>
      </c>
      <c r="D258" s="3" t="s">
        <v>1314</v>
      </c>
      <c r="E258" s="245">
        <v>273126</v>
      </c>
      <c r="F258" s="585" t="s">
        <v>239</v>
      </c>
      <c r="G258" s="585" t="s">
        <v>239</v>
      </c>
      <c r="H258" s="585" t="s">
        <v>239</v>
      </c>
      <c r="I258" s="585" t="s">
        <v>239</v>
      </c>
      <c r="J258" s="585" t="s">
        <v>239</v>
      </c>
      <c r="K258" s="585" t="s">
        <v>239</v>
      </c>
      <c r="L258" s="585" t="s">
        <v>239</v>
      </c>
      <c r="M258" s="585" t="s">
        <v>239</v>
      </c>
      <c r="N258" s="585" t="s">
        <v>239</v>
      </c>
      <c r="O258" s="585" t="s">
        <v>239</v>
      </c>
      <c r="P258" s="585" t="s">
        <v>239</v>
      </c>
      <c r="Q258" s="585" t="s">
        <v>239</v>
      </c>
      <c r="R258" s="585">
        <v>0.42</v>
      </c>
      <c r="S258" s="585">
        <v>0.42</v>
      </c>
      <c r="T258" s="815">
        <v>0</v>
      </c>
      <c r="U258" s="815">
        <v>0.75</v>
      </c>
    </row>
    <row r="259" spans="1:21" x14ac:dyDescent="0.3">
      <c r="A259" s="2" t="s">
        <v>113</v>
      </c>
      <c r="B259" s="295" t="s">
        <v>918</v>
      </c>
      <c r="C259" s="3" t="s">
        <v>944</v>
      </c>
      <c r="D259" s="3" t="s">
        <v>1316</v>
      </c>
      <c r="E259" s="245">
        <v>658</v>
      </c>
      <c r="F259" s="585">
        <v>7.0000000000000007E-2</v>
      </c>
      <c r="G259" s="585">
        <v>0.13</v>
      </c>
      <c r="H259" s="585">
        <v>0.16</v>
      </c>
      <c r="I259" s="585">
        <v>0.36</v>
      </c>
      <c r="J259" s="585">
        <v>0.57999999999999996</v>
      </c>
      <c r="K259" s="585">
        <v>0.06</v>
      </c>
      <c r="L259" s="585">
        <v>0.41</v>
      </c>
      <c r="M259" s="585">
        <v>0.43</v>
      </c>
      <c r="N259" s="585">
        <v>0.49</v>
      </c>
      <c r="O259" s="585">
        <v>0.08</v>
      </c>
      <c r="P259" s="585">
        <v>0.48</v>
      </c>
      <c r="Q259" s="585">
        <v>0.14000000000000001</v>
      </c>
      <c r="R259" s="585" t="s">
        <v>239</v>
      </c>
      <c r="S259" s="585">
        <v>0.45</v>
      </c>
      <c r="T259" s="815">
        <v>1</v>
      </c>
      <c r="U259" s="815">
        <v>1</v>
      </c>
    </row>
    <row r="260" spans="1:21" x14ac:dyDescent="0.3">
      <c r="A260" s="2" t="s">
        <v>114</v>
      </c>
      <c r="B260" s="295" t="s">
        <v>923</v>
      </c>
      <c r="C260" s="3" t="s">
        <v>944</v>
      </c>
      <c r="D260" s="3" t="s">
        <v>1317</v>
      </c>
      <c r="E260" s="245">
        <v>6619</v>
      </c>
      <c r="F260" s="585">
        <v>0.11</v>
      </c>
      <c r="G260" s="585">
        <v>0.23</v>
      </c>
      <c r="H260" s="585">
        <v>0.15</v>
      </c>
      <c r="I260" s="585">
        <v>0.49</v>
      </c>
      <c r="J260" s="585">
        <v>0.44</v>
      </c>
      <c r="K260" s="585">
        <v>0.06</v>
      </c>
      <c r="L260" s="585">
        <v>0.54</v>
      </c>
      <c r="M260" s="585">
        <v>0.48</v>
      </c>
      <c r="N260" s="585">
        <v>0.5</v>
      </c>
      <c r="O260" s="585">
        <v>0.13</v>
      </c>
      <c r="P260" s="585">
        <v>0.54</v>
      </c>
      <c r="Q260" s="585">
        <v>0.5</v>
      </c>
      <c r="R260" s="585" t="s">
        <v>239</v>
      </c>
      <c r="S260" s="585">
        <v>0.52</v>
      </c>
      <c r="T260" s="815">
        <v>1</v>
      </c>
      <c r="U260" s="815">
        <v>1</v>
      </c>
    </row>
    <row r="261" spans="1:21" x14ac:dyDescent="0.3">
      <c r="A261" s="2" t="s">
        <v>114</v>
      </c>
      <c r="B261" s="295" t="s">
        <v>918</v>
      </c>
      <c r="C261" s="3" t="s">
        <v>944</v>
      </c>
      <c r="D261" s="3" t="s">
        <v>1317</v>
      </c>
      <c r="E261" s="245">
        <v>1235</v>
      </c>
      <c r="F261" s="585">
        <v>0.12</v>
      </c>
      <c r="G261" s="585">
        <v>0.17</v>
      </c>
      <c r="H261" s="585">
        <v>0.16</v>
      </c>
      <c r="I261" s="585">
        <v>0.45</v>
      </c>
      <c r="J261" s="585">
        <v>0.49</v>
      </c>
      <c r="K261" s="585">
        <v>0.06</v>
      </c>
      <c r="L261" s="585">
        <v>0.47</v>
      </c>
      <c r="M261" s="585">
        <v>0.6</v>
      </c>
      <c r="N261" s="585">
        <v>0.51</v>
      </c>
      <c r="O261" s="585">
        <v>0.12</v>
      </c>
      <c r="P261" s="585">
        <v>0.51</v>
      </c>
      <c r="Q261" s="585">
        <v>0.23</v>
      </c>
      <c r="R261" s="585" t="s">
        <v>239</v>
      </c>
      <c r="S261" s="585">
        <v>0.5</v>
      </c>
      <c r="T261" s="815">
        <v>1</v>
      </c>
      <c r="U261" s="815">
        <v>1</v>
      </c>
    </row>
    <row r="262" spans="1:21" x14ac:dyDescent="0.3">
      <c r="A262" s="2" t="s">
        <v>116</v>
      </c>
      <c r="B262" s="295" t="s">
        <v>918</v>
      </c>
      <c r="C262" s="3" t="s">
        <v>944</v>
      </c>
      <c r="D262" s="3" t="s">
        <v>1318</v>
      </c>
      <c r="E262" s="245">
        <v>679</v>
      </c>
      <c r="F262" s="585">
        <v>7.0000000000000007E-2</v>
      </c>
      <c r="G262" s="585">
        <v>0.14000000000000001</v>
      </c>
      <c r="H262" s="585">
        <v>0.08</v>
      </c>
      <c r="I262" s="585">
        <v>0.3</v>
      </c>
      <c r="J262" s="585">
        <v>0.57999999999999996</v>
      </c>
      <c r="K262" s="585">
        <v>0.12</v>
      </c>
      <c r="L262" s="585">
        <v>0.56000000000000005</v>
      </c>
      <c r="M262" s="585">
        <v>0.51</v>
      </c>
      <c r="N262" s="585">
        <v>0.45</v>
      </c>
      <c r="O262" s="585">
        <v>0.13</v>
      </c>
      <c r="P262" s="585">
        <v>0.49</v>
      </c>
      <c r="Q262" s="585">
        <v>0.52</v>
      </c>
      <c r="R262" s="585" t="s">
        <v>239</v>
      </c>
      <c r="S262" s="585">
        <v>0.5</v>
      </c>
      <c r="T262" s="815">
        <v>1</v>
      </c>
      <c r="U262" s="815">
        <v>1</v>
      </c>
    </row>
    <row r="263" spans="1:21" x14ac:dyDescent="0.3">
      <c r="A263" s="2" t="s">
        <v>116</v>
      </c>
      <c r="B263" s="295" t="s">
        <v>943</v>
      </c>
      <c r="C263" s="3" t="s">
        <v>983</v>
      </c>
      <c r="D263" s="3" t="s">
        <v>1319</v>
      </c>
      <c r="E263" s="245">
        <v>808</v>
      </c>
      <c r="F263" s="585">
        <v>0.06</v>
      </c>
      <c r="G263" s="585">
        <v>0.12</v>
      </c>
      <c r="H263" s="585">
        <v>0.13</v>
      </c>
      <c r="I263" s="585">
        <v>0.31</v>
      </c>
      <c r="J263" s="585">
        <v>0.65</v>
      </c>
      <c r="K263" s="585">
        <v>0.04</v>
      </c>
      <c r="L263" s="585">
        <v>0.53</v>
      </c>
      <c r="M263" s="585">
        <v>0.44</v>
      </c>
      <c r="N263" s="585">
        <v>0.46</v>
      </c>
      <c r="O263" s="585">
        <v>0.11</v>
      </c>
      <c r="P263" s="585">
        <v>0.35</v>
      </c>
      <c r="Q263" s="585">
        <v>0.24</v>
      </c>
      <c r="R263" s="585" t="s">
        <v>239</v>
      </c>
      <c r="S263" s="585">
        <v>0.38</v>
      </c>
      <c r="T263" s="815">
        <v>1</v>
      </c>
      <c r="U263" s="815">
        <v>1</v>
      </c>
    </row>
    <row r="264" spans="1:21" x14ac:dyDescent="0.3">
      <c r="A264" s="2" t="s">
        <v>117</v>
      </c>
      <c r="B264" s="295" t="s">
        <v>943</v>
      </c>
      <c r="C264" s="3" t="s">
        <v>983</v>
      </c>
      <c r="D264" s="3" t="s">
        <v>1320</v>
      </c>
      <c r="E264" s="245">
        <v>316115</v>
      </c>
      <c r="F264" s="585">
        <v>0.05</v>
      </c>
      <c r="G264" s="585">
        <v>0.09</v>
      </c>
      <c r="H264" s="585">
        <v>7.0000000000000007E-2</v>
      </c>
      <c r="I264" s="585">
        <v>0.21</v>
      </c>
      <c r="J264" s="585">
        <v>0.72</v>
      </c>
      <c r="K264" s="585">
        <v>7.0000000000000007E-2</v>
      </c>
      <c r="L264" s="585">
        <v>0.48</v>
      </c>
      <c r="M264" s="585">
        <v>0.47</v>
      </c>
      <c r="N264" s="585">
        <v>0.42</v>
      </c>
      <c r="O264" s="585">
        <v>0.12</v>
      </c>
      <c r="P264" s="585">
        <v>0.32</v>
      </c>
      <c r="Q264" s="585">
        <v>0.5</v>
      </c>
      <c r="R264" s="585" t="s">
        <v>239</v>
      </c>
      <c r="S264" s="585">
        <v>0.36</v>
      </c>
      <c r="T264" s="815">
        <v>1</v>
      </c>
      <c r="U264" s="815">
        <v>1</v>
      </c>
    </row>
    <row r="265" spans="1:21" x14ac:dyDescent="0.3">
      <c r="A265" s="2" t="s">
        <v>118</v>
      </c>
      <c r="B265" s="295" t="s">
        <v>918</v>
      </c>
      <c r="C265" s="3" t="s">
        <v>944</v>
      </c>
      <c r="D265" s="3" t="s">
        <v>1326</v>
      </c>
      <c r="E265" s="245">
        <v>1548</v>
      </c>
      <c r="F265" s="585">
        <v>0.06</v>
      </c>
      <c r="G265" s="585">
        <v>0.17</v>
      </c>
      <c r="H265" s="585">
        <v>0.31</v>
      </c>
      <c r="I265" s="585">
        <v>0.54</v>
      </c>
      <c r="J265" s="585">
        <v>0.42</v>
      </c>
      <c r="K265" s="585">
        <v>0.04</v>
      </c>
      <c r="L265" s="585">
        <v>0.45</v>
      </c>
      <c r="M265" s="585">
        <v>0.48</v>
      </c>
      <c r="N265" s="585">
        <v>0.35</v>
      </c>
      <c r="O265" s="585">
        <v>0.05</v>
      </c>
      <c r="P265" s="585">
        <v>0.37</v>
      </c>
      <c r="Q265" s="585">
        <v>0.38</v>
      </c>
      <c r="R265" s="585" t="s">
        <v>239</v>
      </c>
      <c r="S265" s="585">
        <v>0.39</v>
      </c>
      <c r="T265" s="815">
        <v>1</v>
      </c>
      <c r="U265" s="815">
        <v>1</v>
      </c>
    </row>
    <row r="266" spans="1:21" x14ac:dyDescent="0.3">
      <c r="A266" s="2" t="s">
        <v>118</v>
      </c>
      <c r="B266" s="295" t="s">
        <v>923</v>
      </c>
      <c r="C266" s="3" t="s">
        <v>944</v>
      </c>
      <c r="D266" s="3" t="s">
        <v>1321</v>
      </c>
      <c r="E266" s="245">
        <v>883</v>
      </c>
      <c r="F266" s="585">
        <v>0.2</v>
      </c>
      <c r="G266" s="585">
        <v>0.22</v>
      </c>
      <c r="H266" s="585">
        <v>0.13</v>
      </c>
      <c r="I266" s="585">
        <v>0.54</v>
      </c>
      <c r="J266" s="585">
        <v>0.43</v>
      </c>
      <c r="K266" s="585">
        <v>0.02</v>
      </c>
      <c r="L266" s="585">
        <v>0.44</v>
      </c>
      <c r="M266" s="585">
        <v>0.5</v>
      </c>
      <c r="N266" s="585">
        <v>0.41</v>
      </c>
      <c r="O266" s="585">
        <v>0.16</v>
      </c>
      <c r="P266" s="585">
        <v>0.49</v>
      </c>
      <c r="Q266" s="585">
        <v>0.62</v>
      </c>
      <c r="R266" s="585" t="s">
        <v>239</v>
      </c>
      <c r="S266" s="585">
        <v>0.48</v>
      </c>
      <c r="T266" s="815">
        <v>1</v>
      </c>
      <c r="U266" s="815">
        <v>1</v>
      </c>
    </row>
    <row r="267" spans="1:21" x14ac:dyDescent="0.3">
      <c r="A267" s="2" t="s">
        <v>118</v>
      </c>
      <c r="B267" s="295" t="s">
        <v>943</v>
      </c>
      <c r="C267" s="3" t="s">
        <v>944</v>
      </c>
      <c r="D267" s="3" t="s">
        <v>1327</v>
      </c>
      <c r="E267" s="245">
        <v>2603</v>
      </c>
      <c r="F267" s="585">
        <v>0.11</v>
      </c>
      <c r="G267" s="585">
        <v>0.2</v>
      </c>
      <c r="H267" s="585">
        <v>0.09</v>
      </c>
      <c r="I267" s="585">
        <v>0.4</v>
      </c>
      <c r="J267" s="585">
        <v>0.55000000000000004</v>
      </c>
      <c r="K267" s="585">
        <v>0.05</v>
      </c>
      <c r="L267" s="585">
        <v>0.53</v>
      </c>
      <c r="M267" s="585">
        <v>0.42</v>
      </c>
      <c r="N267" s="585">
        <v>0.7</v>
      </c>
      <c r="O267" s="585">
        <v>0.15</v>
      </c>
      <c r="P267" s="585">
        <v>0.4</v>
      </c>
      <c r="Q267" s="585">
        <v>0.45</v>
      </c>
      <c r="R267" s="585" t="s">
        <v>239</v>
      </c>
      <c r="S267" s="585">
        <v>0.45</v>
      </c>
      <c r="T267" s="815">
        <v>1</v>
      </c>
      <c r="U267" s="815">
        <v>1</v>
      </c>
    </row>
    <row r="268" spans="1:21" ht="10.5" customHeight="1" x14ac:dyDescent="0.3">
      <c r="A268" s="2" t="s">
        <v>118</v>
      </c>
      <c r="B268" s="295" t="s">
        <v>923</v>
      </c>
      <c r="C268" s="3" t="s">
        <v>986</v>
      </c>
      <c r="D268" s="3" t="s">
        <v>1322</v>
      </c>
      <c r="E268" s="245">
        <v>4785</v>
      </c>
      <c r="F268" s="585">
        <v>0.11</v>
      </c>
      <c r="G268" s="585">
        <v>0.18</v>
      </c>
      <c r="H268" s="585">
        <v>0.18</v>
      </c>
      <c r="I268" s="585">
        <v>0.47</v>
      </c>
      <c r="J268" s="585">
        <v>0.51</v>
      </c>
      <c r="K268" s="585">
        <v>0.02</v>
      </c>
      <c r="L268" s="585">
        <v>0.48</v>
      </c>
      <c r="M268" s="585">
        <v>0.5</v>
      </c>
      <c r="N268" s="585">
        <v>0.51</v>
      </c>
      <c r="O268" s="585">
        <v>0.11</v>
      </c>
      <c r="P268" s="585">
        <v>0.56999999999999995</v>
      </c>
      <c r="Q268" s="585">
        <v>0.72</v>
      </c>
      <c r="R268" s="585" t="s">
        <v>239</v>
      </c>
      <c r="S268" s="585">
        <v>0.54</v>
      </c>
      <c r="T268" s="815">
        <v>1</v>
      </c>
      <c r="U268" s="815">
        <v>1</v>
      </c>
    </row>
    <row r="269" spans="1:21" x14ac:dyDescent="0.3">
      <c r="A269" s="2" t="s">
        <v>118</v>
      </c>
      <c r="B269" s="295" t="s">
        <v>923</v>
      </c>
      <c r="C269" s="3" t="s">
        <v>986</v>
      </c>
      <c r="D269" s="3" t="s">
        <v>1323</v>
      </c>
      <c r="E269" s="245">
        <v>1896</v>
      </c>
      <c r="F269" s="585">
        <v>0.11</v>
      </c>
      <c r="G269" s="585">
        <v>0.17</v>
      </c>
      <c r="H269" s="585">
        <v>0.16</v>
      </c>
      <c r="I269" s="585">
        <v>0.44</v>
      </c>
      <c r="J269" s="585">
        <v>0.54</v>
      </c>
      <c r="K269" s="585">
        <v>0.02</v>
      </c>
      <c r="L269" s="585">
        <v>0.46</v>
      </c>
      <c r="M269" s="585">
        <v>0.48</v>
      </c>
      <c r="N269" s="585">
        <v>0.49</v>
      </c>
      <c r="O269" s="585">
        <v>0.12</v>
      </c>
      <c r="P269" s="585">
        <v>0.5</v>
      </c>
      <c r="Q269" s="585">
        <v>0.56999999999999995</v>
      </c>
      <c r="R269" s="585" t="s">
        <v>239</v>
      </c>
      <c r="S269" s="585">
        <v>0.49</v>
      </c>
      <c r="T269" s="815">
        <v>1</v>
      </c>
      <c r="U269" s="815">
        <v>1</v>
      </c>
    </row>
    <row r="270" spans="1:21" x14ac:dyDescent="0.3">
      <c r="A270" s="2" t="s">
        <v>118</v>
      </c>
      <c r="B270" s="295" t="s">
        <v>923</v>
      </c>
      <c r="C270" s="3" t="s">
        <v>986</v>
      </c>
      <c r="D270" s="3" t="s">
        <v>1324</v>
      </c>
      <c r="E270" s="245">
        <v>1838</v>
      </c>
      <c r="F270" s="585">
        <v>0.16</v>
      </c>
      <c r="G270" s="585">
        <v>0.13</v>
      </c>
      <c r="H270" s="585">
        <v>0.11</v>
      </c>
      <c r="I270" s="585">
        <v>0.41</v>
      </c>
      <c r="J270" s="585">
        <v>0.57999999999999996</v>
      </c>
      <c r="K270" s="585">
        <v>0.01</v>
      </c>
      <c r="L270" s="585">
        <v>0.52</v>
      </c>
      <c r="M270" s="585">
        <v>0.56000000000000005</v>
      </c>
      <c r="N270" s="585">
        <v>0.52</v>
      </c>
      <c r="O270" s="585">
        <v>0.21</v>
      </c>
      <c r="P270" s="585">
        <v>0.49</v>
      </c>
      <c r="Q270" s="585">
        <v>0.67</v>
      </c>
      <c r="R270" s="585" t="s">
        <v>239</v>
      </c>
      <c r="S270" s="585">
        <v>0.51</v>
      </c>
      <c r="T270" s="815">
        <v>1</v>
      </c>
      <c r="U270" s="815">
        <v>1</v>
      </c>
    </row>
    <row r="271" spans="1:21" x14ac:dyDescent="0.3">
      <c r="A271" s="2" t="s">
        <v>118</v>
      </c>
      <c r="B271" s="295" t="s">
        <v>923</v>
      </c>
      <c r="C271" s="3" t="s">
        <v>986</v>
      </c>
      <c r="D271" s="3" t="s">
        <v>1325</v>
      </c>
      <c r="E271" s="245">
        <v>624</v>
      </c>
      <c r="F271" s="585">
        <v>0.12</v>
      </c>
      <c r="G271" s="585">
        <v>0.14000000000000001</v>
      </c>
      <c r="H271" s="585">
        <v>0.17</v>
      </c>
      <c r="I271" s="585">
        <v>0.42</v>
      </c>
      <c r="J271" s="585">
        <v>0.55000000000000004</v>
      </c>
      <c r="K271" s="585">
        <v>0.03</v>
      </c>
      <c r="L271" s="585">
        <v>0.53</v>
      </c>
      <c r="M271" s="585">
        <v>0.47</v>
      </c>
      <c r="N271" s="585">
        <v>0.49</v>
      </c>
      <c r="O271" s="585">
        <v>0.15</v>
      </c>
      <c r="P271" s="585">
        <v>0.34</v>
      </c>
      <c r="Q271" s="585">
        <v>0.47</v>
      </c>
      <c r="R271" s="585" t="s">
        <v>239</v>
      </c>
      <c r="S271" s="585">
        <v>0.41</v>
      </c>
      <c r="T271" s="815">
        <v>1</v>
      </c>
      <c r="U271" s="815">
        <v>1</v>
      </c>
    </row>
    <row r="272" spans="1:21" x14ac:dyDescent="0.3">
      <c r="A272" s="2" t="s">
        <v>118</v>
      </c>
      <c r="B272" s="295" t="s">
        <v>943</v>
      </c>
      <c r="C272" s="3" t="s">
        <v>983</v>
      </c>
      <c r="D272" s="3" t="s">
        <v>1328</v>
      </c>
      <c r="E272" s="245">
        <v>2876</v>
      </c>
      <c r="F272" s="585">
        <v>0.05</v>
      </c>
      <c r="G272" s="585">
        <v>0.13</v>
      </c>
      <c r="H272" s="585">
        <v>0.15</v>
      </c>
      <c r="I272" s="585">
        <v>0.32</v>
      </c>
      <c r="J272" s="585">
        <v>0.65</v>
      </c>
      <c r="K272" s="585">
        <v>0.02</v>
      </c>
      <c r="L272" s="585">
        <v>0.44</v>
      </c>
      <c r="M272" s="585">
        <v>0.52</v>
      </c>
      <c r="N272" s="585">
        <v>0.47</v>
      </c>
      <c r="O272" s="585">
        <v>0.06</v>
      </c>
      <c r="P272" s="585">
        <v>0.54</v>
      </c>
      <c r="Q272" s="585">
        <v>0.63</v>
      </c>
      <c r="R272" s="585" t="s">
        <v>239</v>
      </c>
      <c r="S272" s="585">
        <v>0.53</v>
      </c>
      <c r="T272" s="815">
        <v>1</v>
      </c>
      <c r="U272" s="815">
        <v>1</v>
      </c>
    </row>
    <row r="273" spans="1:21" x14ac:dyDescent="0.3">
      <c r="A273" s="2" t="s">
        <v>120</v>
      </c>
      <c r="B273" s="295" t="s">
        <v>918</v>
      </c>
      <c r="C273" s="3" t="s">
        <v>983</v>
      </c>
      <c r="D273" s="3" t="s">
        <v>1329</v>
      </c>
      <c r="E273" s="245">
        <v>30239</v>
      </c>
      <c r="F273" s="585" t="s">
        <v>239</v>
      </c>
      <c r="G273" s="585" t="s">
        <v>239</v>
      </c>
      <c r="H273" s="585" t="s">
        <v>239</v>
      </c>
      <c r="I273" s="585" t="s">
        <v>239</v>
      </c>
      <c r="J273" s="585" t="s">
        <v>239</v>
      </c>
      <c r="K273" s="585" t="s">
        <v>239</v>
      </c>
      <c r="L273" s="585" t="s">
        <v>239</v>
      </c>
      <c r="M273" s="585" t="s">
        <v>239</v>
      </c>
      <c r="N273" s="585" t="s">
        <v>239</v>
      </c>
      <c r="O273" s="585" t="s">
        <v>239</v>
      </c>
      <c r="P273" s="585" t="s">
        <v>239</v>
      </c>
      <c r="Q273" s="585" t="s">
        <v>239</v>
      </c>
      <c r="R273" s="585" t="s">
        <v>239</v>
      </c>
      <c r="S273" s="585" t="s">
        <v>239</v>
      </c>
      <c r="T273" s="815">
        <v>0</v>
      </c>
      <c r="U273" s="815">
        <v>0</v>
      </c>
    </row>
    <row r="274" spans="1:21" x14ac:dyDescent="0.3">
      <c r="A274" s="2" t="s">
        <v>122</v>
      </c>
      <c r="B274" s="295" t="s">
        <v>918</v>
      </c>
      <c r="C274" s="3" t="s">
        <v>944</v>
      </c>
      <c r="D274" s="3" t="s">
        <v>1333</v>
      </c>
      <c r="E274" s="245">
        <v>1945</v>
      </c>
      <c r="F274" s="585">
        <v>0.04</v>
      </c>
      <c r="G274" s="585">
        <v>0.1</v>
      </c>
      <c r="H274" s="585">
        <v>0.12</v>
      </c>
      <c r="I274" s="585">
        <v>0.27</v>
      </c>
      <c r="J274" s="585">
        <v>0.72</v>
      </c>
      <c r="K274" s="585">
        <v>0.01</v>
      </c>
      <c r="L274" s="585">
        <v>0.41</v>
      </c>
      <c r="M274" s="585">
        <v>0.5</v>
      </c>
      <c r="N274" s="585">
        <v>0.48</v>
      </c>
      <c r="O274" s="585">
        <v>0.06</v>
      </c>
      <c r="P274" s="585">
        <v>0.42</v>
      </c>
      <c r="Q274" s="585">
        <v>0.21</v>
      </c>
      <c r="R274" s="585" t="s">
        <v>239</v>
      </c>
      <c r="S274" s="585">
        <v>0.43</v>
      </c>
      <c r="T274" s="815">
        <v>1</v>
      </c>
      <c r="U274" s="815">
        <v>1</v>
      </c>
    </row>
    <row r="275" spans="1:21" x14ac:dyDescent="0.3">
      <c r="A275" s="2" t="s">
        <v>122</v>
      </c>
      <c r="B275" s="295" t="s">
        <v>923</v>
      </c>
      <c r="C275" s="3" t="s">
        <v>944</v>
      </c>
      <c r="D275" s="3" t="s">
        <v>1331</v>
      </c>
      <c r="E275" s="245">
        <v>650</v>
      </c>
      <c r="F275" s="585">
        <v>7.0000000000000007E-2</v>
      </c>
      <c r="G275" s="585">
        <v>0.19</v>
      </c>
      <c r="H275" s="585">
        <v>0.18</v>
      </c>
      <c r="I275" s="585">
        <v>0.44</v>
      </c>
      <c r="J275" s="585">
        <v>0.5</v>
      </c>
      <c r="K275" s="585">
        <v>0.06</v>
      </c>
      <c r="L275" s="585">
        <v>0.6</v>
      </c>
      <c r="M275" s="585">
        <v>0.4</v>
      </c>
      <c r="N275" s="585">
        <v>0.42</v>
      </c>
      <c r="O275" s="585">
        <v>0.1</v>
      </c>
      <c r="P275" s="585">
        <v>0.52</v>
      </c>
      <c r="Q275" s="585">
        <v>0.27</v>
      </c>
      <c r="R275" s="585" t="s">
        <v>239</v>
      </c>
      <c r="S275" s="585">
        <v>0.47</v>
      </c>
      <c r="T275" s="815">
        <v>1</v>
      </c>
      <c r="U275" s="815">
        <v>1</v>
      </c>
    </row>
    <row r="276" spans="1:21" x14ac:dyDescent="0.3">
      <c r="A276" s="2" t="s">
        <v>122</v>
      </c>
      <c r="B276" s="295" t="s">
        <v>923</v>
      </c>
      <c r="C276" s="3" t="s">
        <v>986</v>
      </c>
      <c r="D276" s="3" t="s">
        <v>1332</v>
      </c>
      <c r="E276" s="245">
        <v>5719</v>
      </c>
      <c r="F276" s="585">
        <v>0.12</v>
      </c>
      <c r="G276" s="585">
        <v>0.19</v>
      </c>
      <c r="H276" s="585">
        <v>0.2</v>
      </c>
      <c r="I276" s="585">
        <v>0.51</v>
      </c>
      <c r="J276" s="585">
        <v>0.46</v>
      </c>
      <c r="K276" s="585">
        <v>0.02</v>
      </c>
      <c r="L276" s="585">
        <v>0.54</v>
      </c>
      <c r="M276" s="585">
        <v>0.52</v>
      </c>
      <c r="N276" s="585">
        <v>0.52</v>
      </c>
      <c r="O276" s="585">
        <v>0.13</v>
      </c>
      <c r="P276" s="585">
        <v>0.51</v>
      </c>
      <c r="Q276" s="585">
        <v>0.6</v>
      </c>
      <c r="R276" s="585" t="s">
        <v>239</v>
      </c>
      <c r="S276" s="585">
        <v>0.52</v>
      </c>
      <c r="T276" s="815">
        <v>1</v>
      </c>
      <c r="U276" s="815">
        <v>1</v>
      </c>
    </row>
    <row r="277" spans="1:21" x14ac:dyDescent="0.3">
      <c r="A277" s="2" t="s">
        <v>119</v>
      </c>
      <c r="B277" s="295" t="s">
        <v>923</v>
      </c>
      <c r="C277" s="3" t="s">
        <v>944</v>
      </c>
      <c r="D277" s="3" t="s">
        <v>1334</v>
      </c>
      <c r="E277" s="245">
        <v>8684</v>
      </c>
      <c r="F277" s="585" t="s">
        <v>239</v>
      </c>
      <c r="G277" s="585" t="s">
        <v>239</v>
      </c>
      <c r="H277" s="585" t="s">
        <v>239</v>
      </c>
      <c r="I277" s="585" t="s">
        <v>239</v>
      </c>
      <c r="J277" s="585" t="s">
        <v>239</v>
      </c>
      <c r="K277" s="585" t="s">
        <v>239</v>
      </c>
      <c r="L277" s="585" t="s">
        <v>239</v>
      </c>
      <c r="M277" s="585" t="s">
        <v>239</v>
      </c>
      <c r="N277" s="585" t="s">
        <v>239</v>
      </c>
      <c r="O277" s="585" t="s">
        <v>239</v>
      </c>
      <c r="P277" s="585" t="s">
        <v>239</v>
      </c>
      <c r="Q277" s="585" t="s">
        <v>239</v>
      </c>
      <c r="R277" s="585" t="s">
        <v>239</v>
      </c>
      <c r="S277" s="585" t="s">
        <v>239</v>
      </c>
      <c r="T277" s="815">
        <v>0</v>
      </c>
      <c r="U277" s="815">
        <v>0</v>
      </c>
    </row>
    <row r="278" spans="1:21" x14ac:dyDescent="0.3">
      <c r="A278" s="2" t="s">
        <v>125</v>
      </c>
      <c r="B278" s="295" t="s">
        <v>943</v>
      </c>
      <c r="C278" s="3" t="s">
        <v>983</v>
      </c>
      <c r="D278" s="3" t="s">
        <v>1337</v>
      </c>
      <c r="E278" s="245">
        <v>4330</v>
      </c>
      <c r="F278" s="585" t="s">
        <v>239</v>
      </c>
      <c r="G278" s="585" t="s">
        <v>239</v>
      </c>
      <c r="H278" s="585" t="s">
        <v>239</v>
      </c>
      <c r="I278" s="585" t="s">
        <v>239</v>
      </c>
      <c r="J278" s="585" t="s">
        <v>239</v>
      </c>
      <c r="K278" s="585" t="s">
        <v>239</v>
      </c>
      <c r="L278" s="585" t="s">
        <v>239</v>
      </c>
      <c r="M278" s="585" t="s">
        <v>239</v>
      </c>
      <c r="N278" s="585" t="s">
        <v>239</v>
      </c>
      <c r="O278" s="585" t="s">
        <v>239</v>
      </c>
      <c r="P278" s="585" t="s">
        <v>239</v>
      </c>
      <c r="Q278" s="585" t="s">
        <v>239</v>
      </c>
      <c r="R278" s="585" t="s">
        <v>239</v>
      </c>
      <c r="S278" s="585" t="s">
        <v>239</v>
      </c>
      <c r="T278" s="815">
        <v>0</v>
      </c>
      <c r="U278" s="815">
        <v>0</v>
      </c>
    </row>
    <row r="279" spans="1:21" x14ac:dyDescent="0.3">
      <c r="A279" s="2" t="s">
        <v>128</v>
      </c>
      <c r="B279" s="295" t="s">
        <v>918</v>
      </c>
      <c r="C279" s="3" t="s">
        <v>944</v>
      </c>
      <c r="D279" s="3" t="s">
        <v>1339</v>
      </c>
      <c r="E279" s="245">
        <v>27078</v>
      </c>
      <c r="F279" s="585">
        <v>0.08</v>
      </c>
      <c r="G279" s="585">
        <v>0.15</v>
      </c>
      <c r="H279" s="585">
        <v>0.11</v>
      </c>
      <c r="I279" s="585">
        <v>0.35</v>
      </c>
      <c r="J279" s="585">
        <v>0.61</v>
      </c>
      <c r="K279" s="585">
        <v>0.04</v>
      </c>
      <c r="L279" s="585">
        <v>0.48</v>
      </c>
      <c r="M279" s="585">
        <v>0.49</v>
      </c>
      <c r="N279" s="585">
        <v>0.46</v>
      </c>
      <c r="O279" s="585">
        <v>0.11</v>
      </c>
      <c r="P279" s="585">
        <v>0.51</v>
      </c>
      <c r="Q279" s="585">
        <v>0.52</v>
      </c>
      <c r="R279" s="585" t="s">
        <v>239</v>
      </c>
      <c r="S279" s="585">
        <v>0.5</v>
      </c>
      <c r="T279" s="815">
        <v>1</v>
      </c>
      <c r="U279" s="815">
        <v>1</v>
      </c>
    </row>
    <row r="280" spans="1:21" x14ac:dyDescent="0.3">
      <c r="A280" s="2" t="s">
        <v>128</v>
      </c>
      <c r="B280" s="295" t="s">
        <v>923</v>
      </c>
      <c r="C280" s="3" t="s">
        <v>986</v>
      </c>
      <c r="D280" s="3" t="s">
        <v>1338</v>
      </c>
      <c r="E280" s="245">
        <v>64208</v>
      </c>
      <c r="F280" s="585" t="s">
        <v>239</v>
      </c>
      <c r="G280" s="585" t="s">
        <v>239</v>
      </c>
      <c r="H280" s="585" t="s">
        <v>239</v>
      </c>
      <c r="I280" s="585" t="s">
        <v>239</v>
      </c>
      <c r="J280" s="585" t="s">
        <v>239</v>
      </c>
      <c r="K280" s="585" t="s">
        <v>239</v>
      </c>
      <c r="L280" s="585" t="s">
        <v>239</v>
      </c>
      <c r="M280" s="585" t="s">
        <v>239</v>
      </c>
      <c r="N280" s="585" t="s">
        <v>239</v>
      </c>
      <c r="O280" s="585" t="s">
        <v>239</v>
      </c>
      <c r="P280" s="585" t="s">
        <v>239</v>
      </c>
      <c r="Q280" s="585" t="s">
        <v>239</v>
      </c>
      <c r="R280" s="585">
        <v>0.5</v>
      </c>
      <c r="S280" s="585">
        <v>0.5</v>
      </c>
      <c r="T280" s="815">
        <v>0</v>
      </c>
      <c r="U280" s="815">
        <v>1</v>
      </c>
    </row>
    <row r="281" spans="1:21" x14ac:dyDescent="0.3">
      <c r="A281" s="2" t="s">
        <v>128</v>
      </c>
      <c r="B281" s="295" t="s">
        <v>943</v>
      </c>
      <c r="C281" s="3" t="s">
        <v>983</v>
      </c>
      <c r="D281" s="3" t="s">
        <v>1340</v>
      </c>
      <c r="E281" s="245">
        <v>110095</v>
      </c>
      <c r="F281" s="585" t="s">
        <v>239</v>
      </c>
      <c r="G281" s="585" t="s">
        <v>239</v>
      </c>
      <c r="H281" s="585" t="s">
        <v>239</v>
      </c>
      <c r="I281" s="585" t="s">
        <v>239</v>
      </c>
      <c r="J281" s="585" t="s">
        <v>239</v>
      </c>
      <c r="K281" s="585" t="s">
        <v>239</v>
      </c>
      <c r="L281" s="585" t="s">
        <v>239</v>
      </c>
      <c r="M281" s="585" t="s">
        <v>239</v>
      </c>
      <c r="N281" s="585" t="s">
        <v>239</v>
      </c>
      <c r="O281" s="585" t="s">
        <v>239</v>
      </c>
      <c r="P281" s="585" t="s">
        <v>239</v>
      </c>
      <c r="Q281" s="585" t="s">
        <v>239</v>
      </c>
      <c r="R281" s="585" t="s">
        <v>239</v>
      </c>
      <c r="S281" s="585" t="s">
        <v>239</v>
      </c>
      <c r="T281" s="815">
        <v>0</v>
      </c>
      <c r="U281" s="815">
        <v>0</v>
      </c>
    </row>
    <row r="282" spans="1:21" x14ac:dyDescent="0.3">
      <c r="A282" s="2" t="s">
        <v>129</v>
      </c>
      <c r="B282" s="295" t="s">
        <v>918</v>
      </c>
      <c r="C282" s="3" t="s">
        <v>944</v>
      </c>
      <c r="D282" s="3" t="s">
        <v>1341</v>
      </c>
      <c r="E282" s="245">
        <v>694</v>
      </c>
      <c r="F282" s="585">
        <v>0.06</v>
      </c>
      <c r="G282" s="585">
        <v>0.1</v>
      </c>
      <c r="H282" s="585">
        <v>0.11</v>
      </c>
      <c r="I282" s="585">
        <v>0.27</v>
      </c>
      <c r="J282" s="585">
        <v>0.71</v>
      </c>
      <c r="K282" s="585">
        <v>0.02</v>
      </c>
      <c r="L282" s="585">
        <v>0.45</v>
      </c>
      <c r="M282" s="585">
        <v>0.34</v>
      </c>
      <c r="N282" s="585">
        <v>0.27</v>
      </c>
      <c r="O282" s="585">
        <v>0.1</v>
      </c>
      <c r="P282" s="585">
        <v>0.27</v>
      </c>
      <c r="Q282" s="585">
        <v>0.57999999999999996</v>
      </c>
      <c r="R282" s="585" t="s">
        <v>239</v>
      </c>
      <c r="S282" s="585">
        <v>0.28999999999999998</v>
      </c>
      <c r="T282" s="815">
        <v>1</v>
      </c>
      <c r="U282" s="815">
        <v>1</v>
      </c>
    </row>
    <row r="283" spans="1:21" x14ac:dyDescent="0.3">
      <c r="A283" s="2" t="s">
        <v>129</v>
      </c>
      <c r="B283" s="295" t="s">
        <v>918</v>
      </c>
      <c r="C283" s="3" t="s">
        <v>944</v>
      </c>
      <c r="D283" s="3" t="s">
        <v>1342</v>
      </c>
      <c r="E283" s="245">
        <v>1039</v>
      </c>
      <c r="F283" s="585">
        <v>0.04</v>
      </c>
      <c r="G283" s="585">
        <v>0.06</v>
      </c>
      <c r="H283" s="585">
        <v>7.0000000000000007E-2</v>
      </c>
      <c r="I283" s="585">
        <v>0.16</v>
      </c>
      <c r="J283" s="585">
        <v>0.82</v>
      </c>
      <c r="K283" s="585">
        <v>0.02</v>
      </c>
      <c r="L283" s="585">
        <v>0.54</v>
      </c>
      <c r="M283" s="585">
        <v>0.44</v>
      </c>
      <c r="N283" s="585">
        <v>0.28000000000000003</v>
      </c>
      <c r="O283" s="585">
        <v>0.12</v>
      </c>
      <c r="P283" s="585">
        <v>0.14000000000000001</v>
      </c>
      <c r="Q283" s="585">
        <v>0.41</v>
      </c>
      <c r="R283" s="585" t="s">
        <v>239</v>
      </c>
      <c r="S283" s="585">
        <v>0.18</v>
      </c>
      <c r="T283" s="815">
        <v>1</v>
      </c>
      <c r="U283" s="815">
        <v>1</v>
      </c>
    </row>
    <row r="284" spans="1:21" x14ac:dyDescent="0.3">
      <c r="A284" s="2" t="s">
        <v>129</v>
      </c>
      <c r="B284" s="295" t="s">
        <v>918</v>
      </c>
      <c r="C284" s="3" t="s">
        <v>944</v>
      </c>
      <c r="D284" s="3" t="s">
        <v>1345</v>
      </c>
      <c r="E284" s="245">
        <v>1071</v>
      </c>
      <c r="F284" s="585">
        <v>0.08</v>
      </c>
      <c r="G284" s="585">
        <v>7.0000000000000007E-2</v>
      </c>
      <c r="H284" s="585">
        <v>7.0000000000000007E-2</v>
      </c>
      <c r="I284" s="585">
        <v>0.23</v>
      </c>
      <c r="J284" s="585">
        <v>0.77</v>
      </c>
      <c r="K284" s="585">
        <v>0.01</v>
      </c>
      <c r="L284" s="585">
        <v>0.42</v>
      </c>
      <c r="M284" s="585">
        <v>0.59</v>
      </c>
      <c r="N284" s="585">
        <v>0.22</v>
      </c>
      <c r="O284" s="585">
        <v>0.15</v>
      </c>
      <c r="P284" s="585">
        <v>0.17</v>
      </c>
      <c r="Q284" s="585">
        <v>0.56999999999999995</v>
      </c>
      <c r="R284" s="585" t="s">
        <v>239</v>
      </c>
      <c r="S284" s="585">
        <v>0.23</v>
      </c>
      <c r="T284" s="815">
        <v>1</v>
      </c>
      <c r="U284" s="815">
        <v>1</v>
      </c>
    </row>
    <row r="285" spans="1:21" x14ac:dyDescent="0.3">
      <c r="A285" s="2" t="s">
        <v>129</v>
      </c>
      <c r="B285" s="295" t="s">
        <v>918</v>
      </c>
      <c r="C285" s="3" t="s">
        <v>944</v>
      </c>
      <c r="D285" s="3" t="s">
        <v>1346</v>
      </c>
      <c r="E285" s="245">
        <v>1254</v>
      </c>
      <c r="F285" s="585">
        <v>0.1</v>
      </c>
      <c r="G285" s="585">
        <v>0.13</v>
      </c>
      <c r="H285" s="585">
        <v>0.08</v>
      </c>
      <c r="I285" s="585">
        <v>0.3</v>
      </c>
      <c r="J285" s="585">
        <v>0.68</v>
      </c>
      <c r="K285" s="585">
        <v>0.02</v>
      </c>
      <c r="L285" s="585">
        <v>0.54</v>
      </c>
      <c r="M285" s="585">
        <v>0.48</v>
      </c>
      <c r="N285" s="585">
        <v>0.44</v>
      </c>
      <c r="O285" s="585">
        <v>0.18</v>
      </c>
      <c r="P285" s="585">
        <v>0.3</v>
      </c>
      <c r="Q285" s="585">
        <v>0.3</v>
      </c>
      <c r="R285" s="585" t="s">
        <v>239</v>
      </c>
      <c r="S285" s="585">
        <v>0.35</v>
      </c>
      <c r="T285" s="815">
        <v>1</v>
      </c>
      <c r="U285" s="815">
        <v>1</v>
      </c>
    </row>
    <row r="286" spans="1:21" x14ac:dyDescent="0.3">
      <c r="A286" s="2" t="s">
        <v>872</v>
      </c>
      <c r="B286" s="295" t="s">
        <v>918</v>
      </c>
      <c r="C286" s="3" t="s">
        <v>944</v>
      </c>
      <c r="D286" s="3" t="s">
        <v>1357</v>
      </c>
      <c r="E286" s="245">
        <v>950635</v>
      </c>
      <c r="F286" s="585" t="s">
        <v>239</v>
      </c>
      <c r="G286" s="585" t="s">
        <v>239</v>
      </c>
      <c r="H286" s="585" t="s">
        <v>239</v>
      </c>
      <c r="I286" s="585" t="s">
        <v>239</v>
      </c>
      <c r="J286" s="585" t="s">
        <v>239</v>
      </c>
      <c r="K286" s="585" t="s">
        <v>239</v>
      </c>
      <c r="L286" s="585" t="s">
        <v>239</v>
      </c>
      <c r="M286" s="585" t="s">
        <v>239</v>
      </c>
      <c r="N286" s="585" t="s">
        <v>239</v>
      </c>
      <c r="O286" s="585" t="s">
        <v>239</v>
      </c>
      <c r="P286" s="585" t="s">
        <v>239</v>
      </c>
      <c r="Q286" s="585" t="s">
        <v>239</v>
      </c>
      <c r="R286" s="585" t="s">
        <v>239</v>
      </c>
      <c r="S286" s="585" t="s">
        <v>239</v>
      </c>
      <c r="T286" s="815">
        <v>0</v>
      </c>
      <c r="U286" s="815">
        <v>0</v>
      </c>
    </row>
    <row r="287" spans="1:21" x14ac:dyDescent="0.3">
      <c r="A287" s="2" t="s">
        <v>872</v>
      </c>
      <c r="B287" s="295" t="s">
        <v>923</v>
      </c>
      <c r="C287" s="3" t="s">
        <v>986</v>
      </c>
      <c r="D287" s="3" t="s">
        <v>1347</v>
      </c>
      <c r="E287" s="245">
        <v>2878</v>
      </c>
      <c r="F287" s="585">
        <v>0.12</v>
      </c>
      <c r="G287" s="585">
        <v>0.18</v>
      </c>
      <c r="H287" s="585">
        <v>0.2</v>
      </c>
      <c r="I287" s="585">
        <v>0.5</v>
      </c>
      <c r="J287" s="585">
        <v>0.46</v>
      </c>
      <c r="K287" s="585">
        <v>0.03</v>
      </c>
      <c r="L287" s="585">
        <v>0.45</v>
      </c>
      <c r="M287" s="585">
        <v>0.48</v>
      </c>
      <c r="N287" s="585">
        <v>0.51</v>
      </c>
      <c r="O287" s="585">
        <v>0.11</v>
      </c>
      <c r="P287" s="585">
        <v>0.47</v>
      </c>
      <c r="Q287" s="585">
        <v>0.38</v>
      </c>
      <c r="R287" s="585" t="s">
        <v>239</v>
      </c>
      <c r="S287" s="585">
        <v>0.48</v>
      </c>
      <c r="T287" s="815">
        <v>1</v>
      </c>
      <c r="U287" s="815">
        <v>1</v>
      </c>
    </row>
    <row r="288" spans="1:21" x14ac:dyDescent="0.3">
      <c r="A288" s="2" t="s">
        <v>872</v>
      </c>
      <c r="B288" s="295" t="s">
        <v>923</v>
      </c>
      <c r="C288" s="3" t="s">
        <v>986</v>
      </c>
      <c r="D288" s="3" t="s">
        <v>1348</v>
      </c>
      <c r="E288" s="245">
        <v>2151</v>
      </c>
      <c r="F288" s="585">
        <v>0.13</v>
      </c>
      <c r="G288" s="585">
        <v>0.12</v>
      </c>
      <c r="H288" s="585">
        <v>0.16</v>
      </c>
      <c r="I288" s="585">
        <v>0.4</v>
      </c>
      <c r="J288" s="585">
        <v>0.56999999999999995</v>
      </c>
      <c r="K288" s="585">
        <v>0.02</v>
      </c>
      <c r="L288" s="585">
        <v>0.48</v>
      </c>
      <c r="M288" s="585">
        <v>0.49</v>
      </c>
      <c r="N288" s="585">
        <v>0.5</v>
      </c>
      <c r="O288" s="585">
        <v>0.15</v>
      </c>
      <c r="P288" s="585">
        <v>0.51</v>
      </c>
      <c r="Q288" s="585">
        <v>0.35</v>
      </c>
      <c r="R288" s="585" t="s">
        <v>239</v>
      </c>
      <c r="S288" s="585">
        <v>0.5</v>
      </c>
      <c r="T288" s="815">
        <v>1</v>
      </c>
      <c r="U288" s="815">
        <v>1</v>
      </c>
    </row>
    <row r="289" spans="1:21" x14ac:dyDescent="0.3">
      <c r="A289" s="2" t="s">
        <v>872</v>
      </c>
      <c r="B289" s="295" t="s">
        <v>923</v>
      </c>
      <c r="C289" s="3" t="s">
        <v>986</v>
      </c>
      <c r="D289" s="3" t="s">
        <v>1349</v>
      </c>
      <c r="E289" s="245">
        <v>2882</v>
      </c>
      <c r="F289" s="585">
        <v>0.17</v>
      </c>
      <c r="G289" s="585">
        <v>0.18</v>
      </c>
      <c r="H289" s="585">
        <v>0.21</v>
      </c>
      <c r="I289" s="585">
        <v>0.56000000000000005</v>
      </c>
      <c r="J289" s="585">
        <v>0.42</v>
      </c>
      <c r="K289" s="585">
        <v>0.02</v>
      </c>
      <c r="L289" s="585">
        <v>0.5</v>
      </c>
      <c r="M289" s="585">
        <v>0.49</v>
      </c>
      <c r="N289" s="585">
        <v>0.5</v>
      </c>
      <c r="O289" s="585">
        <v>0.16</v>
      </c>
      <c r="P289" s="585">
        <v>0.5</v>
      </c>
      <c r="Q289" s="585">
        <v>0.56000000000000005</v>
      </c>
      <c r="R289" s="585" t="s">
        <v>239</v>
      </c>
      <c r="S289" s="585">
        <v>0.5</v>
      </c>
      <c r="T289" s="815">
        <v>1</v>
      </c>
      <c r="U289" s="815">
        <v>1</v>
      </c>
    </row>
    <row r="290" spans="1:21" x14ac:dyDescent="0.3">
      <c r="A290" s="2" t="s">
        <v>872</v>
      </c>
      <c r="B290" s="295" t="s">
        <v>923</v>
      </c>
      <c r="C290" s="3" t="s">
        <v>986</v>
      </c>
      <c r="D290" s="3" t="s">
        <v>1350</v>
      </c>
      <c r="E290" s="245">
        <v>1212</v>
      </c>
      <c r="F290" s="585">
        <v>0.12</v>
      </c>
      <c r="G290" s="585">
        <v>0.11</v>
      </c>
      <c r="H290" s="585">
        <v>0.16</v>
      </c>
      <c r="I290" s="585">
        <v>0.39</v>
      </c>
      <c r="J290" s="585">
        <v>0.57999999999999996</v>
      </c>
      <c r="K290" s="585">
        <v>0.03</v>
      </c>
      <c r="L290" s="585">
        <v>0.51</v>
      </c>
      <c r="M290" s="585">
        <v>0.5</v>
      </c>
      <c r="N290" s="585">
        <v>0.44</v>
      </c>
      <c r="O290" s="585">
        <v>0.16</v>
      </c>
      <c r="P290" s="585">
        <v>0.5</v>
      </c>
      <c r="Q290" s="585">
        <v>0.5</v>
      </c>
      <c r="R290" s="585" t="s">
        <v>239</v>
      </c>
      <c r="S290" s="585">
        <v>0.49</v>
      </c>
      <c r="T290" s="815">
        <v>1</v>
      </c>
      <c r="U290" s="815">
        <v>1</v>
      </c>
    </row>
    <row r="291" spans="1:21" x14ac:dyDescent="0.3">
      <c r="A291" s="2" t="s">
        <v>872</v>
      </c>
      <c r="B291" s="295" t="s">
        <v>923</v>
      </c>
      <c r="C291" s="3" t="s">
        <v>986</v>
      </c>
      <c r="D291" s="3" t="s">
        <v>1351</v>
      </c>
      <c r="E291" s="245">
        <v>3518</v>
      </c>
      <c r="F291" s="585">
        <v>0.12</v>
      </c>
      <c r="G291" s="585">
        <v>0.15</v>
      </c>
      <c r="H291" s="585">
        <v>0.17</v>
      </c>
      <c r="I291" s="585">
        <v>0.44</v>
      </c>
      <c r="J291" s="585">
        <v>0.5</v>
      </c>
      <c r="K291" s="585">
        <v>0.05</v>
      </c>
      <c r="L291" s="585">
        <v>0.52</v>
      </c>
      <c r="M291" s="585">
        <v>0.46</v>
      </c>
      <c r="N291" s="585">
        <v>0.53</v>
      </c>
      <c r="O291" s="585">
        <v>0.14000000000000001</v>
      </c>
      <c r="P291" s="585">
        <v>0.51</v>
      </c>
      <c r="Q291" s="585">
        <v>0.44</v>
      </c>
      <c r="R291" s="585" t="s">
        <v>239</v>
      </c>
      <c r="S291" s="585">
        <v>0.5</v>
      </c>
      <c r="T291" s="815">
        <v>1</v>
      </c>
      <c r="U291" s="815">
        <v>1</v>
      </c>
    </row>
    <row r="292" spans="1:21" x14ac:dyDescent="0.3">
      <c r="A292" s="2" t="s">
        <v>872</v>
      </c>
      <c r="B292" s="295" t="s">
        <v>923</v>
      </c>
      <c r="C292" s="3" t="s">
        <v>986</v>
      </c>
      <c r="D292" s="3" t="s">
        <v>1352</v>
      </c>
      <c r="E292" s="245">
        <v>4823</v>
      </c>
      <c r="F292" s="585">
        <v>0.15</v>
      </c>
      <c r="G292" s="585">
        <v>0.23</v>
      </c>
      <c r="H292" s="585">
        <v>0.26</v>
      </c>
      <c r="I292" s="585">
        <v>0.64</v>
      </c>
      <c r="J292" s="585">
        <v>0.26</v>
      </c>
      <c r="K292" s="585">
        <v>0.1</v>
      </c>
      <c r="L292" s="585">
        <v>0.47</v>
      </c>
      <c r="M292" s="585">
        <v>0.52</v>
      </c>
      <c r="N292" s="585">
        <v>0.47</v>
      </c>
      <c r="O292" s="585">
        <v>0.11</v>
      </c>
      <c r="P292" s="585">
        <v>0.52</v>
      </c>
      <c r="Q292" s="585">
        <v>0.43</v>
      </c>
      <c r="R292" s="585" t="s">
        <v>239</v>
      </c>
      <c r="S292" s="585">
        <v>0.49</v>
      </c>
      <c r="T292" s="815">
        <v>1</v>
      </c>
      <c r="U292" s="815">
        <v>1</v>
      </c>
    </row>
    <row r="293" spans="1:21" ht="10.5" customHeight="1" x14ac:dyDescent="0.3">
      <c r="A293" s="2" t="s">
        <v>872</v>
      </c>
      <c r="B293" s="295" t="s">
        <v>923</v>
      </c>
      <c r="C293" s="3" t="s">
        <v>986</v>
      </c>
      <c r="D293" s="3" t="s">
        <v>1353</v>
      </c>
      <c r="E293" s="245">
        <v>651</v>
      </c>
      <c r="F293" s="585">
        <v>0.14000000000000001</v>
      </c>
      <c r="G293" s="585">
        <v>0.19</v>
      </c>
      <c r="H293" s="585">
        <v>0.18</v>
      </c>
      <c r="I293" s="585">
        <v>0.51</v>
      </c>
      <c r="J293" s="585">
        <v>0.42</v>
      </c>
      <c r="K293" s="585">
        <v>7.0000000000000007E-2</v>
      </c>
      <c r="L293" s="585">
        <v>0.56999999999999995</v>
      </c>
      <c r="M293" s="585">
        <v>0.56999999999999995</v>
      </c>
      <c r="N293" s="585">
        <v>0.46</v>
      </c>
      <c r="O293" s="585">
        <v>0.16</v>
      </c>
      <c r="P293" s="585">
        <v>0.48</v>
      </c>
      <c r="Q293" s="585">
        <v>0.32</v>
      </c>
      <c r="R293" s="585" t="s">
        <v>239</v>
      </c>
      <c r="S293" s="585">
        <v>0.5</v>
      </c>
      <c r="T293" s="815">
        <v>1</v>
      </c>
      <c r="U293" s="815">
        <v>1</v>
      </c>
    </row>
    <row r="294" spans="1:21" x14ac:dyDescent="0.3">
      <c r="A294" s="2" t="s">
        <v>872</v>
      </c>
      <c r="B294" s="295" t="s">
        <v>923</v>
      </c>
      <c r="C294" s="3" t="s">
        <v>986</v>
      </c>
      <c r="D294" s="3" t="s">
        <v>1354</v>
      </c>
      <c r="E294" s="245">
        <v>4765</v>
      </c>
      <c r="F294" s="585">
        <v>0.17</v>
      </c>
      <c r="G294" s="585">
        <v>0.23</v>
      </c>
      <c r="H294" s="585">
        <v>0.21</v>
      </c>
      <c r="I294" s="585">
        <v>0.61</v>
      </c>
      <c r="J294" s="585">
        <v>0.35</v>
      </c>
      <c r="K294" s="585">
        <v>0.03</v>
      </c>
      <c r="L294" s="585">
        <v>0.44</v>
      </c>
      <c r="M294" s="585">
        <v>0.52</v>
      </c>
      <c r="N294" s="585">
        <v>0.45</v>
      </c>
      <c r="O294" s="585">
        <v>0.12</v>
      </c>
      <c r="P294" s="585">
        <v>0.51</v>
      </c>
      <c r="Q294" s="585">
        <v>0.21</v>
      </c>
      <c r="R294" s="585" t="s">
        <v>239</v>
      </c>
      <c r="S294" s="585">
        <v>0.48</v>
      </c>
      <c r="T294" s="815">
        <v>1</v>
      </c>
      <c r="U294" s="815">
        <v>1</v>
      </c>
    </row>
    <row r="295" spans="1:21" x14ac:dyDescent="0.3">
      <c r="A295" s="2" t="s">
        <v>872</v>
      </c>
      <c r="B295" s="295" t="s">
        <v>923</v>
      </c>
      <c r="C295" s="3" t="s">
        <v>986</v>
      </c>
      <c r="D295" s="3" t="s">
        <v>1355</v>
      </c>
      <c r="E295" s="245">
        <v>984</v>
      </c>
      <c r="F295" s="585">
        <v>0.09</v>
      </c>
      <c r="G295" s="585">
        <v>0.13</v>
      </c>
      <c r="H295" s="585">
        <v>0.22</v>
      </c>
      <c r="I295" s="585">
        <v>0.45</v>
      </c>
      <c r="J295" s="585">
        <v>0.5</v>
      </c>
      <c r="K295" s="585">
        <v>0.06</v>
      </c>
      <c r="L295" s="585">
        <v>0.55000000000000004</v>
      </c>
      <c r="M295" s="585">
        <v>0.36</v>
      </c>
      <c r="N295" s="585">
        <v>0.56000000000000005</v>
      </c>
      <c r="O295" s="585">
        <v>0.12</v>
      </c>
      <c r="P295" s="585">
        <v>0.45</v>
      </c>
      <c r="Q295" s="585">
        <v>0.56000000000000005</v>
      </c>
      <c r="R295" s="585" t="s">
        <v>239</v>
      </c>
      <c r="S295" s="585">
        <v>0.48</v>
      </c>
      <c r="T295" s="815">
        <v>1</v>
      </c>
      <c r="U295" s="815">
        <v>1</v>
      </c>
    </row>
    <row r="296" spans="1:21" x14ac:dyDescent="0.3">
      <c r="A296" s="2" t="s">
        <v>872</v>
      </c>
      <c r="B296" s="295" t="s">
        <v>923</v>
      </c>
      <c r="C296" s="3" t="s">
        <v>986</v>
      </c>
      <c r="D296" s="3" t="s">
        <v>1356</v>
      </c>
      <c r="E296" s="245">
        <v>3936</v>
      </c>
      <c r="F296" s="585">
        <v>0.06</v>
      </c>
      <c r="G296" s="585">
        <v>0.13</v>
      </c>
      <c r="H296" s="585">
        <v>0.16</v>
      </c>
      <c r="I296" s="585">
        <v>0.35</v>
      </c>
      <c r="J296" s="585">
        <v>0.59</v>
      </c>
      <c r="K296" s="585">
        <v>0.06</v>
      </c>
      <c r="L296" s="585">
        <v>0.51</v>
      </c>
      <c r="M296" s="585">
        <v>0.5</v>
      </c>
      <c r="N296" s="585">
        <v>0.48</v>
      </c>
      <c r="O296" s="585">
        <v>0.1</v>
      </c>
      <c r="P296" s="585">
        <v>0.5</v>
      </c>
      <c r="Q296" s="585">
        <v>0.39</v>
      </c>
      <c r="R296" s="585" t="s">
        <v>239</v>
      </c>
      <c r="S296" s="585">
        <v>0.49</v>
      </c>
      <c r="T296" s="815">
        <v>1</v>
      </c>
      <c r="U296" s="815">
        <v>1</v>
      </c>
    </row>
    <row r="297" spans="1:21" x14ac:dyDescent="0.3">
      <c r="A297" s="2" t="s">
        <v>131</v>
      </c>
      <c r="B297" s="295" t="s">
        <v>918</v>
      </c>
      <c r="C297" s="3" t="s">
        <v>944</v>
      </c>
      <c r="D297" s="3" t="s">
        <v>1359</v>
      </c>
      <c r="E297" s="245">
        <v>8324</v>
      </c>
      <c r="F297" s="585">
        <v>0.05</v>
      </c>
      <c r="G297" s="585">
        <v>0.12</v>
      </c>
      <c r="H297" s="585">
        <v>0.09</v>
      </c>
      <c r="I297" s="585">
        <v>0.26</v>
      </c>
      <c r="J297" s="585">
        <v>0.61</v>
      </c>
      <c r="K297" s="585">
        <v>0.13</v>
      </c>
      <c r="L297" s="585">
        <v>0.45</v>
      </c>
      <c r="M297" s="585">
        <v>0.48</v>
      </c>
      <c r="N297" s="585">
        <v>0.51</v>
      </c>
      <c r="O297" s="585">
        <v>0.09</v>
      </c>
      <c r="P297" s="585">
        <v>0.5</v>
      </c>
      <c r="Q297" s="585">
        <v>0.48</v>
      </c>
      <c r="R297" s="585" t="s">
        <v>239</v>
      </c>
      <c r="S297" s="585">
        <v>0.5</v>
      </c>
      <c r="T297" s="815">
        <v>1</v>
      </c>
      <c r="U297" s="815">
        <v>1</v>
      </c>
    </row>
    <row r="298" spans="1:21" x14ac:dyDescent="0.3">
      <c r="A298" s="2" t="s">
        <v>131</v>
      </c>
      <c r="B298" s="295" t="s">
        <v>918</v>
      </c>
      <c r="C298" s="3" t="s">
        <v>944</v>
      </c>
      <c r="D298" s="3" t="s">
        <v>1360</v>
      </c>
      <c r="E298" s="245">
        <v>127282</v>
      </c>
      <c r="F298" s="585">
        <v>0.13</v>
      </c>
      <c r="G298" s="585">
        <v>0.14000000000000001</v>
      </c>
      <c r="H298" s="585">
        <v>0.11</v>
      </c>
      <c r="I298" s="585">
        <v>0.38</v>
      </c>
      <c r="J298" s="585">
        <v>0.59</v>
      </c>
      <c r="K298" s="585">
        <v>0.03</v>
      </c>
      <c r="L298" s="585">
        <v>0.49</v>
      </c>
      <c r="M298" s="585">
        <v>0.49</v>
      </c>
      <c r="N298" s="585">
        <v>0.44</v>
      </c>
      <c r="O298" s="585">
        <v>0.17</v>
      </c>
      <c r="P298" s="585">
        <v>0.4</v>
      </c>
      <c r="Q298" s="585">
        <v>0.54</v>
      </c>
      <c r="R298" s="585" t="s">
        <v>239</v>
      </c>
      <c r="S298" s="585">
        <v>0.43</v>
      </c>
      <c r="T298" s="815">
        <v>1</v>
      </c>
      <c r="U298" s="815">
        <v>1</v>
      </c>
    </row>
    <row r="299" spans="1:21" x14ac:dyDescent="0.3">
      <c r="A299" s="2" t="s">
        <v>131</v>
      </c>
      <c r="B299" s="295" t="s">
        <v>918</v>
      </c>
      <c r="C299" s="3" t="s">
        <v>944</v>
      </c>
      <c r="D299" s="3" t="s">
        <v>1361</v>
      </c>
      <c r="E299" s="245">
        <v>34606</v>
      </c>
      <c r="F299" s="585">
        <v>0.14000000000000001</v>
      </c>
      <c r="G299" s="585">
        <v>0.15</v>
      </c>
      <c r="H299" s="585">
        <v>0.1</v>
      </c>
      <c r="I299" s="585">
        <v>0.39</v>
      </c>
      <c r="J299" s="585">
        <v>0.57999999999999996</v>
      </c>
      <c r="K299" s="585">
        <v>0.03</v>
      </c>
      <c r="L299" s="585">
        <v>0.49</v>
      </c>
      <c r="M299" s="585">
        <v>0.48</v>
      </c>
      <c r="N299" s="585">
        <v>0.44</v>
      </c>
      <c r="O299" s="585">
        <v>0.17</v>
      </c>
      <c r="P299" s="585">
        <v>0.39</v>
      </c>
      <c r="Q299" s="585">
        <v>0.52</v>
      </c>
      <c r="R299" s="585" t="s">
        <v>239</v>
      </c>
      <c r="S299" s="585">
        <v>0.43</v>
      </c>
      <c r="T299" s="815">
        <v>1</v>
      </c>
      <c r="U299" s="815">
        <v>1</v>
      </c>
    </row>
    <row r="300" spans="1:21" x14ac:dyDescent="0.3">
      <c r="A300" s="2" t="s">
        <v>131</v>
      </c>
      <c r="B300" s="295" t="s">
        <v>923</v>
      </c>
      <c r="C300" s="3" t="s">
        <v>986</v>
      </c>
      <c r="D300" s="3" t="s">
        <v>1358</v>
      </c>
      <c r="E300" s="245">
        <v>4696</v>
      </c>
      <c r="F300" s="585">
        <v>0.14000000000000001</v>
      </c>
      <c r="G300" s="585">
        <v>0.27</v>
      </c>
      <c r="H300" s="585">
        <v>0.15</v>
      </c>
      <c r="I300" s="585">
        <v>0.56000000000000005</v>
      </c>
      <c r="J300" s="585">
        <v>0.39</v>
      </c>
      <c r="K300" s="585">
        <v>0.04</v>
      </c>
      <c r="L300" s="585">
        <v>0.5</v>
      </c>
      <c r="M300" s="585">
        <v>0.51</v>
      </c>
      <c r="N300" s="585">
        <v>0.48</v>
      </c>
      <c r="O300" s="585">
        <v>0.12</v>
      </c>
      <c r="P300" s="585">
        <v>0.59</v>
      </c>
      <c r="Q300" s="585">
        <v>0.59</v>
      </c>
      <c r="R300" s="585" t="s">
        <v>239</v>
      </c>
      <c r="S300" s="585">
        <v>0.54</v>
      </c>
      <c r="T300" s="815">
        <v>1</v>
      </c>
      <c r="U300" s="815">
        <v>1</v>
      </c>
    </row>
    <row r="301" spans="1:21" x14ac:dyDescent="0.3">
      <c r="A301" s="2" t="s">
        <v>131</v>
      </c>
      <c r="B301" s="295" t="s">
        <v>943</v>
      </c>
      <c r="C301" s="3" t="s">
        <v>983</v>
      </c>
      <c r="D301" s="3" t="s">
        <v>1362</v>
      </c>
      <c r="E301" s="245">
        <v>97752</v>
      </c>
      <c r="F301" s="585">
        <v>0.15</v>
      </c>
      <c r="G301" s="585">
        <v>0.17</v>
      </c>
      <c r="H301" s="585">
        <v>0.11</v>
      </c>
      <c r="I301" s="585">
        <v>0.43</v>
      </c>
      <c r="J301" s="585">
        <v>0.54</v>
      </c>
      <c r="K301" s="585">
        <v>0.02</v>
      </c>
      <c r="L301" s="585">
        <v>0.49</v>
      </c>
      <c r="M301" s="585">
        <v>0.49</v>
      </c>
      <c r="N301" s="585">
        <v>0.46</v>
      </c>
      <c r="O301" s="585">
        <v>0.17</v>
      </c>
      <c r="P301" s="585">
        <v>0.43</v>
      </c>
      <c r="Q301" s="585">
        <v>0.53</v>
      </c>
      <c r="R301" s="585" t="s">
        <v>239</v>
      </c>
      <c r="S301" s="585">
        <v>0.46</v>
      </c>
      <c r="T301" s="815">
        <v>1</v>
      </c>
      <c r="U301" s="815">
        <v>1</v>
      </c>
    </row>
    <row r="302" spans="1:21" x14ac:dyDescent="0.3">
      <c r="A302" s="2" t="s">
        <v>131</v>
      </c>
      <c r="B302" s="295" t="s">
        <v>943</v>
      </c>
      <c r="C302" s="3" t="s">
        <v>983</v>
      </c>
      <c r="D302" s="3" t="s">
        <v>1363</v>
      </c>
      <c r="E302" s="245">
        <v>687</v>
      </c>
      <c r="F302" s="585">
        <v>0.1</v>
      </c>
      <c r="G302" s="585">
        <v>0.18</v>
      </c>
      <c r="H302" s="585">
        <v>0.12</v>
      </c>
      <c r="I302" s="585">
        <v>0.39</v>
      </c>
      <c r="J302" s="585">
        <v>0.56999999999999995</v>
      </c>
      <c r="K302" s="585">
        <v>0.04</v>
      </c>
      <c r="L302" s="585">
        <v>0.55000000000000004</v>
      </c>
      <c r="M302" s="585">
        <v>0.46</v>
      </c>
      <c r="N302" s="585">
        <v>0.51</v>
      </c>
      <c r="O302" s="585">
        <v>0.13</v>
      </c>
      <c r="P302" s="585">
        <v>0.46</v>
      </c>
      <c r="Q302" s="585">
        <v>0.6</v>
      </c>
      <c r="R302" s="585" t="s">
        <v>239</v>
      </c>
      <c r="S302" s="585">
        <v>0.48</v>
      </c>
      <c r="T302" s="815">
        <v>1</v>
      </c>
      <c r="U302" s="815">
        <v>1</v>
      </c>
    </row>
    <row r="303" spans="1:21" x14ac:dyDescent="0.3">
      <c r="A303" s="2" t="s">
        <v>131</v>
      </c>
      <c r="B303" s="295" t="s">
        <v>943</v>
      </c>
      <c r="C303" s="3" t="s">
        <v>983</v>
      </c>
      <c r="D303" s="3" t="s">
        <v>1364</v>
      </c>
      <c r="E303" s="245">
        <v>810</v>
      </c>
      <c r="F303" s="585">
        <v>0.18</v>
      </c>
      <c r="G303" s="585">
        <v>0.17</v>
      </c>
      <c r="H303" s="585">
        <v>0.1</v>
      </c>
      <c r="I303" s="585">
        <v>0.46</v>
      </c>
      <c r="J303" s="585">
        <v>0.52</v>
      </c>
      <c r="K303" s="585">
        <v>0.02</v>
      </c>
      <c r="L303" s="585">
        <v>0.43</v>
      </c>
      <c r="M303" s="585">
        <v>0.48</v>
      </c>
      <c r="N303" s="585">
        <v>0.38</v>
      </c>
      <c r="O303" s="585">
        <v>0.17</v>
      </c>
      <c r="P303" s="585">
        <v>0.4</v>
      </c>
      <c r="Q303" s="585">
        <v>0.53</v>
      </c>
      <c r="R303" s="585" t="s">
        <v>239</v>
      </c>
      <c r="S303" s="585">
        <v>0.42</v>
      </c>
      <c r="T303" s="815">
        <v>1</v>
      </c>
      <c r="U303" s="815">
        <v>1</v>
      </c>
    </row>
    <row r="304" spans="1:21" x14ac:dyDescent="0.3">
      <c r="A304" s="2" t="s">
        <v>131</v>
      </c>
      <c r="B304" s="295" t="s">
        <v>943</v>
      </c>
      <c r="C304" s="3" t="s">
        <v>983</v>
      </c>
      <c r="D304" s="3" t="s">
        <v>1365</v>
      </c>
      <c r="E304" s="245">
        <v>2564</v>
      </c>
      <c r="F304" s="585">
        <v>0.09</v>
      </c>
      <c r="G304" s="585">
        <v>0.18</v>
      </c>
      <c r="H304" s="585">
        <v>0.13</v>
      </c>
      <c r="I304" s="585">
        <v>0.39</v>
      </c>
      <c r="J304" s="585">
        <v>0.55000000000000004</v>
      </c>
      <c r="K304" s="585">
        <v>0.06</v>
      </c>
      <c r="L304" s="585">
        <v>0.53</v>
      </c>
      <c r="M304" s="585">
        <v>0.47</v>
      </c>
      <c r="N304" s="585">
        <v>0.49</v>
      </c>
      <c r="O304" s="585">
        <v>0.12</v>
      </c>
      <c r="P304" s="585">
        <v>0.52</v>
      </c>
      <c r="Q304" s="585">
        <v>0.53</v>
      </c>
      <c r="R304" s="585" t="s">
        <v>239</v>
      </c>
      <c r="S304" s="585">
        <v>0.51</v>
      </c>
      <c r="T304" s="815">
        <v>1</v>
      </c>
      <c r="U304" s="815">
        <v>1</v>
      </c>
    </row>
    <row r="305" spans="1:21" x14ac:dyDescent="0.3">
      <c r="A305" s="2" t="s">
        <v>130</v>
      </c>
      <c r="B305" s="295" t="s">
        <v>918</v>
      </c>
      <c r="C305" s="3" t="s">
        <v>944</v>
      </c>
      <c r="D305" s="3" t="s">
        <v>1366</v>
      </c>
      <c r="E305" s="245">
        <v>6125</v>
      </c>
      <c r="F305" s="585">
        <v>0.01</v>
      </c>
      <c r="G305" s="585">
        <v>0.04</v>
      </c>
      <c r="H305" s="585">
        <v>0.06</v>
      </c>
      <c r="I305" s="585">
        <v>0.11</v>
      </c>
      <c r="J305" s="585">
        <v>0.85</v>
      </c>
      <c r="K305" s="585">
        <v>0.04</v>
      </c>
      <c r="L305" s="585">
        <v>0.51</v>
      </c>
      <c r="M305" s="585">
        <v>0.51</v>
      </c>
      <c r="N305" s="585">
        <v>0.5</v>
      </c>
      <c r="O305" s="585">
        <v>0.04</v>
      </c>
      <c r="P305" s="585">
        <v>0.36</v>
      </c>
      <c r="Q305" s="585">
        <v>0.44</v>
      </c>
      <c r="R305" s="585" t="s">
        <v>239</v>
      </c>
      <c r="S305" s="585">
        <v>0.38</v>
      </c>
      <c r="T305" s="815">
        <v>1</v>
      </c>
      <c r="U305" s="815">
        <v>1</v>
      </c>
    </row>
    <row r="306" spans="1:21" x14ac:dyDescent="0.3">
      <c r="A306" s="2" t="s">
        <v>132</v>
      </c>
      <c r="B306" s="295" t="s">
        <v>943</v>
      </c>
      <c r="C306" s="3" t="s">
        <v>944</v>
      </c>
      <c r="D306" s="3" t="s">
        <v>1367</v>
      </c>
      <c r="E306" s="245">
        <v>38500</v>
      </c>
      <c r="F306" s="585" t="s">
        <v>239</v>
      </c>
      <c r="G306" s="585" t="s">
        <v>239</v>
      </c>
      <c r="H306" s="585" t="s">
        <v>239</v>
      </c>
      <c r="I306" s="585" t="s">
        <v>239</v>
      </c>
      <c r="J306" s="585" t="s">
        <v>239</v>
      </c>
      <c r="K306" s="585" t="s">
        <v>239</v>
      </c>
      <c r="L306" s="585" t="s">
        <v>239</v>
      </c>
      <c r="M306" s="585" t="s">
        <v>239</v>
      </c>
      <c r="N306" s="585" t="s">
        <v>239</v>
      </c>
      <c r="O306" s="585" t="s">
        <v>239</v>
      </c>
      <c r="P306" s="585" t="s">
        <v>239</v>
      </c>
      <c r="Q306" s="585" t="s">
        <v>239</v>
      </c>
      <c r="R306" s="585">
        <v>0.5</v>
      </c>
      <c r="S306" s="585">
        <v>0.5</v>
      </c>
      <c r="T306" s="815">
        <v>0</v>
      </c>
      <c r="U306" s="815">
        <v>1</v>
      </c>
    </row>
    <row r="307" spans="1:21" x14ac:dyDescent="0.3">
      <c r="A307" s="2" t="s">
        <v>133</v>
      </c>
      <c r="B307" s="295" t="s">
        <v>918</v>
      </c>
      <c r="C307" s="3" t="s">
        <v>944</v>
      </c>
      <c r="D307" s="3" t="s">
        <v>1368</v>
      </c>
      <c r="E307" s="245">
        <v>118047</v>
      </c>
      <c r="F307" s="585" t="s">
        <v>239</v>
      </c>
      <c r="G307" s="585" t="s">
        <v>239</v>
      </c>
      <c r="H307" s="585" t="s">
        <v>239</v>
      </c>
      <c r="I307" s="585" t="s">
        <v>239</v>
      </c>
      <c r="J307" s="585" t="s">
        <v>239</v>
      </c>
      <c r="K307" s="585" t="s">
        <v>239</v>
      </c>
      <c r="L307" s="585" t="s">
        <v>239</v>
      </c>
      <c r="M307" s="585" t="s">
        <v>239</v>
      </c>
      <c r="N307" s="585" t="s">
        <v>239</v>
      </c>
      <c r="O307" s="585" t="s">
        <v>239</v>
      </c>
      <c r="P307" s="585" t="s">
        <v>239</v>
      </c>
      <c r="Q307" s="585" t="s">
        <v>239</v>
      </c>
      <c r="R307" s="585">
        <v>0.19</v>
      </c>
      <c r="S307" s="585">
        <v>0.19</v>
      </c>
      <c r="T307" s="815">
        <v>0</v>
      </c>
      <c r="U307" s="815">
        <v>1</v>
      </c>
    </row>
    <row r="308" spans="1:21" x14ac:dyDescent="0.3">
      <c r="A308" s="2" t="s">
        <v>135</v>
      </c>
      <c r="B308" s="295" t="s">
        <v>918</v>
      </c>
      <c r="C308" s="3" t="s">
        <v>944</v>
      </c>
      <c r="D308" s="3" t="s">
        <v>1369</v>
      </c>
      <c r="E308" s="245">
        <v>2474</v>
      </c>
      <c r="F308" s="585" t="s">
        <v>239</v>
      </c>
      <c r="G308" s="585" t="s">
        <v>239</v>
      </c>
      <c r="H308" s="585" t="s">
        <v>239</v>
      </c>
      <c r="I308" s="585" t="s">
        <v>239</v>
      </c>
      <c r="J308" s="585" t="s">
        <v>239</v>
      </c>
      <c r="K308" s="585" t="s">
        <v>239</v>
      </c>
      <c r="L308" s="585" t="s">
        <v>239</v>
      </c>
      <c r="M308" s="585" t="s">
        <v>239</v>
      </c>
      <c r="N308" s="585" t="s">
        <v>239</v>
      </c>
      <c r="O308" s="585" t="s">
        <v>239</v>
      </c>
      <c r="P308" s="585" t="s">
        <v>239</v>
      </c>
      <c r="Q308" s="585" t="s">
        <v>239</v>
      </c>
      <c r="R308" s="585" t="s">
        <v>239</v>
      </c>
      <c r="S308" s="585" t="s">
        <v>239</v>
      </c>
      <c r="T308" s="815">
        <v>0</v>
      </c>
      <c r="U308" s="815">
        <v>0</v>
      </c>
    </row>
    <row r="309" spans="1:21" x14ac:dyDescent="0.3">
      <c r="A309" s="2" t="s">
        <v>134</v>
      </c>
      <c r="B309" s="295" t="s">
        <v>918</v>
      </c>
      <c r="C309" s="3" t="s">
        <v>944</v>
      </c>
      <c r="D309" s="3" t="s">
        <v>1373</v>
      </c>
      <c r="E309" s="245">
        <v>6988</v>
      </c>
      <c r="F309" s="585">
        <v>0.16</v>
      </c>
      <c r="G309" s="585">
        <v>0.25</v>
      </c>
      <c r="H309" s="585">
        <v>0.15</v>
      </c>
      <c r="I309" s="585">
        <v>0.56000000000000005</v>
      </c>
      <c r="J309" s="585">
        <v>0.4</v>
      </c>
      <c r="K309" s="585">
        <v>0.04</v>
      </c>
      <c r="L309" s="585">
        <v>0.47</v>
      </c>
      <c r="M309" s="585">
        <v>0.48</v>
      </c>
      <c r="N309" s="585">
        <v>0.5</v>
      </c>
      <c r="O309" s="585">
        <v>0.13</v>
      </c>
      <c r="P309" s="585">
        <v>0.57999999999999996</v>
      </c>
      <c r="Q309" s="585">
        <v>0.59</v>
      </c>
      <c r="R309" s="585" t="s">
        <v>239</v>
      </c>
      <c r="S309" s="585">
        <v>0.52</v>
      </c>
      <c r="T309" s="815">
        <v>1</v>
      </c>
      <c r="U309" s="815">
        <v>1</v>
      </c>
    </row>
    <row r="310" spans="1:21" x14ac:dyDescent="0.3">
      <c r="A310" s="2" t="s">
        <v>134</v>
      </c>
      <c r="B310" s="295" t="s">
        <v>918</v>
      </c>
      <c r="C310" s="3" t="s">
        <v>944</v>
      </c>
      <c r="D310" s="3" t="s">
        <v>1374</v>
      </c>
      <c r="E310" s="245">
        <v>199665</v>
      </c>
      <c r="F310" s="585">
        <v>0.13</v>
      </c>
      <c r="G310" s="585">
        <v>0.19</v>
      </c>
      <c r="H310" s="585">
        <v>0.12</v>
      </c>
      <c r="I310" s="585">
        <v>0.44</v>
      </c>
      <c r="J310" s="585">
        <v>0.51</v>
      </c>
      <c r="K310" s="585">
        <v>0.05</v>
      </c>
      <c r="L310" s="585">
        <v>0.49</v>
      </c>
      <c r="M310" s="585">
        <v>0.49</v>
      </c>
      <c r="N310" s="585">
        <v>0.48</v>
      </c>
      <c r="O310" s="585">
        <v>0.14000000000000001</v>
      </c>
      <c r="P310" s="585">
        <v>0.49</v>
      </c>
      <c r="Q310" s="585">
        <v>0.56000000000000005</v>
      </c>
      <c r="R310" s="585" t="s">
        <v>239</v>
      </c>
      <c r="S310" s="585">
        <v>0.49</v>
      </c>
      <c r="T310" s="815">
        <v>1</v>
      </c>
      <c r="U310" s="815">
        <v>1</v>
      </c>
    </row>
    <row r="311" spans="1:21" x14ac:dyDescent="0.3">
      <c r="A311" s="2" t="s">
        <v>134</v>
      </c>
      <c r="B311" s="295" t="s">
        <v>918</v>
      </c>
      <c r="C311" s="3" t="s">
        <v>944</v>
      </c>
      <c r="D311" s="3" t="s">
        <v>1375</v>
      </c>
      <c r="E311" s="245">
        <v>2970</v>
      </c>
      <c r="F311" s="585">
        <v>0.15</v>
      </c>
      <c r="G311" s="585">
        <v>0.19</v>
      </c>
      <c r="H311" s="585">
        <v>0.11</v>
      </c>
      <c r="I311" s="585">
        <v>0.45</v>
      </c>
      <c r="J311" s="585">
        <v>0.51</v>
      </c>
      <c r="K311" s="585">
        <v>0.04</v>
      </c>
      <c r="L311" s="585">
        <v>0.45</v>
      </c>
      <c r="M311" s="585">
        <v>0.45</v>
      </c>
      <c r="N311" s="585">
        <v>0.5</v>
      </c>
      <c r="O311" s="585">
        <v>0.15</v>
      </c>
      <c r="P311" s="585">
        <v>0.49</v>
      </c>
      <c r="Q311" s="585">
        <v>0.56000000000000005</v>
      </c>
      <c r="R311" s="585" t="s">
        <v>239</v>
      </c>
      <c r="S311" s="585">
        <v>0.48</v>
      </c>
      <c r="T311" s="815">
        <v>1</v>
      </c>
      <c r="U311" s="815">
        <v>1</v>
      </c>
    </row>
    <row r="312" spans="1:21" x14ac:dyDescent="0.3">
      <c r="A312" s="2" t="s">
        <v>134</v>
      </c>
      <c r="B312" s="295" t="s">
        <v>918</v>
      </c>
      <c r="C312" s="3" t="s">
        <v>944</v>
      </c>
      <c r="D312" s="3" t="s">
        <v>1376</v>
      </c>
      <c r="E312" s="245">
        <v>19903</v>
      </c>
      <c r="F312" s="585">
        <v>0.15</v>
      </c>
      <c r="G312" s="585">
        <v>0.21</v>
      </c>
      <c r="H312" s="585">
        <v>0.13</v>
      </c>
      <c r="I312" s="585">
        <v>0.5</v>
      </c>
      <c r="J312" s="585">
        <v>0.47</v>
      </c>
      <c r="K312" s="585">
        <v>0.03</v>
      </c>
      <c r="L312" s="585">
        <v>0.49</v>
      </c>
      <c r="M312" s="585">
        <v>0.49</v>
      </c>
      <c r="N312" s="585">
        <v>0.48</v>
      </c>
      <c r="O312" s="585">
        <v>0.15</v>
      </c>
      <c r="P312" s="585">
        <v>0.52</v>
      </c>
      <c r="Q312" s="585">
        <v>0.56999999999999995</v>
      </c>
      <c r="R312" s="585" t="s">
        <v>239</v>
      </c>
      <c r="S312" s="585">
        <v>0.51</v>
      </c>
      <c r="T312" s="815">
        <v>1</v>
      </c>
      <c r="U312" s="815">
        <v>1</v>
      </c>
    </row>
    <row r="313" spans="1:21" x14ac:dyDescent="0.3">
      <c r="A313" s="2" t="s">
        <v>134</v>
      </c>
      <c r="B313" s="295" t="s">
        <v>918</v>
      </c>
      <c r="C313" s="3" t="s">
        <v>944</v>
      </c>
      <c r="D313" s="3" t="s">
        <v>1377</v>
      </c>
      <c r="E313" s="245">
        <v>115910</v>
      </c>
      <c r="F313" s="585">
        <v>0.15</v>
      </c>
      <c r="G313" s="585">
        <v>0.23</v>
      </c>
      <c r="H313" s="585">
        <v>0.14000000000000001</v>
      </c>
      <c r="I313" s="585">
        <v>0.52</v>
      </c>
      <c r="J313" s="585">
        <v>0.44</v>
      </c>
      <c r="K313" s="585">
        <v>0.04</v>
      </c>
      <c r="L313" s="585">
        <v>0.49</v>
      </c>
      <c r="M313" s="585">
        <v>0.49</v>
      </c>
      <c r="N313" s="585">
        <v>0.49</v>
      </c>
      <c r="O313" s="585">
        <v>0.14000000000000001</v>
      </c>
      <c r="P313" s="585">
        <v>0.55000000000000004</v>
      </c>
      <c r="Q313" s="585">
        <v>0.59</v>
      </c>
      <c r="R313" s="585" t="s">
        <v>239</v>
      </c>
      <c r="S313" s="585">
        <v>0.52</v>
      </c>
      <c r="T313" s="815">
        <v>1</v>
      </c>
      <c r="U313" s="815">
        <v>1</v>
      </c>
    </row>
    <row r="314" spans="1:21" x14ac:dyDescent="0.3">
      <c r="A314" s="2" t="s">
        <v>134</v>
      </c>
      <c r="B314" s="295" t="s">
        <v>918</v>
      </c>
      <c r="C314" s="3" t="s">
        <v>944</v>
      </c>
      <c r="D314" s="3" t="s">
        <v>1378</v>
      </c>
      <c r="E314" s="245">
        <v>8674</v>
      </c>
      <c r="F314" s="585">
        <v>0.15</v>
      </c>
      <c r="G314" s="585">
        <v>0.23</v>
      </c>
      <c r="H314" s="585">
        <v>0.14000000000000001</v>
      </c>
      <c r="I314" s="585">
        <v>0.52</v>
      </c>
      <c r="J314" s="585">
        <v>0.44</v>
      </c>
      <c r="K314" s="585">
        <v>0.04</v>
      </c>
      <c r="L314" s="585">
        <v>0.5</v>
      </c>
      <c r="M314" s="585">
        <v>0.49</v>
      </c>
      <c r="N314" s="585">
        <v>0.5</v>
      </c>
      <c r="O314" s="585">
        <v>0.15</v>
      </c>
      <c r="P314" s="585">
        <v>0.55000000000000004</v>
      </c>
      <c r="Q314" s="585">
        <v>0.61</v>
      </c>
      <c r="R314" s="585" t="s">
        <v>239</v>
      </c>
      <c r="S314" s="585">
        <v>0.52</v>
      </c>
      <c r="T314" s="815">
        <v>1</v>
      </c>
      <c r="U314" s="815">
        <v>1</v>
      </c>
    </row>
    <row r="315" spans="1:21" x14ac:dyDescent="0.3">
      <c r="A315" s="2" t="s">
        <v>134</v>
      </c>
      <c r="B315" s="295" t="s">
        <v>918</v>
      </c>
      <c r="C315" s="3" t="s">
        <v>944</v>
      </c>
      <c r="D315" s="3" t="s">
        <v>1379</v>
      </c>
      <c r="E315" s="245">
        <v>4999</v>
      </c>
      <c r="F315" s="585">
        <v>0.1</v>
      </c>
      <c r="G315" s="585">
        <v>0.2</v>
      </c>
      <c r="H315" s="585">
        <v>0.14000000000000001</v>
      </c>
      <c r="I315" s="585">
        <v>0.44</v>
      </c>
      <c r="J315" s="585">
        <v>0.51</v>
      </c>
      <c r="K315" s="585">
        <v>0.05</v>
      </c>
      <c r="L315" s="585">
        <v>0.46</v>
      </c>
      <c r="M315" s="585">
        <v>0.46</v>
      </c>
      <c r="N315" s="585">
        <v>0.47</v>
      </c>
      <c r="O315" s="585">
        <v>0.1</v>
      </c>
      <c r="P315" s="585">
        <v>0.52</v>
      </c>
      <c r="Q315" s="585">
        <v>0.57999999999999996</v>
      </c>
      <c r="R315" s="585" t="s">
        <v>239</v>
      </c>
      <c r="S315" s="585">
        <v>0.5</v>
      </c>
      <c r="T315" s="815">
        <v>1</v>
      </c>
      <c r="U315" s="815">
        <v>1</v>
      </c>
    </row>
    <row r="316" spans="1:21" x14ac:dyDescent="0.3">
      <c r="A316" s="2" t="s">
        <v>134</v>
      </c>
      <c r="B316" s="295" t="s">
        <v>918</v>
      </c>
      <c r="C316" s="3" t="s">
        <v>944</v>
      </c>
      <c r="D316" s="3" t="s">
        <v>1380</v>
      </c>
      <c r="E316" s="245">
        <v>8620</v>
      </c>
      <c r="F316" s="585">
        <v>0.16</v>
      </c>
      <c r="G316" s="585">
        <v>0.22</v>
      </c>
      <c r="H316" s="585">
        <v>0.13</v>
      </c>
      <c r="I316" s="585">
        <v>0.51</v>
      </c>
      <c r="J316" s="585">
        <v>0.45</v>
      </c>
      <c r="K316" s="585">
        <v>0.04</v>
      </c>
      <c r="L316" s="585">
        <v>0.49</v>
      </c>
      <c r="M316" s="585">
        <v>0.48</v>
      </c>
      <c r="N316" s="585">
        <v>0.47</v>
      </c>
      <c r="O316" s="585">
        <v>0.15</v>
      </c>
      <c r="P316" s="585">
        <v>0.51</v>
      </c>
      <c r="Q316" s="585">
        <v>0.56000000000000005</v>
      </c>
      <c r="R316" s="585" t="s">
        <v>239</v>
      </c>
      <c r="S316" s="585">
        <v>0.5</v>
      </c>
      <c r="T316" s="815">
        <v>1</v>
      </c>
      <c r="U316" s="815">
        <v>1</v>
      </c>
    </row>
    <row r="317" spans="1:21" x14ac:dyDescent="0.3">
      <c r="A317" s="2" t="s">
        <v>134</v>
      </c>
      <c r="B317" s="295" t="s">
        <v>918</v>
      </c>
      <c r="C317" s="3" t="s">
        <v>944</v>
      </c>
      <c r="D317" s="3" t="s">
        <v>1381</v>
      </c>
      <c r="E317" s="245">
        <v>6474</v>
      </c>
      <c r="F317" s="585">
        <v>0.15</v>
      </c>
      <c r="G317" s="585">
        <v>0.21</v>
      </c>
      <c r="H317" s="585">
        <v>0.13</v>
      </c>
      <c r="I317" s="585">
        <v>0.49</v>
      </c>
      <c r="J317" s="585">
        <v>0.48</v>
      </c>
      <c r="K317" s="585">
        <v>0.03</v>
      </c>
      <c r="L317" s="585">
        <v>0.5</v>
      </c>
      <c r="M317" s="585">
        <v>0.49</v>
      </c>
      <c r="N317" s="585">
        <v>0.48</v>
      </c>
      <c r="O317" s="585">
        <v>0.15</v>
      </c>
      <c r="P317" s="585">
        <v>0.5</v>
      </c>
      <c r="Q317" s="585">
        <v>0.56999999999999995</v>
      </c>
      <c r="R317" s="585" t="s">
        <v>239</v>
      </c>
      <c r="S317" s="585">
        <v>0.5</v>
      </c>
      <c r="T317" s="815">
        <v>1</v>
      </c>
      <c r="U317" s="815">
        <v>1</v>
      </c>
    </row>
    <row r="318" spans="1:21" x14ac:dyDescent="0.3">
      <c r="A318" s="2" t="s">
        <v>134</v>
      </c>
      <c r="B318" s="295" t="s">
        <v>918</v>
      </c>
      <c r="C318" s="3" t="s">
        <v>944</v>
      </c>
      <c r="D318" s="3" t="s">
        <v>1382</v>
      </c>
      <c r="E318" s="245">
        <v>10676</v>
      </c>
      <c r="F318" s="585">
        <v>0.16</v>
      </c>
      <c r="G318" s="585">
        <v>0.22</v>
      </c>
      <c r="H318" s="585">
        <v>0.13</v>
      </c>
      <c r="I318" s="585">
        <v>0.51</v>
      </c>
      <c r="J318" s="585">
        <v>0.46</v>
      </c>
      <c r="K318" s="585">
        <v>0.03</v>
      </c>
      <c r="L318" s="585">
        <v>0.49</v>
      </c>
      <c r="M318" s="585">
        <v>0.49</v>
      </c>
      <c r="N318" s="585">
        <v>0.48</v>
      </c>
      <c r="O318" s="585">
        <v>0.15</v>
      </c>
      <c r="P318" s="585">
        <v>0.51</v>
      </c>
      <c r="Q318" s="585">
        <v>0.57999999999999996</v>
      </c>
      <c r="R318" s="585" t="s">
        <v>239</v>
      </c>
      <c r="S318" s="585">
        <v>0.5</v>
      </c>
      <c r="T318" s="815">
        <v>1</v>
      </c>
      <c r="U318" s="815">
        <v>1</v>
      </c>
    </row>
    <row r="319" spans="1:21" x14ac:dyDescent="0.3">
      <c r="A319" s="2" t="s">
        <v>134</v>
      </c>
      <c r="B319" s="295" t="s">
        <v>918</v>
      </c>
      <c r="C319" s="3" t="s">
        <v>944</v>
      </c>
      <c r="D319" s="3" t="s">
        <v>1383</v>
      </c>
      <c r="E319" s="245">
        <v>115199</v>
      </c>
      <c r="F319" s="585">
        <v>0.15</v>
      </c>
      <c r="G319" s="585">
        <v>0.23</v>
      </c>
      <c r="H319" s="585">
        <v>0.15</v>
      </c>
      <c r="I319" s="585">
        <v>0.54</v>
      </c>
      <c r="J319" s="585">
        <v>0.43</v>
      </c>
      <c r="K319" s="585">
        <v>0.03</v>
      </c>
      <c r="L319" s="585">
        <v>0.48</v>
      </c>
      <c r="M319" s="585">
        <v>0.49</v>
      </c>
      <c r="N319" s="585">
        <v>0.49</v>
      </c>
      <c r="O319" s="585">
        <v>0.14000000000000001</v>
      </c>
      <c r="P319" s="585">
        <v>0.56000000000000005</v>
      </c>
      <c r="Q319" s="585">
        <v>0.6</v>
      </c>
      <c r="R319" s="585" t="s">
        <v>239</v>
      </c>
      <c r="S319" s="585">
        <v>0.52</v>
      </c>
      <c r="T319" s="815">
        <v>1</v>
      </c>
      <c r="U319" s="815">
        <v>1</v>
      </c>
    </row>
    <row r="320" spans="1:21" x14ac:dyDescent="0.3">
      <c r="A320" s="2" t="s">
        <v>134</v>
      </c>
      <c r="B320" s="295" t="s">
        <v>918</v>
      </c>
      <c r="C320" s="3" t="s">
        <v>944</v>
      </c>
      <c r="D320" s="3" t="s">
        <v>1384</v>
      </c>
      <c r="E320" s="245">
        <v>1625</v>
      </c>
      <c r="F320" s="585">
        <v>0.17</v>
      </c>
      <c r="G320" s="585">
        <v>0.23</v>
      </c>
      <c r="H320" s="585">
        <v>0.11</v>
      </c>
      <c r="I320" s="585">
        <v>0.51</v>
      </c>
      <c r="J320" s="585">
        <v>0.46</v>
      </c>
      <c r="K320" s="585">
        <v>0.03</v>
      </c>
      <c r="L320" s="585">
        <v>0.43</v>
      </c>
      <c r="M320" s="585">
        <v>0.49</v>
      </c>
      <c r="N320" s="585">
        <v>0.49</v>
      </c>
      <c r="O320" s="585">
        <v>0.14000000000000001</v>
      </c>
      <c r="P320" s="585">
        <v>0.5</v>
      </c>
      <c r="Q320" s="585">
        <v>0.53</v>
      </c>
      <c r="R320" s="585" t="s">
        <v>239</v>
      </c>
      <c r="S320" s="585">
        <v>0.48</v>
      </c>
      <c r="T320" s="815">
        <v>1</v>
      </c>
      <c r="U320" s="815">
        <v>1</v>
      </c>
    </row>
    <row r="321" spans="1:21" x14ac:dyDescent="0.3">
      <c r="A321" s="2" t="s">
        <v>134</v>
      </c>
      <c r="B321" s="295" t="s">
        <v>918</v>
      </c>
      <c r="C321" s="3" t="s">
        <v>944</v>
      </c>
      <c r="D321" s="3" t="s">
        <v>1385</v>
      </c>
      <c r="E321" s="245">
        <v>50108</v>
      </c>
      <c r="F321" s="585">
        <v>0.14000000000000001</v>
      </c>
      <c r="G321" s="585">
        <v>0.22</v>
      </c>
      <c r="H321" s="585">
        <v>0.14000000000000001</v>
      </c>
      <c r="I321" s="585">
        <v>0.5</v>
      </c>
      <c r="J321" s="585">
        <v>0.46</v>
      </c>
      <c r="K321" s="585">
        <v>0.04</v>
      </c>
      <c r="L321" s="585">
        <v>0.48</v>
      </c>
      <c r="M321" s="585">
        <v>0.48</v>
      </c>
      <c r="N321" s="585">
        <v>0.49</v>
      </c>
      <c r="O321" s="585">
        <v>0.14000000000000001</v>
      </c>
      <c r="P321" s="585">
        <v>0.53</v>
      </c>
      <c r="Q321" s="585">
        <v>0.57999999999999996</v>
      </c>
      <c r="R321" s="585" t="s">
        <v>239</v>
      </c>
      <c r="S321" s="585">
        <v>0.51</v>
      </c>
      <c r="T321" s="815">
        <v>1</v>
      </c>
      <c r="U321" s="815">
        <v>1</v>
      </c>
    </row>
    <row r="322" spans="1:21" x14ac:dyDescent="0.3">
      <c r="A322" s="2" t="s">
        <v>134</v>
      </c>
      <c r="B322" s="295" t="s">
        <v>923</v>
      </c>
      <c r="C322" s="3" t="s">
        <v>986</v>
      </c>
      <c r="D322" s="3" t="s">
        <v>1370</v>
      </c>
      <c r="E322" s="245">
        <v>77779</v>
      </c>
      <c r="F322" s="585">
        <v>0.18</v>
      </c>
      <c r="G322" s="585">
        <v>0.23</v>
      </c>
      <c r="H322" s="585">
        <v>0.15</v>
      </c>
      <c r="I322" s="585">
        <v>0.56000000000000005</v>
      </c>
      <c r="J322" s="585">
        <v>0.41</v>
      </c>
      <c r="K322" s="585">
        <v>0.03</v>
      </c>
      <c r="L322" s="585">
        <v>0.48</v>
      </c>
      <c r="M322" s="585">
        <v>0.48</v>
      </c>
      <c r="N322" s="585">
        <v>0.49</v>
      </c>
      <c r="O322" s="585">
        <v>0.16</v>
      </c>
      <c r="P322" s="585">
        <v>0.53</v>
      </c>
      <c r="Q322" s="585">
        <v>0.57999999999999996</v>
      </c>
      <c r="R322" s="585" t="s">
        <v>239</v>
      </c>
      <c r="S322" s="585">
        <v>0.51</v>
      </c>
      <c r="T322" s="815">
        <v>1</v>
      </c>
      <c r="U322" s="815">
        <v>1</v>
      </c>
    </row>
    <row r="323" spans="1:21" x14ac:dyDescent="0.3">
      <c r="A323" s="2" t="s">
        <v>134</v>
      </c>
      <c r="B323" s="295" t="s">
        <v>923</v>
      </c>
      <c r="C323" s="3" t="s">
        <v>986</v>
      </c>
      <c r="D323" s="3" t="s">
        <v>1371</v>
      </c>
      <c r="E323" s="245">
        <v>6275</v>
      </c>
      <c r="F323" s="585">
        <v>0.19</v>
      </c>
      <c r="G323" s="585">
        <v>0.28999999999999998</v>
      </c>
      <c r="H323" s="585">
        <v>0.14000000000000001</v>
      </c>
      <c r="I323" s="585">
        <v>0.62</v>
      </c>
      <c r="J323" s="585">
        <v>0.36</v>
      </c>
      <c r="K323" s="585">
        <v>0.02</v>
      </c>
      <c r="L323" s="585">
        <v>0.48</v>
      </c>
      <c r="M323" s="585">
        <v>0.52</v>
      </c>
      <c r="N323" s="585">
        <v>0.5</v>
      </c>
      <c r="O323" s="585">
        <v>0.15</v>
      </c>
      <c r="P323" s="585">
        <v>0.54</v>
      </c>
      <c r="Q323" s="585">
        <v>0.62</v>
      </c>
      <c r="R323" s="585" t="s">
        <v>239</v>
      </c>
      <c r="S323" s="585">
        <v>0.52</v>
      </c>
      <c r="T323" s="815">
        <v>1</v>
      </c>
      <c r="U323" s="815">
        <v>1</v>
      </c>
    </row>
    <row r="324" spans="1:21" x14ac:dyDescent="0.3">
      <c r="A324" s="2" t="s">
        <v>134</v>
      </c>
      <c r="B324" s="295" t="s">
        <v>923</v>
      </c>
      <c r="C324" s="3" t="s">
        <v>986</v>
      </c>
      <c r="D324" s="3" t="s">
        <v>1372</v>
      </c>
      <c r="E324" s="245">
        <v>28253</v>
      </c>
      <c r="F324" s="585">
        <v>0.2</v>
      </c>
      <c r="G324" s="585">
        <v>0.23</v>
      </c>
      <c r="H324" s="585">
        <v>0.13</v>
      </c>
      <c r="I324" s="585">
        <v>0.55000000000000004</v>
      </c>
      <c r="J324" s="585">
        <v>0.43</v>
      </c>
      <c r="K324" s="585">
        <v>0.02</v>
      </c>
      <c r="L324" s="585">
        <v>0.49</v>
      </c>
      <c r="M324" s="585">
        <v>0.48</v>
      </c>
      <c r="N324" s="585">
        <v>0.47</v>
      </c>
      <c r="O324" s="585">
        <v>0.18</v>
      </c>
      <c r="P324" s="585">
        <v>0.53</v>
      </c>
      <c r="Q324" s="585">
        <v>0.59</v>
      </c>
      <c r="R324" s="585" t="s">
        <v>239</v>
      </c>
      <c r="S324" s="585">
        <v>0.5</v>
      </c>
      <c r="T324" s="815">
        <v>1</v>
      </c>
      <c r="U324" s="815">
        <v>1</v>
      </c>
    </row>
    <row r="325" spans="1:21" x14ac:dyDescent="0.3">
      <c r="A325" s="2" t="s">
        <v>137</v>
      </c>
      <c r="B325" s="295" t="s">
        <v>918</v>
      </c>
      <c r="C325" s="3" t="s">
        <v>944</v>
      </c>
      <c r="D325" s="3" t="s">
        <v>1393</v>
      </c>
      <c r="E325" s="245">
        <v>47249</v>
      </c>
      <c r="F325" s="585">
        <v>7.0000000000000007E-2</v>
      </c>
      <c r="G325" s="585">
        <v>0.16</v>
      </c>
      <c r="H325" s="585">
        <v>0.13</v>
      </c>
      <c r="I325" s="585">
        <v>0.36</v>
      </c>
      <c r="J325" s="585">
        <v>0.61</v>
      </c>
      <c r="K325" s="585">
        <v>0.03</v>
      </c>
      <c r="L325" s="585">
        <v>0.48</v>
      </c>
      <c r="M325" s="585">
        <v>0.49</v>
      </c>
      <c r="N325" s="585">
        <v>0.51</v>
      </c>
      <c r="O325" s="585">
        <v>0.09</v>
      </c>
      <c r="P325" s="585">
        <v>0.54</v>
      </c>
      <c r="Q325" s="585">
        <v>0.61</v>
      </c>
      <c r="R325" s="585" t="s">
        <v>239</v>
      </c>
      <c r="S325" s="585">
        <v>0.52</v>
      </c>
      <c r="T325" s="815">
        <v>1</v>
      </c>
      <c r="U325" s="815">
        <v>1</v>
      </c>
    </row>
    <row r="326" spans="1:21" x14ac:dyDescent="0.3">
      <c r="A326" s="2" t="s">
        <v>137</v>
      </c>
      <c r="B326" s="295" t="s">
        <v>923</v>
      </c>
      <c r="C326" s="3" t="s">
        <v>986</v>
      </c>
      <c r="D326" s="3" t="s">
        <v>1387</v>
      </c>
      <c r="E326" s="245">
        <v>86634</v>
      </c>
      <c r="F326" s="585">
        <v>0.16</v>
      </c>
      <c r="G326" s="585">
        <v>0.27</v>
      </c>
      <c r="H326" s="585">
        <v>0.18</v>
      </c>
      <c r="I326" s="585">
        <v>0.61</v>
      </c>
      <c r="J326" s="585">
        <v>0.36</v>
      </c>
      <c r="K326" s="585">
        <v>0.03</v>
      </c>
      <c r="L326" s="585">
        <v>0.5</v>
      </c>
      <c r="M326" s="585">
        <v>0.49</v>
      </c>
      <c r="N326" s="585">
        <v>0.47</v>
      </c>
      <c r="O326" s="585">
        <v>0.13</v>
      </c>
      <c r="P326" s="585">
        <v>0.54</v>
      </c>
      <c r="Q326" s="585">
        <v>0.51</v>
      </c>
      <c r="R326" s="585" t="s">
        <v>239</v>
      </c>
      <c r="S326" s="585">
        <v>0.51</v>
      </c>
      <c r="T326" s="815">
        <v>1</v>
      </c>
      <c r="U326" s="815">
        <v>1</v>
      </c>
    </row>
    <row r="327" spans="1:21" x14ac:dyDescent="0.3">
      <c r="A327" s="2" t="s">
        <v>137</v>
      </c>
      <c r="B327" s="295" t="s">
        <v>923</v>
      </c>
      <c r="C327" s="3" t="s">
        <v>986</v>
      </c>
      <c r="D327" s="3" t="s">
        <v>1388</v>
      </c>
      <c r="E327" s="245">
        <v>105367</v>
      </c>
      <c r="F327" s="585">
        <v>0.15</v>
      </c>
      <c r="G327" s="585">
        <v>0.25</v>
      </c>
      <c r="H327" s="585">
        <v>0.17</v>
      </c>
      <c r="I327" s="585">
        <v>0.56000000000000005</v>
      </c>
      <c r="J327" s="585">
        <v>0.4</v>
      </c>
      <c r="K327" s="585">
        <v>0.03</v>
      </c>
      <c r="L327" s="585">
        <v>0.48</v>
      </c>
      <c r="M327" s="585">
        <v>0.49</v>
      </c>
      <c r="N327" s="585">
        <v>0.47</v>
      </c>
      <c r="O327" s="585">
        <v>0.13</v>
      </c>
      <c r="P327" s="585">
        <v>0.53</v>
      </c>
      <c r="Q327" s="585">
        <v>0.51</v>
      </c>
      <c r="R327" s="585" t="s">
        <v>239</v>
      </c>
      <c r="S327" s="585">
        <v>0.5</v>
      </c>
      <c r="T327" s="815">
        <v>1</v>
      </c>
      <c r="U327" s="815">
        <v>1</v>
      </c>
    </row>
    <row r="328" spans="1:21" x14ac:dyDescent="0.3">
      <c r="A328" s="2" t="s">
        <v>137</v>
      </c>
      <c r="B328" s="295" t="s">
        <v>923</v>
      </c>
      <c r="C328" s="3" t="s">
        <v>986</v>
      </c>
      <c r="D328" s="3" t="s">
        <v>1389</v>
      </c>
      <c r="E328" s="245">
        <v>82678</v>
      </c>
      <c r="F328" s="585">
        <v>0.15</v>
      </c>
      <c r="G328" s="585">
        <v>0.25</v>
      </c>
      <c r="H328" s="585">
        <v>0.17</v>
      </c>
      <c r="I328" s="585">
        <v>0.56999999999999995</v>
      </c>
      <c r="J328" s="585">
        <v>0.39</v>
      </c>
      <c r="K328" s="585">
        <v>0.04</v>
      </c>
      <c r="L328" s="585">
        <v>0.48</v>
      </c>
      <c r="M328" s="585">
        <v>0.49</v>
      </c>
      <c r="N328" s="585">
        <v>0.47</v>
      </c>
      <c r="O328" s="585">
        <v>0.13</v>
      </c>
      <c r="P328" s="585">
        <v>0.53</v>
      </c>
      <c r="Q328" s="585">
        <v>0.5</v>
      </c>
      <c r="R328" s="585" t="s">
        <v>239</v>
      </c>
      <c r="S328" s="585">
        <v>0.5</v>
      </c>
      <c r="T328" s="815">
        <v>1</v>
      </c>
      <c r="U328" s="815">
        <v>1</v>
      </c>
    </row>
    <row r="329" spans="1:21" x14ac:dyDescent="0.3">
      <c r="A329" s="2" t="s">
        <v>137</v>
      </c>
      <c r="B329" s="295" t="s">
        <v>923</v>
      </c>
      <c r="C329" s="3" t="s">
        <v>986</v>
      </c>
      <c r="D329" s="3" t="s">
        <v>1390</v>
      </c>
      <c r="E329" s="245">
        <v>50471</v>
      </c>
      <c r="F329" s="585">
        <v>0.19</v>
      </c>
      <c r="G329" s="585">
        <v>0.31</v>
      </c>
      <c r="H329" s="585">
        <v>0.18</v>
      </c>
      <c r="I329" s="585">
        <v>0.67</v>
      </c>
      <c r="J329" s="585">
        <v>0.3</v>
      </c>
      <c r="K329" s="585">
        <v>0.03</v>
      </c>
      <c r="L329" s="585">
        <v>0.49</v>
      </c>
      <c r="M329" s="585">
        <v>0.47</v>
      </c>
      <c r="N329" s="585">
        <v>0.44</v>
      </c>
      <c r="O329" s="585">
        <v>0.14000000000000001</v>
      </c>
      <c r="P329" s="585">
        <v>0.53</v>
      </c>
      <c r="Q329" s="585">
        <v>0.46</v>
      </c>
      <c r="R329" s="585" t="s">
        <v>239</v>
      </c>
      <c r="S329" s="585">
        <v>0.48</v>
      </c>
      <c r="T329" s="815">
        <v>1</v>
      </c>
      <c r="U329" s="815">
        <v>1</v>
      </c>
    </row>
    <row r="330" spans="1:21" x14ac:dyDescent="0.3">
      <c r="A330" s="2" t="s">
        <v>137</v>
      </c>
      <c r="B330" s="295" t="s">
        <v>923</v>
      </c>
      <c r="C330" s="3" t="s">
        <v>986</v>
      </c>
      <c r="D330" s="3" t="s">
        <v>1391</v>
      </c>
      <c r="E330" s="245">
        <v>161725</v>
      </c>
      <c r="F330" s="585">
        <v>0.14000000000000001</v>
      </c>
      <c r="G330" s="585">
        <v>0.24</v>
      </c>
      <c r="H330" s="585">
        <v>0.19</v>
      </c>
      <c r="I330" s="585">
        <v>0.56000000000000005</v>
      </c>
      <c r="J330" s="585">
        <v>0.42</v>
      </c>
      <c r="K330" s="585">
        <v>0.02</v>
      </c>
      <c r="L330" s="585">
        <v>0.49</v>
      </c>
      <c r="M330" s="585">
        <v>0.47</v>
      </c>
      <c r="N330" s="585">
        <v>0.42</v>
      </c>
      <c r="O330" s="585">
        <v>0.12</v>
      </c>
      <c r="P330" s="585">
        <v>0.48</v>
      </c>
      <c r="Q330" s="585">
        <v>0.67</v>
      </c>
      <c r="R330" s="585" t="s">
        <v>239</v>
      </c>
      <c r="S330" s="585">
        <v>0.47</v>
      </c>
      <c r="T330" s="815">
        <v>1</v>
      </c>
      <c r="U330" s="815">
        <v>1</v>
      </c>
    </row>
    <row r="331" spans="1:21" x14ac:dyDescent="0.3">
      <c r="A331" s="2" t="s">
        <v>137</v>
      </c>
      <c r="B331" s="295" t="s">
        <v>923</v>
      </c>
      <c r="C331" s="3" t="s">
        <v>986</v>
      </c>
      <c r="D331" s="3" t="s">
        <v>1392</v>
      </c>
      <c r="E331" s="245">
        <v>19788</v>
      </c>
      <c r="F331" s="585">
        <v>0.18</v>
      </c>
      <c r="G331" s="585">
        <v>0.31</v>
      </c>
      <c r="H331" s="585">
        <v>0.18</v>
      </c>
      <c r="I331" s="585">
        <v>0.67</v>
      </c>
      <c r="J331" s="585">
        <v>0.3</v>
      </c>
      <c r="K331" s="585">
        <v>0.03</v>
      </c>
      <c r="L331" s="585">
        <v>0.49</v>
      </c>
      <c r="M331" s="585">
        <v>0.47</v>
      </c>
      <c r="N331" s="585">
        <v>0.43</v>
      </c>
      <c r="O331" s="585">
        <v>0.13</v>
      </c>
      <c r="P331" s="585">
        <v>0.52</v>
      </c>
      <c r="Q331" s="585">
        <v>0.49</v>
      </c>
      <c r="R331" s="585" t="s">
        <v>239</v>
      </c>
      <c r="S331" s="585">
        <v>0.48</v>
      </c>
      <c r="T331" s="815">
        <v>1</v>
      </c>
      <c r="U331" s="815">
        <v>1</v>
      </c>
    </row>
    <row r="332" spans="1:21" x14ac:dyDescent="0.3">
      <c r="A332" s="2" t="s">
        <v>140</v>
      </c>
      <c r="B332" s="295" t="s">
        <v>918</v>
      </c>
      <c r="C332" s="3" t="s">
        <v>944</v>
      </c>
      <c r="D332" s="3" t="s">
        <v>1395</v>
      </c>
      <c r="E332" s="245">
        <v>741</v>
      </c>
      <c r="F332" s="585">
        <v>0.12</v>
      </c>
      <c r="G332" s="585">
        <v>0.23</v>
      </c>
      <c r="H332" s="585">
        <v>0.32</v>
      </c>
      <c r="I332" s="585">
        <v>0.66</v>
      </c>
      <c r="J332" s="585">
        <v>0.28000000000000003</v>
      </c>
      <c r="K332" s="585">
        <v>0.06</v>
      </c>
      <c r="L332" s="585">
        <v>0.32</v>
      </c>
      <c r="M332" s="585">
        <v>0.47</v>
      </c>
      <c r="N332" s="585">
        <v>0.49</v>
      </c>
      <c r="O332" s="585">
        <v>0.06</v>
      </c>
      <c r="P332" s="585">
        <v>0.32</v>
      </c>
      <c r="Q332" s="585">
        <v>0.51</v>
      </c>
      <c r="R332" s="585" t="s">
        <v>239</v>
      </c>
      <c r="S332" s="585">
        <v>0.42</v>
      </c>
      <c r="T332" s="815">
        <v>0.95</v>
      </c>
      <c r="U332" s="815">
        <v>0.95</v>
      </c>
    </row>
    <row r="333" spans="1:21" x14ac:dyDescent="0.3">
      <c r="A333" s="2" t="s">
        <v>143</v>
      </c>
      <c r="B333" s="295" t="s">
        <v>918</v>
      </c>
      <c r="C333" s="3" t="s">
        <v>944</v>
      </c>
      <c r="D333" s="3" t="s">
        <v>1399</v>
      </c>
      <c r="E333" s="245">
        <v>28728</v>
      </c>
      <c r="F333" s="585">
        <v>0.16</v>
      </c>
      <c r="G333" s="585">
        <v>0.2</v>
      </c>
      <c r="H333" s="585">
        <v>0.1</v>
      </c>
      <c r="I333" s="585">
        <v>0.46</v>
      </c>
      <c r="J333" s="585">
        <v>0.51</v>
      </c>
      <c r="K333" s="585">
        <v>0.03</v>
      </c>
      <c r="L333" s="585">
        <v>0.48</v>
      </c>
      <c r="M333" s="585">
        <v>0.48</v>
      </c>
      <c r="N333" s="585">
        <v>0.46</v>
      </c>
      <c r="O333" s="585">
        <v>0.17</v>
      </c>
      <c r="P333" s="585">
        <v>0.45</v>
      </c>
      <c r="Q333" s="585">
        <v>0.51</v>
      </c>
      <c r="R333" s="585" t="s">
        <v>239</v>
      </c>
      <c r="S333" s="585">
        <v>0.46</v>
      </c>
      <c r="T333" s="815">
        <v>1</v>
      </c>
      <c r="U333" s="815">
        <v>1</v>
      </c>
    </row>
    <row r="334" spans="1:21" x14ac:dyDescent="0.3">
      <c r="A334" s="2" t="s">
        <v>143</v>
      </c>
      <c r="B334" s="295" t="s">
        <v>918</v>
      </c>
      <c r="C334" s="3" t="s">
        <v>944</v>
      </c>
      <c r="D334" s="3" t="s">
        <v>1400</v>
      </c>
      <c r="E334" s="245">
        <v>371546</v>
      </c>
      <c r="F334" s="585">
        <v>0.19</v>
      </c>
      <c r="G334" s="585">
        <v>0.24</v>
      </c>
      <c r="H334" s="585">
        <v>0.14000000000000001</v>
      </c>
      <c r="I334" s="585">
        <v>0.56000000000000005</v>
      </c>
      <c r="J334" s="585">
        <v>0.41</v>
      </c>
      <c r="K334" s="585">
        <v>0.03</v>
      </c>
      <c r="L334" s="585">
        <v>0.49</v>
      </c>
      <c r="M334" s="585">
        <v>0.49</v>
      </c>
      <c r="N334" s="585">
        <v>0.51</v>
      </c>
      <c r="O334" s="585">
        <v>0.16</v>
      </c>
      <c r="P334" s="585">
        <v>0.61</v>
      </c>
      <c r="Q334" s="585">
        <v>0.56000000000000005</v>
      </c>
      <c r="R334" s="585" t="s">
        <v>239</v>
      </c>
      <c r="S334" s="585">
        <v>0.54</v>
      </c>
      <c r="T334" s="815">
        <v>1</v>
      </c>
      <c r="U334" s="815">
        <v>1</v>
      </c>
    </row>
    <row r="335" spans="1:21" x14ac:dyDescent="0.3">
      <c r="A335" s="2" t="s">
        <v>143</v>
      </c>
      <c r="B335" s="295" t="s">
        <v>918</v>
      </c>
      <c r="C335" s="3" t="s">
        <v>944</v>
      </c>
      <c r="D335" s="3" t="s">
        <v>1401</v>
      </c>
      <c r="E335" s="245">
        <v>286887</v>
      </c>
      <c r="F335" s="585">
        <v>0.18</v>
      </c>
      <c r="G335" s="585">
        <v>0.21</v>
      </c>
      <c r="H335" s="585">
        <v>0.11</v>
      </c>
      <c r="I335" s="585">
        <v>0.5</v>
      </c>
      <c r="J335" s="585">
        <v>0.48</v>
      </c>
      <c r="K335" s="585">
        <v>0.02</v>
      </c>
      <c r="L335" s="585">
        <v>0.48</v>
      </c>
      <c r="M335" s="585">
        <v>0.48</v>
      </c>
      <c r="N335" s="585">
        <v>0.47</v>
      </c>
      <c r="O335" s="585">
        <v>0.17</v>
      </c>
      <c r="P335" s="585">
        <v>0.5</v>
      </c>
      <c r="Q335" s="585">
        <v>0.55000000000000004</v>
      </c>
      <c r="R335" s="585" t="s">
        <v>239</v>
      </c>
      <c r="S335" s="585">
        <v>0.49</v>
      </c>
      <c r="T335" s="815">
        <v>1</v>
      </c>
      <c r="U335" s="815">
        <v>1</v>
      </c>
    </row>
    <row r="336" spans="1:21" x14ac:dyDescent="0.3">
      <c r="A336" s="2" t="s">
        <v>143</v>
      </c>
      <c r="B336" s="295" t="s">
        <v>918</v>
      </c>
      <c r="C336" s="3" t="s">
        <v>944</v>
      </c>
      <c r="D336" s="3" t="s">
        <v>1402</v>
      </c>
      <c r="E336" s="245">
        <v>260541</v>
      </c>
      <c r="F336" s="585">
        <v>0.18</v>
      </c>
      <c r="G336" s="585">
        <v>0.22</v>
      </c>
      <c r="H336" s="585">
        <v>0.13</v>
      </c>
      <c r="I336" s="585">
        <v>0.53</v>
      </c>
      <c r="J336" s="585">
        <v>0.44</v>
      </c>
      <c r="K336" s="585">
        <v>0.03</v>
      </c>
      <c r="L336" s="585">
        <v>0.49</v>
      </c>
      <c r="M336" s="585">
        <v>0.49</v>
      </c>
      <c r="N336" s="585">
        <v>0.49</v>
      </c>
      <c r="O336" s="585">
        <v>0.17</v>
      </c>
      <c r="P336" s="585">
        <v>0.54</v>
      </c>
      <c r="Q336" s="585">
        <v>0.56999999999999995</v>
      </c>
      <c r="R336" s="585" t="s">
        <v>239</v>
      </c>
      <c r="S336" s="585">
        <v>0.51</v>
      </c>
      <c r="T336" s="815">
        <v>1</v>
      </c>
      <c r="U336" s="815">
        <v>1</v>
      </c>
    </row>
    <row r="337" spans="1:21" x14ac:dyDescent="0.3">
      <c r="A337" s="2" t="s">
        <v>143</v>
      </c>
      <c r="B337" s="295" t="s">
        <v>918</v>
      </c>
      <c r="C337" s="3" t="s">
        <v>944</v>
      </c>
      <c r="D337" s="3" t="s">
        <v>1403</v>
      </c>
      <c r="E337" s="245">
        <v>123152</v>
      </c>
      <c r="F337" s="585">
        <v>0.2</v>
      </c>
      <c r="G337" s="585">
        <v>0.23</v>
      </c>
      <c r="H337" s="585">
        <v>0.12</v>
      </c>
      <c r="I337" s="585">
        <v>0.55000000000000004</v>
      </c>
      <c r="J337" s="585">
        <v>0.43</v>
      </c>
      <c r="K337" s="585">
        <v>0.02</v>
      </c>
      <c r="L337" s="585">
        <v>0.49</v>
      </c>
      <c r="M337" s="585">
        <v>0.49</v>
      </c>
      <c r="N337" s="585">
        <v>0.49</v>
      </c>
      <c r="O337" s="585">
        <v>0.18</v>
      </c>
      <c r="P337" s="585">
        <v>0.55000000000000004</v>
      </c>
      <c r="Q337" s="585">
        <v>0.57999999999999996</v>
      </c>
      <c r="R337" s="585" t="s">
        <v>239</v>
      </c>
      <c r="S337" s="585">
        <v>0.52</v>
      </c>
      <c r="T337" s="815">
        <v>1</v>
      </c>
      <c r="U337" s="815">
        <v>1</v>
      </c>
    </row>
    <row r="338" spans="1:21" x14ac:dyDescent="0.3">
      <c r="A338" s="2" t="s">
        <v>142</v>
      </c>
      <c r="B338" s="295" t="s">
        <v>923</v>
      </c>
      <c r="C338" s="3" t="s">
        <v>944</v>
      </c>
      <c r="D338" s="3" t="s">
        <v>1404</v>
      </c>
      <c r="E338" s="245">
        <v>4588</v>
      </c>
      <c r="F338" s="585">
        <v>0.11</v>
      </c>
      <c r="G338" s="585">
        <v>0.24</v>
      </c>
      <c r="H338" s="585">
        <v>0.12</v>
      </c>
      <c r="I338" s="585">
        <v>0.47</v>
      </c>
      <c r="J338" s="585">
        <v>0.46</v>
      </c>
      <c r="K338" s="585">
        <v>7.0000000000000007E-2</v>
      </c>
      <c r="L338" s="585">
        <v>0.51</v>
      </c>
      <c r="M338" s="585">
        <v>0.52</v>
      </c>
      <c r="N338" s="585">
        <v>0.47</v>
      </c>
      <c r="O338" s="585">
        <v>0.12</v>
      </c>
      <c r="P338" s="585">
        <v>0.56999999999999995</v>
      </c>
      <c r="Q338" s="585">
        <v>0.65</v>
      </c>
      <c r="R338" s="585" t="s">
        <v>239</v>
      </c>
      <c r="S338" s="585">
        <v>0.54</v>
      </c>
      <c r="T338" s="815">
        <v>1</v>
      </c>
      <c r="U338" s="815">
        <v>1</v>
      </c>
    </row>
    <row r="339" spans="1:21" x14ac:dyDescent="0.3">
      <c r="A339" s="2" t="s">
        <v>142</v>
      </c>
      <c r="B339" s="295" t="s">
        <v>923</v>
      </c>
      <c r="C339" s="3" t="s">
        <v>944</v>
      </c>
      <c r="D339" s="3" t="s">
        <v>1405</v>
      </c>
      <c r="E339" s="245">
        <v>1500</v>
      </c>
      <c r="F339" s="585">
        <v>0.08</v>
      </c>
      <c r="G339" s="585">
        <v>0.28999999999999998</v>
      </c>
      <c r="H339" s="585">
        <v>0.15</v>
      </c>
      <c r="I339" s="585">
        <v>0.52</v>
      </c>
      <c r="J339" s="585">
        <v>0.44</v>
      </c>
      <c r="K339" s="585">
        <v>0.04</v>
      </c>
      <c r="L339" s="585">
        <v>0.52</v>
      </c>
      <c r="M339" s="585">
        <v>0.52</v>
      </c>
      <c r="N339" s="585">
        <v>0.47</v>
      </c>
      <c r="O339" s="585">
        <v>0.09</v>
      </c>
      <c r="P339" s="585">
        <v>0.5</v>
      </c>
      <c r="Q339" s="585">
        <v>0.67</v>
      </c>
      <c r="R339" s="585" t="s">
        <v>239</v>
      </c>
      <c r="S339" s="585">
        <v>0.51</v>
      </c>
      <c r="T339" s="815">
        <v>1</v>
      </c>
      <c r="U339" s="815">
        <v>1</v>
      </c>
    </row>
    <row r="340" spans="1:21" x14ac:dyDescent="0.3">
      <c r="A340" s="2" t="s">
        <v>142</v>
      </c>
      <c r="B340" s="295" t="s">
        <v>918</v>
      </c>
      <c r="C340" s="3" t="s">
        <v>944</v>
      </c>
      <c r="D340" s="3" t="s">
        <v>1410</v>
      </c>
      <c r="E340" s="245">
        <v>727</v>
      </c>
      <c r="F340" s="585">
        <v>7.0000000000000007E-2</v>
      </c>
      <c r="G340" s="585">
        <v>0.13</v>
      </c>
      <c r="H340" s="585">
        <v>0.14000000000000001</v>
      </c>
      <c r="I340" s="585">
        <v>0.34</v>
      </c>
      <c r="J340" s="585">
        <v>0.64</v>
      </c>
      <c r="K340" s="585">
        <v>0.02</v>
      </c>
      <c r="L340" s="585">
        <v>0.48</v>
      </c>
      <c r="M340" s="585">
        <v>0.51</v>
      </c>
      <c r="N340" s="585">
        <v>0.51</v>
      </c>
      <c r="O340" s="585">
        <v>0.1</v>
      </c>
      <c r="P340" s="585">
        <v>0.43</v>
      </c>
      <c r="Q340" s="585">
        <v>0.08</v>
      </c>
      <c r="R340" s="585" t="s">
        <v>239</v>
      </c>
      <c r="S340" s="585">
        <v>0.45</v>
      </c>
      <c r="T340" s="815">
        <v>1</v>
      </c>
      <c r="U340" s="815">
        <v>1</v>
      </c>
    </row>
    <row r="341" spans="1:21" x14ac:dyDescent="0.3">
      <c r="A341" s="2" t="s">
        <v>142</v>
      </c>
      <c r="B341" s="295" t="s">
        <v>923</v>
      </c>
      <c r="C341" s="3" t="s">
        <v>944</v>
      </c>
      <c r="D341" s="3" t="s">
        <v>1406</v>
      </c>
      <c r="E341" s="245">
        <v>1683</v>
      </c>
      <c r="F341" s="585">
        <v>0.12</v>
      </c>
      <c r="G341" s="585">
        <v>0.36</v>
      </c>
      <c r="H341" s="585">
        <v>0.16</v>
      </c>
      <c r="I341" s="585">
        <v>0.64</v>
      </c>
      <c r="J341" s="585">
        <v>0.33</v>
      </c>
      <c r="K341" s="585">
        <v>0.03</v>
      </c>
      <c r="L341" s="585">
        <v>0.48</v>
      </c>
      <c r="M341" s="585">
        <v>0.48</v>
      </c>
      <c r="N341" s="585">
        <v>0.46</v>
      </c>
      <c r="O341" s="585">
        <v>0.09</v>
      </c>
      <c r="P341" s="585">
        <v>0.62</v>
      </c>
      <c r="Q341" s="585">
        <v>0.73</v>
      </c>
      <c r="R341" s="585" t="s">
        <v>239</v>
      </c>
      <c r="S341" s="585">
        <v>0.53</v>
      </c>
      <c r="T341" s="815">
        <v>1</v>
      </c>
      <c r="U341" s="815">
        <v>1</v>
      </c>
    </row>
    <row r="342" spans="1:21" x14ac:dyDescent="0.3">
      <c r="A342" s="2" t="s">
        <v>142</v>
      </c>
      <c r="B342" s="295" t="s">
        <v>923</v>
      </c>
      <c r="C342" s="3" t="s">
        <v>986</v>
      </c>
      <c r="D342" s="3" t="s">
        <v>1407</v>
      </c>
      <c r="E342" s="245">
        <v>5536</v>
      </c>
      <c r="F342" s="585">
        <v>0.17</v>
      </c>
      <c r="G342" s="585">
        <v>0.28000000000000003</v>
      </c>
      <c r="H342" s="585">
        <v>0.15</v>
      </c>
      <c r="I342" s="585">
        <v>0.6</v>
      </c>
      <c r="J342" s="585">
        <v>0.37</v>
      </c>
      <c r="K342" s="585">
        <v>0.03</v>
      </c>
      <c r="L342" s="585">
        <v>0.49</v>
      </c>
      <c r="M342" s="585">
        <v>0.49</v>
      </c>
      <c r="N342" s="585">
        <v>0.49</v>
      </c>
      <c r="O342" s="585">
        <v>0.14000000000000001</v>
      </c>
      <c r="P342" s="585">
        <v>0.59</v>
      </c>
      <c r="Q342" s="585">
        <v>0.55000000000000004</v>
      </c>
      <c r="R342" s="585" t="s">
        <v>239</v>
      </c>
      <c r="S342" s="585">
        <v>0.53</v>
      </c>
      <c r="T342" s="815">
        <v>1</v>
      </c>
      <c r="U342" s="815">
        <v>1</v>
      </c>
    </row>
    <row r="343" spans="1:21" x14ac:dyDescent="0.3">
      <c r="A343" s="2" t="s">
        <v>142</v>
      </c>
      <c r="B343" s="295" t="s">
        <v>923</v>
      </c>
      <c r="C343" s="3" t="s">
        <v>986</v>
      </c>
      <c r="D343" s="3" t="s">
        <v>1408</v>
      </c>
      <c r="E343" s="245">
        <v>8247</v>
      </c>
      <c r="F343" s="585">
        <v>0.19</v>
      </c>
      <c r="G343" s="585">
        <v>0.3</v>
      </c>
      <c r="H343" s="585">
        <v>0.14000000000000001</v>
      </c>
      <c r="I343" s="585">
        <v>0.64</v>
      </c>
      <c r="J343" s="585">
        <v>0.34</v>
      </c>
      <c r="K343" s="585">
        <v>0.02</v>
      </c>
      <c r="L343" s="585">
        <v>0.52</v>
      </c>
      <c r="M343" s="585">
        <v>0.5</v>
      </c>
      <c r="N343" s="585">
        <v>0.5</v>
      </c>
      <c r="O343" s="585">
        <v>0.16</v>
      </c>
      <c r="P343" s="585">
        <v>0.61</v>
      </c>
      <c r="Q343" s="585">
        <v>0.64</v>
      </c>
      <c r="R343" s="585" t="s">
        <v>239</v>
      </c>
      <c r="S343" s="585">
        <v>0.55000000000000004</v>
      </c>
      <c r="T343" s="815">
        <v>1</v>
      </c>
      <c r="U343" s="815">
        <v>1</v>
      </c>
    </row>
    <row r="344" spans="1:21" x14ac:dyDescent="0.3">
      <c r="A344" s="2" t="s">
        <v>142</v>
      </c>
      <c r="B344" s="295" t="s">
        <v>923</v>
      </c>
      <c r="C344" s="3" t="s">
        <v>986</v>
      </c>
      <c r="D344" s="3" t="s">
        <v>1409</v>
      </c>
      <c r="E344" s="245">
        <v>13767</v>
      </c>
      <c r="F344" s="585">
        <v>0.16</v>
      </c>
      <c r="G344" s="585">
        <v>0.25</v>
      </c>
      <c r="H344" s="585">
        <v>0.13</v>
      </c>
      <c r="I344" s="585">
        <v>0.54</v>
      </c>
      <c r="J344" s="585">
        <v>0.42</v>
      </c>
      <c r="K344" s="585">
        <v>0.03</v>
      </c>
      <c r="L344" s="585">
        <v>0.5</v>
      </c>
      <c r="M344" s="585">
        <v>0.5</v>
      </c>
      <c r="N344" s="585">
        <v>0.44</v>
      </c>
      <c r="O344" s="585">
        <v>0.15</v>
      </c>
      <c r="P344" s="585">
        <v>0.52</v>
      </c>
      <c r="Q344" s="585">
        <v>0.57999999999999996</v>
      </c>
      <c r="R344" s="585" t="s">
        <v>239</v>
      </c>
      <c r="S344" s="585">
        <v>0.5</v>
      </c>
      <c r="T344" s="815">
        <v>1</v>
      </c>
      <c r="U344" s="815">
        <v>1</v>
      </c>
    </row>
    <row r="345" spans="1:21" x14ac:dyDescent="0.3">
      <c r="A345" s="2" t="s">
        <v>193</v>
      </c>
      <c r="B345" s="295" t="s">
        <v>943</v>
      </c>
      <c r="C345" s="3" t="s">
        <v>983</v>
      </c>
      <c r="D345" s="3" t="s">
        <v>1418</v>
      </c>
      <c r="E345" s="245">
        <v>9305</v>
      </c>
      <c r="F345" s="585">
        <v>0.03</v>
      </c>
      <c r="G345" s="585">
        <v>0.12</v>
      </c>
      <c r="H345" s="585">
        <v>0.11</v>
      </c>
      <c r="I345" s="585">
        <v>0.26</v>
      </c>
      <c r="J345" s="585">
        <v>0.66</v>
      </c>
      <c r="K345" s="585">
        <v>0.08</v>
      </c>
      <c r="L345" s="585">
        <v>0.52</v>
      </c>
      <c r="M345" s="585">
        <v>0.49</v>
      </c>
      <c r="N345" s="585">
        <v>0.4</v>
      </c>
      <c r="O345" s="585">
        <v>0.06</v>
      </c>
      <c r="P345" s="585">
        <v>0.45</v>
      </c>
      <c r="Q345" s="585">
        <v>0.38</v>
      </c>
      <c r="R345" s="585" t="s">
        <v>239</v>
      </c>
      <c r="S345" s="585">
        <v>0.45</v>
      </c>
      <c r="T345" s="815">
        <v>1</v>
      </c>
      <c r="U345" s="815">
        <v>1</v>
      </c>
    </row>
    <row r="346" spans="1:21" x14ac:dyDescent="0.3">
      <c r="A346" s="2" t="s">
        <v>147</v>
      </c>
      <c r="B346" s="295" t="s">
        <v>943</v>
      </c>
      <c r="C346" s="3" t="s">
        <v>983</v>
      </c>
      <c r="D346" s="3" t="s">
        <v>1419</v>
      </c>
      <c r="E346" s="245">
        <v>612</v>
      </c>
      <c r="F346" s="585" t="s">
        <v>239</v>
      </c>
      <c r="G346" s="585" t="s">
        <v>239</v>
      </c>
      <c r="H346" s="585" t="s">
        <v>239</v>
      </c>
      <c r="I346" s="585" t="s">
        <v>239</v>
      </c>
      <c r="J346" s="585" t="s">
        <v>239</v>
      </c>
      <c r="K346" s="585" t="s">
        <v>239</v>
      </c>
      <c r="L346" s="585" t="s">
        <v>239</v>
      </c>
      <c r="M346" s="585" t="s">
        <v>239</v>
      </c>
      <c r="N346" s="585" t="s">
        <v>239</v>
      </c>
      <c r="O346" s="585" t="s">
        <v>239</v>
      </c>
      <c r="P346" s="585" t="s">
        <v>239</v>
      </c>
      <c r="Q346" s="585" t="s">
        <v>239</v>
      </c>
      <c r="R346" s="585" t="s">
        <v>239</v>
      </c>
      <c r="S346" s="585" t="s">
        <v>239</v>
      </c>
      <c r="T346" s="815">
        <v>0</v>
      </c>
      <c r="U346" s="815">
        <v>0</v>
      </c>
    </row>
    <row r="347" spans="1:21" x14ac:dyDescent="0.3">
      <c r="A347" s="2" t="s">
        <v>148</v>
      </c>
      <c r="B347" s="295" t="s">
        <v>943</v>
      </c>
      <c r="C347" s="3" t="s">
        <v>983</v>
      </c>
      <c r="D347" s="3" t="s">
        <v>1420</v>
      </c>
      <c r="E347" s="245">
        <v>1332</v>
      </c>
      <c r="F347" s="585" t="s">
        <v>239</v>
      </c>
      <c r="G347" s="585" t="s">
        <v>239</v>
      </c>
      <c r="H347" s="585" t="s">
        <v>239</v>
      </c>
      <c r="I347" s="585" t="s">
        <v>239</v>
      </c>
      <c r="J347" s="585" t="s">
        <v>239</v>
      </c>
      <c r="K347" s="585" t="s">
        <v>239</v>
      </c>
      <c r="L347" s="585" t="s">
        <v>239</v>
      </c>
      <c r="M347" s="585" t="s">
        <v>239</v>
      </c>
      <c r="N347" s="585" t="s">
        <v>239</v>
      </c>
      <c r="O347" s="585" t="s">
        <v>239</v>
      </c>
      <c r="P347" s="585" t="s">
        <v>239</v>
      </c>
      <c r="Q347" s="585" t="s">
        <v>239</v>
      </c>
      <c r="R347" s="585">
        <v>0.43</v>
      </c>
      <c r="S347" s="585">
        <v>0.43</v>
      </c>
      <c r="T347" s="815">
        <v>0</v>
      </c>
      <c r="U347" s="815">
        <v>1</v>
      </c>
    </row>
    <row r="348" spans="1:21" x14ac:dyDescent="0.3">
      <c r="A348" s="2" t="s">
        <v>173</v>
      </c>
      <c r="B348" s="295" t="s">
        <v>923</v>
      </c>
      <c r="C348" s="3" t="s">
        <v>986</v>
      </c>
      <c r="D348" s="3" t="s">
        <v>1421</v>
      </c>
      <c r="E348" s="245">
        <v>9019</v>
      </c>
      <c r="F348" s="585">
        <v>0.15</v>
      </c>
      <c r="G348" s="585">
        <v>0.22</v>
      </c>
      <c r="H348" s="585">
        <v>0.17</v>
      </c>
      <c r="I348" s="585">
        <v>0.55000000000000004</v>
      </c>
      <c r="J348" s="585">
        <v>0.44</v>
      </c>
      <c r="K348" s="585">
        <v>0.01</v>
      </c>
      <c r="L348" s="585">
        <v>0.5</v>
      </c>
      <c r="M348" s="585">
        <v>0.47</v>
      </c>
      <c r="N348" s="585">
        <v>0.5</v>
      </c>
      <c r="O348" s="585">
        <v>0.14000000000000001</v>
      </c>
      <c r="P348" s="585">
        <v>0.46</v>
      </c>
      <c r="Q348" s="585">
        <v>0.46</v>
      </c>
      <c r="R348" s="585" t="s">
        <v>239</v>
      </c>
      <c r="S348" s="585">
        <v>0.47</v>
      </c>
      <c r="T348" s="815">
        <v>1</v>
      </c>
      <c r="U348" s="815">
        <v>1</v>
      </c>
    </row>
    <row r="349" spans="1:21" x14ac:dyDescent="0.3">
      <c r="A349" s="2" t="s">
        <v>172</v>
      </c>
      <c r="B349" s="295" t="s">
        <v>918</v>
      </c>
      <c r="C349" s="3" t="s">
        <v>944</v>
      </c>
      <c r="D349" s="3" t="s">
        <v>1422</v>
      </c>
      <c r="E349" s="245">
        <v>94166</v>
      </c>
      <c r="F349" s="585">
        <v>0.14000000000000001</v>
      </c>
      <c r="G349" s="585">
        <v>0.08</v>
      </c>
      <c r="H349" s="585">
        <v>0.05</v>
      </c>
      <c r="I349" s="585">
        <v>0.26</v>
      </c>
      <c r="J349" s="585">
        <v>0.72</v>
      </c>
      <c r="K349" s="585">
        <v>0.02</v>
      </c>
      <c r="L349" s="585">
        <v>0.49</v>
      </c>
      <c r="M349" s="585">
        <v>0.48</v>
      </c>
      <c r="N349" s="585">
        <v>0.45</v>
      </c>
      <c r="O349" s="585">
        <v>0.25</v>
      </c>
      <c r="P349" s="585">
        <v>0.3</v>
      </c>
      <c r="Q349" s="585">
        <v>0.42</v>
      </c>
      <c r="R349" s="585" t="s">
        <v>239</v>
      </c>
      <c r="S349" s="585">
        <v>0.35</v>
      </c>
      <c r="T349" s="815">
        <v>1</v>
      </c>
      <c r="U349" s="815">
        <v>1</v>
      </c>
    </row>
    <row r="350" spans="1:21" x14ac:dyDescent="0.3">
      <c r="A350" s="2" t="s">
        <v>171</v>
      </c>
      <c r="B350" s="295" t="s">
        <v>918</v>
      </c>
      <c r="C350" s="3" t="s">
        <v>944</v>
      </c>
      <c r="D350" s="3" t="s">
        <v>1431</v>
      </c>
      <c r="E350" s="245">
        <v>1906</v>
      </c>
      <c r="F350" s="585">
        <v>0.11</v>
      </c>
      <c r="G350" s="585">
        <v>0.19</v>
      </c>
      <c r="H350" s="585">
        <v>0.15</v>
      </c>
      <c r="I350" s="585">
        <v>0.45</v>
      </c>
      <c r="J350" s="585">
        <v>0.53</v>
      </c>
      <c r="K350" s="585">
        <v>0.03</v>
      </c>
      <c r="L350" s="585">
        <v>0.56999999999999995</v>
      </c>
      <c r="M350" s="585">
        <v>0.47</v>
      </c>
      <c r="N350" s="585">
        <v>0.49</v>
      </c>
      <c r="O350" s="585">
        <v>0.14000000000000001</v>
      </c>
      <c r="P350" s="585">
        <v>0.52</v>
      </c>
      <c r="Q350" s="585">
        <v>0.67</v>
      </c>
      <c r="R350" s="585" t="s">
        <v>239</v>
      </c>
      <c r="S350" s="585">
        <v>0.52</v>
      </c>
      <c r="T350" s="815">
        <v>1</v>
      </c>
      <c r="U350" s="815">
        <v>1</v>
      </c>
    </row>
    <row r="351" spans="1:21" x14ac:dyDescent="0.3">
      <c r="A351" s="2" t="s">
        <v>171</v>
      </c>
      <c r="B351" s="295" t="s">
        <v>923</v>
      </c>
      <c r="C351" s="3" t="s">
        <v>983</v>
      </c>
      <c r="D351" s="3" t="s">
        <v>1429</v>
      </c>
      <c r="E351" s="245">
        <v>13485</v>
      </c>
      <c r="F351" s="585">
        <v>0.17</v>
      </c>
      <c r="G351" s="585">
        <v>0.26</v>
      </c>
      <c r="H351" s="585">
        <v>0.16</v>
      </c>
      <c r="I351" s="585">
        <v>0.6</v>
      </c>
      <c r="J351" s="585">
        <v>0.37</v>
      </c>
      <c r="K351" s="585">
        <v>0.03</v>
      </c>
      <c r="L351" s="585">
        <v>0.49</v>
      </c>
      <c r="M351" s="585">
        <v>0.48</v>
      </c>
      <c r="N351" s="585">
        <v>0.51</v>
      </c>
      <c r="O351" s="585">
        <v>0.14000000000000001</v>
      </c>
      <c r="P351" s="585">
        <v>0.49</v>
      </c>
      <c r="Q351" s="585">
        <v>0.39</v>
      </c>
      <c r="R351" s="585" t="s">
        <v>239</v>
      </c>
      <c r="S351" s="585">
        <v>0.49</v>
      </c>
      <c r="T351" s="815">
        <v>1</v>
      </c>
      <c r="U351" s="815">
        <v>1</v>
      </c>
    </row>
    <row r="352" spans="1:21" x14ac:dyDescent="0.3">
      <c r="A352" s="2" t="s">
        <v>177</v>
      </c>
      <c r="B352" s="295" t="s">
        <v>918</v>
      </c>
      <c r="C352" s="3" t="s">
        <v>944</v>
      </c>
      <c r="D352" s="3" t="s">
        <v>1433</v>
      </c>
      <c r="E352" s="245">
        <v>7075</v>
      </c>
      <c r="F352" s="585" t="s">
        <v>239</v>
      </c>
      <c r="G352" s="585" t="s">
        <v>239</v>
      </c>
      <c r="H352" s="585" t="s">
        <v>239</v>
      </c>
      <c r="I352" s="585" t="s">
        <v>239</v>
      </c>
      <c r="J352" s="585" t="s">
        <v>239</v>
      </c>
      <c r="K352" s="585" t="s">
        <v>239</v>
      </c>
      <c r="L352" s="585" t="s">
        <v>239</v>
      </c>
      <c r="M352" s="585" t="s">
        <v>239</v>
      </c>
      <c r="N352" s="585" t="s">
        <v>239</v>
      </c>
      <c r="O352" s="585" t="s">
        <v>239</v>
      </c>
      <c r="P352" s="585" t="s">
        <v>239</v>
      </c>
      <c r="Q352" s="585" t="s">
        <v>239</v>
      </c>
      <c r="R352" s="585">
        <v>0.3</v>
      </c>
      <c r="S352" s="585">
        <v>0.3</v>
      </c>
      <c r="T352" s="815">
        <v>0</v>
      </c>
      <c r="U352" s="815">
        <v>1</v>
      </c>
    </row>
    <row r="353" spans="1:21" x14ac:dyDescent="0.3">
      <c r="A353" s="2" t="s">
        <v>151</v>
      </c>
      <c r="B353" s="295" t="s">
        <v>918</v>
      </c>
      <c r="C353" s="3" t="s">
        <v>944</v>
      </c>
      <c r="D353" s="3" t="s">
        <v>1435</v>
      </c>
      <c r="E353" s="245">
        <v>1166</v>
      </c>
      <c r="F353" s="585">
        <v>0.12</v>
      </c>
      <c r="G353" s="585">
        <v>0.18</v>
      </c>
      <c r="H353" s="585">
        <v>0.12</v>
      </c>
      <c r="I353" s="585">
        <v>0.42</v>
      </c>
      <c r="J353" s="585">
        <v>0.55000000000000004</v>
      </c>
      <c r="K353" s="585">
        <v>0.02</v>
      </c>
      <c r="L353" s="585">
        <v>0.49</v>
      </c>
      <c r="M353" s="585">
        <v>0.61</v>
      </c>
      <c r="N353" s="585">
        <v>0.56999999999999995</v>
      </c>
      <c r="O353" s="585">
        <v>0.14000000000000001</v>
      </c>
      <c r="P353" s="585">
        <v>0.41</v>
      </c>
      <c r="Q353" s="585">
        <v>0.52</v>
      </c>
      <c r="R353" s="585" t="s">
        <v>239</v>
      </c>
      <c r="S353" s="585">
        <v>0.48</v>
      </c>
      <c r="T353" s="815">
        <v>1</v>
      </c>
      <c r="U353" s="815">
        <v>1</v>
      </c>
    </row>
    <row r="354" spans="1:21" x14ac:dyDescent="0.3">
      <c r="A354" s="2" t="s">
        <v>151</v>
      </c>
      <c r="B354" s="295" t="s">
        <v>923</v>
      </c>
      <c r="C354" s="3" t="s">
        <v>986</v>
      </c>
      <c r="D354" s="3" t="s">
        <v>1434</v>
      </c>
      <c r="E354" s="245">
        <v>50228</v>
      </c>
      <c r="F354" s="585">
        <v>0.16</v>
      </c>
      <c r="G354" s="585">
        <v>0.28000000000000003</v>
      </c>
      <c r="H354" s="585">
        <v>0.12</v>
      </c>
      <c r="I354" s="585">
        <v>0.56999999999999995</v>
      </c>
      <c r="J354" s="585">
        <v>0.38</v>
      </c>
      <c r="K354" s="585">
        <v>0.05</v>
      </c>
      <c r="L354" s="585">
        <v>0.5</v>
      </c>
      <c r="M354" s="585">
        <v>0.51</v>
      </c>
      <c r="N354" s="585">
        <v>0.5</v>
      </c>
      <c r="O354" s="585">
        <v>0.14000000000000001</v>
      </c>
      <c r="P354" s="585">
        <v>0.63</v>
      </c>
      <c r="Q354" s="585">
        <v>0.56000000000000005</v>
      </c>
      <c r="R354" s="585" t="s">
        <v>239</v>
      </c>
      <c r="S354" s="585">
        <v>0.55000000000000004</v>
      </c>
      <c r="T354" s="815">
        <v>1</v>
      </c>
      <c r="U354" s="815">
        <v>1</v>
      </c>
    </row>
    <row r="355" spans="1:21" x14ac:dyDescent="0.3">
      <c r="A355" s="2" t="s">
        <v>151</v>
      </c>
      <c r="B355" s="295" t="s">
        <v>943</v>
      </c>
      <c r="C355" s="3" t="s">
        <v>983</v>
      </c>
      <c r="D355" s="3" t="s">
        <v>1436</v>
      </c>
      <c r="E355" s="245">
        <v>26000</v>
      </c>
      <c r="F355" s="585" t="s">
        <v>239</v>
      </c>
      <c r="G355" s="585" t="s">
        <v>239</v>
      </c>
      <c r="H355" s="585" t="s">
        <v>239</v>
      </c>
      <c r="I355" s="585" t="s">
        <v>239</v>
      </c>
      <c r="J355" s="585" t="s">
        <v>239</v>
      </c>
      <c r="K355" s="585" t="s">
        <v>239</v>
      </c>
      <c r="L355" s="585" t="s">
        <v>239</v>
      </c>
      <c r="M355" s="585" t="s">
        <v>239</v>
      </c>
      <c r="N355" s="585" t="s">
        <v>239</v>
      </c>
      <c r="O355" s="585" t="s">
        <v>239</v>
      </c>
      <c r="P355" s="585" t="s">
        <v>239</v>
      </c>
      <c r="Q355" s="585" t="s">
        <v>239</v>
      </c>
      <c r="R355" s="585" t="s">
        <v>239</v>
      </c>
      <c r="S355" s="585" t="s">
        <v>239</v>
      </c>
      <c r="T355" s="815">
        <v>0</v>
      </c>
      <c r="U355" s="815">
        <v>0</v>
      </c>
    </row>
    <row r="356" spans="1:21" x14ac:dyDescent="0.3">
      <c r="A356" s="2" t="s">
        <v>170</v>
      </c>
      <c r="B356" s="295" t="s">
        <v>918</v>
      </c>
      <c r="C356" s="3" t="s">
        <v>944</v>
      </c>
      <c r="D356" s="3" t="s">
        <v>1437</v>
      </c>
      <c r="E356" s="245">
        <v>2923</v>
      </c>
      <c r="F356" s="585" t="s">
        <v>239</v>
      </c>
      <c r="G356" s="585" t="s">
        <v>239</v>
      </c>
      <c r="H356" s="585" t="s">
        <v>239</v>
      </c>
      <c r="I356" s="585" t="s">
        <v>239</v>
      </c>
      <c r="J356" s="585" t="s">
        <v>239</v>
      </c>
      <c r="K356" s="585" t="s">
        <v>239</v>
      </c>
      <c r="L356" s="585" t="s">
        <v>239</v>
      </c>
      <c r="M356" s="585" t="s">
        <v>239</v>
      </c>
      <c r="N356" s="585" t="s">
        <v>239</v>
      </c>
      <c r="O356" s="585" t="s">
        <v>239</v>
      </c>
      <c r="P356" s="585" t="s">
        <v>239</v>
      </c>
      <c r="Q356" s="585" t="s">
        <v>239</v>
      </c>
      <c r="R356" s="585" t="s">
        <v>239</v>
      </c>
      <c r="S356" s="585" t="s">
        <v>239</v>
      </c>
      <c r="T356" s="815">
        <v>0</v>
      </c>
      <c r="U356" s="815">
        <v>0</v>
      </c>
    </row>
    <row r="357" spans="1:21" x14ac:dyDescent="0.3">
      <c r="A357" s="2" t="s">
        <v>175</v>
      </c>
      <c r="B357" s="295" t="s">
        <v>918</v>
      </c>
      <c r="C357" s="3" t="s">
        <v>944</v>
      </c>
      <c r="D357" s="3" t="s">
        <v>1439</v>
      </c>
      <c r="E357" s="245">
        <v>3908</v>
      </c>
      <c r="F357" s="585">
        <v>0.15</v>
      </c>
      <c r="G357" s="585">
        <v>0.17</v>
      </c>
      <c r="H357" s="585">
        <v>0.11</v>
      </c>
      <c r="I357" s="585">
        <v>0.43</v>
      </c>
      <c r="J357" s="585">
        <v>0.54</v>
      </c>
      <c r="K357" s="585">
        <v>0.02</v>
      </c>
      <c r="L357" s="585">
        <v>0.52</v>
      </c>
      <c r="M357" s="585">
        <v>0.48</v>
      </c>
      <c r="N357" s="585">
        <v>0.44</v>
      </c>
      <c r="O357" s="585">
        <v>0.18</v>
      </c>
      <c r="P357" s="585">
        <v>0.4</v>
      </c>
      <c r="Q357" s="585">
        <v>0.45</v>
      </c>
      <c r="R357" s="585" t="s">
        <v>239</v>
      </c>
      <c r="S357" s="585">
        <v>0.43</v>
      </c>
      <c r="T357" s="815">
        <v>1</v>
      </c>
      <c r="U357" s="815">
        <v>1</v>
      </c>
    </row>
    <row r="358" spans="1:21" ht="10.5" customHeight="1" x14ac:dyDescent="0.3">
      <c r="A358" s="2" t="s">
        <v>176</v>
      </c>
      <c r="B358" s="295" t="s">
        <v>918</v>
      </c>
      <c r="C358" s="3" t="s">
        <v>944</v>
      </c>
      <c r="D358" s="3" t="s">
        <v>1441</v>
      </c>
      <c r="E358" s="245">
        <v>884</v>
      </c>
      <c r="F358" s="585">
        <v>0</v>
      </c>
      <c r="G358" s="585">
        <v>0.17</v>
      </c>
      <c r="H358" s="585">
        <v>0.15</v>
      </c>
      <c r="I358" s="585">
        <v>0.32</v>
      </c>
      <c r="J358" s="585">
        <v>0.64</v>
      </c>
      <c r="K358" s="585">
        <v>0.03</v>
      </c>
      <c r="L358" s="585" t="s">
        <v>239</v>
      </c>
      <c r="M358" s="585">
        <v>0.51</v>
      </c>
      <c r="N358" s="585">
        <v>0.47</v>
      </c>
      <c r="O358" s="585">
        <v>0</v>
      </c>
      <c r="P358" s="585">
        <v>0.41</v>
      </c>
      <c r="Q358" s="585">
        <v>0.4</v>
      </c>
      <c r="R358" s="585" t="s">
        <v>239</v>
      </c>
      <c r="S358" s="585">
        <v>0.43</v>
      </c>
      <c r="T358" s="815">
        <v>1</v>
      </c>
      <c r="U358" s="815">
        <v>1</v>
      </c>
    </row>
    <row r="359" spans="1:21" x14ac:dyDescent="0.3">
      <c r="A359" s="2" t="s">
        <v>176</v>
      </c>
      <c r="B359" s="295" t="s">
        <v>918</v>
      </c>
      <c r="C359" s="3" t="s">
        <v>944</v>
      </c>
      <c r="D359" s="3" t="s">
        <v>1442</v>
      </c>
      <c r="E359" s="245">
        <v>883</v>
      </c>
      <c r="F359" s="585">
        <v>0.09</v>
      </c>
      <c r="G359" s="585">
        <v>0.19</v>
      </c>
      <c r="H359" s="585">
        <v>0.14000000000000001</v>
      </c>
      <c r="I359" s="585">
        <v>0.42</v>
      </c>
      <c r="J359" s="585">
        <v>0.56000000000000005</v>
      </c>
      <c r="K359" s="585">
        <v>0.02</v>
      </c>
      <c r="L359" s="585">
        <v>0.57999999999999996</v>
      </c>
      <c r="M359" s="585">
        <v>0.45</v>
      </c>
      <c r="N359" s="585">
        <v>0.46</v>
      </c>
      <c r="O359" s="585">
        <v>0.12</v>
      </c>
      <c r="P359" s="585">
        <v>0.37</v>
      </c>
      <c r="Q359" s="585">
        <v>0.27</v>
      </c>
      <c r="R359" s="585" t="s">
        <v>239</v>
      </c>
      <c r="S359" s="585">
        <v>0.41</v>
      </c>
      <c r="T359" s="815">
        <v>1</v>
      </c>
      <c r="U359" s="815">
        <v>1</v>
      </c>
    </row>
    <row r="360" spans="1:21" x14ac:dyDescent="0.3">
      <c r="A360" s="2" t="s">
        <v>176</v>
      </c>
      <c r="B360" s="295" t="s">
        <v>923</v>
      </c>
      <c r="C360" s="3" t="s">
        <v>986</v>
      </c>
      <c r="D360" s="3" t="s">
        <v>1440</v>
      </c>
      <c r="E360" s="245">
        <v>3246</v>
      </c>
      <c r="F360" s="585">
        <v>0.15</v>
      </c>
      <c r="G360" s="585">
        <v>0.23</v>
      </c>
      <c r="H360" s="585">
        <v>0.18</v>
      </c>
      <c r="I360" s="585">
        <v>0.55000000000000004</v>
      </c>
      <c r="J360" s="585">
        <v>0.43</v>
      </c>
      <c r="K360" s="585">
        <v>0.02</v>
      </c>
      <c r="L360" s="585">
        <v>0.53</v>
      </c>
      <c r="M360" s="585">
        <v>0.5</v>
      </c>
      <c r="N360" s="585">
        <v>0.5</v>
      </c>
      <c r="O360" s="585">
        <v>0.14000000000000001</v>
      </c>
      <c r="P360" s="585">
        <v>0.48</v>
      </c>
      <c r="Q360" s="585">
        <v>0.69</v>
      </c>
      <c r="R360" s="585" t="s">
        <v>239</v>
      </c>
      <c r="S360" s="585">
        <v>0.5</v>
      </c>
      <c r="T360" s="815">
        <v>1</v>
      </c>
      <c r="U360" s="815">
        <v>1</v>
      </c>
    </row>
    <row r="361" spans="1:21" x14ac:dyDescent="0.3">
      <c r="A361" s="2" t="s">
        <v>180</v>
      </c>
      <c r="B361" s="295" t="s">
        <v>923</v>
      </c>
      <c r="C361" s="3" t="s">
        <v>986</v>
      </c>
      <c r="D361" s="3" t="s">
        <v>1446</v>
      </c>
      <c r="E361" s="245">
        <v>1547</v>
      </c>
      <c r="F361" s="585">
        <v>0.13</v>
      </c>
      <c r="G361" s="585">
        <v>0.16</v>
      </c>
      <c r="H361" s="585">
        <v>0.17</v>
      </c>
      <c r="I361" s="585">
        <v>0.46</v>
      </c>
      <c r="J361" s="585">
        <v>0.52</v>
      </c>
      <c r="K361" s="585">
        <v>0.01</v>
      </c>
      <c r="L361" s="585">
        <v>0.46</v>
      </c>
      <c r="M361" s="585">
        <v>0.54</v>
      </c>
      <c r="N361" s="585">
        <v>0.4</v>
      </c>
      <c r="O361" s="585">
        <v>0.13</v>
      </c>
      <c r="P361" s="585">
        <v>0.44</v>
      </c>
      <c r="Q361" s="585">
        <v>0.35</v>
      </c>
      <c r="R361" s="585" t="s">
        <v>239</v>
      </c>
      <c r="S361" s="585">
        <v>0.45</v>
      </c>
      <c r="T361" s="815">
        <v>1</v>
      </c>
      <c r="U361" s="815">
        <v>1</v>
      </c>
    </row>
    <row r="362" spans="1:21" x14ac:dyDescent="0.3">
      <c r="A362" s="2" t="s">
        <v>406</v>
      </c>
      <c r="B362" s="295" t="s">
        <v>943</v>
      </c>
      <c r="C362" s="3" t="s">
        <v>983</v>
      </c>
      <c r="D362" s="3" t="s">
        <v>406</v>
      </c>
      <c r="E362" s="245">
        <v>506</v>
      </c>
      <c r="F362" s="585" t="s">
        <v>239</v>
      </c>
      <c r="G362" s="585" t="s">
        <v>239</v>
      </c>
      <c r="H362" s="585" t="s">
        <v>239</v>
      </c>
      <c r="I362" s="585" t="s">
        <v>239</v>
      </c>
      <c r="J362" s="585" t="s">
        <v>239</v>
      </c>
      <c r="K362" s="585" t="s">
        <v>239</v>
      </c>
      <c r="L362" s="585" t="s">
        <v>239</v>
      </c>
      <c r="M362" s="585" t="s">
        <v>239</v>
      </c>
      <c r="N362" s="585" t="s">
        <v>239</v>
      </c>
      <c r="O362" s="585" t="s">
        <v>239</v>
      </c>
      <c r="P362" s="585" t="s">
        <v>239</v>
      </c>
      <c r="Q362" s="585" t="s">
        <v>239</v>
      </c>
      <c r="R362" s="585">
        <v>0.5</v>
      </c>
      <c r="S362" s="585">
        <v>0.5</v>
      </c>
      <c r="T362" s="815">
        <v>0</v>
      </c>
      <c r="U362" s="815">
        <v>1</v>
      </c>
    </row>
    <row r="363" spans="1:21" x14ac:dyDescent="0.3">
      <c r="A363" s="2" t="s">
        <v>181</v>
      </c>
      <c r="B363" s="295" t="s">
        <v>918</v>
      </c>
      <c r="C363" s="3" t="s">
        <v>944</v>
      </c>
      <c r="D363" s="3" t="s">
        <v>1451</v>
      </c>
      <c r="E363" s="245">
        <v>533</v>
      </c>
      <c r="F363" s="585">
        <v>0.11</v>
      </c>
      <c r="G363" s="585">
        <v>0.18</v>
      </c>
      <c r="H363" s="585">
        <v>0.09</v>
      </c>
      <c r="I363" s="585">
        <v>0.38</v>
      </c>
      <c r="J363" s="585">
        <v>0.6</v>
      </c>
      <c r="K363" s="585">
        <v>0.02</v>
      </c>
      <c r="L363" s="585">
        <v>0.61</v>
      </c>
      <c r="M363" s="585">
        <v>0.43</v>
      </c>
      <c r="N363" s="585">
        <v>0.47</v>
      </c>
      <c r="O363" s="585">
        <v>0.17</v>
      </c>
      <c r="P363" s="585">
        <v>0.42</v>
      </c>
      <c r="Q363" s="585">
        <v>0.4</v>
      </c>
      <c r="R363" s="585" t="s">
        <v>239</v>
      </c>
      <c r="S363" s="585">
        <v>0.44</v>
      </c>
      <c r="T363" s="815">
        <v>1</v>
      </c>
      <c r="U363" s="815">
        <v>1</v>
      </c>
    </row>
    <row r="364" spans="1:21" x14ac:dyDescent="0.3">
      <c r="A364" s="2" t="s">
        <v>181</v>
      </c>
      <c r="B364" s="295" t="s">
        <v>923</v>
      </c>
      <c r="C364" s="3" t="s">
        <v>986</v>
      </c>
      <c r="D364" s="3" t="s">
        <v>1448</v>
      </c>
      <c r="E364" s="245">
        <v>13759</v>
      </c>
      <c r="F364" s="585">
        <v>0.1</v>
      </c>
      <c r="G364" s="585">
        <v>0.14000000000000001</v>
      </c>
      <c r="H364" s="585">
        <v>0.12</v>
      </c>
      <c r="I364" s="585">
        <v>0.35</v>
      </c>
      <c r="J364" s="585">
        <v>0.56999999999999995</v>
      </c>
      <c r="K364" s="585">
        <v>0.08</v>
      </c>
      <c r="L364" s="585">
        <v>0.49</v>
      </c>
      <c r="M364" s="585">
        <v>0.48</v>
      </c>
      <c r="N364" s="585">
        <v>0.49</v>
      </c>
      <c r="O364" s="585">
        <v>0.13</v>
      </c>
      <c r="P364" s="585">
        <v>0.48</v>
      </c>
      <c r="Q364" s="585">
        <v>0.42</v>
      </c>
      <c r="R364" s="585" t="s">
        <v>239</v>
      </c>
      <c r="S364" s="585">
        <v>0.48</v>
      </c>
      <c r="T364" s="815">
        <v>1</v>
      </c>
      <c r="U364" s="815">
        <v>1</v>
      </c>
    </row>
    <row r="365" spans="1:21" x14ac:dyDescent="0.3">
      <c r="A365" s="2" t="s">
        <v>181</v>
      </c>
      <c r="B365" s="295" t="s">
        <v>923</v>
      </c>
      <c r="C365" s="3" t="s">
        <v>986</v>
      </c>
      <c r="D365" s="3" t="s">
        <v>1449</v>
      </c>
      <c r="E365" s="245">
        <v>3342</v>
      </c>
      <c r="F365" s="585">
        <v>0.11</v>
      </c>
      <c r="G365" s="585">
        <v>0.13</v>
      </c>
      <c r="H365" s="585">
        <v>0.11</v>
      </c>
      <c r="I365" s="585">
        <v>0.35</v>
      </c>
      <c r="J365" s="585">
        <v>0.56999999999999995</v>
      </c>
      <c r="K365" s="585">
        <v>7.0000000000000007E-2</v>
      </c>
      <c r="L365" s="585">
        <v>0.48</v>
      </c>
      <c r="M365" s="585">
        <v>0.52</v>
      </c>
      <c r="N365" s="585">
        <v>0.49</v>
      </c>
      <c r="O365" s="585">
        <v>0.15</v>
      </c>
      <c r="P365" s="585">
        <v>0.48</v>
      </c>
      <c r="Q365" s="585">
        <v>0.42</v>
      </c>
      <c r="R365" s="585" t="s">
        <v>239</v>
      </c>
      <c r="S365" s="585">
        <v>0.48</v>
      </c>
      <c r="T365" s="815">
        <v>1</v>
      </c>
      <c r="U365" s="815">
        <v>1</v>
      </c>
    </row>
    <row r="366" spans="1:21" x14ac:dyDescent="0.3">
      <c r="A366" s="2" t="s">
        <v>181</v>
      </c>
      <c r="B366" s="295" t="s">
        <v>923</v>
      </c>
      <c r="C366" s="3" t="s">
        <v>983</v>
      </c>
      <c r="D366" s="3" t="s">
        <v>1450</v>
      </c>
      <c r="E366" s="245">
        <v>15033</v>
      </c>
      <c r="F366" s="585">
        <v>0</v>
      </c>
      <c r="G366" s="585">
        <v>0</v>
      </c>
      <c r="H366" s="585">
        <v>0</v>
      </c>
      <c r="I366" s="585">
        <v>0</v>
      </c>
      <c r="J366" s="585">
        <v>1</v>
      </c>
      <c r="K366" s="585">
        <v>0</v>
      </c>
      <c r="L366" s="585">
        <v>0</v>
      </c>
      <c r="M366" s="585">
        <v>0</v>
      </c>
      <c r="N366" s="585">
        <v>1</v>
      </c>
      <c r="O366" s="585">
        <v>0</v>
      </c>
      <c r="P366" s="585">
        <v>0.5</v>
      </c>
      <c r="Q366" s="585">
        <v>0.67</v>
      </c>
      <c r="R366" s="585" t="s">
        <v>239</v>
      </c>
      <c r="S366" s="585">
        <v>0.5</v>
      </c>
      <c r="T366" s="815">
        <v>1</v>
      </c>
      <c r="U366" s="815">
        <v>1</v>
      </c>
    </row>
    <row r="367" spans="1:21" x14ac:dyDescent="0.3">
      <c r="A367" s="2" t="s">
        <v>182</v>
      </c>
      <c r="B367" s="295" t="s">
        <v>943</v>
      </c>
      <c r="C367" s="3" t="s">
        <v>983</v>
      </c>
      <c r="D367" s="3" t="s">
        <v>1452</v>
      </c>
      <c r="E367" s="245">
        <v>88536</v>
      </c>
      <c r="F367" s="585" t="s">
        <v>239</v>
      </c>
      <c r="G367" s="585" t="s">
        <v>239</v>
      </c>
      <c r="H367" s="585" t="s">
        <v>239</v>
      </c>
      <c r="I367" s="585" t="s">
        <v>239</v>
      </c>
      <c r="J367" s="585" t="s">
        <v>239</v>
      </c>
      <c r="K367" s="585" t="s">
        <v>239</v>
      </c>
      <c r="L367" s="585" t="s">
        <v>239</v>
      </c>
      <c r="M367" s="585" t="s">
        <v>239</v>
      </c>
      <c r="N367" s="585" t="s">
        <v>239</v>
      </c>
      <c r="O367" s="585" t="s">
        <v>239</v>
      </c>
      <c r="P367" s="585" t="s">
        <v>239</v>
      </c>
      <c r="Q367" s="585" t="s">
        <v>239</v>
      </c>
      <c r="R367" s="585">
        <v>0.5</v>
      </c>
      <c r="S367" s="585">
        <v>0.5</v>
      </c>
      <c r="T367" s="815">
        <v>0</v>
      </c>
      <c r="U367" s="815">
        <v>1</v>
      </c>
    </row>
    <row r="368" spans="1:21" ht="10.5" customHeight="1" x14ac:dyDescent="0.3">
      <c r="A368" s="2" t="s">
        <v>187</v>
      </c>
      <c r="B368" s="295" t="s">
        <v>918</v>
      </c>
      <c r="C368" s="3" t="s">
        <v>983</v>
      </c>
      <c r="D368" s="3" t="s">
        <v>1453</v>
      </c>
      <c r="E368" s="245">
        <v>1337</v>
      </c>
      <c r="F368" s="585" t="s">
        <v>239</v>
      </c>
      <c r="G368" s="585" t="s">
        <v>239</v>
      </c>
      <c r="H368" s="585" t="s">
        <v>239</v>
      </c>
      <c r="I368" s="585" t="s">
        <v>239</v>
      </c>
      <c r="J368" s="585" t="s">
        <v>239</v>
      </c>
      <c r="K368" s="585" t="s">
        <v>239</v>
      </c>
      <c r="L368" s="585" t="s">
        <v>239</v>
      </c>
      <c r="M368" s="585" t="s">
        <v>239</v>
      </c>
      <c r="N368" s="585" t="s">
        <v>239</v>
      </c>
      <c r="O368" s="585" t="s">
        <v>239</v>
      </c>
      <c r="P368" s="585" t="s">
        <v>239</v>
      </c>
      <c r="Q368" s="585" t="s">
        <v>239</v>
      </c>
      <c r="R368" s="585">
        <v>0.5</v>
      </c>
      <c r="S368" s="585">
        <v>0.5</v>
      </c>
      <c r="T368" s="815">
        <v>0</v>
      </c>
      <c r="U368" s="815">
        <v>1</v>
      </c>
    </row>
    <row r="369" spans="1:21" x14ac:dyDescent="0.3">
      <c r="A369" s="2" t="s">
        <v>183</v>
      </c>
      <c r="B369" s="295" t="s">
        <v>918</v>
      </c>
      <c r="C369" s="3" t="s">
        <v>944</v>
      </c>
      <c r="D369" s="3" t="s">
        <v>1460</v>
      </c>
      <c r="E369" s="245">
        <v>688</v>
      </c>
      <c r="F369" s="585">
        <v>0.14000000000000001</v>
      </c>
      <c r="G369" s="585">
        <v>0.24</v>
      </c>
      <c r="H369" s="585">
        <v>0.12</v>
      </c>
      <c r="I369" s="585">
        <v>0.51</v>
      </c>
      <c r="J369" s="585">
        <v>0.43</v>
      </c>
      <c r="K369" s="585">
        <v>0.06</v>
      </c>
      <c r="L369" s="585">
        <v>0.52</v>
      </c>
      <c r="M369" s="585">
        <v>0.49</v>
      </c>
      <c r="N369" s="585">
        <v>0.51</v>
      </c>
      <c r="O369" s="585">
        <v>0.14000000000000001</v>
      </c>
      <c r="P369" s="585">
        <v>0.66</v>
      </c>
      <c r="Q369" s="585">
        <v>0.5</v>
      </c>
      <c r="R369" s="585" t="s">
        <v>239</v>
      </c>
      <c r="S369" s="585">
        <v>0.56999999999999995</v>
      </c>
      <c r="T369" s="815">
        <v>1</v>
      </c>
      <c r="U369" s="815">
        <v>1</v>
      </c>
    </row>
    <row r="370" spans="1:21" x14ac:dyDescent="0.3">
      <c r="A370" s="2" t="s">
        <v>183</v>
      </c>
      <c r="B370" s="295" t="s">
        <v>923</v>
      </c>
      <c r="C370" s="3" t="s">
        <v>944</v>
      </c>
      <c r="D370" s="3" t="s">
        <v>1454</v>
      </c>
      <c r="E370" s="245">
        <v>68321</v>
      </c>
      <c r="F370" s="585" t="s">
        <v>239</v>
      </c>
      <c r="G370" s="585" t="s">
        <v>239</v>
      </c>
      <c r="H370" s="585" t="s">
        <v>239</v>
      </c>
      <c r="I370" s="585" t="s">
        <v>239</v>
      </c>
      <c r="J370" s="585" t="s">
        <v>239</v>
      </c>
      <c r="K370" s="585" t="s">
        <v>239</v>
      </c>
      <c r="L370" s="585" t="s">
        <v>239</v>
      </c>
      <c r="M370" s="585" t="s">
        <v>239</v>
      </c>
      <c r="N370" s="585" t="s">
        <v>239</v>
      </c>
      <c r="O370" s="585" t="s">
        <v>239</v>
      </c>
      <c r="P370" s="585" t="s">
        <v>239</v>
      </c>
      <c r="Q370" s="585" t="s">
        <v>239</v>
      </c>
      <c r="R370" s="585">
        <v>0.55000000000000004</v>
      </c>
      <c r="S370" s="585">
        <v>0.55000000000000004</v>
      </c>
      <c r="T370" s="815">
        <v>0</v>
      </c>
      <c r="U370" s="815">
        <v>1</v>
      </c>
    </row>
    <row r="371" spans="1:21" x14ac:dyDescent="0.3">
      <c r="A371" s="2" t="s">
        <v>183</v>
      </c>
      <c r="B371" s="295" t="s">
        <v>918</v>
      </c>
      <c r="C371" s="3" t="s">
        <v>944</v>
      </c>
      <c r="D371" s="3" t="s">
        <v>1461</v>
      </c>
      <c r="E371" s="245">
        <v>4932</v>
      </c>
      <c r="F371" s="585">
        <v>0.11</v>
      </c>
      <c r="G371" s="585">
        <v>0.27</v>
      </c>
      <c r="H371" s="585">
        <v>0.18</v>
      </c>
      <c r="I371" s="585">
        <v>0.55000000000000004</v>
      </c>
      <c r="J371" s="585">
        <v>0.39</v>
      </c>
      <c r="K371" s="585">
        <v>0.05</v>
      </c>
      <c r="L371" s="585">
        <v>0.53</v>
      </c>
      <c r="M371" s="585">
        <v>0.51</v>
      </c>
      <c r="N371" s="585">
        <v>0.55000000000000004</v>
      </c>
      <c r="O371" s="585">
        <v>0.1</v>
      </c>
      <c r="P371" s="585">
        <v>0.7</v>
      </c>
      <c r="Q371" s="585">
        <v>0.66</v>
      </c>
      <c r="R371" s="585" t="s">
        <v>239</v>
      </c>
      <c r="S371" s="585">
        <v>0.6</v>
      </c>
      <c r="T371" s="815">
        <v>1</v>
      </c>
      <c r="U371" s="815">
        <v>1</v>
      </c>
    </row>
    <row r="372" spans="1:21" x14ac:dyDescent="0.3">
      <c r="A372" s="2" t="s">
        <v>183</v>
      </c>
      <c r="B372" s="295" t="s">
        <v>923</v>
      </c>
      <c r="C372" s="3" t="s">
        <v>986</v>
      </c>
      <c r="D372" s="3" t="s">
        <v>1455</v>
      </c>
      <c r="E372" s="245">
        <v>13908</v>
      </c>
      <c r="F372" s="585">
        <v>0.15</v>
      </c>
      <c r="G372" s="585">
        <v>0.32</v>
      </c>
      <c r="H372" s="585">
        <v>0.16</v>
      </c>
      <c r="I372" s="585">
        <v>0.63</v>
      </c>
      <c r="J372" s="585">
        <v>0.34</v>
      </c>
      <c r="K372" s="585">
        <v>0.03</v>
      </c>
      <c r="L372" s="585">
        <v>0.49</v>
      </c>
      <c r="M372" s="585">
        <v>0.51</v>
      </c>
      <c r="N372" s="585">
        <v>0.51</v>
      </c>
      <c r="O372" s="585">
        <v>0.12</v>
      </c>
      <c r="P372" s="585">
        <v>0.62</v>
      </c>
      <c r="Q372" s="585">
        <v>0.54</v>
      </c>
      <c r="R372" s="585" t="s">
        <v>239</v>
      </c>
      <c r="S372" s="585">
        <v>0.55000000000000004</v>
      </c>
      <c r="T372" s="815">
        <v>1</v>
      </c>
      <c r="U372" s="815">
        <v>1</v>
      </c>
    </row>
    <row r="373" spans="1:21" x14ac:dyDescent="0.3">
      <c r="A373" s="2" t="s">
        <v>183</v>
      </c>
      <c r="B373" s="295" t="s">
        <v>923</v>
      </c>
      <c r="C373" s="3" t="s">
        <v>986</v>
      </c>
      <c r="D373" s="3" t="s">
        <v>1456</v>
      </c>
      <c r="E373" s="245">
        <v>16078</v>
      </c>
      <c r="F373" s="585">
        <v>0.13</v>
      </c>
      <c r="G373" s="585">
        <v>0.36</v>
      </c>
      <c r="H373" s="585">
        <v>0.13</v>
      </c>
      <c r="I373" s="585">
        <v>0.62</v>
      </c>
      <c r="J373" s="585">
        <v>0.35</v>
      </c>
      <c r="K373" s="585">
        <v>0.03</v>
      </c>
      <c r="L373" s="585">
        <v>0.47</v>
      </c>
      <c r="M373" s="585">
        <v>0.49</v>
      </c>
      <c r="N373" s="585">
        <v>0.52</v>
      </c>
      <c r="O373" s="585">
        <v>0.1</v>
      </c>
      <c r="P373" s="585">
        <v>0.59</v>
      </c>
      <c r="Q373" s="585">
        <v>0.44</v>
      </c>
      <c r="R373" s="585" t="s">
        <v>239</v>
      </c>
      <c r="S373" s="585">
        <v>0.53</v>
      </c>
      <c r="T373" s="815">
        <v>1</v>
      </c>
      <c r="U373" s="815">
        <v>1</v>
      </c>
    </row>
    <row r="374" spans="1:21" x14ac:dyDescent="0.3">
      <c r="A374" s="2" t="s">
        <v>183</v>
      </c>
      <c r="B374" s="295" t="s">
        <v>923</v>
      </c>
      <c r="C374" s="3" t="s">
        <v>986</v>
      </c>
      <c r="D374" s="3" t="s">
        <v>1457</v>
      </c>
      <c r="E374" s="245">
        <v>7907</v>
      </c>
      <c r="F374" s="585">
        <v>0.16</v>
      </c>
      <c r="G374" s="585">
        <v>0.31</v>
      </c>
      <c r="H374" s="585">
        <v>0.15</v>
      </c>
      <c r="I374" s="585">
        <v>0.62</v>
      </c>
      <c r="J374" s="585">
        <v>0.35</v>
      </c>
      <c r="K374" s="585">
        <v>0.03</v>
      </c>
      <c r="L374" s="585">
        <v>0.51</v>
      </c>
      <c r="M374" s="585">
        <v>0.49</v>
      </c>
      <c r="N374" s="585">
        <v>0.46</v>
      </c>
      <c r="O374" s="585">
        <v>0.13</v>
      </c>
      <c r="P374" s="585">
        <v>0.6</v>
      </c>
      <c r="Q374" s="585">
        <v>0.49</v>
      </c>
      <c r="R374" s="585" t="s">
        <v>239</v>
      </c>
      <c r="S374" s="585">
        <v>0.53</v>
      </c>
      <c r="T374" s="815">
        <v>1</v>
      </c>
      <c r="U374" s="815">
        <v>1</v>
      </c>
    </row>
    <row r="375" spans="1:21" x14ac:dyDescent="0.3">
      <c r="A375" s="2" t="s">
        <v>183</v>
      </c>
      <c r="B375" s="295" t="s">
        <v>923</v>
      </c>
      <c r="C375" s="3" t="s">
        <v>986</v>
      </c>
      <c r="D375" s="3" t="s">
        <v>1458</v>
      </c>
      <c r="E375" s="245">
        <v>9370</v>
      </c>
      <c r="F375" s="585">
        <v>0.14000000000000001</v>
      </c>
      <c r="G375" s="585">
        <v>0.31</v>
      </c>
      <c r="H375" s="585">
        <v>0.16</v>
      </c>
      <c r="I375" s="585">
        <v>0.61</v>
      </c>
      <c r="J375" s="585">
        <v>0.35</v>
      </c>
      <c r="K375" s="585">
        <v>0.03</v>
      </c>
      <c r="L375" s="585">
        <v>0.5</v>
      </c>
      <c r="M375" s="585">
        <v>0.51</v>
      </c>
      <c r="N375" s="585">
        <v>0.52</v>
      </c>
      <c r="O375" s="585">
        <v>0.12</v>
      </c>
      <c r="P375" s="585">
        <v>0.69</v>
      </c>
      <c r="Q375" s="585">
        <v>0.55000000000000004</v>
      </c>
      <c r="R375" s="585" t="s">
        <v>239</v>
      </c>
      <c r="S375" s="585">
        <v>0.57999999999999996</v>
      </c>
      <c r="T375" s="815">
        <v>1</v>
      </c>
      <c r="U375" s="815">
        <v>1</v>
      </c>
    </row>
    <row r="376" spans="1:21" x14ac:dyDescent="0.3">
      <c r="A376" s="2" t="s">
        <v>183</v>
      </c>
      <c r="B376" s="295" t="s">
        <v>923</v>
      </c>
      <c r="C376" s="3" t="s">
        <v>986</v>
      </c>
      <c r="D376" s="3" t="s">
        <v>1459</v>
      </c>
      <c r="E376" s="245">
        <v>3365</v>
      </c>
      <c r="F376" s="585">
        <v>0.22</v>
      </c>
      <c r="G376" s="585">
        <v>0.31</v>
      </c>
      <c r="H376" s="585">
        <v>0.11</v>
      </c>
      <c r="I376" s="585">
        <v>0.64</v>
      </c>
      <c r="J376" s="585">
        <v>0.33</v>
      </c>
      <c r="K376" s="585">
        <v>0.03</v>
      </c>
      <c r="L376" s="585">
        <v>0.45</v>
      </c>
      <c r="M376" s="585">
        <v>0.51</v>
      </c>
      <c r="N376" s="585">
        <v>0.5</v>
      </c>
      <c r="O376" s="585">
        <v>0.15</v>
      </c>
      <c r="P376" s="585">
        <v>0.56999999999999995</v>
      </c>
      <c r="Q376" s="585">
        <v>0.46</v>
      </c>
      <c r="R376" s="585" t="s">
        <v>239</v>
      </c>
      <c r="S376" s="585">
        <v>0.51</v>
      </c>
      <c r="T376" s="815">
        <v>1</v>
      </c>
      <c r="U376" s="815">
        <v>1</v>
      </c>
    </row>
    <row r="377" spans="1:21" x14ac:dyDescent="0.3">
      <c r="A377" s="2" t="s">
        <v>185</v>
      </c>
      <c r="B377" s="295" t="s">
        <v>918</v>
      </c>
      <c r="C377" s="3" t="s">
        <v>944</v>
      </c>
      <c r="D377" s="3" t="s">
        <v>1463</v>
      </c>
      <c r="E377" s="245">
        <v>1113</v>
      </c>
      <c r="F377" s="585">
        <v>0.1</v>
      </c>
      <c r="G377" s="585">
        <v>0.15</v>
      </c>
      <c r="H377" s="585">
        <v>0.11</v>
      </c>
      <c r="I377" s="585">
        <v>0.36</v>
      </c>
      <c r="J377" s="585">
        <v>0.63</v>
      </c>
      <c r="K377" s="585">
        <v>0.01</v>
      </c>
      <c r="L377" s="585">
        <v>0.42</v>
      </c>
      <c r="M377" s="585">
        <v>0.5</v>
      </c>
      <c r="N377" s="585">
        <v>0.5</v>
      </c>
      <c r="O377" s="585">
        <v>0.12</v>
      </c>
      <c r="P377" s="585">
        <v>0.33</v>
      </c>
      <c r="Q377" s="585">
        <v>0</v>
      </c>
      <c r="R377" s="585" t="s">
        <v>239</v>
      </c>
      <c r="S377" s="585">
        <v>0.38</v>
      </c>
      <c r="T377" s="815">
        <v>1</v>
      </c>
      <c r="U377" s="815">
        <v>1</v>
      </c>
    </row>
    <row r="378" spans="1:21" ht="10.5" customHeight="1" x14ac:dyDescent="0.3">
      <c r="A378" s="2" t="s">
        <v>186</v>
      </c>
      <c r="B378" s="295" t="s">
        <v>918</v>
      </c>
      <c r="C378" s="3" t="s">
        <v>983</v>
      </c>
      <c r="D378" s="3" t="s">
        <v>1465</v>
      </c>
      <c r="E378" s="245">
        <v>50389</v>
      </c>
      <c r="F378" s="585" t="s">
        <v>239</v>
      </c>
      <c r="G378" s="585" t="s">
        <v>239</v>
      </c>
      <c r="H378" s="585" t="s">
        <v>239</v>
      </c>
      <c r="I378" s="585" t="s">
        <v>239</v>
      </c>
      <c r="J378" s="585" t="s">
        <v>239</v>
      </c>
      <c r="K378" s="585" t="s">
        <v>239</v>
      </c>
      <c r="L378" s="585" t="s">
        <v>239</v>
      </c>
      <c r="M378" s="585" t="s">
        <v>239</v>
      </c>
      <c r="N378" s="585" t="s">
        <v>239</v>
      </c>
      <c r="O378" s="585" t="s">
        <v>239</v>
      </c>
      <c r="P378" s="585" t="s">
        <v>239</v>
      </c>
      <c r="Q378" s="585" t="s">
        <v>239</v>
      </c>
      <c r="R378" s="585">
        <v>0.5</v>
      </c>
      <c r="S378" s="585">
        <v>0.5</v>
      </c>
      <c r="T378" s="815">
        <v>0</v>
      </c>
      <c r="U378" s="815">
        <v>1</v>
      </c>
    </row>
    <row r="379" spans="1:21" x14ac:dyDescent="0.3">
      <c r="A379" s="2" t="s">
        <v>333</v>
      </c>
      <c r="B379" s="295" t="s">
        <v>918</v>
      </c>
      <c r="C379" s="3" t="s">
        <v>944</v>
      </c>
      <c r="D379" s="3" t="s">
        <v>1516</v>
      </c>
      <c r="E379" s="245">
        <v>3731</v>
      </c>
      <c r="F379" s="585">
        <v>0.08</v>
      </c>
      <c r="G379" s="585">
        <v>0.19</v>
      </c>
      <c r="H379" s="585">
        <v>0.17</v>
      </c>
      <c r="I379" s="585">
        <v>0.44</v>
      </c>
      <c r="J379" s="585">
        <v>0.51</v>
      </c>
      <c r="K379" s="585">
        <v>0.05</v>
      </c>
      <c r="L379" s="585">
        <v>0.47</v>
      </c>
      <c r="M379" s="585">
        <v>0.46</v>
      </c>
      <c r="N379" s="585">
        <v>0.46</v>
      </c>
      <c r="O379" s="585">
        <v>0.08</v>
      </c>
      <c r="P379" s="585">
        <v>0.42</v>
      </c>
      <c r="Q379" s="585">
        <v>0.33</v>
      </c>
      <c r="R379" s="585" t="s">
        <v>239</v>
      </c>
      <c r="S379" s="585">
        <v>0.43</v>
      </c>
      <c r="T379" s="815">
        <v>1</v>
      </c>
      <c r="U379" s="815">
        <v>1</v>
      </c>
    </row>
    <row r="380" spans="1:21" x14ac:dyDescent="0.3">
      <c r="A380" s="2" t="s">
        <v>333</v>
      </c>
      <c r="B380" s="295" t="s">
        <v>918</v>
      </c>
      <c r="C380" s="3" t="s">
        <v>944</v>
      </c>
      <c r="D380" s="3" t="s">
        <v>1517</v>
      </c>
      <c r="E380" s="245">
        <v>258566</v>
      </c>
      <c r="F380" s="585">
        <v>0.08</v>
      </c>
      <c r="G380" s="585">
        <v>0.24</v>
      </c>
      <c r="H380" s="585">
        <v>0.19</v>
      </c>
      <c r="I380" s="585">
        <v>0.51</v>
      </c>
      <c r="J380" s="585">
        <v>0.44</v>
      </c>
      <c r="K380" s="585">
        <v>0.04</v>
      </c>
      <c r="L380" s="585">
        <v>0.48</v>
      </c>
      <c r="M380" s="585">
        <v>0.49</v>
      </c>
      <c r="N380" s="585">
        <v>0.47</v>
      </c>
      <c r="O380" s="585">
        <v>0.08</v>
      </c>
      <c r="P380" s="585">
        <v>0.47</v>
      </c>
      <c r="Q380" s="585">
        <v>0.32</v>
      </c>
      <c r="R380" s="585" t="s">
        <v>239</v>
      </c>
      <c r="S380" s="585">
        <v>0.47</v>
      </c>
      <c r="T380" s="815">
        <v>1</v>
      </c>
      <c r="U380" s="815">
        <v>1</v>
      </c>
    </row>
    <row r="381" spans="1:21" x14ac:dyDescent="0.3">
      <c r="A381" s="306" t="s">
        <v>333</v>
      </c>
      <c r="B381" s="295" t="s">
        <v>918</v>
      </c>
      <c r="C381" s="3" t="s">
        <v>944</v>
      </c>
      <c r="D381" s="3" t="s">
        <v>1518</v>
      </c>
      <c r="E381" s="245">
        <v>36270</v>
      </c>
      <c r="F381" s="585">
        <v>0.1</v>
      </c>
      <c r="G381" s="585">
        <v>0.22</v>
      </c>
      <c r="H381" s="585">
        <v>0.18</v>
      </c>
      <c r="I381" s="585">
        <v>0.5</v>
      </c>
      <c r="J381" s="585">
        <v>0.47</v>
      </c>
      <c r="K381" s="585">
        <v>0.04</v>
      </c>
      <c r="L381" s="585">
        <v>0.47</v>
      </c>
      <c r="M381" s="585">
        <v>0.48</v>
      </c>
      <c r="N381" s="585">
        <v>0.47</v>
      </c>
      <c r="O381" s="585">
        <v>0.09</v>
      </c>
      <c r="P381" s="585">
        <v>0.46</v>
      </c>
      <c r="Q381" s="585">
        <v>0.35</v>
      </c>
      <c r="R381" s="585" t="s">
        <v>239</v>
      </c>
      <c r="S381" s="585">
        <v>0.47</v>
      </c>
      <c r="T381" s="815">
        <v>1</v>
      </c>
      <c r="U381" s="815">
        <v>1</v>
      </c>
    </row>
    <row r="382" spans="1:21" x14ac:dyDescent="0.3">
      <c r="A382" s="2" t="s">
        <v>333</v>
      </c>
      <c r="B382" s="295" t="s">
        <v>918</v>
      </c>
      <c r="C382" s="3" t="s">
        <v>944</v>
      </c>
      <c r="D382" s="3" t="s">
        <v>1520</v>
      </c>
      <c r="E382" s="245">
        <v>510468</v>
      </c>
      <c r="F382" s="585">
        <v>0.05</v>
      </c>
      <c r="G382" s="585">
        <v>0.24</v>
      </c>
      <c r="H382" s="585">
        <v>0.18</v>
      </c>
      <c r="I382" s="585">
        <v>0.47</v>
      </c>
      <c r="J382" s="585">
        <v>0.5</v>
      </c>
      <c r="K382" s="585">
        <v>0.03</v>
      </c>
      <c r="L382" s="585">
        <v>0.48</v>
      </c>
      <c r="M382" s="585">
        <v>0.48</v>
      </c>
      <c r="N382" s="585">
        <v>0.48</v>
      </c>
      <c r="O382" s="585">
        <v>0.05</v>
      </c>
      <c r="P382" s="585">
        <v>0.47</v>
      </c>
      <c r="Q382" s="585">
        <v>0.34</v>
      </c>
      <c r="R382" s="585" t="s">
        <v>239</v>
      </c>
      <c r="S382" s="585">
        <v>0.47</v>
      </c>
      <c r="T382" s="815">
        <v>1</v>
      </c>
      <c r="U382" s="815">
        <v>1</v>
      </c>
    </row>
    <row r="383" spans="1:21" x14ac:dyDescent="0.3">
      <c r="A383" s="2" t="s">
        <v>333</v>
      </c>
      <c r="B383" s="295" t="s">
        <v>918</v>
      </c>
      <c r="C383" s="3" t="s">
        <v>944</v>
      </c>
      <c r="D383" s="3" t="s">
        <v>1521</v>
      </c>
      <c r="E383" s="245">
        <v>159449</v>
      </c>
      <c r="F383" s="585">
        <v>0.09</v>
      </c>
      <c r="G383" s="585">
        <v>0.23</v>
      </c>
      <c r="H383" s="585">
        <v>0.18</v>
      </c>
      <c r="I383" s="585">
        <v>0.5</v>
      </c>
      <c r="J383" s="585">
        <v>0.46</v>
      </c>
      <c r="K383" s="585">
        <v>0.03</v>
      </c>
      <c r="L383" s="585">
        <v>0.48</v>
      </c>
      <c r="M383" s="585">
        <v>0.48</v>
      </c>
      <c r="N383" s="585">
        <v>0.47</v>
      </c>
      <c r="O383" s="585">
        <v>0.09</v>
      </c>
      <c r="P383" s="585">
        <v>0.45</v>
      </c>
      <c r="Q383" s="585">
        <v>0.35</v>
      </c>
      <c r="R383" s="585" t="s">
        <v>239</v>
      </c>
      <c r="S383" s="585">
        <v>0.46</v>
      </c>
      <c r="T383" s="815">
        <v>1</v>
      </c>
      <c r="U383" s="815">
        <v>1</v>
      </c>
    </row>
    <row r="384" spans="1:21" ht="10.5" customHeight="1" x14ac:dyDescent="0.3">
      <c r="A384" s="2" t="s">
        <v>333</v>
      </c>
      <c r="B384" s="295" t="s">
        <v>918</v>
      </c>
      <c r="C384" s="3" t="s">
        <v>944</v>
      </c>
      <c r="D384" s="3" t="s">
        <v>1522</v>
      </c>
      <c r="E384" s="245">
        <v>2085</v>
      </c>
      <c r="F384" s="585">
        <v>0.09</v>
      </c>
      <c r="G384" s="585">
        <v>0.21</v>
      </c>
      <c r="H384" s="585">
        <v>0.18</v>
      </c>
      <c r="I384" s="585">
        <v>0.48</v>
      </c>
      <c r="J384" s="585">
        <v>0.5</v>
      </c>
      <c r="K384" s="585">
        <v>0.02</v>
      </c>
      <c r="L384" s="585">
        <v>0.52</v>
      </c>
      <c r="M384" s="585">
        <v>0.49</v>
      </c>
      <c r="N384" s="585">
        <v>0.43</v>
      </c>
      <c r="O384" s="585">
        <v>0.1</v>
      </c>
      <c r="P384" s="585">
        <v>0.62</v>
      </c>
      <c r="Q384" s="585">
        <v>0.76</v>
      </c>
      <c r="R384" s="585" t="s">
        <v>239</v>
      </c>
      <c r="S384" s="585">
        <v>0.55000000000000004</v>
      </c>
      <c r="T384" s="815">
        <v>1</v>
      </c>
      <c r="U384" s="815">
        <v>1</v>
      </c>
    </row>
    <row r="385" spans="1:21" x14ac:dyDescent="0.3">
      <c r="A385" s="2" t="s">
        <v>333</v>
      </c>
      <c r="B385" s="295" t="s">
        <v>918</v>
      </c>
      <c r="C385" s="3" t="s">
        <v>944</v>
      </c>
      <c r="D385" s="3" t="s">
        <v>1523</v>
      </c>
      <c r="E385" s="245">
        <v>62639</v>
      </c>
      <c r="F385" s="585">
        <v>0.1</v>
      </c>
      <c r="G385" s="585">
        <v>0.22</v>
      </c>
      <c r="H385" s="585">
        <v>0.18</v>
      </c>
      <c r="I385" s="585">
        <v>0.5</v>
      </c>
      <c r="J385" s="585">
        <v>0.47</v>
      </c>
      <c r="K385" s="585">
        <v>0.03</v>
      </c>
      <c r="L385" s="585">
        <v>0.49</v>
      </c>
      <c r="M385" s="585">
        <v>0.48</v>
      </c>
      <c r="N385" s="585">
        <v>0.49</v>
      </c>
      <c r="O385" s="585">
        <v>0.1</v>
      </c>
      <c r="P385" s="585">
        <v>0.46</v>
      </c>
      <c r="Q385" s="585">
        <v>0.3</v>
      </c>
      <c r="R385" s="585" t="s">
        <v>239</v>
      </c>
      <c r="S385" s="585">
        <v>0.47</v>
      </c>
      <c r="T385" s="815">
        <v>1</v>
      </c>
      <c r="U385" s="815">
        <v>1</v>
      </c>
    </row>
    <row r="386" spans="1:21" x14ac:dyDescent="0.3">
      <c r="A386" s="2" t="s">
        <v>333</v>
      </c>
      <c r="B386" s="295" t="s">
        <v>923</v>
      </c>
      <c r="C386" s="3" t="s">
        <v>986</v>
      </c>
      <c r="D386" s="3" t="s">
        <v>1466</v>
      </c>
      <c r="E386" s="245">
        <v>36552</v>
      </c>
      <c r="F386" s="585">
        <v>0.05</v>
      </c>
      <c r="G386" s="585">
        <v>0.28000000000000003</v>
      </c>
      <c r="H386" s="585">
        <v>0.19</v>
      </c>
      <c r="I386" s="585">
        <v>0.52</v>
      </c>
      <c r="J386" s="585">
        <v>0.45</v>
      </c>
      <c r="K386" s="585">
        <v>0.03</v>
      </c>
      <c r="L386" s="585">
        <v>0.48</v>
      </c>
      <c r="M386" s="585">
        <v>0.49</v>
      </c>
      <c r="N386" s="585">
        <v>0.48</v>
      </c>
      <c r="O386" s="585">
        <v>0.05</v>
      </c>
      <c r="P386" s="585">
        <v>0.48</v>
      </c>
      <c r="Q386" s="585">
        <v>0.22</v>
      </c>
      <c r="R386" s="585" t="s">
        <v>239</v>
      </c>
      <c r="S386" s="585">
        <v>0.48</v>
      </c>
      <c r="T386" s="815">
        <v>1</v>
      </c>
      <c r="U386" s="815">
        <v>1</v>
      </c>
    </row>
    <row r="387" spans="1:21" x14ac:dyDescent="0.3">
      <c r="A387" s="2" t="s">
        <v>333</v>
      </c>
      <c r="B387" s="295" t="s">
        <v>923</v>
      </c>
      <c r="C387" s="3" t="s">
        <v>986</v>
      </c>
      <c r="D387" s="3" t="s">
        <v>1467</v>
      </c>
      <c r="E387" s="245">
        <v>25217</v>
      </c>
      <c r="F387" s="585">
        <v>7.0000000000000007E-2</v>
      </c>
      <c r="G387" s="585">
        <v>0.26</v>
      </c>
      <c r="H387" s="585">
        <v>0.2</v>
      </c>
      <c r="I387" s="585">
        <v>0.52</v>
      </c>
      <c r="J387" s="585">
        <v>0.45</v>
      </c>
      <c r="K387" s="585">
        <v>0.03</v>
      </c>
      <c r="L387" s="585">
        <v>0.46</v>
      </c>
      <c r="M387" s="585">
        <v>0.48</v>
      </c>
      <c r="N387" s="585">
        <v>0.49</v>
      </c>
      <c r="O387" s="585">
        <v>0.06</v>
      </c>
      <c r="P387" s="585">
        <v>0.46</v>
      </c>
      <c r="Q387" s="585">
        <v>0.32</v>
      </c>
      <c r="R387" s="585" t="s">
        <v>239</v>
      </c>
      <c r="S387" s="585">
        <v>0.47</v>
      </c>
      <c r="T387" s="815">
        <v>1</v>
      </c>
      <c r="U387" s="815">
        <v>1</v>
      </c>
    </row>
    <row r="388" spans="1:21" x14ac:dyDescent="0.3">
      <c r="A388" s="2" t="s">
        <v>333</v>
      </c>
      <c r="B388" s="295" t="s">
        <v>923</v>
      </c>
      <c r="C388" s="3" t="s">
        <v>986</v>
      </c>
      <c r="D388" s="3" t="s">
        <v>1468</v>
      </c>
      <c r="E388" s="245">
        <v>2272</v>
      </c>
      <c r="F388" s="585">
        <v>0.05</v>
      </c>
      <c r="G388" s="585">
        <v>0.28999999999999998</v>
      </c>
      <c r="H388" s="585">
        <v>0.18</v>
      </c>
      <c r="I388" s="585">
        <v>0.52</v>
      </c>
      <c r="J388" s="585">
        <v>0.44</v>
      </c>
      <c r="K388" s="585">
        <v>0.04</v>
      </c>
      <c r="L388" s="585">
        <v>0.52</v>
      </c>
      <c r="M388" s="585">
        <v>0.47</v>
      </c>
      <c r="N388" s="585">
        <v>0.5</v>
      </c>
      <c r="O388" s="585">
        <v>0.05</v>
      </c>
      <c r="P388" s="585">
        <v>0.48</v>
      </c>
      <c r="Q388" s="585">
        <v>0.41</v>
      </c>
      <c r="R388" s="585" t="s">
        <v>239</v>
      </c>
      <c r="S388" s="585">
        <v>0.48</v>
      </c>
      <c r="T388" s="815">
        <v>1</v>
      </c>
      <c r="U388" s="815">
        <v>1</v>
      </c>
    </row>
    <row r="389" spans="1:21" x14ac:dyDescent="0.3">
      <c r="A389" s="2" t="s">
        <v>333</v>
      </c>
      <c r="B389" s="295" t="s">
        <v>923</v>
      </c>
      <c r="C389" s="3" t="s">
        <v>986</v>
      </c>
      <c r="D389" s="3" t="s">
        <v>1469</v>
      </c>
      <c r="E389" s="245">
        <v>24382</v>
      </c>
      <c r="F389" s="585">
        <v>0.01</v>
      </c>
      <c r="G389" s="585">
        <v>0.25</v>
      </c>
      <c r="H389" s="585">
        <v>0.22</v>
      </c>
      <c r="I389" s="585">
        <v>0.48</v>
      </c>
      <c r="J389" s="585">
        <v>0.49</v>
      </c>
      <c r="K389" s="585">
        <v>0.04</v>
      </c>
      <c r="L389" s="585">
        <v>0.46</v>
      </c>
      <c r="M389" s="585">
        <v>0.48</v>
      </c>
      <c r="N389" s="585">
        <v>0.49</v>
      </c>
      <c r="O389" s="585">
        <v>0.01</v>
      </c>
      <c r="P389" s="585">
        <v>0.5</v>
      </c>
      <c r="Q389" s="585">
        <v>0.32</v>
      </c>
      <c r="R389" s="585" t="s">
        <v>239</v>
      </c>
      <c r="S389" s="585">
        <v>0.49</v>
      </c>
      <c r="T389" s="815">
        <v>1</v>
      </c>
      <c r="U389" s="815">
        <v>1</v>
      </c>
    </row>
    <row r="390" spans="1:21" ht="10.5" customHeight="1" x14ac:dyDescent="0.3">
      <c r="A390" s="2" t="s">
        <v>333</v>
      </c>
      <c r="B390" s="295" t="s">
        <v>923</v>
      </c>
      <c r="C390" s="3" t="s">
        <v>986</v>
      </c>
      <c r="D390" s="3" t="s">
        <v>1470</v>
      </c>
      <c r="E390" s="245">
        <v>13572</v>
      </c>
      <c r="F390" s="585">
        <v>0.12</v>
      </c>
      <c r="G390" s="585">
        <v>0.23</v>
      </c>
      <c r="H390" s="585">
        <v>0.19</v>
      </c>
      <c r="I390" s="585">
        <v>0.54</v>
      </c>
      <c r="J390" s="585">
        <v>0.43</v>
      </c>
      <c r="K390" s="585">
        <v>0.03</v>
      </c>
      <c r="L390" s="585">
        <v>0.49</v>
      </c>
      <c r="M390" s="585">
        <v>0.51</v>
      </c>
      <c r="N390" s="585">
        <v>0.49</v>
      </c>
      <c r="O390" s="585">
        <v>0.11</v>
      </c>
      <c r="P390" s="585">
        <v>0.48</v>
      </c>
      <c r="Q390" s="585">
        <v>0.39</v>
      </c>
      <c r="R390" s="585" t="s">
        <v>239</v>
      </c>
      <c r="S390" s="585">
        <v>0.49</v>
      </c>
      <c r="T390" s="815">
        <v>1</v>
      </c>
      <c r="U390" s="815">
        <v>1</v>
      </c>
    </row>
    <row r="391" spans="1:21" x14ac:dyDescent="0.3">
      <c r="A391" s="2" t="s">
        <v>333</v>
      </c>
      <c r="B391" s="295" t="s">
        <v>923</v>
      </c>
      <c r="C391" s="3" t="s">
        <v>986</v>
      </c>
      <c r="D391" s="3" t="s">
        <v>1471</v>
      </c>
      <c r="E391" s="245">
        <v>5451</v>
      </c>
      <c r="F391" s="585">
        <v>0.14000000000000001</v>
      </c>
      <c r="G391" s="585">
        <v>0.19</v>
      </c>
      <c r="H391" s="585">
        <v>0.19</v>
      </c>
      <c r="I391" s="585">
        <v>0.52</v>
      </c>
      <c r="J391" s="585">
        <v>0.44</v>
      </c>
      <c r="K391" s="585">
        <v>0.03</v>
      </c>
      <c r="L391" s="585">
        <v>0.5</v>
      </c>
      <c r="M391" s="585">
        <v>0.47</v>
      </c>
      <c r="N391" s="585">
        <v>0.47</v>
      </c>
      <c r="O391" s="585">
        <v>0.13</v>
      </c>
      <c r="P391" s="585">
        <v>0.5</v>
      </c>
      <c r="Q391" s="585">
        <v>0.28000000000000003</v>
      </c>
      <c r="R391" s="585" t="s">
        <v>239</v>
      </c>
      <c r="S391" s="585">
        <v>0.48</v>
      </c>
      <c r="T391" s="815">
        <v>1</v>
      </c>
      <c r="U391" s="815">
        <v>1</v>
      </c>
    </row>
    <row r="392" spans="1:21" x14ac:dyDescent="0.3">
      <c r="A392" s="2" t="s">
        <v>333</v>
      </c>
      <c r="B392" s="295" t="s">
        <v>923</v>
      </c>
      <c r="C392" s="3" t="s">
        <v>986</v>
      </c>
      <c r="D392" s="3" t="s">
        <v>1472</v>
      </c>
      <c r="E392" s="245">
        <v>1420</v>
      </c>
      <c r="F392" s="585">
        <v>0</v>
      </c>
      <c r="G392" s="585">
        <v>0.24</v>
      </c>
      <c r="H392" s="585">
        <v>0.24</v>
      </c>
      <c r="I392" s="585">
        <v>0.48</v>
      </c>
      <c r="J392" s="585">
        <v>0.49</v>
      </c>
      <c r="K392" s="585">
        <v>0.03</v>
      </c>
      <c r="L392" s="585">
        <v>0.2</v>
      </c>
      <c r="M392" s="585">
        <v>0.47</v>
      </c>
      <c r="N392" s="585">
        <v>0.44</v>
      </c>
      <c r="O392" s="585">
        <v>0</v>
      </c>
      <c r="P392" s="585">
        <v>0.47</v>
      </c>
      <c r="Q392" s="585">
        <v>0.31</v>
      </c>
      <c r="R392" s="585" t="s">
        <v>239</v>
      </c>
      <c r="S392" s="585">
        <v>0.46</v>
      </c>
      <c r="T392" s="815">
        <v>1</v>
      </c>
      <c r="U392" s="815">
        <v>1</v>
      </c>
    </row>
    <row r="393" spans="1:21" x14ac:dyDescent="0.3">
      <c r="A393" s="2" t="s">
        <v>333</v>
      </c>
      <c r="B393" s="295" t="s">
        <v>923</v>
      </c>
      <c r="C393" s="3" t="s">
        <v>986</v>
      </c>
      <c r="D393" s="3" t="s">
        <v>1473</v>
      </c>
      <c r="E393" s="245">
        <v>12645</v>
      </c>
      <c r="F393" s="585">
        <v>0.16</v>
      </c>
      <c r="G393" s="585">
        <v>0.24</v>
      </c>
      <c r="H393" s="585">
        <v>0.17</v>
      </c>
      <c r="I393" s="585">
        <v>0.56999999999999995</v>
      </c>
      <c r="J393" s="585">
        <v>0.4</v>
      </c>
      <c r="K393" s="585">
        <v>0.03</v>
      </c>
      <c r="L393" s="585">
        <v>0.49</v>
      </c>
      <c r="M393" s="585">
        <v>0.48</v>
      </c>
      <c r="N393" s="585">
        <v>0.51</v>
      </c>
      <c r="O393" s="585">
        <v>0.14000000000000001</v>
      </c>
      <c r="P393" s="585">
        <v>0.46</v>
      </c>
      <c r="Q393" s="585">
        <v>0.38</v>
      </c>
      <c r="R393" s="585" t="s">
        <v>239</v>
      </c>
      <c r="S393" s="585">
        <v>0.48</v>
      </c>
      <c r="T393" s="815">
        <v>1</v>
      </c>
      <c r="U393" s="815">
        <v>1</v>
      </c>
    </row>
    <row r="394" spans="1:21" x14ac:dyDescent="0.3">
      <c r="A394" s="2" t="s">
        <v>333</v>
      </c>
      <c r="B394" s="295" t="s">
        <v>923</v>
      </c>
      <c r="C394" s="3" t="s">
        <v>986</v>
      </c>
      <c r="D394" s="3" t="s">
        <v>1474</v>
      </c>
      <c r="E394" s="245">
        <v>3495</v>
      </c>
      <c r="F394" s="585">
        <v>0.03</v>
      </c>
      <c r="G394" s="585">
        <v>0.22</v>
      </c>
      <c r="H394" s="585">
        <v>0.18</v>
      </c>
      <c r="I394" s="585">
        <v>0.44</v>
      </c>
      <c r="J394" s="585">
        <v>0.52</v>
      </c>
      <c r="K394" s="585">
        <v>0.04</v>
      </c>
      <c r="L394" s="585">
        <v>0.47</v>
      </c>
      <c r="M394" s="585">
        <v>0.47</v>
      </c>
      <c r="N394" s="585">
        <v>0.51</v>
      </c>
      <c r="O394" s="585">
        <v>0.04</v>
      </c>
      <c r="P394" s="585">
        <v>0.43</v>
      </c>
      <c r="Q394" s="585">
        <v>0.31</v>
      </c>
      <c r="R394" s="585" t="s">
        <v>239</v>
      </c>
      <c r="S394" s="585">
        <v>0.45</v>
      </c>
      <c r="T394" s="815">
        <v>1</v>
      </c>
      <c r="U394" s="815">
        <v>1</v>
      </c>
    </row>
    <row r="395" spans="1:21" x14ac:dyDescent="0.3">
      <c r="A395" s="2" t="s">
        <v>333</v>
      </c>
      <c r="B395" s="295" t="s">
        <v>923</v>
      </c>
      <c r="C395" s="3" t="s">
        <v>986</v>
      </c>
      <c r="D395" s="3" t="s">
        <v>1475</v>
      </c>
      <c r="E395" s="245">
        <v>698</v>
      </c>
      <c r="F395" s="585">
        <v>0.02</v>
      </c>
      <c r="G395" s="585">
        <v>0.28999999999999998</v>
      </c>
      <c r="H395" s="585">
        <v>0.18</v>
      </c>
      <c r="I395" s="585">
        <v>0.49</v>
      </c>
      <c r="J395" s="585">
        <v>0.47</v>
      </c>
      <c r="K395" s="585">
        <v>0.04</v>
      </c>
      <c r="L395" s="585">
        <v>0.69</v>
      </c>
      <c r="M395" s="585">
        <v>0.49</v>
      </c>
      <c r="N395" s="585">
        <v>0.46</v>
      </c>
      <c r="O395" s="585">
        <v>0.03</v>
      </c>
      <c r="P395" s="585">
        <v>0.38</v>
      </c>
      <c r="Q395" s="585">
        <v>0.3</v>
      </c>
      <c r="R395" s="585" t="s">
        <v>239</v>
      </c>
      <c r="S395" s="585">
        <v>0.43</v>
      </c>
      <c r="T395" s="815">
        <v>1</v>
      </c>
      <c r="U395" s="815">
        <v>1</v>
      </c>
    </row>
    <row r="396" spans="1:21" x14ac:dyDescent="0.3">
      <c r="A396" s="2" t="s">
        <v>333</v>
      </c>
      <c r="B396" s="295" t="s">
        <v>923</v>
      </c>
      <c r="C396" s="3" t="s">
        <v>986</v>
      </c>
      <c r="D396" s="3" t="s">
        <v>1476</v>
      </c>
      <c r="E396" s="245">
        <v>3947</v>
      </c>
      <c r="F396" s="585">
        <v>0.03</v>
      </c>
      <c r="G396" s="585">
        <v>0.25</v>
      </c>
      <c r="H396" s="585">
        <v>0.19</v>
      </c>
      <c r="I396" s="585">
        <v>0.46</v>
      </c>
      <c r="J396" s="585">
        <v>0.48</v>
      </c>
      <c r="K396" s="585">
        <v>0.06</v>
      </c>
      <c r="L396" s="585">
        <v>0.5</v>
      </c>
      <c r="M396" s="585">
        <v>0.48</v>
      </c>
      <c r="N396" s="585">
        <v>0.45</v>
      </c>
      <c r="O396" s="585">
        <v>0.03</v>
      </c>
      <c r="P396" s="585">
        <v>0.46</v>
      </c>
      <c r="Q396" s="585">
        <v>0.41</v>
      </c>
      <c r="R396" s="585" t="s">
        <v>239</v>
      </c>
      <c r="S396" s="585">
        <v>0.46</v>
      </c>
      <c r="T396" s="815">
        <v>1</v>
      </c>
      <c r="U396" s="815">
        <v>1</v>
      </c>
    </row>
    <row r="397" spans="1:21" x14ac:dyDescent="0.3">
      <c r="A397" s="2" t="s">
        <v>333</v>
      </c>
      <c r="B397" s="295" t="s">
        <v>923</v>
      </c>
      <c r="C397" s="3" t="s">
        <v>986</v>
      </c>
      <c r="D397" s="3" t="s">
        <v>1477</v>
      </c>
      <c r="E397" s="245">
        <v>1628</v>
      </c>
      <c r="F397" s="585">
        <v>0.08</v>
      </c>
      <c r="G397" s="585">
        <v>0.23</v>
      </c>
      <c r="H397" s="585">
        <v>0.23</v>
      </c>
      <c r="I397" s="585">
        <v>0.54</v>
      </c>
      <c r="J397" s="585">
        <v>0.41</v>
      </c>
      <c r="K397" s="585">
        <v>0.04</v>
      </c>
      <c r="L397" s="585">
        <v>0.48</v>
      </c>
      <c r="M397" s="585">
        <v>0.47</v>
      </c>
      <c r="N397" s="585">
        <v>0.41</v>
      </c>
      <c r="O397" s="585">
        <v>7.0000000000000007E-2</v>
      </c>
      <c r="P397" s="585">
        <v>0.44</v>
      </c>
      <c r="Q397" s="585">
        <v>0.31</v>
      </c>
      <c r="R397" s="585" t="s">
        <v>239</v>
      </c>
      <c r="S397" s="585">
        <v>0.44</v>
      </c>
      <c r="T397" s="815">
        <v>1</v>
      </c>
      <c r="U397" s="815">
        <v>1</v>
      </c>
    </row>
    <row r="398" spans="1:21" x14ac:dyDescent="0.3">
      <c r="A398" s="2" t="s">
        <v>333</v>
      </c>
      <c r="B398" s="295" t="s">
        <v>923</v>
      </c>
      <c r="C398" s="3" t="s">
        <v>986</v>
      </c>
      <c r="D398" s="3" t="s">
        <v>1478</v>
      </c>
      <c r="E398" s="245">
        <v>30703</v>
      </c>
      <c r="F398" s="585">
        <v>0.04</v>
      </c>
      <c r="G398" s="585">
        <v>0.25</v>
      </c>
      <c r="H398" s="585">
        <v>0.2</v>
      </c>
      <c r="I398" s="585">
        <v>0.49</v>
      </c>
      <c r="J398" s="585">
        <v>0.48</v>
      </c>
      <c r="K398" s="585">
        <v>0.03</v>
      </c>
      <c r="L398" s="585">
        <v>0.48</v>
      </c>
      <c r="M398" s="585">
        <v>0.5</v>
      </c>
      <c r="N398" s="585">
        <v>0.49</v>
      </c>
      <c r="O398" s="585">
        <v>0.04</v>
      </c>
      <c r="P398" s="585">
        <v>0.45</v>
      </c>
      <c r="Q398" s="585">
        <v>0.34</v>
      </c>
      <c r="R398" s="585" t="s">
        <v>239</v>
      </c>
      <c r="S398" s="585">
        <v>0.47</v>
      </c>
      <c r="T398" s="815">
        <v>1</v>
      </c>
      <c r="U398" s="815">
        <v>1</v>
      </c>
    </row>
    <row r="399" spans="1:21" x14ac:dyDescent="0.3">
      <c r="A399" s="2" t="s">
        <v>333</v>
      </c>
      <c r="B399" s="295" t="s">
        <v>923</v>
      </c>
      <c r="C399" s="3" t="s">
        <v>986</v>
      </c>
      <c r="D399" s="3" t="s">
        <v>1479</v>
      </c>
      <c r="E399" s="245">
        <v>12081</v>
      </c>
      <c r="F399" s="585">
        <v>0.03</v>
      </c>
      <c r="G399" s="585">
        <v>0.27</v>
      </c>
      <c r="H399" s="585">
        <v>0.2</v>
      </c>
      <c r="I399" s="585">
        <v>0.51</v>
      </c>
      <c r="J399" s="585">
        <v>0.46</v>
      </c>
      <c r="K399" s="585">
        <v>0.03</v>
      </c>
      <c r="L399" s="585">
        <v>0.49</v>
      </c>
      <c r="M399" s="585">
        <v>0.5</v>
      </c>
      <c r="N399" s="585">
        <v>0.47</v>
      </c>
      <c r="O399" s="585">
        <v>0.03</v>
      </c>
      <c r="P399" s="585">
        <v>0.47</v>
      </c>
      <c r="Q399" s="585">
        <v>0.43</v>
      </c>
      <c r="R399" s="585" t="s">
        <v>239</v>
      </c>
      <c r="S399" s="585">
        <v>0.48</v>
      </c>
      <c r="T399" s="815">
        <v>1</v>
      </c>
      <c r="U399" s="815">
        <v>1</v>
      </c>
    </row>
    <row r="400" spans="1:21" x14ac:dyDescent="0.3">
      <c r="A400" s="2" t="s">
        <v>333</v>
      </c>
      <c r="B400" s="295" t="s">
        <v>923</v>
      </c>
      <c r="C400" s="3" t="s">
        <v>986</v>
      </c>
      <c r="D400" s="3" t="s">
        <v>1480</v>
      </c>
      <c r="E400" s="245">
        <v>4671</v>
      </c>
      <c r="F400" s="585">
        <v>0.05</v>
      </c>
      <c r="G400" s="585">
        <v>0.24</v>
      </c>
      <c r="H400" s="585">
        <v>0.22</v>
      </c>
      <c r="I400" s="585">
        <v>0.51</v>
      </c>
      <c r="J400" s="585">
        <v>0.45</v>
      </c>
      <c r="K400" s="585">
        <v>0.04</v>
      </c>
      <c r="L400" s="585">
        <v>0.47</v>
      </c>
      <c r="M400" s="585">
        <v>0.47</v>
      </c>
      <c r="N400" s="585">
        <v>0.49</v>
      </c>
      <c r="O400" s="585">
        <v>0.04</v>
      </c>
      <c r="P400" s="585">
        <v>0.47</v>
      </c>
      <c r="Q400" s="585">
        <v>0.31</v>
      </c>
      <c r="R400" s="585" t="s">
        <v>239</v>
      </c>
      <c r="S400" s="585">
        <v>0.47</v>
      </c>
      <c r="T400" s="815">
        <v>1</v>
      </c>
      <c r="U400" s="815">
        <v>1</v>
      </c>
    </row>
    <row r="401" spans="1:21" x14ac:dyDescent="0.3">
      <c r="A401" s="2" t="s">
        <v>333</v>
      </c>
      <c r="B401" s="295" t="s">
        <v>923</v>
      </c>
      <c r="C401" s="3" t="s">
        <v>986</v>
      </c>
      <c r="D401" s="3" t="s">
        <v>1481</v>
      </c>
      <c r="E401" s="245">
        <v>9925</v>
      </c>
      <c r="F401" s="585">
        <v>0.09</v>
      </c>
      <c r="G401" s="585">
        <v>0.24</v>
      </c>
      <c r="H401" s="585">
        <v>0.19</v>
      </c>
      <c r="I401" s="585">
        <v>0.52</v>
      </c>
      <c r="J401" s="585">
        <v>0.45</v>
      </c>
      <c r="K401" s="585">
        <v>0.03</v>
      </c>
      <c r="L401" s="585">
        <v>0.45</v>
      </c>
      <c r="M401" s="585">
        <v>0.49</v>
      </c>
      <c r="N401" s="585">
        <v>0.47</v>
      </c>
      <c r="O401" s="585">
        <v>0.08</v>
      </c>
      <c r="P401" s="585">
        <v>0.47</v>
      </c>
      <c r="Q401" s="585">
        <v>0.28999999999999998</v>
      </c>
      <c r="R401" s="585" t="s">
        <v>239</v>
      </c>
      <c r="S401" s="585">
        <v>0.47</v>
      </c>
      <c r="T401" s="815">
        <v>1</v>
      </c>
      <c r="U401" s="815">
        <v>1</v>
      </c>
    </row>
    <row r="402" spans="1:21" x14ac:dyDescent="0.3">
      <c r="A402" s="2" t="s">
        <v>333</v>
      </c>
      <c r="B402" s="295" t="s">
        <v>923</v>
      </c>
      <c r="C402" s="3" t="s">
        <v>986</v>
      </c>
      <c r="D402" s="3" t="s">
        <v>1482</v>
      </c>
      <c r="E402" s="245">
        <v>4913</v>
      </c>
      <c r="F402" s="585">
        <v>0.14000000000000001</v>
      </c>
      <c r="G402" s="585">
        <v>0.23</v>
      </c>
      <c r="H402" s="585">
        <v>0.17</v>
      </c>
      <c r="I402" s="585">
        <v>0.54</v>
      </c>
      <c r="J402" s="585">
        <v>0.43</v>
      </c>
      <c r="K402" s="585">
        <v>0.03</v>
      </c>
      <c r="L402" s="585">
        <v>0.52</v>
      </c>
      <c r="M402" s="585">
        <v>0.52</v>
      </c>
      <c r="N402" s="585">
        <v>0.5</v>
      </c>
      <c r="O402" s="585">
        <v>0.13</v>
      </c>
      <c r="P402" s="585">
        <v>0.48</v>
      </c>
      <c r="Q402" s="585">
        <v>0.37</v>
      </c>
      <c r="R402" s="585" t="s">
        <v>239</v>
      </c>
      <c r="S402" s="585">
        <v>0.49</v>
      </c>
      <c r="T402" s="815">
        <v>1</v>
      </c>
      <c r="U402" s="815">
        <v>1</v>
      </c>
    </row>
    <row r="403" spans="1:21" x14ac:dyDescent="0.3">
      <c r="A403" s="2" t="s">
        <v>333</v>
      </c>
      <c r="B403" s="295" t="s">
        <v>923</v>
      </c>
      <c r="C403" s="3" t="s">
        <v>986</v>
      </c>
      <c r="D403" s="3" t="s">
        <v>1483</v>
      </c>
      <c r="E403" s="245">
        <v>13585</v>
      </c>
      <c r="F403" s="585">
        <v>7.0000000000000007E-2</v>
      </c>
      <c r="G403" s="585">
        <v>0.25</v>
      </c>
      <c r="H403" s="585">
        <v>0.19</v>
      </c>
      <c r="I403" s="585">
        <v>0.51</v>
      </c>
      <c r="J403" s="585">
        <v>0.46</v>
      </c>
      <c r="K403" s="585">
        <v>0.03</v>
      </c>
      <c r="L403" s="585">
        <v>0.49</v>
      </c>
      <c r="M403" s="585">
        <v>0.5</v>
      </c>
      <c r="N403" s="585">
        <v>0.48</v>
      </c>
      <c r="O403" s="585">
        <v>7.0000000000000007E-2</v>
      </c>
      <c r="P403" s="585">
        <v>0.48</v>
      </c>
      <c r="Q403" s="585">
        <v>0.34</v>
      </c>
      <c r="R403" s="585" t="s">
        <v>239</v>
      </c>
      <c r="S403" s="585">
        <v>0.48</v>
      </c>
      <c r="T403" s="815">
        <v>1</v>
      </c>
      <c r="U403" s="815">
        <v>1</v>
      </c>
    </row>
    <row r="404" spans="1:21" x14ac:dyDescent="0.3">
      <c r="A404" s="2" t="s">
        <v>333</v>
      </c>
      <c r="B404" s="295" t="s">
        <v>923</v>
      </c>
      <c r="C404" s="3" t="s">
        <v>986</v>
      </c>
      <c r="D404" s="3" t="s">
        <v>1484</v>
      </c>
      <c r="E404" s="245">
        <v>12200</v>
      </c>
      <c r="F404" s="585">
        <v>0.1</v>
      </c>
      <c r="G404" s="585">
        <v>0.23</v>
      </c>
      <c r="H404" s="585">
        <v>0.17</v>
      </c>
      <c r="I404" s="585">
        <v>0.5</v>
      </c>
      <c r="J404" s="585">
        <v>0.48</v>
      </c>
      <c r="K404" s="585">
        <v>0.02</v>
      </c>
      <c r="L404" s="585">
        <v>0.46</v>
      </c>
      <c r="M404" s="585">
        <v>0.48</v>
      </c>
      <c r="N404" s="585">
        <v>0.48</v>
      </c>
      <c r="O404" s="585">
        <v>0.09</v>
      </c>
      <c r="P404" s="585">
        <v>0.41</v>
      </c>
      <c r="Q404" s="585">
        <v>0.28999999999999998</v>
      </c>
      <c r="R404" s="585" t="s">
        <v>239</v>
      </c>
      <c r="S404" s="585">
        <v>0.44</v>
      </c>
      <c r="T404" s="815">
        <v>1</v>
      </c>
      <c r="U404" s="815">
        <v>1</v>
      </c>
    </row>
    <row r="405" spans="1:21" x14ac:dyDescent="0.3">
      <c r="A405" s="2" t="s">
        <v>333</v>
      </c>
      <c r="B405" s="295" t="s">
        <v>923</v>
      </c>
      <c r="C405" s="3" t="s">
        <v>986</v>
      </c>
      <c r="D405" s="3" t="s">
        <v>1485</v>
      </c>
      <c r="E405" s="245">
        <v>5019</v>
      </c>
      <c r="F405" s="585">
        <v>0.02</v>
      </c>
      <c r="G405" s="585">
        <v>0.25</v>
      </c>
      <c r="H405" s="585">
        <v>0.19</v>
      </c>
      <c r="I405" s="585">
        <v>0.46</v>
      </c>
      <c r="J405" s="585">
        <v>0.49</v>
      </c>
      <c r="K405" s="585">
        <v>0.06</v>
      </c>
      <c r="L405" s="585">
        <v>0.51</v>
      </c>
      <c r="M405" s="585">
        <v>0.48</v>
      </c>
      <c r="N405" s="585">
        <v>0.49</v>
      </c>
      <c r="O405" s="585">
        <v>0.02</v>
      </c>
      <c r="P405" s="585">
        <v>0.46</v>
      </c>
      <c r="Q405" s="585">
        <v>0.38</v>
      </c>
      <c r="R405" s="585" t="s">
        <v>239</v>
      </c>
      <c r="S405" s="585">
        <v>0.47</v>
      </c>
      <c r="T405" s="815">
        <v>1</v>
      </c>
      <c r="U405" s="815">
        <v>1</v>
      </c>
    </row>
    <row r="406" spans="1:21" x14ac:dyDescent="0.3">
      <c r="A406" s="2" t="s">
        <v>333</v>
      </c>
      <c r="B406" s="295" t="s">
        <v>923</v>
      </c>
      <c r="C406" s="3" t="s">
        <v>986</v>
      </c>
      <c r="D406" s="3" t="s">
        <v>1486</v>
      </c>
      <c r="E406" s="245">
        <v>1827</v>
      </c>
      <c r="F406" s="585">
        <v>0.11</v>
      </c>
      <c r="G406" s="585">
        <v>0.23</v>
      </c>
      <c r="H406" s="585">
        <v>0.19</v>
      </c>
      <c r="I406" s="585">
        <v>0.53</v>
      </c>
      <c r="J406" s="585">
        <v>0.44</v>
      </c>
      <c r="K406" s="585">
        <v>0.02</v>
      </c>
      <c r="L406" s="585">
        <v>0.48</v>
      </c>
      <c r="M406" s="585">
        <v>0.47</v>
      </c>
      <c r="N406" s="585">
        <v>0.43</v>
      </c>
      <c r="O406" s="585">
        <v>0.1</v>
      </c>
      <c r="P406" s="585">
        <v>0.45</v>
      </c>
      <c r="Q406" s="585">
        <v>0.34</v>
      </c>
      <c r="R406" s="585" t="s">
        <v>239</v>
      </c>
      <c r="S406" s="585">
        <v>0.45</v>
      </c>
      <c r="T406" s="815">
        <v>1</v>
      </c>
      <c r="U406" s="815">
        <v>1</v>
      </c>
    </row>
    <row r="407" spans="1:21" x14ac:dyDescent="0.3">
      <c r="A407" s="2" t="s">
        <v>333</v>
      </c>
      <c r="B407" s="295" t="s">
        <v>923</v>
      </c>
      <c r="C407" s="3" t="s">
        <v>986</v>
      </c>
      <c r="D407" s="3" t="s">
        <v>1487</v>
      </c>
      <c r="E407" s="245">
        <v>7072</v>
      </c>
      <c r="F407" s="585">
        <v>0.04</v>
      </c>
      <c r="G407" s="585">
        <v>0.25</v>
      </c>
      <c r="H407" s="585">
        <v>0.19</v>
      </c>
      <c r="I407" s="585">
        <v>0.49</v>
      </c>
      <c r="J407" s="585">
        <v>0.46</v>
      </c>
      <c r="K407" s="585">
        <v>0.05</v>
      </c>
      <c r="L407" s="585">
        <v>0.5</v>
      </c>
      <c r="M407" s="585">
        <v>0.49</v>
      </c>
      <c r="N407" s="585">
        <v>0.49</v>
      </c>
      <c r="O407" s="585">
        <v>0.04</v>
      </c>
      <c r="P407" s="585">
        <v>0.45</v>
      </c>
      <c r="Q407" s="585">
        <v>0.43</v>
      </c>
      <c r="R407" s="585" t="s">
        <v>239</v>
      </c>
      <c r="S407" s="585">
        <v>0.47</v>
      </c>
      <c r="T407" s="815">
        <v>1</v>
      </c>
      <c r="U407" s="815">
        <v>1</v>
      </c>
    </row>
    <row r="408" spans="1:21" x14ac:dyDescent="0.3">
      <c r="A408" s="2" t="s">
        <v>333</v>
      </c>
      <c r="B408" s="295" t="s">
        <v>923</v>
      </c>
      <c r="C408" s="3" t="s">
        <v>986</v>
      </c>
      <c r="D408" s="3" t="s">
        <v>1488</v>
      </c>
      <c r="E408" s="245">
        <v>12813</v>
      </c>
      <c r="F408" s="585">
        <v>0.05</v>
      </c>
      <c r="G408" s="585">
        <v>0.28999999999999998</v>
      </c>
      <c r="H408" s="585">
        <v>0.21</v>
      </c>
      <c r="I408" s="585">
        <v>0.55000000000000004</v>
      </c>
      <c r="J408" s="585">
        <v>0.42</v>
      </c>
      <c r="K408" s="585">
        <v>0.04</v>
      </c>
      <c r="L408" s="585">
        <v>0.45</v>
      </c>
      <c r="M408" s="585">
        <v>0.49</v>
      </c>
      <c r="N408" s="585">
        <v>0.49</v>
      </c>
      <c r="O408" s="585">
        <v>0.04</v>
      </c>
      <c r="P408" s="585">
        <v>0.49</v>
      </c>
      <c r="Q408" s="585">
        <v>0.37</v>
      </c>
      <c r="R408" s="585" t="s">
        <v>239</v>
      </c>
      <c r="S408" s="585">
        <v>0.48</v>
      </c>
      <c r="T408" s="815">
        <v>1</v>
      </c>
      <c r="U408" s="815">
        <v>1</v>
      </c>
    </row>
    <row r="409" spans="1:21" x14ac:dyDescent="0.3">
      <c r="A409" s="2" t="s">
        <v>333</v>
      </c>
      <c r="B409" s="295" t="s">
        <v>923</v>
      </c>
      <c r="C409" s="3" t="s">
        <v>986</v>
      </c>
      <c r="D409" s="3" t="s">
        <v>1489</v>
      </c>
      <c r="E409" s="245">
        <v>14955</v>
      </c>
      <c r="F409" s="585">
        <v>0.12</v>
      </c>
      <c r="G409" s="585">
        <v>0.23</v>
      </c>
      <c r="H409" s="585">
        <v>0.18</v>
      </c>
      <c r="I409" s="585">
        <v>0.53</v>
      </c>
      <c r="J409" s="585">
        <v>0.43</v>
      </c>
      <c r="K409" s="585">
        <v>0.04</v>
      </c>
      <c r="L409" s="585">
        <v>0.47</v>
      </c>
      <c r="M409" s="585">
        <v>0.5</v>
      </c>
      <c r="N409" s="585">
        <v>0.49</v>
      </c>
      <c r="O409" s="585">
        <v>0.11</v>
      </c>
      <c r="P409" s="585">
        <v>0.48</v>
      </c>
      <c r="Q409" s="585">
        <v>0.4</v>
      </c>
      <c r="R409" s="585" t="s">
        <v>239</v>
      </c>
      <c r="S409" s="585">
        <v>0.48</v>
      </c>
      <c r="T409" s="815">
        <v>1</v>
      </c>
      <c r="U409" s="815">
        <v>1</v>
      </c>
    </row>
    <row r="410" spans="1:21" x14ac:dyDescent="0.3">
      <c r="A410" s="2" t="s">
        <v>333</v>
      </c>
      <c r="B410" s="295" t="s">
        <v>923</v>
      </c>
      <c r="C410" s="3" t="s">
        <v>986</v>
      </c>
      <c r="D410" s="3" t="s">
        <v>1490</v>
      </c>
      <c r="E410" s="245">
        <v>6543</v>
      </c>
      <c r="F410" s="585">
        <v>0.1</v>
      </c>
      <c r="G410" s="585">
        <v>0.24</v>
      </c>
      <c r="H410" s="585">
        <v>0.19</v>
      </c>
      <c r="I410" s="585">
        <v>0.53</v>
      </c>
      <c r="J410" s="585">
        <v>0.44</v>
      </c>
      <c r="K410" s="585">
        <v>0.03</v>
      </c>
      <c r="L410" s="585">
        <v>0.47</v>
      </c>
      <c r="M410" s="585">
        <v>0.51</v>
      </c>
      <c r="N410" s="585">
        <v>0.48</v>
      </c>
      <c r="O410" s="585">
        <v>0.09</v>
      </c>
      <c r="P410" s="585">
        <v>0.46</v>
      </c>
      <c r="Q410" s="585">
        <v>0.36</v>
      </c>
      <c r="R410" s="585" t="s">
        <v>239</v>
      </c>
      <c r="S410" s="585">
        <v>0.47</v>
      </c>
      <c r="T410" s="815">
        <v>1</v>
      </c>
      <c r="U410" s="815">
        <v>1</v>
      </c>
    </row>
    <row r="411" spans="1:21" x14ac:dyDescent="0.3">
      <c r="A411" s="2" t="s">
        <v>333</v>
      </c>
      <c r="B411" s="295" t="s">
        <v>923</v>
      </c>
      <c r="C411" s="3" t="s">
        <v>986</v>
      </c>
      <c r="D411" s="3" t="s">
        <v>1491</v>
      </c>
      <c r="E411" s="245">
        <v>3820</v>
      </c>
      <c r="F411" s="585">
        <v>0.06</v>
      </c>
      <c r="G411" s="585">
        <v>0.21</v>
      </c>
      <c r="H411" s="585">
        <v>0.17</v>
      </c>
      <c r="I411" s="585">
        <v>0.45</v>
      </c>
      <c r="J411" s="585">
        <v>0.51</v>
      </c>
      <c r="K411" s="585">
        <v>0.04</v>
      </c>
      <c r="L411" s="585">
        <v>0.53</v>
      </c>
      <c r="M411" s="585">
        <v>0.48</v>
      </c>
      <c r="N411" s="585">
        <v>0.49</v>
      </c>
      <c r="O411" s="585">
        <v>7.0000000000000007E-2</v>
      </c>
      <c r="P411" s="585">
        <v>0.48</v>
      </c>
      <c r="Q411" s="585">
        <v>0.41</v>
      </c>
      <c r="R411" s="585" t="s">
        <v>239</v>
      </c>
      <c r="S411" s="585">
        <v>0.48</v>
      </c>
      <c r="T411" s="815">
        <v>1</v>
      </c>
      <c r="U411" s="815">
        <v>1</v>
      </c>
    </row>
    <row r="412" spans="1:21" ht="10.5" customHeight="1" x14ac:dyDescent="0.3">
      <c r="A412" s="2" t="s">
        <v>333</v>
      </c>
      <c r="B412" s="295" t="s">
        <v>923</v>
      </c>
      <c r="C412" s="3" t="s">
        <v>986</v>
      </c>
      <c r="D412" s="3" t="s">
        <v>1492</v>
      </c>
      <c r="E412" s="245">
        <v>8271</v>
      </c>
      <c r="F412" s="585">
        <v>0.01</v>
      </c>
      <c r="G412" s="585">
        <v>0.28999999999999998</v>
      </c>
      <c r="H412" s="585">
        <v>0.21</v>
      </c>
      <c r="I412" s="585">
        <v>0.51</v>
      </c>
      <c r="J412" s="585">
        <v>0.47</v>
      </c>
      <c r="K412" s="585">
        <v>0.03</v>
      </c>
      <c r="L412" s="585">
        <v>0.48</v>
      </c>
      <c r="M412" s="585">
        <v>0.5</v>
      </c>
      <c r="N412" s="585">
        <v>0.47</v>
      </c>
      <c r="O412" s="585">
        <v>0</v>
      </c>
      <c r="P412" s="585">
        <v>0.51</v>
      </c>
      <c r="Q412" s="585">
        <v>0.35</v>
      </c>
      <c r="R412" s="585" t="s">
        <v>239</v>
      </c>
      <c r="S412" s="585">
        <v>0.49</v>
      </c>
      <c r="T412" s="815">
        <v>1</v>
      </c>
      <c r="U412" s="815">
        <v>1</v>
      </c>
    </row>
    <row r="413" spans="1:21" x14ac:dyDescent="0.3">
      <c r="A413" s="2" t="s">
        <v>333</v>
      </c>
      <c r="B413" s="295" t="s">
        <v>923</v>
      </c>
      <c r="C413" s="3" t="s">
        <v>986</v>
      </c>
      <c r="D413" s="3" t="s">
        <v>1493</v>
      </c>
      <c r="E413" s="245">
        <v>13827</v>
      </c>
      <c r="F413" s="585">
        <v>0.05</v>
      </c>
      <c r="G413" s="585">
        <v>0.25</v>
      </c>
      <c r="H413" s="585">
        <v>0.21</v>
      </c>
      <c r="I413" s="585">
        <v>0.51</v>
      </c>
      <c r="J413" s="585">
        <v>0.46</v>
      </c>
      <c r="K413" s="585">
        <v>0.03</v>
      </c>
      <c r="L413" s="585">
        <v>0.51</v>
      </c>
      <c r="M413" s="585">
        <v>0.49</v>
      </c>
      <c r="N413" s="585">
        <v>0.5</v>
      </c>
      <c r="O413" s="585">
        <v>0.05</v>
      </c>
      <c r="P413" s="585">
        <v>0.49</v>
      </c>
      <c r="Q413" s="585">
        <v>0.32</v>
      </c>
      <c r="R413" s="585" t="s">
        <v>239</v>
      </c>
      <c r="S413" s="585">
        <v>0.49</v>
      </c>
      <c r="T413" s="815">
        <v>1</v>
      </c>
      <c r="U413" s="815">
        <v>1</v>
      </c>
    </row>
    <row r="414" spans="1:21" x14ac:dyDescent="0.3">
      <c r="A414" s="2" t="s">
        <v>333</v>
      </c>
      <c r="B414" s="295" t="s">
        <v>923</v>
      </c>
      <c r="C414" s="3" t="s">
        <v>986</v>
      </c>
      <c r="D414" s="3" t="s">
        <v>1494</v>
      </c>
      <c r="E414" s="245">
        <v>5306</v>
      </c>
      <c r="F414" s="585">
        <v>0.12</v>
      </c>
      <c r="G414" s="585">
        <v>0.24</v>
      </c>
      <c r="H414" s="585">
        <v>0.22</v>
      </c>
      <c r="I414" s="585">
        <v>0.57999999999999996</v>
      </c>
      <c r="J414" s="585">
        <v>0.37</v>
      </c>
      <c r="K414" s="585">
        <v>0.05</v>
      </c>
      <c r="L414" s="585">
        <v>0.46</v>
      </c>
      <c r="M414" s="585">
        <v>0.5</v>
      </c>
      <c r="N414" s="585">
        <v>0.48</v>
      </c>
      <c r="O414" s="585">
        <v>0.09</v>
      </c>
      <c r="P414" s="585">
        <v>0.52</v>
      </c>
      <c r="Q414" s="585">
        <v>0.33</v>
      </c>
      <c r="R414" s="585" t="s">
        <v>239</v>
      </c>
      <c r="S414" s="585">
        <v>0.49</v>
      </c>
      <c r="T414" s="815">
        <v>1</v>
      </c>
      <c r="U414" s="815">
        <v>1</v>
      </c>
    </row>
    <row r="415" spans="1:21" x14ac:dyDescent="0.3">
      <c r="A415" s="2" t="s">
        <v>333</v>
      </c>
      <c r="B415" s="295" t="s">
        <v>923</v>
      </c>
      <c r="C415" s="3" t="s">
        <v>986</v>
      </c>
      <c r="D415" s="3" t="s">
        <v>1495</v>
      </c>
      <c r="E415" s="245">
        <v>6451</v>
      </c>
      <c r="F415" s="585">
        <v>0.13</v>
      </c>
      <c r="G415" s="585">
        <v>0.23</v>
      </c>
      <c r="H415" s="585">
        <v>0.17</v>
      </c>
      <c r="I415" s="585">
        <v>0.53</v>
      </c>
      <c r="J415" s="585">
        <v>0.41</v>
      </c>
      <c r="K415" s="585">
        <v>0.06</v>
      </c>
      <c r="L415" s="585">
        <v>0.45</v>
      </c>
      <c r="M415" s="585">
        <v>0.49</v>
      </c>
      <c r="N415" s="585">
        <v>0.49</v>
      </c>
      <c r="O415" s="585">
        <v>0.11</v>
      </c>
      <c r="P415" s="585">
        <v>0.48</v>
      </c>
      <c r="Q415" s="585">
        <v>0.41</v>
      </c>
      <c r="R415" s="585" t="s">
        <v>239</v>
      </c>
      <c r="S415" s="585">
        <v>0.48</v>
      </c>
      <c r="T415" s="815">
        <v>1</v>
      </c>
      <c r="U415" s="815">
        <v>1</v>
      </c>
    </row>
    <row r="416" spans="1:21" x14ac:dyDescent="0.3">
      <c r="A416" s="2" t="s">
        <v>333</v>
      </c>
      <c r="B416" s="295" t="s">
        <v>923</v>
      </c>
      <c r="C416" s="3" t="s">
        <v>986</v>
      </c>
      <c r="D416" s="3" t="s">
        <v>1496</v>
      </c>
      <c r="E416" s="245">
        <v>605</v>
      </c>
      <c r="F416" s="585">
        <v>0.06</v>
      </c>
      <c r="G416" s="585">
        <v>0.22</v>
      </c>
      <c r="H416" s="585">
        <v>0.17</v>
      </c>
      <c r="I416" s="585">
        <v>0.46</v>
      </c>
      <c r="J416" s="585">
        <v>0.49</v>
      </c>
      <c r="K416" s="585">
        <v>0.05</v>
      </c>
      <c r="L416" s="585">
        <v>0.55000000000000004</v>
      </c>
      <c r="M416" s="585">
        <v>0.52</v>
      </c>
      <c r="N416" s="585">
        <v>0.51</v>
      </c>
      <c r="O416" s="585">
        <v>0.08</v>
      </c>
      <c r="P416" s="585">
        <v>0.39</v>
      </c>
      <c r="Q416" s="585">
        <v>0.21</v>
      </c>
      <c r="R416" s="585" t="s">
        <v>239</v>
      </c>
      <c r="S416" s="585">
        <v>0.44</v>
      </c>
      <c r="T416" s="815">
        <v>1</v>
      </c>
      <c r="U416" s="815">
        <v>1</v>
      </c>
    </row>
    <row r="417" spans="1:21" x14ac:dyDescent="0.3">
      <c r="A417" s="2" t="s">
        <v>333</v>
      </c>
      <c r="B417" s="295" t="s">
        <v>923</v>
      </c>
      <c r="C417" s="3" t="s">
        <v>986</v>
      </c>
      <c r="D417" s="3" t="s">
        <v>1497</v>
      </c>
      <c r="E417" s="245">
        <v>5775</v>
      </c>
      <c r="F417" s="585">
        <v>0.09</v>
      </c>
      <c r="G417" s="585">
        <v>0.24</v>
      </c>
      <c r="H417" s="585">
        <v>0.2</v>
      </c>
      <c r="I417" s="585">
        <v>0.53</v>
      </c>
      <c r="J417" s="585">
        <v>0.41</v>
      </c>
      <c r="K417" s="585">
        <v>0.05</v>
      </c>
      <c r="L417" s="585">
        <v>0.5</v>
      </c>
      <c r="M417" s="585">
        <v>0.49</v>
      </c>
      <c r="N417" s="585">
        <v>0.48</v>
      </c>
      <c r="O417" s="585">
        <v>0.09</v>
      </c>
      <c r="P417" s="585">
        <v>0.41</v>
      </c>
      <c r="Q417" s="585">
        <v>0.38</v>
      </c>
      <c r="R417" s="585" t="s">
        <v>239</v>
      </c>
      <c r="S417" s="585">
        <v>0.45</v>
      </c>
      <c r="T417" s="815">
        <v>1</v>
      </c>
      <c r="U417" s="815">
        <v>1</v>
      </c>
    </row>
    <row r="418" spans="1:21" x14ac:dyDescent="0.3">
      <c r="A418" s="2" t="s">
        <v>333</v>
      </c>
      <c r="B418" s="295" t="s">
        <v>923</v>
      </c>
      <c r="C418" s="3" t="s">
        <v>986</v>
      </c>
      <c r="D418" s="3" t="s">
        <v>1498</v>
      </c>
      <c r="E418" s="245">
        <v>4988</v>
      </c>
      <c r="F418" s="585">
        <v>0.05</v>
      </c>
      <c r="G418" s="585">
        <v>0.26</v>
      </c>
      <c r="H418" s="585">
        <v>0.2</v>
      </c>
      <c r="I418" s="585">
        <v>0.51</v>
      </c>
      <c r="J418" s="585">
        <v>0.46</v>
      </c>
      <c r="K418" s="585">
        <v>0.04</v>
      </c>
      <c r="L418" s="585">
        <v>0.46</v>
      </c>
      <c r="M418" s="585">
        <v>0.52</v>
      </c>
      <c r="N418" s="585">
        <v>0.48</v>
      </c>
      <c r="O418" s="585">
        <v>0.04</v>
      </c>
      <c r="P418" s="585">
        <v>0.49</v>
      </c>
      <c r="Q418" s="585">
        <v>0.39</v>
      </c>
      <c r="R418" s="585" t="s">
        <v>239</v>
      </c>
      <c r="S418" s="585">
        <v>0.49</v>
      </c>
      <c r="T418" s="815">
        <v>1</v>
      </c>
      <c r="U418" s="815">
        <v>1</v>
      </c>
    </row>
    <row r="419" spans="1:21" x14ac:dyDescent="0.3">
      <c r="A419" s="2" t="s">
        <v>333</v>
      </c>
      <c r="B419" s="295" t="s">
        <v>923</v>
      </c>
      <c r="C419" s="3" t="s">
        <v>986</v>
      </c>
      <c r="D419" s="3" t="s">
        <v>1499</v>
      </c>
      <c r="E419" s="245">
        <v>5719</v>
      </c>
      <c r="F419" s="585">
        <v>0.15</v>
      </c>
      <c r="G419" s="585">
        <v>0.22</v>
      </c>
      <c r="H419" s="585">
        <v>0.2</v>
      </c>
      <c r="I419" s="585">
        <v>0.56999999999999995</v>
      </c>
      <c r="J419" s="585">
        <v>0.4</v>
      </c>
      <c r="K419" s="585">
        <v>0.03</v>
      </c>
      <c r="L419" s="585">
        <v>0.48</v>
      </c>
      <c r="M419" s="585">
        <v>0.51</v>
      </c>
      <c r="N419" s="585">
        <v>0.45</v>
      </c>
      <c r="O419" s="585">
        <v>0.13</v>
      </c>
      <c r="P419" s="585">
        <v>0.48</v>
      </c>
      <c r="Q419" s="585">
        <v>0.19</v>
      </c>
      <c r="R419" s="585" t="s">
        <v>239</v>
      </c>
      <c r="S419" s="585">
        <v>0.47</v>
      </c>
      <c r="T419" s="815">
        <v>1</v>
      </c>
      <c r="U419" s="815">
        <v>1</v>
      </c>
    </row>
    <row r="420" spans="1:21" x14ac:dyDescent="0.3">
      <c r="A420" s="2" t="s">
        <v>333</v>
      </c>
      <c r="B420" s="295" t="s">
        <v>923</v>
      </c>
      <c r="C420" s="3" t="s">
        <v>986</v>
      </c>
      <c r="D420" s="3" t="s">
        <v>1500</v>
      </c>
      <c r="E420" s="245">
        <v>9823</v>
      </c>
      <c r="F420" s="585">
        <v>7.0000000000000007E-2</v>
      </c>
      <c r="G420" s="585">
        <v>0.25</v>
      </c>
      <c r="H420" s="585">
        <v>0.21</v>
      </c>
      <c r="I420" s="585">
        <v>0.53</v>
      </c>
      <c r="J420" s="585">
        <v>0.43</v>
      </c>
      <c r="K420" s="585">
        <v>0.03</v>
      </c>
      <c r="L420" s="585">
        <v>0.5</v>
      </c>
      <c r="M420" s="585">
        <v>0.49</v>
      </c>
      <c r="N420" s="585">
        <v>0.49</v>
      </c>
      <c r="O420" s="585">
        <v>7.0000000000000007E-2</v>
      </c>
      <c r="P420" s="585">
        <v>0.51</v>
      </c>
      <c r="Q420" s="585">
        <v>0.3</v>
      </c>
      <c r="R420" s="585" t="s">
        <v>239</v>
      </c>
      <c r="S420" s="585">
        <v>0.5</v>
      </c>
      <c r="T420" s="815">
        <v>1</v>
      </c>
      <c r="U420" s="815">
        <v>1</v>
      </c>
    </row>
    <row r="421" spans="1:21" x14ac:dyDescent="0.3">
      <c r="A421" s="2" t="s">
        <v>333</v>
      </c>
      <c r="B421" s="295" t="s">
        <v>923</v>
      </c>
      <c r="C421" s="3" t="s">
        <v>986</v>
      </c>
      <c r="D421" s="3" t="s">
        <v>1501</v>
      </c>
      <c r="E421" s="245">
        <v>3476</v>
      </c>
      <c r="F421" s="585">
        <v>0.13</v>
      </c>
      <c r="G421" s="585">
        <v>0.22</v>
      </c>
      <c r="H421" s="585">
        <v>0.2</v>
      </c>
      <c r="I421" s="585">
        <v>0.55000000000000004</v>
      </c>
      <c r="J421" s="585">
        <v>0.42</v>
      </c>
      <c r="K421" s="585">
        <v>0.03</v>
      </c>
      <c r="L421" s="585">
        <v>0.47</v>
      </c>
      <c r="M421" s="585">
        <v>0.47</v>
      </c>
      <c r="N421" s="585">
        <v>0.49</v>
      </c>
      <c r="O421" s="585">
        <v>0.11</v>
      </c>
      <c r="P421" s="585">
        <v>0.46</v>
      </c>
      <c r="Q421" s="585">
        <v>0.3</v>
      </c>
      <c r="R421" s="585" t="s">
        <v>239</v>
      </c>
      <c r="S421" s="585">
        <v>0.46</v>
      </c>
      <c r="T421" s="815">
        <v>1</v>
      </c>
      <c r="U421" s="815">
        <v>1</v>
      </c>
    </row>
    <row r="422" spans="1:21" x14ac:dyDescent="0.3">
      <c r="A422" s="2" t="s">
        <v>333</v>
      </c>
      <c r="B422" s="295" t="s">
        <v>923</v>
      </c>
      <c r="C422" s="3" t="s">
        <v>986</v>
      </c>
      <c r="D422" s="3" t="s">
        <v>1503</v>
      </c>
      <c r="E422" s="245">
        <v>10405</v>
      </c>
      <c r="F422" s="585">
        <v>0.08</v>
      </c>
      <c r="G422" s="585">
        <v>0.26</v>
      </c>
      <c r="H422" s="585">
        <v>0.19</v>
      </c>
      <c r="I422" s="585">
        <v>0.53</v>
      </c>
      <c r="J422" s="585">
        <v>0.43</v>
      </c>
      <c r="K422" s="585">
        <v>0.03</v>
      </c>
      <c r="L422" s="585">
        <v>0.5</v>
      </c>
      <c r="M422" s="585">
        <v>0.49</v>
      </c>
      <c r="N422" s="585">
        <v>0.49</v>
      </c>
      <c r="O422" s="585">
        <v>0.08</v>
      </c>
      <c r="P422" s="585">
        <v>0.48</v>
      </c>
      <c r="Q422" s="585">
        <v>0.38</v>
      </c>
      <c r="R422" s="585" t="s">
        <v>239</v>
      </c>
      <c r="S422" s="585">
        <v>0.48</v>
      </c>
      <c r="T422" s="815">
        <v>1</v>
      </c>
      <c r="U422" s="815">
        <v>1</v>
      </c>
    </row>
    <row r="423" spans="1:21" x14ac:dyDescent="0.3">
      <c r="A423" s="2" t="s">
        <v>333</v>
      </c>
      <c r="B423" s="295" t="s">
        <v>923</v>
      </c>
      <c r="C423" s="3" t="s">
        <v>986</v>
      </c>
      <c r="D423" s="3" t="s">
        <v>1504</v>
      </c>
      <c r="E423" s="245">
        <v>49806</v>
      </c>
      <c r="F423" s="585">
        <v>0.05</v>
      </c>
      <c r="G423" s="585">
        <v>0.24</v>
      </c>
      <c r="H423" s="585">
        <v>0.19</v>
      </c>
      <c r="I423" s="585">
        <v>0.48</v>
      </c>
      <c r="J423" s="585">
        <v>0.49</v>
      </c>
      <c r="K423" s="585">
        <v>0.03</v>
      </c>
      <c r="L423" s="585">
        <v>0.46</v>
      </c>
      <c r="M423" s="585">
        <v>0.48</v>
      </c>
      <c r="N423" s="585">
        <v>0.48</v>
      </c>
      <c r="O423" s="585">
        <v>0.04</v>
      </c>
      <c r="P423" s="585">
        <v>0.48</v>
      </c>
      <c r="Q423" s="585">
        <v>0.28000000000000003</v>
      </c>
      <c r="R423" s="585" t="s">
        <v>239</v>
      </c>
      <c r="S423" s="585">
        <v>0.47</v>
      </c>
      <c r="T423" s="815">
        <v>1</v>
      </c>
      <c r="U423" s="815">
        <v>1</v>
      </c>
    </row>
    <row r="424" spans="1:21" x14ac:dyDescent="0.3">
      <c r="A424" s="2" t="s">
        <v>333</v>
      </c>
      <c r="B424" s="295" t="s">
        <v>923</v>
      </c>
      <c r="C424" s="3" t="s">
        <v>986</v>
      </c>
      <c r="D424" s="3" t="s">
        <v>1505</v>
      </c>
      <c r="E424" s="245">
        <v>10807</v>
      </c>
      <c r="F424" s="585">
        <v>0.13</v>
      </c>
      <c r="G424" s="585">
        <v>0.21</v>
      </c>
      <c r="H424" s="585">
        <v>0.2</v>
      </c>
      <c r="I424" s="585">
        <v>0.54</v>
      </c>
      <c r="J424" s="585">
        <v>0.42</v>
      </c>
      <c r="K424" s="585">
        <v>0.03</v>
      </c>
      <c r="L424" s="585">
        <v>0.49</v>
      </c>
      <c r="M424" s="585">
        <v>0.5</v>
      </c>
      <c r="N424" s="585">
        <v>0.48</v>
      </c>
      <c r="O424" s="585">
        <v>0.12</v>
      </c>
      <c r="P424" s="585">
        <v>0.48</v>
      </c>
      <c r="Q424" s="585">
        <v>0.32</v>
      </c>
      <c r="R424" s="585" t="s">
        <v>239</v>
      </c>
      <c r="S424" s="585">
        <v>0.48</v>
      </c>
      <c r="T424" s="815">
        <v>1</v>
      </c>
      <c r="U424" s="815">
        <v>1</v>
      </c>
    </row>
    <row r="425" spans="1:21" x14ac:dyDescent="0.3">
      <c r="A425" s="2" t="s">
        <v>333</v>
      </c>
      <c r="B425" s="295" t="s">
        <v>923</v>
      </c>
      <c r="C425" s="3" t="s">
        <v>986</v>
      </c>
      <c r="D425" s="3" t="s">
        <v>1506</v>
      </c>
      <c r="E425" s="245">
        <v>62264</v>
      </c>
      <c r="F425" s="585">
        <v>0.13</v>
      </c>
      <c r="G425" s="585">
        <v>0.21</v>
      </c>
      <c r="H425" s="585">
        <v>0.2</v>
      </c>
      <c r="I425" s="585">
        <v>0.54</v>
      </c>
      <c r="J425" s="585">
        <v>0.43</v>
      </c>
      <c r="K425" s="585">
        <v>0.03</v>
      </c>
      <c r="L425" s="585">
        <v>0.49</v>
      </c>
      <c r="M425" s="585">
        <v>0.48</v>
      </c>
      <c r="N425" s="585">
        <v>0.49</v>
      </c>
      <c r="O425" s="585">
        <v>0.12</v>
      </c>
      <c r="P425" s="585">
        <v>0.51</v>
      </c>
      <c r="Q425" s="585">
        <v>0.34</v>
      </c>
      <c r="R425" s="585" t="s">
        <v>239</v>
      </c>
      <c r="S425" s="585">
        <v>0.49</v>
      </c>
      <c r="T425" s="815">
        <v>1</v>
      </c>
      <c r="U425" s="815">
        <v>1</v>
      </c>
    </row>
    <row r="426" spans="1:21" x14ac:dyDescent="0.3">
      <c r="A426" s="2" t="s">
        <v>333</v>
      </c>
      <c r="B426" s="295" t="s">
        <v>923</v>
      </c>
      <c r="C426" s="3" t="s">
        <v>986</v>
      </c>
      <c r="D426" s="3" t="s">
        <v>1507</v>
      </c>
      <c r="E426" s="245">
        <v>15530</v>
      </c>
      <c r="F426" s="585">
        <v>0.05</v>
      </c>
      <c r="G426" s="585">
        <v>0.22</v>
      </c>
      <c r="H426" s="585">
        <v>0.24</v>
      </c>
      <c r="I426" s="585">
        <v>0.51</v>
      </c>
      <c r="J426" s="585">
        <v>0.44</v>
      </c>
      <c r="K426" s="585">
        <v>0.05</v>
      </c>
      <c r="L426" s="585">
        <v>0.47</v>
      </c>
      <c r="M426" s="585">
        <v>0.49</v>
      </c>
      <c r="N426" s="585">
        <v>0.48</v>
      </c>
      <c r="O426" s="585">
        <v>0.05</v>
      </c>
      <c r="P426" s="585">
        <v>0.39</v>
      </c>
      <c r="Q426" s="585">
        <v>0.26</v>
      </c>
      <c r="R426" s="585" t="s">
        <v>239</v>
      </c>
      <c r="S426" s="585">
        <v>0.43</v>
      </c>
      <c r="T426" s="815">
        <v>1</v>
      </c>
      <c r="U426" s="815">
        <v>1</v>
      </c>
    </row>
    <row r="427" spans="1:21" x14ac:dyDescent="0.3">
      <c r="A427" s="2" t="s">
        <v>333</v>
      </c>
      <c r="B427" s="295" t="s">
        <v>923</v>
      </c>
      <c r="C427" s="3" t="s">
        <v>986</v>
      </c>
      <c r="D427" s="3" t="s">
        <v>1508</v>
      </c>
      <c r="E427" s="245">
        <v>5632</v>
      </c>
      <c r="F427" s="585">
        <v>0.04</v>
      </c>
      <c r="G427" s="585">
        <v>0.22</v>
      </c>
      <c r="H427" s="585">
        <v>0.22</v>
      </c>
      <c r="I427" s="585">
        <v>0.49</v>
      </c>
      <c r="J427" s="585">
        <v>0.47</v>
      </c>
      <c r="K427" s="585">
        <v>0.05</v>
      </c>
      <c r="L427" s="585">
        <v>0.42</v>
      </c>
      <c r="M427" s="585">
        <v>0.5</v>
      </c>
      <c r="N427" s="585">
        <v>0.47</v>
      </c>
      <c r="O427" s="585">
        <v>0.04</v>
      </c>
      <c r="P427" s="585">
        <v>0.43</v>
      </c>
      <c r="Q427" s="585">
        <v>0.21</v>
      </c>
      <c r="R427" s="585" t="s">
        <v>239</v>
      </c>
      <c r="S427" s="585">
        <v>0.44</v>
      </c>
      <c r="T427" s="815">
        <v>1</v>
      </c>
      <c r="U427" s="815">
        <v>1</v>
      </c>
    </row>
    <row r="428" spans="1:21" x14ac:dyDescent="0.3">
      <c r="A428" s="2" t="s">
        <v>333</v>
      </c>
      <c r="B428" s="295" t="s">
        <v>923</v>
      </c>
      <c r="C428" s="3" t="s">
        <v>986</v>
      </c>
      <c r="D428" s="3" t="s">
        <v>1509</v>
      </c>
      <c r="E428" s="245">
        <v>12063</v>
      </c>
      <c r="F428" s="585">
        <v>0.05</v>
      </c>
      <c r="G428" s="585">
        <v>0.24</v>
      </c>
      <c r="H428" s="585">
        <v>0.2</v>
      </c>
      <c r="I428" s="585">
        <v>0.5</v>
      </c>
      <c r="J428" s="585">
        <v>0.44</v>
      </c>
      <c r="K428" s="585">
        <v>0.06</v>
      </c>
      <c r="L428" s="585">
        <v>0.49</v>
      </c>
      <c r="M428" s="585">
        <v>0.48</v>
      </c>
      <c r="N428" s="585">
        <v>0.47</v>
      </c>
      <c r="O428" s="585">
        <v>0.05</v>
      </c>
      <c r="P428" s="585">
        <v>0.49</v>
      </c>
      <c r="Q428" s="585">
        <v>0.39</v>
      </c>
      <c r="R428" s="585" t="s">
        <v>239</v>
      </c>
      <c r="S428" s="585">
        <v>0.48</v>
      </c>
      <c r="T428" s="815">
        <v>1</v>
      </c>
      <c r="U428" s="815">
        <v>1</v>
      </c>
    </row>
    <row r="429" spans="1:21" x14ac:dyDescent="0.3">
      <c r="A429" s="2" t="s">
        <v>333</v>
      </c>
      <c r="B429" s="295" t="s">
        <v>923</v>
      </c>
      <c r="C429" s="3" t="s">
        <v>986</v>
      </c>
      <c r="D429" s="3" t="s">
        <v>1510</v>
      </c>
      <c r="E429" s="245">
        <v>10007</v>
      </c>
      <c r="F429" s="585">
        <v>0.12</v>
      </c>
      <c r="G429" s="585">
        <v>0.26</v>
      </c>
      <c r="H429" s="585">
        <v>0.19</v>
      </c>
      <c r="I429" s="585">
        <v>0.56000000000000005</v>
      </c>
      <c r="J429" s="585">
        <v>0.41</v>
      </c>
      <c r="K429" s="585">
        <v>0.03</v>
      </c>
      <c r="L429" s="585">
        <v>0.47</v>
      </c>
      <c r="M429" s="585">
        <v>0.49</v>
      </c>
      <c r="N429" s="585">
        <v>0.49</v>
      </c>
      <c r="O429" s="585">
        <v>0.1</v>
      </c>
      <c r="P429" s="585">
        <v>0.49</v>
      </c>
      <c r="Q429" s="585">
        <v>0.34</v>
      </c>
      <c r="R429" s="585" t="s">
        <v>239</v>
      </c>
      <c r="S429" s="585">
        <v>0.48</v>
      </c>
      <c r="T429" s="815">
        <v>1</v>
      </c>
      <c r="U429" s="815">
        <v>1</v>
      </c>
    </row>
    <row r="430" spans="1:21" x14ac:dyDescent="0.3">
      <c r="A430" s="2" t="s">
        <v>333</v>
      </c>
      <c r="B430" s="295" t="s">
        <v>923</v>
      </c>
      <c r="C430" s="3" t="s">
        <v>986</v>
      </c>
      <c r="D430" s="3" t="s">
        <v>1512</v>
      </c>
      <c r="E430" s="245">
        <v>2852</v>
      </c>
      <c r="F430" s="585">
        <v>0.02</v>
      </c>
      <c r="G430" s="585">
        <v>0.26</v>
      </c>
      <c r="H430" s="585">
        <v>0.19</v>
      </c>
      <c r="I430" s="585">
        <v>0.47</v>
      </c>
      <c r="J430" s="585">
        <v>0.49</v>
      </c>
      <c r="K430" s="585">
        <v>0.04</v>
      </c>
      <c r="L430" s="585">
        <v>0.45</v>
      </c>
      <c r="M430" s="585">
        <v>0.47</v>
      </c>
      <c r="N430" s="585">
        <v>0.5</v>
      </c>
      <c r="O430" s="585">
        <v>0.02</v>
      </c>
      <c r="P430" s="585">
        <v>0.41</v>
      </c>
      <c r="Q430" s="585">
        <v>0.35</v>
      </c>
      <c r="R430" s="585" t="s">
        <v>239</v>
      </c>
      <c r="S430" s="585">
        <v>0.44</v>
      </c>
      <c r="T430" s="815">
        <v>1</v>
      </c>
      <c r="U430" s="815">
        <v>1</v>
      </c>
    </row>
    <row r="431" spans="1:21" x14ac:dyDescent="0.3">
      <c r="A431" s="2" t="s">
        <v>333</v>
      </c>
      <c r="B431" s="295" t="s">
        <v>923</v>
      </c>
      <c r="C431" s="3" t="s">
        <v>986</v>
      </c>
      <c r="D431" s="3" t="s">
        <v>1513</v>
      </c>
      <c r="E431" s="245">
        <v>4113</v>
      </c>
      <c r="F431" s="585">
        <v>0.11</v>
      </c>
      <c r="G431" s="585">
        <v>0.23</v>
      </c>
      <c r="H431" s="585">
        <v>0.2</v>
      </c>
      <c r="I431" s="585">
        <v>0.54</v>
      </c>
      <c r="J431" s="585">
        <v>0.42</v>
      </c>
      <c r="K431" s="585">
        <v>0.04</v>
      </c>
      <c r="L431" s="585">
        <v>0.49</v>
      </c>
      <c r="M431" s="585">
        <v>0.46</v>
      </c>
      <c r="N431" s="585">
        <v>0.49</v>
      </c>
      <c r="O431" s="585">
        <v>0.1</v>
      </c>
      <c r="P431" s="585">
        <v>0.48</v>
      </c>
      <c r="Q431" s="585">
        <v>0.3</v>
      </c>
      <c r="R431" s="585" t="s">
        <v>239</v>
      </c>
      <c r="S431" s="585">
        <v>0.47</v>
      </c>
      <c r="T431" s="815">
        <v>1</v>
      </c>
      <c r="U431" s="815">
        <v>1</v>
      </c>
    </row>
    <row r="432" spans="1:21" x14ac:dyDescent="0.3">
      <c r="A432" s="2" t="s">
        <v>333</v>
      </c>
      <c r="B432" s="295" t="s">
        <v>923</v>
      </c>
      <c r="C432" s="3" t="s">
        <v>986</v>
      </c>
      <c r="D432" s="3" t="s">
        <v>1514</v>
      </c>
      <c r="E432" s="245">
        <v>3420</v>
      </c>
      <c r="F432" s="585">
        <v>0.02</v>
      </c>
      <c r="G432" s="585">
        <v>0.23</v>
      </c>
      <c r="H432" s="585">
        <v>0.23</v>
      </c>
      <c r="I432" s="585">
        <v>0.48</v>
      </c>
      <c r="J432" s="585">
        <v>0.48</v>
      </c>
      <c r="K432" s="585">
        <v>0.04</v>
      </c>
      <c r="L432" s="585">
        <v>0.44</v>
      </c>
      <c r="M432" s="585">
        <v>0.51</v>
      </c>
      <c r="N432" s="585">
        <v>0.46</v>
      </c>
      <c r="O432" s="585">
        <v>0.02</v>
      </c>
      <c r="P432" s="585">
        <v>0.4</v>
      </c>
      <c r="Q432" s="585">
        <v>0.24</v>
      </c>
      <c r="R432" s="585" t="s">
        <v>239</v>
      </c>
      <c r="S432" s="585">
        <v>0.43</v>
      </c>
      <c r="T432" s="815">
        <v>1</v>
      </c>
      <c r="U432" s="815">
        <v>1</v>
      </c>
    </row>
    <row r="433" spans="1:21" x14ac:dyDescent="0.3">
      <c r="A433" s="2" t="s">
        <v>333</v>
      </c>
      <c r="B433" s="295" t="s">
        <v>923</v>
      </c>
      <c r="C433" s="3" t="s">
        <v>986</v>
      </c>
      <c r="D433" s="3" t="s">
        <v>1515</v>
      </c>
      <c r="E433" s="245">
        <v>4228</v>
      </c>
      <c r="F433" s="585">
        <v>0.1</v>
      </c>
      <c r="G433" s="585">
        <v>0.23</v>
      </c>
      <c r="H433" s="585">
        <v>0.21</v>
      </c>
      <c r="I433" s="585">
        <v>0.55000000000000004</v>
      </c>
      <c r="J433" s="585">
        <v>0.41</v>
      </c>
      <c r="K433" s="585">
        <v>0.04</v>
      </c>
      <c r="L433" s="585">
        <v>0.47</v>
      </c>
      <c r="M433" s="585">
        <v>0.5</v>
      </c>
      <c r="N433" s="585">
        <v>0.47</v>
      </c>
      <c r="O433" s="585">
        <v>0.09</v>
      </c>
      <c r="P433" s="585">
        <v>0.47</v>
      </c>
      <c r="Q433" s="585">
        <v>0.34</v>
      </c>
      <c r="R433" s="585" t="s">
        <v>239</v>
      </c>
      <c r="S433" s="585">
        <v>0.47</v>
      </c>
      <c r="T433" s="815">
        <v>1</v>
      </c>
      <c r="U433" s="815">
        <v>1</v>
      </c>
    </row>
    <row r="434" spans="1:21" x14ac:dyDescent="0.3">
      <c r="A434" s="2" t="s">
        <v>189</v>
      </c>
      <c r="B434" s="295" t="s">
        <v>918</v>
      </c>
      <c r="C434" s="3" t="s">
        <v>944</v>
      </c>
      <c r="D434" s="3" t="s">
        <v>1524</v>
      </c>
      <c r="E434" s="245">
        <v>17322</v>
      </c>
      <c r="F434" s="585">
        <v>0.03</v>
      </c>
      <c r="G434" s="585">
        <v>0.09</v>
      </c>
      <c r="H434" s="585">
        <v>0.28000000000000003</v>
      </c>
      <c r="I434" s="585">
        <v>0.4</v>
      </c>
      <c r="J434" s="585">
        <v>0.49</v>
      </c>
      <c r="K434" s="585">
        <v>0.11</v>
      </c>
      <c r="L434" s="585">
        <v>0.5</v>
      </c>
      <c r="M434" s="585">
        <v>0.48</v>
      </c>
      <c r="N434" s="585">
        <v>0.44</v>
      </c>
      <c r="O434" s="585">
        <v>0.04</v>
      </c>
      <c r="P434" s="585">
        <v>0.41</v>
      </c>
      <c r="Q434" s="585">
        <v>0.47</v>
      </c>
      <c r="R434" s="585" t="s">
        <v>239</v>
      </c>
      <c r="S434" s="585">
        <v>0.44</v>
      </c>
      <c r="T434" s="815">
        <v>1</v>
      </c>
      <c r="U434" s="815">
        <v>1</v>
      </c>
    </row>
    <row r="435" spans="1:21" x14ac:dyDescent="0.3">
      <c r="A435" s="2" t="s">
        <v>194</v>
      </c>
      <c r="B435" s="295" t="s">
        <v>943</v>
      </c>
      <c r="C435" s="3" t="s">
        <v>983</v>
      </c>
      <c r="D435" s="3" t="s">
        <v>1525</v>
      </c>
      <c r="E435" s="245">
        <v>9510</v>
      </c>
      <c r="F435" s="585" t="s">
        <v>239</v>
      </c>
      <c r="G435" s="585" t="s">
        <v>239</v>
      </c>
      <c r="H435" s="585" t="s">
        <v>239</v>
      </c>
      <c r="I435" s="585" t="s">
        <v>239</v>
      </c>
      <c r="J435" s="585" t="s">
        <v>239</v>
      </c>
      <c r="K435" s="585" t="s">
        <v>239</v>
      </c>
      <c r="L435" s="585" t="s">
        <v>239</v>
      </c>
      <c r="M435" s="585" t="s">
        <v>239</v>
      </c>
      <c r="N435" s="585" t="s">
        <v>239</v>
      </c>
      <c r="O435" s="585" t="s">
        <v>239</v>
      </c>
      <c r="P435" s="585" t="s">
        <v>239</v>
      </c>
      <c r="Q435" s="585" t="s">
        <v>239</v>
      </c>
      <c r="R435" s="585" t="s">
        <v>239</v>
      </c>
      <c r="S435" s="585" t="s">
        <v>239</v>
      </c>
      <c r="T435" s="815">
        <v>0</v>
      </c>
      <c r="U435" s="815">
        <v>0</v>
      </c>
    </row>
    <row r="436" spans="1:21" x14ac:dyDescent="0.3">
      <c r="A436" s="2" t="s">
        <v>191</v>
      </c>
      <c r="B436" s="295" t="s">
        <v>918</v>
      </c>
      <c r="C436" s="3" t="s">
        <v>944</v>
      </c>
      <c r="D436" s="3" t="s">
        <v>1526</v>
      </c>
      <c r="E436" s="245">
        <v>1488</v>
      </c>
      <c r="F436" s="585" t="s">
        <v>239</v>
      </c>
      <c r="G436" s="585" t="s">
        <v>239</v>
      </c>
      <c r="H436" s="585" t="s">
        <v>239</v>
      </c>
      <c r="I436" s="585" t="s">
        <v>239</v>
      </c>
      <c r="J436" s="585" t="s">
        <v>239</v>
      </c>
      <c r="K436" s="585" t="s">
        <v>239</v>
      </c>
      <c r="L436" s="585" t="s">
        <v>239</v>
      </c>
      <c r="M436" s="585" t="s">
        <v>239</v>
      </c>
      <c r="N436" s="585" t="s">
        <v>239</v>
      </c>
      <c r="O436" s="585" t="s">
        <v>239</v>
      </c>
      <c r="P436" s="585" t="s">
        <v>239</v>
      </c>
      <c r="Q436" s="585" t="s">
        <v>239</v>
      </c>
      <c r="R436" s="585">
        <v>0.4</v>
      </c>
      <c r="S436" s="585">
        <v>0.4</v>
      </c>
      <c r="T436" s="815">
        <v>0</v>
      </c>
      <c r="U436" s="815">
        <v>1</v>
      </c>
    </row>
    <row r="437" spans="1:21" x14ac:dyDescent="0.3">
      <c r="A437" s="2" t="s">
        <v>195</v>
      </c>
      <c r="B437" s="295" t="s">
        <v>943</v>
      </c>
      <c r="C437" s="3" t="s">
        <v>944</v>
      </c>
      <c r="D437" s="3" t="s">
        <v>195</v>
      </c>
      <c r="E437" s="245">
        <v>14065</v>
      </c>
      <c r="F437" s="585" t="s">
        <v>239</v>
      </c>
      <c r="G437" s="585" t="s">
        <v>239</v>
      </c>
      <c r="H437" s="585" t="s">
        <v>239</v>
      </c>
      <c r="I437" s="585" t="s">
        <v>239</v>
      </c>
      <c r="J437" s="585" t="s">
        <v>239</v>
      </c>
      <c r="K437" s="585" t="s">
        <v>239</v>
      </c>
      <c r="L437" s="585" t="s">
        <v>239</v>
      </c>
      <c r="M437" s="585" t="s">
        <v>239</v>
      </c>
      <c r="N437" s="585" t="s">
        <v>239</v>
      </c>
      <c r="O437" s="585" t="s">
        <v>239</v>
      </c>
      <c r="P437" s="585" t="s">
        <v>239</v>
      </c>
      <c r="Q437" s="585" t="s">
        <v>239</v>
      </c>
      <c r="R437" s="585">
        <v>0.5</v>
      </c>
      <c r="S437" s="585">
        <v>0.5</v>
      </c>
      <c r="T437" s="815">
        <v>0</v>
      </c>
      <c r="U437" s="815">
        <v>1</v>
      </c>
    </row>
    <row r="438" spans="1:21" ht="10.5" customHeight="1" x14ac:dyDescent="0.3">
      <c r="A438" s="2" t="s">
        <v>196</v>
      </c>
      <c r="B438" s="295" t="s">
        <v>943</v>
      </c>
      <c r="C438" s="3" t="s">
        <v>983</v>
      </c>
      <c r="D438" s="3" t="s">
        <v>1546</v>
      </c>
      <c r="E438" s="245">
        <v>699</v>
      </c>
      <c r="F438" s="585" t="s">
        <v>239</v>
      </c>
      <c r="G438" s="585" t="s">
        <v>239</v>
      </c>
      <c r="H438" s="585" t="s">
        <v>239</v>
      </c>
      <c r="I438" s="585" t="s">
        <v>239</v>
      </c>
      <c r="J438" s="585" t="s">
        <v>239</v>
      </c>
      <c r="K438" s="585" t="s">
        <v>239</v>
      </c>
      <c r="L438" s="585" t="s">
        <v>239</v>
      </c>
      <c r="M438" s="585" t="s">
        <v>239</v>
      </c>
      <c r="N438" s="585" t="s">
        <v>239</v>
      </c>
      <c r="O438" s="585" t="s">
        <v>239</v>
      </c>
      <c r="P438" s="585" t="s">
        <v>239</v>
      </c>
      <c r="Q438" s="585" t="s">
        <v>239</v>
      </c>
      <c r="R438" s="585">
        <v>0.5</v>
      </c>
      <c r="S438" s="585">
        <v>0.5</v>
      </c>
      <c r="T438" s="815">
        <v>0</v>
      </c>
      <c r="U438" s="815">
        <v>1</v>
      </c>
    </row>
    <row r="439" spans="1:21" x14ac:dyDescent="0.3">
      <c r="A439" s="2" t="s">
        <v>139</v>
      </c>
      <c r="B439" s="295" t="s">
        <v>918</v>
      </c>
      <c r="C439" s="3" t="s">
        <v>944</v>
      </c>
      <c r="D439" s="3" t="s">
        <v>1549</v>
      </c>
      <c r="E439" s="245">
        <v>1165</v>
      </c>
      <c r="F439" s="585">
        <v>0.06</v>
      </c>
      <c r="G439" s="585">
        <v>7.0000000000000007E-2</v>
      </c>
      <c r="H439" s="585">
        <v>0.02</v>
      </c>
      <c r="I439" s="585">
        <v>0.15</v>
      </c>
      <c r="J439" s="585">
        <v>0.84</v>
      </c>
      <c r="K439" s="585">
        <v>0.01</v>
      </c>
      <c r="L439" s="585">
        <v>0.48</v>
      </c>
      <c r="M439" s="585">
        <v>0.51</v>
      </c>
      <c r="N439" s="585">
        <v>0.34</v>
      </c>
      <c r="O439" s="585">
        <v>0.18</v>
      </c>
      <c r="P439" s="585">
        <v>0.21</v>
      </c>
      <c r="Q439" s="585">
        <v>0.53</v>
      </c>
      <c r="R439" s="585" t="s">
        <v>239</v>
      </c>
      <c r="S439" s="585">
        <v>0.25</v>
      </c>
      <c r="T439" s="815">
        <v>1</v>
      </c>
      <c r="U439" s="815">
        <v>1</v>
      </c>
    </row>
    <row r="440" spans="1:21" x14ac:dyDescent="0.3">
      <c r="A440" s="2" t="s">
        <v>198</v>
      </c>
      <c r="B440" s="295" t="s">
        <v>943</v>
      </c>
      <c r="C440" s="3" t="s">
        <v>983</v>
      </c>
      <c r="D440" s="3" t="s">
        <v>1551</v>
      </c>
      <c r="E440" s="245">
        <v>2598</v>
      </c>
      <c r="F440" s="585">
        <v>0.1</v>
      </c>
      <c r="G440" s="585">
        <v>0.1</v>
      </c>
      <c r="H440" s="585">
        <v>7.0000000000000007E-2</v>
      </c>
      <c r="I440" s="585">
        <v>0.27</v>
      </c>
      <c r="J440" s="585">
        <v>0.7</v>
      </c>
      <c r="K440" s="585">
        <v>0.03</v>
      </c>
      <c r="L440" s="585">
        <v>0.43</v>
      </c>
      <c r="M440" s="585">
        <v>0.5</v>
      </c>
      <c r="N440" s="585">
        <v>0.42</v>
      </c>
      <c r="O440" s="585">
        <v>0.16</v>
      </c>
      <c r="P440" s="585">
        <v>0.27</v>
      </c>
      <c r="Q440" s="585">
        <v>0.46</v>
      </c>
      <c r="R440" s="585" t="s">
        <v>239</v>
      </c>
      <c r="S440" s="585">
        <v>0.32</v>
      </c>
      <c r="T440" s="815">
        <v>1</v>
      </c>
      <c r="U440" s="815">
        <v>1</v>
      </c>
    </row>
    <row r="441" spans="1:21" x14ac:dyDescent="0.3">
      <c r="A441" s="2" t="s">
        <v>200</v>
      </c>
      <c r="B441" s="295" t="s">
        <v>918</v>
      </c>
      <c r="C441" s="3" t="s">
        <v>983</v>
      </c>
      <c r="D441" s="3" t="s">
        <v>1552</v>
      </c>
      <c r="E441" s="245">
        <v>314506</v>
      </c>
      <c r="F441" s="585" t="s">
        <v>239</v>
      </c>
      <c r="G441" s="585" t="s">
        <v>239</v>
      </c>
      <c r="H441" s="585" t="s">
        <v>239</v>
      </c>
      <c r="I441" s="585" t="s">
        <v>239</v>
      </c>
      <c r="J441" s="585" t="s">
        <v>239</v>
      </c>
      <c r="K441" s="585" t="s">
        <v>239</v>
      </c>
      <c r="L441" s="585" t="s">
        <v>239</v>
      </c>
      <c r="M441" s="585" t="s">
        <v>239</v>
      </c>
      <c r="N441" s="585" t="s">
        <v>239</v>
      </c>
      <c r="O441" s="585" t="s">
        <v>239</v>
      </c>
      <c r="P441" s="585" t="s">
        <v>239</v>
      </c>
      <c r="Q441" s="585" t="s">
        <v>239</v>
      </c>
      <c r="R441" s="585" t="s">
        <v>239</v>
      </c>
      <c r="S441" s="585">
        <v>0</v>
      </c>
      <c r="T441" s="815">
        <v>0</v>
      </c>
      <c r="U441" s="815">
        <v>1</v>
      </c>
    </row>
    <row r="442" spans="1:21" ht="10.5" customHeight="1" x14ac:dyDescent="0.3">
      <c r="A442" s="2" t="s">
        <v>201</v>
      </c>
      <c r="B442" s="295" t="s">
        <v>923</v>
      </c>
      <c r="C442" s="3" t="s">
        <v>944</v>
      </c>
      <c r="D442" s="3" t="s">
        <v>1553</v>
      </c>
      <c r="E442" s="245">
        <v>620</v>
      </c>
      <c r="F442" s="585">
        <v>0.23</v>
      </c>
      <c r="G442" s="585">
        <v>0.14000000000000001</v>
      </c>
      <c r="H442" s="585">
        <v>0.17</v>
      </c>
      <c r="I442" s="585">
        <v>0.55000000000000004</v>
      </c>
      <c r="J442" s="585">
        <v>0.3</v>
      </c>
      <c r="K442" s="585">
        <v>0.15</v>
      </c>
      <c r="L442" s="585">
        <v>0.48</v>
      </c>
      <c r="M442" s="585">
        <v>0.48</v>
      </c>
      <c r="N442" s="585">
        <v>0.44</v>
      </c>
      <c r="O442" s="585">
        <v>0.2</v>
      </c>
      <c r="P442" s="585">
        <v>0.41</v>
      </c>
      <c r="Q442" s="585">
        <v>0.52</v>
      </c>
      <c r="R442" s="585" t="s">
        <v>239</v>
      </c>
      <c r="S442" s="585">
        <v>0.46</v>
      </c>
      <c r="T442" s="815">
        <v>1</v>
      </c>
      <c r="U442" s="815">
        <v>1</v>
      </c>
    </row>
    <row r="443" spans="1:21" x14ac:dyDescent="0.3">
      <c r="A443" s="2" t="s">
        <v>201</v>
      </c>
      <c r="B443" s="295" t="s">
        <v>923</v>
      </c>
      <c r="C443" s="3" t="s">
        <v>944</v>
      </c>
      <c r="D443" s="3" t="s">
        <v>1554</v>
      </c>
      <c r="E443" s="245">
        <v>8381</v>
      </c>
      <c r="F443" s="585">
        <v>0.19</v>
      </c>
      <c r="G443" s="585">
        <v>0.23</v>
      </c>
      <c r="H443" s="585">
        <v>0.2</v>
      </c>
      <c r="I443" s="585">
        <v>0.62</v>
      </c>
      <c r="J443" s="585">
        <v>0.34</v>
      </c>
      <c r="K443" s="585">
        <v>0.03</v>
      </c>
      <c r="L443" s="585">
        <v>0.49</v>
      </c>
      <c r="M443" s="585">
        <v>0.51</v>
      </c>
      <c r="N443" s="585">
        <v>0.54</v>
      </c>
      <c r="O443" s="585">
        <v>0.15</v>
      </c>
      <c r="P443" s="585">
        <v>0.71</v>
      </c>
      <c r="Q443" s="585">
        <v>0.63</v>
      </c>
      <c r="R443" s="585" t="s">
        <v>239</v>
      </c>
      <c r="S443" s="585">
        <v>0.59</v>
      </c>
      <c r="T443" s="815">
        <v>1</v>
      </c>
      <c r="U443" s="815">
        <v>1</v>
      </c>
    </row>
    <row r="444" spans="1:21" x14ac:dyDescent="0.3">
      <c r="A444" s="2" t="s">
        <v>201</v>
      </c>
      <c r="B444" s="295" t="s">
        <v>918</v>
      </c>
      <c r="C444" s="3" t="s">
        <v>944</v>
      </c>
      <c r="D444" s="3" t="s">
        <v>1561</v>
      </c>
      <c r="E444" s="245">
        <v>2793</v>
      </c>
      <c r="F444" s="585">
        <v>0.14000000000000001</v>
      </c>
      <c r="G444" s="585">
        <v>0.23</v>
      </c>
      <c r="H444" s="585">
        <v>0.14000000000000001</v>
      </c>
      <c r="I444" s="585">
        <v>0.51</v>
      </c>
      <c r="J444" s="585">
        <v>0.48</v>
      </c>
      <c r="K444" s="585">
        <v>0.01</v>
      </c>
      <c r="L444" s="585">
        <v>0.48</v>
      </c>
      <c r="M444" s="585">
        <v>0.48</v>
      </c>
      <c r="N444" s="585">
        <v>0.48</v>
      </c>
      <c r="O444" s="585">
        <v>0.13</v>
      </c>
      <c r="P444" s="585">
        <v>0.62</v>
      </c>
      <c r="Q444" s="585">
        <v>0.71</v>
      </c>
      <c r="R444" s="585" t="s">
        <v>239</v>
      </c>
      <c r="S444" s="585">
        <v>0.55000000000000004</v>
      </c>
      <c r="T444" s="815">
        <v>1</v>
      </c>
      <c r="U444" s="815">
        <v>1</v>
      </c>
    </row>
    <row r="445" spans="1:21" x14ac:dyDescent="0.3">
      <c r="A445" s="2" t="s">
        <v>201</v>
      </c>
      <c r="B445" s="295" t="s">
        <v>918</v>
      </c>
      <c r="C445" s="3" t="s">
        <v>944</v>
      </c>
      <c r="D445" s="3" t="s">
        <v>1562</v>
      </c>
      <c r="E445" s="245">
        <v>23708</v>
      </c>
      <c r="F445" s="585">
        <v>0.12</v>
      </c>
      <c r="G445" s="585">
        <v>0.18</v>
      </c>
      <c r="H445" s="585">
        <v>0.13</v>
      </c>
      <c r="I445" s="585">
        <v>0.42</v>
      </c>
      <c r="J445" s="585">
        <v>0.56000000000000005</v>
      </c>
      <c r="K445" s="585">
        <v>0.02</v>
      </c>
      <c r="L445" s="585">
        <v>0.49</v>
      </c>
      <c r="M445" s="585">
        <v>0.51</v>
      </c>
      <c r="N445" s="585">
        <v>0.51</v>
      </c>
      <c r="O445" s="585">
        <v>0.14000000000000001</v>
      </c>
      <c r="P445" s="585">
        <v>0.54</v>
      </c>
      <c r="Q445" s="585">
        <v>0.65</v>
      </c>
      <c r="R445" s="585" t="s">
        <v>239</v>
      </c>
      <c r="S445" s="585">
        <v>0.53</v>
      </c>
      <c r="T445" s="815">
        <v>1</v>
      </c>
      <c r="U445" s="815">
        <v>1</v>
      </c>
    </row>
    <row r="446" spans="1:21" x14ac:dyDescent="0.3">
      <c r="A446" s="2" t="s">
        <v>201</v>
      </c>
      <c r="B446" s="295" t="s">
        <v>923</v>
      </c>
      <c r="C446" s="3" t="s">
        <v>944</v>
      </c>
      <c r="D446" s="3" t="s">
        <v>1555</v>
      </c>
      <c r="E446" s="245">
        <v>44517</v>
      </c>
      <c r="F446" s="585">
        <v>0.16</v>
      </c>
      <c r="G446" s="585">
        <v>0.2</v>
      </c>
      <c r="H446" s="585">
        <v>0.14000000000000001</v>
      </c>
      <c r="I446" s="585">
        <v>0.5</v>
      </c>
      <c r="J446" s="585">
        <v>0.47</v>
      </c>
      <c r="K446" s="585">
        <v>0.02</v>
      </c>
      <c r="L446" s="585">
        <v>0.48</v>
      </c>
      <c r="M446" s="585">
        <v>0.5</v>
      </c>
      <c r="N446" s="585">
        <v>0.48</v>
      </c>
      <c r="O446" s="585">
        <v>0.16</v>
      </c>
      <c r="P446" s="585">
        <v>0.49</v>
      </c>
      <c r="Q446" s="585">
        <v>0.66</v>
      </c>
      <c r="R446" s="585" t="s">
        <v>239</v>
      </c>
      <c r="S446" s="585">
        <v>0.49</v>
      </c>
      <c r="T446" s="815">
        <v>1</v>
      </c>
      <c r="U446" s="815">
        <v>1</v>
      </c>
    </row>
    <row r="447" spans="1:21" x14ac:dyDescent="0.3">
      <c r="A447" s="2" t="s">
        <v>201</v>
      </c>
      <c r="B447" s="295" t="s">
        <v>923</v>
      </c>
      <c r="C447" s="3" t="s">
        <v>670</v>
      </c>
      <c r="D447" s="3" t="s">
        <v>1557</v>
      </c>
      <c r="E447" s="245">
        <v>13981</v>
      </c>
      <c r="F447" s="585">
        <v>0.14000000000000001</v>
      </c>
      <c r="G447" s="585">
        <v>0.22</v>
      </c>
      <c r="H447" s="585">
        <v>0.19</v>
      </c>
      <c r="I447" s="585">
        <v>0.55000000000000004</v>
      </c>
      <c r="J447" s="585">
        <v>0.41</v>
      </c>
      <c r="K447" s="585">
        <v>0.03</v>
      </c>
      <c r="L447" s="585">
        <v>0.49</v>
      </c>
      <c r="M447" s="585">
        <v>0.51</v>
      </c>
      <c r="N447" s="585">
        <v>0.52</v>
      </c>
      <c r="O447" s="585">
        <v>0.12</v>
      </c>
      <c r="P447" s="585">
        <v>0.61</v>
      </c>
      <c r="Q447" s="585">
        <v>0.56999999999999995</v>
      </c>
      <c r="R447" s="585" t="s">
        <v>239</v>
      </c>
      <c r="S447" s="585">
        <v>0.55000000000000004</v>
      </c>
      <c r="T447" s="815">
        <v>1</v>
      </c>
      <c r="U447" s="815">
        <v>1</v>
      </c>
    </row>
    <row r="448" spans="1:21" x14ac:dyDescent="0.3">
      <c r="A448" s="2" t="s">
        <v>201</v>
      </c>
      <c r="B448" s="295" t="s">
        <v>923</v>
      </c>
      <c r="C448" s="3" t="s">
        <v>670</v>
      </c>
      <c r="D448" s="3" t="s">
        <v>1558</v>
      </c>
      <c r="E448" s="245">
        <v>14095</v>
      </c>
      <c r="F448" s="585">
        <v>0.13</v>
      </c>
      <c r="G448" s="585">
        <v>0.17</v>
      </c>
      <c r="H448" s="585">
        <v>0.17</v>
      </c>
      <c r="I448" s="585">
        <v>0.47</v>
      </c>
      <c r="J448" s="585">
        <v>0.48</v>
      </c>
      <c r="K448" s="585">
        <v>0.06</v>
      </c>
      <c r="L448" s="585">
        <v>0.51</v>
      </c>
      <c r="M448" s="585">
        <v>0.49</v>
      </c>
      <c r="N448" s="585">
        <v>0.51</v>
      </c>
      <c r="O448" s="585">
        <v>0.14000000000000001</v>
      </c>
      <c r="P448" s="585">
        <v>0.56999999999999995</v>
      </c>
      <c r="Q448" s="585">
        <v>0.66</v>
      </c>
      <c r="R448" s="585" t="s">
        <v>239</v>
      </c>
      <c r="S448" s="585">
        <v>0.54</v>
      </c>
      <c r="T448" s="815">
        <v>1</v>
      </c>
      <c r="U448" s="815">
        <v>1</v>
      </c>
    </row>
    <row r="449" spans="1:21" x14ac:dyDescent="0.3">
      <c r="A449" s="2" t="s">
        <v>201</v>
      </c>
      <c r="B449" s="295" t="s">
        <v>923</v>
      </c>
      <c r="C449" s="3" t="s">
        <v>670</v>
      </c>
      <c r="D449" s="3" t="s">
        <v>1559</v>
      </c>
      <c r="E449" s="245">
        <v>17177</v>
      </c>
      <c r="F449" s="585">
        <v>0.14000000000000001</v>
      </c>
      <c r="G449" s="585">
        <v>0.19</v>
      </c>
      <c r="H449" s="585">
        <v>0.17</v>
      </c>
      <c r="I449" s="585">
        <v>0.49</v>
      </c>
      <c r="J449" s="585">
        <v>0.46</v>
      </c>
      <c r="K449" s="585">
        <v>0.05</v>
      </c>
      <c r="L449" s="585">
        <v>0.51</v>
      </c>
      <c r="M449" s="585">
        <v>0.52</v>
      </c>
      <c r="N449" s="585">
        <v>0.5</v>
      </c>
      <c r="O449" s="585">
        <v>0.14000000000000001</v>
      </c>
      <c r="P449" s="585">
        <v>0.56999999999999995</v>
      </c>
      <c r="Q449" s="585">
        <v>0.55000000000000004</v>
      </c>
      <c r="R449" s="585" t="s">
        <v>239</v>
      </c>
      <c r="S449" s="585">
        <v>0.54</v>
      </c>
      <c r="T449" s="815">
        <v>1</v>
      </c>
      <c r="U449" s="815">
        <v>1</v>
      </c>
    </row>
    <row r="450" spans="1:21" x14ac:dyDescent="0.3">
      <c r="A450" s="2" t="s">
        <v>201</v>
      </c>
      <c r="B450" s="295" t="s">
        <v>923</v>
      </c>
      <c r="C450" s="3" t="s">
        <v>670</v>
      </c>
      <c r="D450" s="3" t="s">
        <v>1560</v>
      </c>
      <c r="E450" s="245">
        <v>18813</v>
      </c>
      <c r="F450" s="585">
        <v>0.17</v>
      </c>
      <c r="G450" s="585">
        <v>0.23</v>
      </c>
      <c r="H450" s="585">
        <v>0.2</v>
      </c>
      <c r="I450" s="585">
        <v>0.6</v>
      </c>
      <c r="J450" s="585">
        <v>0.37</v>
      </c>
      <c r="K450" s="585">
        <v>0.03</v>
      </c>
      <c r="L450" s="585">
        <v>0.49</v>
      </c>
      <c r="M450" s="585">
        <v>0.51</v>
      </c>
      <c r="N450" s="585">
        <v>0.51</v>
      </c>
      <c r="O450" s="585">
        <v>0.14000000000000001</v>
      </c>
      <c r="P450" s="585">
        <v>0.63</v>
      </c>
      <c r="Q450" s="585">
        <v>0.55000000000000004</v>
      </c>
      <c r="R450" s="585" t="s">
        <v>239</v>
      </c>
      <c r="S450" s="585">
        <v>0.55000000000000004</v>
      </c>
      <c r="T450" s="815">
        <v>1</v>
      </c>
      <c r="U450" s="815">
        <v>1</v>
      </c>
    </row>
    <row r="451" spans="1:21" x14ac:dyDescent="0.3">
      <c r="A451" s="2" t="s">
        <v>204</v>
      </c>
      <c r="B451" s="295" t="s">
        <v>918</v>
      </c>
      <c r="C451" s="3" t="s">
        <v>944</v>
      </c>
      <c r="D451" s="3" t="s">
        <v>1566</v>
      </c>
      <c r="E451" s="245">
        <v>1529</v>
      </c>
      <c r="F451" s="585">
        <v>7.0000000000000007E-2</v>
      </c>
      <c r="G451" s="585">
        <v>0.11</v>
      </c>
      <c r="H451" s="585">
        <v>0.09</v>
      </c>
      <c r="I451" s="585">
        <v>0.27</v>
      </c>
      <c r="J451" s="585">
        <v>0.72</v>
      </c>
      <c r="K451" s="585">
        <v>0.02</v>
      </c>
      <c r="L451" s="585">
        <v>0.5</v>
      </c>
      <c r="M451" s="585">
        <v>0.47</v>
      </c>
      <c r="N451" s="585">
        <v>0.49</v>
      </c>
      <c r="O451" s="585">
        <v>0.13</v>
      </c>
      <c r="P451" s="585">
        <v>0.35</v>
      </c>
      <c r="Q451" s="585">
        <v>0.33</v>
      </c>
      <c r="R451" s="585" t="s">
        <v>239</v>
      </c>
      <c r="S451" s="585">
        <v>0.39</v>
      </c>
      <c r="T451" s="815">
        <v>1</v>
      </c>
      <c r="U451" s="815">
        <v>1</v>
      </c>
    </row>
    <row r="452" spans="1:21" x14ac:dyDescent="0.3">
      <c r="A452" s="2" t="s">
        <v>204</v>
      </c>
      <c r="B452" s="295" t="s">
        <v>923</v>
      </c>
      <c r="C452" s="3" t="s">
        <v>944</v>
      </c>
      <c r="D452" s="3" t="s">
        <v>1565</v>
      </c>
      <c r="E452" s="245">
        <v>12648</v>
      </c>
      <c r="F452" s="585">
        <v>0.22</v>
      </c>
      <c r="G452" s="585">
        <v>0.25</v>
      </c>
      <c r="H452" s="585">
        <v>0.12</v>
      </c>
      <c r="I452" s="585">
        <v>0.57999999999999996</v>
      </c>
      <c r="J452" s="585">
        <v>0.38</v>
      </c>
      <c r="K452" s="585">
        <v>0.04</v>
      </c>
      <c r="L452" s="585">
        <v>0.49</v>
      </c>
      <c r="M452" s="585">
        <v>0.52</v>
      </c>
      <c r="N452" s="585">
        <v>0.51</v>
      </c>
      <c r="O452" s="585">
        <v>0.18</v>
      </c>
      <c r="P452" s="585">
        <v>0.56999999999999995</v>
      </c>
      <c r="Q452" s="585">
        <v>0.54</v>
      </c>
      <c r="R452" s="585" t="s">
        <v>239</v>
      </c>
      <c r="S452" s="585">
        <v>0.53</v>
      </c>
      <c r="T452" s="815">
        <v>1</v>
      </c>
      <c r="U452" s="815">
        <v>1</v>
      </c>
    </row>
    <row r="453" spans="1:21" x14ac:dyDescent="0.3">
      <c r="A453" s="2" t="s">
        <v>1886</v>
      </c>
      <c r="B453" s="295" t="s">
        <v>918</v>
      </c>
      <c r="C453" s="3" t="s">
        <v>944</v>
      </c>
      <c r="D453" s="3" t="s">
        <v>1570</v>
      </c>
      <c r="E453" s="245">
        <v>743</v>
      </c>
      <c r="F453" s="585">
        <v>0</v>
      </c>
      <c r="G453" s="585">
        <v>0.01</v>
      </c>
      <c r="H453" s="585">
        <v>0.05</v>
      </c>
      <c r="I453" s="585">
        <v>7.0000000000000007E-2</v>
      </c>
      <c r="J453" s="585">
        <v>0.55000000000000004</v>
      </c>
      <c r="K453" s="585">
        <v>0.39</v>
      </c>
      <c r="L453" s="585" t="s">
        <v>239</v>
      </c>
      <c r="M453" s="585">
        <v>0.45</v>
      </c>
      <c r="N453" s="585">
        <v>0.5</v>
      </c>
      <c r="O453" s="585">
        <v>0</v>
      </c>
      <c r="P453" s="585">
        <v>0.46</v>
      </c>
      <c r="Q453" s="585">
        <v>0.67</v>
      </c>
      <c r="R453" s="585" t="s">
        <v>239</v>
      </c>
      <c r="S453" s="585">
        <v>0.54</v>
      </c>
      <c r="T453" s="815">
        <v>1</v>
      </c>
      <c r="U453" s="815">
        <v>1</v>
      </c>
    </row>
    <row r="454" spans="1:21" x14ac:dyDescent="0.3">
      <c r="A454" s="2" t="s">
        <v>1886</v>
      </c>
      <c r="B454" s="295" t="s">
        <v>923</v>
      </c>
      <c r="C454" s="3" t="s">
        <v>944</v>
      </c>
      <c r="D454" s="3" t="s">
        <v>1567</v>
      </c>
      <c r="E454" s="245">
        <v>9061</v>
      </c>
      <c r="F454" s="585">
        <v>0</v>
      </c>
      <c r="G454" s="585">
        <v>0.01</v>
      </c>
      <c r="H454" s="585">
        <v>0.05</v>
      </c>
      <c r="I454" s="585">
        <v>0.06</v>
      </c>
      <c r="J454" s="585">
        <v>0.57999999999999996</v>
      </c>
      <c r="K454" s="585">
        <v>0.36</v>
      </c>
      <c r="L454" s="585" t="s">
        <v>239</v>
      </c>
      <c r="M454" s="585">
        <v>0.5</v>
      </c>
      <c r="N454" s="585">
        <v>0.48</v>
      </c>
      <c r="O454" s="585">
        <v>0</v>
      </c>
      <c r="P454" s="585">
        <v>0.48</v>
      </c>
      <c r="Q454" s="585">
        <v>0.68</v>
      </c>
      <c r="R454" s="585" t="s">
        <v>239</v>
      </c>
      <c r="S454" s="585">
        <v>0.55000000000000004</v>
      </c>
      <c r="T454" s="815">
        <v>1</v>
      </c>
      <c r="U454" s="815">
        <v>1</v>
      </c>
    </row>
    <row r="455" spans="1:21" x14ac:dyDescent="0.3">
      <c r="A455" s="2" t="s">
        <v>1886</v>
      </c>
      <c r="B455" s="295" t="s">
        <v>923</v>
      </c>
      <c r="C455" s="3" t="s">
        <v>944</v>
      </c>
      <c r="D455" s="3" t="s">
        <v>1568</v>
      </c>
      <c r="E455" s="245">
        <v>10379</v>
      </c>
      <c r="F455" s="585">
        <v>0</v>
      </c>
      <c r="G455" s="585">
        <v>0.01</v>
      </c>
      <c r="H455" s="585">
        <v>0.05</v>
      </c>
      <c r="I455" s="585">
        <v>7.0000000000000007E-2</v>
      </c>
      <c r="J455" s="585">
        <v>0.57999999999999996</v>
      </c>
      <c r="K455" s="585">
        <v>0.36</v>
      </c>
      <c r="L455" s="585" t="s">
        <v>239</v>
      </c>
      <c r="M455" s="585">
        <v>0.48</v>
      </c>
      <c r="N455" s="585">
        <v>0.51</v>
      </c>
      <c r="O455" s="585">
        <v>0</v>
      </c>
      <c r="P455" s="585">
        <v>0.47</v>
      </c>
      <c r="Q455" s="585">
        <v>0.65</v>
      </c>
      <c r="R455" s="585" t="s">
        <v>239</v>
      </c>
      <c r="S455" s="585">
        <v>0.54</v>
      </c>
      <c r="T455" s="815">
        <v>1</v>
      </c>
      <c r="U455" s="815">
        <v>1</v>
      </c>
    </row>
    <row r="456" spans="1:21" x14ac:dyDescent="0.3">
      <c r="A456" s="2" t="s">
        <v>1886</v>
      </c>
      <c r="B456" s="295" t="s">
        <v>918</v>
      </c>
      <c r="C456" s="3" t="s">
        <v>1042</v>
      </c>
      <c r="D456" s="3" t="s">
        <v>1569</v>
      </c>
      <c r="E456" s="245">
        <v>3614</v>
      </c>
      <c r="F456" s="585">
        <v>0</v>
      </c>
      <c r="G456" s="585">
        <v>0.01</v>
      </c>
      <c r="H456" s="585">
        <v>0.05</v>
      </c>
      <c r="I456" s="585">
        <v>0.06</v>
      </c>
      <c r="J456" s="585">
        <v>0.62</v>
      </c>
      <c r="K456" s="585">
        <v>0.32</v>
      </c>
      <c r="L456" s="585">
        <v>0</v>
      </c>
      <c r="M456" s="585">
        <v>0.48</v>
      </c>
      <c r="N456" s="585">
        <v>0.52</v>
      </c>
      <c r="O456" s="585">
        <v>0</v>
      </c>
      <c r="P456" s="585">
        <v>0.48</v>
      </c>
      <c r="Q456" s="585">
        <v>0.61</v>
      </c>
      <c r="R456" s="585" t="s">
        <v>239</v>
      </c>
      <c r="S456" s="585">
        <v>0.52</v>
      </c>
      <c r="T456" s="815">
        <v>1</v>
      </c>
      <c r="U456" s="815">
        <v>1</v>
      </c>
    </row>
    <row r="457" spans="1:21" x14ac:dyDescent="0.3">
      <c r="A457" s="2" t="s">
        <v>1886</v>
      </c>
      <c r="B457" s="295" t="s">
        <v>923</v>
      </c>
      <c r="C457" s="3" t="s">
        <v>983</v>
      </c>
      <c r="D457" s="3" t="s">
        <v>1569</v>
      </c>
      <c r="E457" s="245">
        <v>4618</v>
      </c>
      <c r="F457" s="585">
        <v>0</v>
      </c>
      <c r="G457" s="585">
        <v>0.01</v>
      </c>
      <c r="H457" s="585">
        <v>0.06</v>
      </c>
      <c r="I457" s="585">
        <v>7.0000000000000007E-2</v>
      </c>
      <c r="J457" s="585">
        <v>0.62</v>
      </c>
      <c r="K457" s="585">
        <v>0.31</v>
      </c>
      <c r="L457" s="585" t="s">
        <v>239</v>
      </c>
      <c r="M457" s="585">
        <v>0.52</v>
      </c>
      <c r="N457" s="585">
        <v>0.5</v>
      </c>
      <c r="O457" s="585">
        <v>0</v>
      </c>
      <c r="P457" s="585">
        <v>0.49</v>
      </c>
      <c r="Q457" s="585">
        <v>0.63</v>
      </c>
      <c r="R457" s="585" t="s">
        <v>239</v>
      </c>
      <c r="S457" s="585">
        <v>0.53</v>
      </c>
      <c r="T457" s="815">
        <v>1</v>
      </c>
      <c r="U457" s="815">
        <v>1</v>
      </c>
    </row>
    <row r="458" spans="1:21" x14ac:dyDescent="0.3">
      <c r="A458" s="2" t="s">
        <v>1886</v>
      </c>
      <c r="B458" s="295" t="s">
        <v>918</v>
      </c>
      <c r="C458" s="3" t="s">
        <v>983</v>
      </c>
      <c r="D458" s="3" t="s">
        <v>1568</v>
      </c>
      <c r="E458" s="245">
        <v>6881</v>
      </c>
      <c r="F458" s="585">
        <v>0</v>
      </c>
      <c r="G458" s="585">
        <v>0.01</v>
      </c>
      <c r="H458" s="585">
        <v>0.05</v>
      </c>
      <c r="I458" s="585">
        <v>7.0000000000000007E-2</v>
      </c>
      <c r="J458" s="585">
        <v>0.59</v>
      </c>
      <c r="K458" s="585">
        <v>0.35</v>
      </c>
      <c r="L458" s="585" t="s">
        <v>239</v>
      </c>
      <c r="M458" s="585">
        <v>0.47</v>
      </c>
      <c r="N458" s="585">
        <v>0.49</v>
      </c>
      <c r="O458" s="585">
        <v>0</v>
      </c>
      <c r="P458" s="585">
        <v>0.46</v>
      </c>
      <c r="Q458" s="585">
        <v>0.65</v>
      </c>
      <c r="R458" s="585" t="s">
        <v>239</v>
      </c>
      <c r="S458" s="585">
        <v>0.53</v>
      </c>
      <c r="T458" s="815">
        <v>1</v>
      </c>
      <c r="U458" s="815">
        <v>1</v>
      </c>
    </row>
    <row r="459" spans="1:21" x14ac:dyDescent="0.3">
      <c r="A459" s="2" t="s">
        <v>213</v>
      </c>
      <c r="B459" s="295" t="s">
        <v>943</v>
      </c>
      <c r="C459" s="3" t="s">
        <v>983</v>
      </c>
      <c r="D459" s="3" t="s">
        <v>1573</v>
      </c>
      <c r="E459" s="245">
        <v>820</v>
      </c>
      <c r="F459" s="585">
        <v>0</v>
      </c>
      <c r="G459" s="585">
        <v>0.09</v>
      </c>
      <c r="H459" s="585">
        <v>0.09</v>
      </c>
      <c r="I459" s="585">
        <v>0.18</v>
      </c>
      <c r="J459" s="585">
        <v>0.82</v>
      </c>
      <c r="K459" s="585">
        <v>0</v>
      </c>
      <c r="L459" s="585" t="s">
        <v>239</v>
      </c>
      <c r="M459" s="585">
        <v>0.34</v>
      </c>
      <c r="N459" s="585">
        <v>0.33</v>
      </c>
      <c r="O459" s="585">
        <v>0</v>
      </c>
      <c r="P459" s="585">
        <v>0.37</v>
      </c>
      <c r="Q459" s="585" t="s">
        <v>239</v>
      </c>
      <c r="R459" s="585" t="s">
        <v>239</v>
      </c>
      <c r="S459" s="585">
        <v>0.37</v>
      </c>
      <c r="T459" s="815">
        <v>1</v>
      </c>
      <c r="U459" s="815">
        <v>1</v>
      </c>
    </row>
    <row r="460" spans="1:21" x14ac:dyDescent="0.3">
      <c r="A460" s="2" t="s">
        <v>207</v>
      </c>
      <c r="B460" s="295" t="s">
        <v>918</v>
      </c>
      <c r="C460" s="3" t="s">
        <v>944</v>
      </c>
      <c r="D460" s="3" t="s">
        <v>1575</v>
      </c>
      <c r="E460" s="245">
        <v>2395</v>
      </c>
      <c r="F460" s="585">
        <v>0.12</v>
      </c>
      <c r="G460" s="585">
        <v>0.21</v>
      </c>
      <c r="H460" s="585">
        <v>0.13</v>
      </c>
      <c r="I460" s="585">
        <v>0.46</v>
      </c>
      <c r="J460" s="585">
        <v>0.5</v>
      </c>
      <c r="K460" s="585">
        <v>0.04</v>
      </c>
      <c r="L460" s="585">
        <v>0.48</v>
      </c>
      <c r="M460" s="585">
        <v>0.5</v>
      </c>
      <c r="N460" s="585">
        <v>0.47</v>
      </c>
      <c r="O460" s="585">
        <v>0.13</v>
      </c>
      <c r="P460" s="585">
        <v>0.4</v>
      </c>
      <c r="Q460" s="585">
        <v>0.44</v>
      </c>
      <c r="R460" s="585" t="s">
        <v>239</v>
      </c>
      <c r="S460" s="585">
        <v>0.44</v>
      </c>
      <c r="T460" s="815">
        <v>1</v>
      </c>
      <c r="U460" s="815">
        <v>1</v>
      </c>
    </row>
    <row r="461" spans="1:21" x14ac:dyDescent="0.3">
      <c r="A461" s="2" t="s">
        <v>207</v>
      </c>
      <c r="B461" s="295" t="s">
        <v>918</v>
      </c>
      <c r="C461" s="3" t="s">
        <v>944</v>
      </c>
      <c r="D461" s="3" t="s">
        <v>1576</v>
      </c>
      <c r="E461" s="245">
        <v>4973</v>
      </c>
      <c r="F461" s="585">
        <v>0.13</v>
      </c>
      <c r="G461" s="585">
        <v>0.21</v>
      </c>
      <c r="H461" s="585">
        <v>0.13</v>
      </c>
      <c r="I461" s="585">
        <v>0.47</v>
      </c>
      <c r="J461" s="585">
        <v>0.5</v>
      </c>
      <c r="K461" s="585">
        <v>0.03</v>
      </c>
      <c r="L461" s="585">
        <v>0.51</v>
      </c>
      <c r="M461" s="585">
        <v>0.5</v>
      </c>
      <c r="N461" s="585">
        <v>0.48</v>
      </c>
      <c r="O461" s="585">
        <v>0.14000000000000001</v>
      </c>
      <c r="P461" s="585">
        <v>0.51</v>
      </c>
      <c r="Q461" s="585">
        <v>0.53</v>
      </c>
      <c r="R461" s="585" t="s">
        <v>239</v>
      </c>
      <c r="S461" s="585">
        <v>0.5</v>
      </c>
      <c r="T461" s="815">
        <v>1</v>
      </c>
      <c r="U461" s="815">
        <v>1</v>
      </c>
    </row>
    <row r="462" spans="1:21" x14ac:dyDescent="0.3">
      <c r="A462" s="2" t="s">
        <v>207</v>
      </c>
      <c r="B462" s="295" t="s">
        <v>943</v>
      </c>
      <c r="C462" s="3" t="s">
        <v>670</v>
      </c>
      <c r="D462" s="3" t="s">
        <v>1583</v>
      </c>
      <c r="E462" s="245">
        <v>578</v>
      </c>
      <c r="F462" s="585">
        <v>0.16</v>
      </c>
      <c r="G462" s="585">
        <v>0.22</v>
      </c>
      <c r="H462" s="585">
        <v>0.14000000000000001</v>
      </c>
      <c r="I462" s="585">
        <v>0.53</v>
      </c>
      <c r="J462" s="585">
        <v>0.45</v>
      </c>
      <c r="K462" s="585">
        <v>0.02</v>
      </c>
      <c r="L462" s="585">
        <v>0.51</v>
      </c>
      <c r="M462" s="585">
        <v>0.6</v>
      </c>
      <c r="N462" s="585">
        <v>0.45</v>
      </c>
      <c r="O462" s="585">
        <v>0.15</v>
      </c>
      <c r="P462" s="585">
        <v>0.5</v>
      </c>
      <c r="Q462" s="585">
        <v>0.28999999999999998</v>
      </c>
      <c r="R462" s="585" t="s">
        <v>239</v>
      </c>
      <c r="S462" s="585">
        <v>0.51</v>
      </c>
      <c r="T462" s="815">
        <v>1</v>
      </c>
      <c r="U462" s="815">
        <v>1</v>
      </c>
    </row>
    <row r="463" spans="1:21" x14ac:dyDescent="0.3">
      <c r="A463" s="2" t="s">
        <v>199</v>
      </c>
      <c r="B463" s="295" t="s">
        <v>918</v>
      </c>
      <c r="C463" s="3" t="s">
        <v>944</v>
      </c>
      <c r="D463" s="3" t="s">
        <v>1597</v>
      </c>
      <c r="E463" s="245">
        <v>121645</v>
      </c>
      <c r="F463" s="585" t="s">
        <v>239</v>
      </c>
      <c r="G463" s="585" t="s">
        <v>239</v>
      </c>
      <c r="H463" s="585" t="s">
        <v>239</v>
      </c>
      <c r="I463" s="585" t="s">
        <v>239</v>
      </c>
      <c r="J463" s="585" t="s">
        <v>239</v>
      </c>
      <c r="K463" s="585" t="s">
        <v>239</v>
      </c>
      <c r="L463" s="585" t="s">
        <v>239</v>
      </c>
      <c r="M463" s="585" t="s">
        <v>239</v>
      </c>
      <c r="N463" s="585" t="s">
        <v>239</v>
      </c>
      <c r="O463" s="585" t="s">
        <v>239</v>
      </c>
      <c r="P463" s="585" t="s">
        <v>239</v>
      </c>
      <c r="Q463" s="585" t="s">
        <v>239</v>
      </c>
      <c r="R463" s="585" t="s">
        <v>239</v>
      </c>
      <c r="S463" s="585" t="s">
        <v>239</v>
      </c>
      <c r="T463" s="815">
        <v>0</v>
      </c>
      <c r="U463" s="815">
        <v>0</v>
      </c>
    </row>
    <row r="464" spans="1:21" x14ac:dyDescent="0.3">
      <c r="A464" s="2" t="s">
        <v>421</v>
      </c>
      <c r="B464" s="295" t="s">
        <v>918</v>
      </c>
      <c r="C464" s="3" t="s">
        <v>944</v>
      </c>
      <c r="D464" s="3" t="s">
        <v>1621</v>
      </c>
      <c r="E464" s="245">
        <v>6466</v>
      </c>
      <c r="F464" s="585">
        <v>0.08</v>
      </c>
      <c r="G464" s="585">
        <v>0.12</v>
      </c>
      <c r="H464" s="585">
        <v>0.05</v>
      </c>
      <c r="I464" s="585">
        <v>0.24</v>
      </c>
      <c r="J464" s="585">
        <v>0.74</v>
      </c>
      <c r="K464" s="585">
        <v>0.02</v>
      </c>
      <c r="L464" s="585">
        <v>0.43</v>
      </c>
      <c r="M464" s="585">
        <v>0.52</v>
      </c>
      <c r="N464" s="585">
        <v>0.54</v>
      </c>
      <c r="O464" s="585">
        <v>0.13</v>
      </c>
      <c r="P464" s="585">
        <v>0.19</v>
      </c>
      <c r="Q464" s="585">
        <v>0.12</v>
      </c>
      <c r="R464" s="585" t="s">
        <v>239</v>
      </c>
      <c r="S464" s="585">
        <v>0.27</v>
      </c>
      <c r="T464" s="815">
        <v>1</v>
      </c>
      <c r="U464" s="815">
        <v>1</v>
      </c>
    </row>
    <row r="465" spans="1:21" x14ac:dyDescent="0.3">
      <c r="A465" s="2" t="s">
        <v>421</v>
      </c>
      <c r="B465" s="295" t="s">
        <v>923</v>
      </c>
      <c r="C465" s="3" t="s">
        <v>944</v>
      </c>
      <c r="D465" s="3" t="s">
        <v>1598</v>
      </c>
      <c r="E465" s="245">
        <v>1485</v>
      </c>
      <c r="F465" s="585">
        <v>7.0000000000000007E-2</v>
      </c>
      <c r="G465" s="585">
        <v>0.15</v>
      </c>
      <c r="H465" s="585">
        <v>0.1</v>
      </c>
      <c r="I465" s="585">
        <v>0.33</v>
      </c>
      <c r="J465" s="585">
        <v>0.66</v>
      </c>
      <c r="K465" s="585">
        <v>0.01</v>
      </c>
      <c r="L465" s="585">
        <v>0.46</v>
      </c>
      <c r="M465" s="585">
        <v>0.44</v>
      </c>
      <c r="N465" s="585">
        <v>0.47</v>
      </c>
      <c r="O465" s="585">
        <v>0.1</v>
      </c>
      <c r="P465" s="585">
        <v>0.22</v>
      </c>
      <c r="Q465" s="585">
        <v>0.57999999999999996</v>
      </c>
      <c r="R465" s="585" t="s">
        <v>239</v>
      </c>
      <c r="S465" s="585">
        <v>0.3</v>
      </c>
      <c r="T465" s="815">
        <v>1</v>
      </c>
      <c r="U465" s="815">
        <v>1</v>
      </c>
    </row>
    <row r="466" spans="1:21" ht="10.5" customHeight="1" x14ac:dyDescent="0.3">
      <c r="A466" s="2" t="s">
        <v>421</v>
      </c>
      <c r="B466" s="295" t="s">
        <v>923</v>
      </c>
      <c r="C466" s="3" t="s">
        <v>986</v>
      </c>
      <c r="D466" s="3" t="s">
        <v>1599</v>
      </c>
      <c r="E466" s="245">
        <v>31179</v>
      </c>
      <c r="F466" s="585">
        <v>0.19</v>
      </c>
      <c r="G466" s="585">
        <v>0.2</v>
      </c>
      <c r="H466" s="585">
        <v>0.16</v>
      </c>
      <c r="I466" s="585">
        <v>0.55000000000000004</v>
      </c>
      <c r="J466" s="585">
        <v>0.44</v>
      </c>
      <c r="K466" s="585">
        <v>0.01</v>
      </c>
      <c r="L466" s="585">
        <v>0.49</v>
      </c>
      <c r="M466" s="585">
        <v>0.47</v>
      </c>
      <c r="N466" s="585">
        <v>0.35</v>
      </c>
      <c r="O466" s="585">
        <v>0.17</v>
      </c>
      <c r="P466" s="585">
        <v>0.4</v>
      </c>
      <c r="Q466" s="585">
        <v>0.53</v>
      </c>
      <c r="R466" s="585" t="s">
        <v>239</v>
      </c>
      <c r="S466" s="585">
        <v>0.42</v>
      </c>
      <c r="T466" s="815">
        <v>1</v>
      </c>
      <c r="U466" s="815">
        <v>1</v>
      </c>
    </row>
    <row r="467" spans="1:21" ht="10.5" customHeight="1" x14ac:dyDescent="0.3">
      <c r="A467" s="2" t="s">
        <v>421</v>
      </c>
      <c r="B467" s="295" t="s">
        <v>923</v>
      </c>
      <c r="C467" s="3" t="s">
        <v>986</v>
      </c>
      <c r="D467" s="3" t="s">
        <v>1600</v>
      </c>
      <c r="E467" s="245">
        <v>49042</v>
      </c>
      <c r="F467" s="585">
        <v>0.25</v>
      </c>
      <c r="G467" s="585">
        <v>0.26</v>
      </c>
      <c r="H467" s="585">
        <v>0.13</v>
      </c>
      <c r="I467" s="585">
        <v>0.64</v>
      </c>
      <c r="J467" s="585">
        <v>0.34</v>
      </c>
      <c r="K467" s="585">
        <v>0.02</v>
      </c>
      <c r="L467" s="585">
        <v>0.48</v>
      </c>
      <c r="M467" s="585">
        <v>0.49</v>
      </c>
      <c r="N467" s="585">
        <v>0.48</v>
      </c>
      <c r="O467" s="585">
        <v>0.19</v>
      </c>
      <c r="P467" s="585">
        <v>0.57999999999999996</v>
      </c>
      <c r="Q467" s="585">
        <v>0.55000000000000004</v>
      </c>
      <c r="R467" s="585" t="s">
        <v>239</v>
      </c>
      <c r="S467" s="585">
        <v>0.52</v>
      </c>
      <c r="T467" s="815">
        <v>1</v>
      </c>
      <c r="U467" s="815">
        <v>1</v>
      </c>
    </row>
    <row r="468" spans="1:21" ht="10.5" customHeight="1" x14ac:dyDescent="0.3">
      <c r="A468" s="2" t="s">
        <v>421</v>
      </c>
      <c r="B468" s="295" t="s">
        <v>923</v>
      </c>
      <c r="C468" s="3" t="s">
        <v>986</v>
      </c>
      <c r="D468" s="3" t="s">
        <v>1601</v>
      </c>
      <c r="E468" s="245">
        <v>3266</v>
      </c>
      <c r="F468" s="585">
        <v>0.17</v>
      </c>
      <c r="G468" s="585">
        <v>0.22</v>
      </c>
      <c r="H468" s="585">
        <v>0.11</v>
      </c>
      <c r="I468" s="585">
        <v>0.49</v>
      </c>
      <c r="J468" s="585">
        <v>0.46</v>
      </c>
      <c r="K468" s="585">
        <v>0.05</v>
      </c>
      <c r="L468" s="585">
        <v>0.48</v>
      </c>
      <c r="M468" s="585">
        <v>0.48</v>
      </c>
      <c r="N468" s="585">
        <v>0.48</v>
      </c>
      <c r="O468" s="585">
        <v>0.16</v>
      </c>
      <c r="P468" s="585">
        <v>0.62</v>
      </c>
      <c r="Q468" s="585">
        <v>0.51</v>
      </c>
      <c r="R468" s="585" t="s">
        <v>239</v>
      </c>
      <c r="S468" s="585">
        <v>0.55000000000000004</v>
      </c>
      <c r="T468" s="815">
        <v>1</v>
      </c>
      <c r="U468" s="815">
        <v>1</v>
      </c>
    </row>
    <row r="469" spans="1:21" x14ac:dyDescent="0.3">
      <c r="A469" s="2" t="s">
        <v>421</v>
      </c>
      <c r="B469" s="295" t="s">
        <v>923</v>
      </c>
      <c r="C469" s="3" t="s">
        <v>986</v>
      </c>
      <c r="D469" s="3" t="s">
        <v>1602</v>
      </c>
      <c r="E469" s="245">
        <v>16582</v>
      </c>
      <c r="F469" s="585">
        <v>0.22</v>
      </c>
      <c r="G469" s="585">
        <v>0.27</v>
      </c>
      <c r="H469" s="585">
        <v>0.12</v>
      </c>
      <c r="I469" s="585">
        <v>0.6</v>
      </c>
      <c r="J469" s="585">
        <v>0.37</v>
      </c>
      <c r="K469" s="585">
        <v>0.03</v>
      </c>
      <c r="L469" s="585">
        <v>0.48</v>
      </c>
      <c r="M469" s="585">
        <v>0.51</v>
      </c>
      <c r="N469" s="585">
        <v>0.5</v>
      </c>
      <c r="O469" s="585">
        <v>0.17</v>
      </c>
      <c r="P469" s="585">
        <v>0.56999999999999995</v>
      </c>
      <c r="Q469" s="585">
        <v>0.44</v>
      </c>
      <c r="R469" s="585" t="s">
        <v>239</v>
      </c>
      <c r="S469" s="585">
        <v>0.52</v>
      </c>
      <c r="T469" s="815">
        <v>1</v>
      </c>
      <c r="U469" s="815">
        <v>1</v>
      </c>
    </row>
    <row r="470" spans="1:21" x14ac:dyDescent="0.3">
      <c r="A470" s="2" t="s">
        <v>421</v>
      </c>
      <c r="B470" s="295" t="s">
        <v>923</v>
      </c>
      <c r="C470" s="3" t="s">
        <v>986</v>
      </c>
      <c r="D470" s="3" t="s">
        <v>1603</v>
      </c>
      <c r="E470" s="245">
        <v>1861</v>
      </c>
      <c r="F470" s="585">
        <v>0.17</v>
      </c>
      <c r="G470" s="585">
        <v>0.24</v>
      </c>
      <c r="H470" s="585">
        <v>0.12</v>
      </c>
      <c r="I470" s="585">
        <v>0.53</v>
      </c>
      <c r="J470" s="585">
        <v>0.45</v>
      </c>
      <c r="K470" s="585">
        <v>0.01</v>
      </c>
      <c r="L470" s="585">
        <v>0.45</v>
      </c>
      <c r="M470" s="585">
        <v>0.49</v>
      </c>
      <c r="N470" s="585">
        <v>0.47</v>
      </c>
      <c r="O470" s="585">
        <v>0.14000000000000001</v>
      </c>
      <c r="P470" s="585">
        <v>0.48</v>
      </c>
      <c r="Q470" s="585">
        <v>0.68</v>
      </c>
      <c r="R470" s="585" t="s">
        <v>239</v>
      </c>
      <c r="S470" s="585">
        <v>0.48</v>
      </c>
      <c r="T470" s="815">
        <v>1</v>
      </c>
      <c r="U470" s="815">
        <v>1</v>
      </c>
    </row>
    <row r="471" spans="1:21" x14ac:dyDescent="0.3">
      <c r="A471" s="2" t="s">
        <v>421</v>
      </c>
      <c r="B471" s="295" t="s">
        <v>923</v>
      </c>
      <c r="C471" s="3" t="s">
        <v>986</v>
      </c>
      <c r="D471" s="3" t="s">
        <v>1604</v>
      </c>
      <c r="E471" s="245">
        <v>23362</v>
      </c>
      <c r="F471" s="585">
        <v>0.22</v>
      </c>
      <c r="G471" s="585">
        <v>0.26</v>
      </c>
      <c r="H471" s="585">
        <v>0.13</v>
      </c>
      <c r="I471" s="585">
        <v>0.6</v>
      </c>
      <c r="J471" s="585">
        <v>0.36</v>
      </c>
      <c r="K471" s="585">
        <v>0.04</v>
      </c>
      <c r="L471" s="585">
        <v>0.49</v>
      </c>
      <c r="M471" s="585">
        <v>0.51</v>
      </c>
      <c r="N471" s="585">
        <v>0.52</v>
      </c>
      <c r="O471" s="585">
        <v>0.18</v>
      </c>
      <c r="P471" s="585">
        <v>0.57999999999999996</v>
      </c>
      <c r="Q471" s="585">
        <v>0.43</v>
      </c>
      <c r="R471" s="585" t="s">
        <v>239</v>
      </c>
      <c r="S471" s="585">
        <v>0.53</v>
      </c>
      <c r="T471" s="815">
        <v>1</v>
      </c>
      <c r="U471" s="815">
        <v>1</v>
      </c>
    </row>
    <row r="472" spans="1:21" x14ac:dyDescent="0.3">
      <c r="A472" s="2" t="s">
        <v>421</v>
      </c>
      <c r="B472" s="295" t="s">
        <v>918</v>
      </c>
      <c r="C472" s="3" t="s">
        <v>986</v>
      </c>
      <c r="D472" s="3" t="s">
        <v>1622</v>
      </c>
      <c r="E472" s="245">
        <v>10127</v>
      </c>
      <c r="F472" s="585">
        <v>0.17</v>
      </c>
      <c r="G472" s="585">
        <v>0.24</v>
      </c>
      <c r="H472" s="585">
        <v>0.16</v>
      </c>
      <c r="I472" s="585">
        <v>0.56999999999999995</v>
      </c>
      <c r="J472" s="585">
        <v>0.39</v>
      </c>
      <c r="K472" s="585">
        <v>0.03</v>
      </c>
      <c r="L472" s="585">
        <v>0.49</v>
      </c>
      <c r="M472" s="585">
        <v>0.52</v>
      </c>
      <c r="N472" s="585">
        <v>0.5</v>
      </c>
      <c r="O472" s="585">
        <v>0.15</v>
      </c>
      <c r="P472" s="585">
        <v>0.54</v>
      </c>
      <c r="Q472" s="585">
        <v>0.65</v>
      </c>
      <c r="R472" s="585" t="s">
        <v>239</v>
      </c>
      <c r="S472" s="585">
        <v>0.52</v>
      </c>
      <c r="T472" s="815">
        <v>1</v>
      </c>
      <c r="U472" s="815">
        <v>1</v>
      </c>
    </row>
    <row r="473" spans="1:21" x14ac:dyDescent="0.3">
      <c r="A473" s="2" t="s">
        <v>421</v>
      </c>
      <c r="B473" s="295" t="s">
        <v>923</v>
      </c>
      <c r="C473" s="3" t="s">
        <v>986</v>
      </c>
      <c r="D473" s="3" t="s">
        <v>1605</v>
      </c>
      <c r="E473" s="245">
        <v>3510</v>
      </c>
      <c r="F473" s="585">
        <v>0.19</v>
      </c>
      <c r="G473" s="585">
        <v>0.23</v>
      </c>
      <c r="H473" s="585">
        <v>0.12</v>
      </c>
      <c r="I473" s="585">
        <v>0.53</v>
      </c>
      <c r="J473" s="585">
        <v>0.43</v>
      </c>
      <c r="K473" s="585">
        <v>0.03</v>
      </c>
      <c r="L473" s="585">
        <v>0.53</v>
      </c>
      <c r="M473" s="585">
        <v>0.52</v>
      </c>
      <c r="N473" s="585">
        <v>0.45</v>
      </c>
      <c r="O473" s="585">
        <v>0.19</v>
      </c>
      <c r="P473" s="585">
        <v>0.51</v>
      </c>
      <c r="Q473" s="585">
        <v>0.5</v>
      </c>
      <c r="R473" s="585" t="s">
        <v>239</v>
      </c>
      <c r="S473" s="585">
        <v>0.51</v>
      </c>
      <c r="T473" s="815">
        <v>1</v>
      </c>
      <c r="U473" s="815">
        <v>1</v>
      </c>
    </row>
    <row r="474" spans="1:21" x14ac:dyDescent="0.3">
      <c r="A474" s="2" t="s">
        <v>421</v>
      </c>
      <c r="B474" s="295" t="s">
        <v>923</v>
      </c>
      <c r="C474" s="3" t="s">
        <v>986</v>
      </c>
      <c r="D474" s="3" t="s">
        <v>1606</v>
      </c>
      <c r="E474" s="245">
        <v>2339</v>
      </c>
      <c r="F474" s="585">
        <v>0.17</v>
      </c>
      <c r="G474" s="585">
        <v>0.32</v>
      </c>
      <c r="H474" s="585">
        <v>0.18</v>
      </c>
      <c r="I474" s="585">
        <v>0.67</v>
      </c>
      <c r="J474" s="585">
        <v>0.32</v>
      </c>
      <c r="K474" s="585">
        <v>0.02</v>
      </c>
      <c r="L474" s="585">
        <v>0.48</v>
      </c>
      <c r="M474" s="585">
        <v>0.46</v>
      </c>
      <c r="N474" s="585">
        <v>0.56000000000000005</v>
      </c>
      <c r="O474" s="585">
        <v>0.12</v>
      </c>
      <c r="P474" s="585">
        <v>0.76</v>
      </c>
      <c r="Q474" s="585">
        <v>0.7</v>
      </c>
      <c r="R474" s="585" t="s">
        <v>239</v>
      </c>
      <c r="S474" s="585">
        <v>0.57999999999999996</v>
      </c>
      <c r="T474" s="815">
        <v>1</v>
      </c>
      <c r="U474" s="815">
        <v>1</v>
      </c>
    </row>
    <row r="475" spans="1:21" x14ac:dyDescent="0.3">
      <c r="A475" s="2" t="s">
        <v>421</v>
      </c>
      <c r="B475" s="295" t="s">
        <v>923</v>
      </c>
      <c r="C475" s="3" t="s">
        <v>986</v>
      </c>
      <c r="D475" s="3" t="s">
        <v>1607</v>
      </c>
      <c r="E475" s="245">
        <v>39374</v>
      </c>
      <c r="F475" s="585">
        <v>0.22</v>
      </c>
      <c r="G475" s="585">
        <v>0.27</v>
      </c>
      <c r="H475" s="585">
        <v>0.13</v>
      </c>
      <c r="I475" s="585">
        <v>0.61</v>
      </c>
      <c r="J475" s="585">
        <v>0.34</v>
      </c>
      <c r="K475" s="585">
        <v>0.04</v>
      </c>
      <c r="L475" s="585">
        <v>0.49</v>
      </c>
      <c r="M475" s="585">
        <v>0.5</v>
      </c>
      <c r="N475" s="585">
        <v>0.51</v>
      </c>
      <c r="O475" s="585">
        <v>0.17</v>
      </c>
      <c r="P475" s="585">
        <v>0.59</v>
      </c>
      <c r="Q475" s="585">
        <v>0.45</v>
      </c>
      <c r="R475" s="585" t="s">
        <v>239</v>
      </c>
      <c r="S475" s="585">
        <v>0.53</v>
      </c>
      <c r="T475" s="815">
        <v>1</v>
      </c>
      <c r="U475" s="815">
        <v>1</v>
      </c>
    </row>
    <row r="476" spans="1:21" x14ac:dyDescent="0.3">
      <c r="A476" s="2" t="s">
        <v>421</v>
      </c>
      <c r="B476" s="295" t="s">
        <v>923</v>
      </c>
      <c r="C476" s="3" t="s">
        <v>670</v>
      </c>
      <c r="D476" s="3" t="s">
        <v>1608</v>
      </c>
      <c r="E476" s="245">
        <v>983</v>
      </c>
      <c r="F476" s="585">
        <v>0.18</v>
      </c>
      <c r="G476" s="585">
        <v>0.28000000000000003</v>
      </c>
      <c r="H476" s="585">
        <v>0.11</v>
      </c>
      <c r="I476" s="585">
        <v>0.56999999999999995</v>
      </c>
      <c r="J476" s="585">
        <v>0.41</v>
      </c>
      <c r="K476" s="585">
        <v>0.02</v>
      </c>
      <c r="L476" s="585">
        <v>0.45</v>
      </c>
      <c r="M476" s="585">
        <v>0.49</v>
      </c>
      <c r="N476" s="585">
        <v>0.46</v>
      </c>
      <c r="O476" s="585">
        <v>0.14000000000000001</v>
      </c>
      <c r="P476" s="585">
        <v>0.66</v>
      </c>
      <c r="Q476" s="585">
        <v>0.56999999999999995</v>
      </c>
      <c r="R476" s="585" t="s">
        <v>239</v>
      </c>
      <c r="S476" s="585">
        <v>0.55000000000000004</v>
      </c>
      <c r="T476" s="815">
        <v>1</v>
      </c>
      <c r="U476" s="815">
        <v>1</v>
      </c>
    </row>
    <row r="477" spans="1:21" x14ac:dyDescent="0.3">
      <c r="A477" s="2" t="s">
        <v>421</v>
      </c>
      <c r="B477" s="295" t="s">
        <v>923</v>
      </c>
      <c r="C477" s="3" t="s">
        <v>670</v>
      </c>
      <c r="D477" s="3" t="s">
        <v>1609</v>
      </c>
      <c r="E477" s="245">
        <v>828</v>
      </c>
      <c r="F477" s="585">
        <v>0.24</v>
      </c>
      <c r="G477" s="585">
        <v>0.28999999999999998</v>
      </c>
      <c r="H477" s="585">
        <v>0.09</v>
      </c>
      <c r="I477" s="585">
        <v>0.63</v>
      </c>
      <c r="J477" s="585">
        <v>0.37</v>
      </c>
      <c r="K477" s="585">
        <v>0.01</v>
      </c>
      <c r="L477" s="585">
        <v>0.48</v>
      </c>
      <c r="M477" s="585">
        <v>0.55000000000000004</v>
      </c>
      <c r="N477" s="585">
        <v>0.41</v>
      </c>
      <c r="O477" s="585">
        <v>0.18</v>
      </c>
      <c r="P477" s="585">
        <v>0.66</v>
      </c>
      <c r="Q477" s="585">
        <v>0.83</v>
      </c>
      <c r="R477" s="585" t="s">
        <v>239</v>
      </c>
      <c r="S477" s="585">
        <v>0.56000000000000005</v>
      </c>
      <c r="T477" s="815">
        <v>1</v>
      </c>
      <c r="U477" s="815">
        <v>1</v>
      </c>
    </row>
    <row r="478" spans="1:21" x14ac:dyDescent="0.3">
      <c r="A478" s="2" t="s">
        <v>421</v>
      </c>
      <c r="B478" s="295" t="s">
        <v>923</v>
      </c>
      <c r="C478" s="3" t="s">
        <v>670</v>
      </c>
      <c r="D478" s="3" t="s">
        <v>1610</v>
      </c>
      <c r="E478" s="245">
        <v>70331</v>
      </c>
      <c r="F478" s="585">
        <v>0.23</v>
      </c>
      <c r="G478" s="585">
        <v>0.3</v>
      </c>
      <c r="H478" s="585">
        <v>0.15</v>
      </c>
      <c r="I478" s="585">
        <v>0.68</v>
      </c>
      <c r="J478" s="585">
        <v>0.31</v>
      </c>
      <c r="K478" s="585">
        <v>0.02</v>
      </c>
      <c r="L478" s="585">
        <v>0.49</v>
      </c>
      <c r="M478" s="585">
        <v>0.5</v>
      </c>
      <c r="N478" s="585">
        <v>0.53</v>
      </c>
      <c r="O478" s="585">
        <v>0.17</v>
      </c>
      <c r="P478" s="585">
        <v>0.66</v>
      </c>
      <c r="Q478" s="585">
        <v>0.57999999999999996</v>
      </c>
      <c r="R478" s="585" t="s">
        <v>239</v>
      </c>
      <c r="S478" s="585">
        <v>0.55000000000000004</v>
      </c>
      <c r="T478" s="815">
        <v>1</v>
      </c>
      <c r="U478" s="815">
        <v>1</v>
      </c>
    </row>
    <row r="479" spans="1:21" x14ac:dyDescent="0.3">
      <c r="A479" s="2" t="s">
        <v>421</v>
      </c>
      <c r="B479" s="295" t="s">
        <v>943</v>
      </c>
      <c r="C479" s="3" t="s">
        <v>983</v>
      </c>
      <c r="D479" s="3" t="s">
        <v>1624</v>
      </c>
      <c r="E479" s="245">
        <v>1199</v>
      </c>
      <c r="F479" s="585">
        <v>0.19</v>
      </c>
      <c r="G479" s="585">
        <v>0.33</v>
      </c>
      <c r="H479" s="585">
        <v>0.1</v>
      </c>
      <c r="I479" s="585">
        <v>0.62</v>
      </c>
      <c r="J479" s="585">
        <v>0.34</v>
      </c>
      <c r="K479" s="585">
        <v>0.04</v>
      </c>
      <c r="L479" s="585">
        <v>0.5</v>
      </c>
      <c r="M479" s="585">
        <v>0.52</v>
      </c>
      <c r="N479" s="585">
        <v>0.56999999999999995</v>
      </c>
      <c r="O479" s="585">
        <v>0.15</v>
      </c>
      <c r="P479" s="585">
        <v>0.56999999999999995</v>
      </c>
      <c r="Q479" s="585">
        <v>0.44</v>
      </c>
      <c r="R479" s="585" t="s">
        <v>239</v>
      </c>
      <c r="S479" s="585">
        <v>0.54</v>
      </c>
      <c r="T479" s="815">
        <v>1</v>
      </c>
      <c r="U479" s="815">
        <v>1</v>
      </c>
    </row>
    <row r="480" spans="1:21" x14ac:dyDescent="0.3">
      <c r="A480" s="2" t="s">
        <v>208</v>
      </c>
      <c r="B480" s="295" t="s">
        <v>918</v>
      </c>
      <c r="C480" s="3" t="s">
        <v>944</v>
      </c>
      <c r="D480" s="3" t="s">
        <v>1625</v>
      </c>
      <c r="E480" s="245">
        <v>5798</v>
      </c>
      <c r="F480" s="585" t="s">
        <v>239</v>
      </c>
      <c r="G480" s="585" t="s">
        <v>239</v>
      </c>
      <c r="H480" s="585" t="s">
        <v>239</v>
      </c>
      <c r="I480" s="585" t="s">
        <v>239</v>
      </c>
      <c r="J480" s="585" t="s">
        <v>239</v>
      </c>
      <c r="K480" s="585" t="s">
        <v>239</v>
      </c>
      <c r="L480" s="585" t="s">
        <v>239</v>
      </c>
      <c r="M480" s="585" t="s">
        <v>239</v>
      </c>
      <c r="N480" s="585" t="s">
        <v>239</v>
      </c>
      <c r="O480" s="585" t="s">
        <v>239</v>
      </c>
      <c r="P480" s="585" t="s">
        <v>239</v>
      </c>
      <c r="Q480" s="585" t="s">
        <v>239</v>
      </c>
      <c r="R480" s="585">
        <v>0.5</v>
      </c>
      <c r="S480" s="585">
        <v>0.5</v>
      </c>
      <c r="T480" s="815">
        <v>0</v>
      </c>
      <c r="U480" s="815">
        <v>1</v>
      </c>
    </row>
    <row r="481" spans="1:21" x14ac:dyDescent="0.3">
      <c r="A481" s="2" t="s">
        <v>146</v>
      </c>
      <c r="B481" s="295" t="s">
        <v>918</v>
      </c>
      <c r="C481" s="3" t="s">
        <v>944</v>
      </c>
      <c r="D481" s="3" t="s">
        <v>1627</v>
      </c>
      <c r="E481" s="245">
        <v>582</v>
      </c>
      <c r="F481" s="585">
        <v>0.12</v>
      </c>
      <c r="G481" s="585">
        <v>0.18</v>
      </c>
      <c r="H481" s="585">
        <v>0.08</v>
      </c>
      <c r="I481" s="585">
        <v>0.37</v>
      </c>
      <c r="J481" s="585">
        <v>0.6</v>
      </c>
      <c r="K481" s="585">
        <v>0.03</v>
      </c>
      <c r="L481" s="585">
        <v>0.49</v>
      </c>
      <c r="M481" s="585">
        <v>0.5</v>
      </c>
      <c r="N481" s="585">
        <v>0.38</v>
      </c>
      <c r="O481" s="585">
        <v>0.15</v>
      </c>
      <c r="P481" s="585">
        <v>0.46</v>
      </c>
      <c r="Q481" s="585">
        <v>0.44</v>
      </c>
      <c r="R481" s="585" t="s">
        <v>239</v>
      </c>
      <c r="S481" s="585">
        <v>0.46</v>
      </c>
      <c r="T481" s="815">
        <v>1</v>
      </c>
      <c r="U481" s="815">
        <v>1</v>
      </c>
    </row>
    <row r="482" spans="1:21" x14ac:dyDescent="0.3">
      <c r="A482" s="2" t="s">
        <v>211</v>
      </c>
      <c r="B482" s="295" t="s">
        <v>918</v>
      </c>
      <c r="C482" s="3" t="s">
        <v>944</v>
      </c>
      <c r="D482" s="3" t="s">
        <v>1653</v>
      </c>
      <c r="E482" s="245">
        <v>1154</v>
      </c>
      <c r="F482" s="585">
        <v>0.01</v>
      </c>
      <c r="G482" s="585">
        <v>0.16</v>
      </c>
      <c r="H482" s="585">
        <v>0.16</v>
      </c>
      <c r="I482" s="585">
        <v>0.32</v>
      </c>
      <c r="J482" s="585">
        <v>0.62</v>
      </c>
      <c r="K482" s="585">
        <v>0.06</v>
      </c>
      <c r="L482" s="585">
        <v>0.5</v>
      </c>
      <c r="M482" s="585">
        <v>0.4</v>
      </c>
      <c r="N482" s="585">
        <v>0.45</v>
      </c>
      <c r="O482" s="585">
        <v>0.01</v>
      </c>
      <c r="P482" s="585">
        <v>0.42</v>
      </c>
      <c r="Q482" s="585">
        <v>0.3</v>
      </c>
      <c r="R482" s="585" t="s">
        <v>239</v>
      </c>
      <c r="S482" s="585">
        <v>0.42</v>
      </c>
      <c r="T482" s="815">
        <v>1</v>
      </c>
      <c r="U482" s="815">
        <v>1</v>
      </c>
    </row>
    <row r="483" spans="1:21" x14ac:dyDescent="0.3">
      <c r="A483" s="2" t="s">
        <v>211</v>
      </c>
      <c r="B483" s="295" t="s">
        <v>918</v>
      </c>
      <c r="C483" s="3" t="s">
        <v>944</v>
      </c>
      <c r="D483" s="3" t="s">
        <v>1654</v>
      </c>
      <c r="E483" s="245">
        <v>4493</v>
      </c>
      <c r="F483" s="585">
        <v>0.04</v>
      </c>
      <c r="G483" s="585">
        <v>0.15</v>
      </c>
      <c r="H483" s="585">
        <v>0.12</v>
      </c>
      <c r="I483" s="585">
        <v>0.31</v>
      </c>
      <c r="J483" s="585">
        <v>0.63</v>
      </c>
      <c r="K483" s="585">
        <v>0.06</v>
      </c>
      <c r="L483" s="585">
        <v>0.56999999999999995</v>
      </c>
      <c r="M483" s="585">
        <v>0.5</v>
      </c>
      <c r="N483" s="585">
        <v>0.47</v>
      </c>
      <c r="O483" s="585">
        <v>7.0000000000000007E-2</v>
      </c>
      <c r="P483" s="585">
        <v>0.45</v>
      </c>
      <c r="Q483" s="585">
        <v>0.44</v>
      </c>
      <c r="R483" s="585" t="s">
        <v>239</v>
      </c>
      <c r="S483" s="585">
        <v>0.46</v>
      </c>
      <c r="T483" s="815">
        <v>1</v>
      </c>
      <c r="U483" s="815">
        <v>1</v>
      </c>
    </row>
    <row r="484" spans="1:21" x14ac:dyDescent="0.3">
      <c r="A484" s="2" t="s">
        <v>211</v>
      </c>
      <c r="B484" s="295" t="s">
        <v>918</v>
      </c>
      <c r="C484" s="3" t="s">
        <v>944</v>
      </c>
      <c r="D484" s="3" t="s">
        <v>1655</v>
      </c>
      <c r="E484" s="245">
        <v>14509</v>
      </c>
      <c r="F484" s="585">
        <v>0.05</v>
      </c>
      <c r="G484" s="585">
        <v>0.12</v>
      </c>
      <c r="H484" s="585">
        <v>0.12</v>
      </c>
      <c r="I484" s="585">
        <v>0.28999999999999998</v>
      </c>
      <c r="J484" s="585">
        <v>0.67</v>
      </c>
      <c r="K484" s="585">
        <v>0.04</v>
      </c>
      <c r="L484" s="585">
        <v>0.51</v>
      </c>
      <c r="M484" s="585">
        <v>0.51</v>
      </c>
      <c r="N484" s="585">
        <v>0.49</v>
      </c>
      <c r="O484" s="585">
        <v>0.09</v>
      </c>
      <c r="P484" s="585">
        <v>0.46</v>
      </c>
      <c r="Q484" s="585">
        <v>0.4</v>
      </c>
      <c r="R484" s="585" t="s">
        <v>239</v>
      </c>
      <c r="S484" s="585">
        <v>0.47</v>
      </c>
      <c r="T484" s="815">
        <v>1</v>
      </c>
      <c r="U484" s="815">
        <v>1</v>
      </c>
    </row>
    <row r="485" spans="1:21" x14ac:dyDescent="0.3">
      <c r="A485" s="2" t="s">
        <v>211</v>
      </c>
      <c r="B485" s="295" t="s">
        <v>918</v>
      </c>
      <c r="C485" s="3" t="s">
        <v>944</v>
      </c>
      <c r="D485" s="3" t="s">
        <v>1656</v>
      </c>
      <c r="E485" s="245">
        <v>975</v>
      </c>
      <c r="F485" s="585">
        <v>0.01</v>
      </c>
      <c r="G485" s="585">
        <v>0.03</v>
      </c>
      <c r="H485" s="585">
        <v>0.01</v>
      </c>
      <c r="I485" s="585">
        <v>0.06</v>
      </c>
      <c r="J485" s="585">
        <v>0.93</v>
      </c>
      <c r="K485" s="585">
        <v>0.01</v>
      </c>
      <c r="L485" s="585">
        <v>0.56999999999999995</v>
      </c>
      <c r="M485" s="585">
        <v>0.41</v>
      </c>
      <c r="N485" s="585">
        <v>0.45</v>
      </c>
      <c r="O485" s="585">
        <v>0.14000000000000001</v>
      </c>
      <c r="P485" s="585">
        <v>0.09</v>
      </c>
      <c r="Q485" s="585">
        <v>0</v>
      </c>
      <c r="R485" s="585" t="s">
        <v>239</v>
      </c>
      <c r="S485" s="585">
        <v>0.11</v>
      </c>
      <c r="T485" s="815">
        <v>1</v>
      </c>
      <c r="U485" s="815">
        <v>1</v>
      </c>
    </row>
    <row r="486" spans="1:21" x14ac:dyDescent="0.3">
      <c r="A486" s="2" t="s">
        <v>211</v>
      </c>
      <c r="B486" s="295" t="s">
        <v>918</v>
      </c>
      <c r="C486" s="3" t="s">
        <v>944</v>
      </c>
      <c r="D486" s="3" t="s">
        <v>1657</v>
      </c>
      <c r="E486" s="245">
        <v>1990</v>
      </c>
      <c r="F486" s="585">
        <v>7.0000000000000007E-2</v>
      </c>
      <c r="G486" s="585">
        <v>0.14000000000000001</v>
      </c>
      <c r="H486" s="585">
        <v>0.11</v>
      </c>
      <c r="I486" s="585">
        <v>0.32</v>
      </c>
      <c r="J486" s="585">
        <v>0.62</v>
      </c>
      <c r="K486" s="585">
        <v>0.06</v>
      </c>
      <c r="L486" s="585">
        <v>0.52</v>
      </c>
      <c r="M486" s="585">
        <v>0.43</v>
      </c>
      <c r="N486" s="585">
        <v>0.52</v>
      </c>
      <c r="O486" s="585">
        <v>0.12</v>
      </c>
      <c r="P486" s="585">
        <v>0.38</v>
      </c>
      <c r="Q486" s="585">
        <v>0.31</v>
      </c>
      <c r="R486" s="585" t="s">
        <v>239</v>
      </c>
      <c r="S486" s="585">
        <v>0.41</v>
      </c>
      <c r="T486" s="815">
        <v>1</v>
      </c>
      <c r="U486" s="815">
        <v>1</v>
      </c>
    </row>
    <row r="487" spans="1:21" x14ac:dyDescent="0.3">
      <c r="A487" s="2" t="s">
        <v>211</v>
      </c>
      <c r="B487" s="295" t="s">
        <v>918</v>
      </c>
      <c r="C487" s="3" t="s">
        <v>944</v>
      </c>
      <c r="D487" s="3" t="s">
        <v>1658</v>
      </c>
      <c r="E487" s="245">
        <v>529</v>
      </c>
      <c r="F487" s="585">
        <v>0.09</v>
      </c>
      <c r="G487" s="585">
        <v>0.16</v>
      </c>
      <c r="H487" s="585">
        <v>0.11</v>
      </c>
      <c r="I487" s="585">
        <v>0.36</v>
      </c>
      <c r="J487" s="585">
        <v>0.6</v>
      </c>
      <c r="K487" s="585">
        <v>0.04</v>
      </c>
      <c r="L487" s="585">
        <v>0.38</v>
      </c>
      <c r="M487" s="585">
        <v>0.55000000000000004</v>
      </c>
      <c r="N487" s="585">
        <v>0.47</v>
      </c>
      <c r="O487" s="585">
        <v>0.09</v>
      </c>
      <c r="P487" s="585">
        <v>0.45</v>
      </c>
      <c r="Q487" s="585">
        <v>0.16</v>
      </c>
      <c r="R487" s="585" t="s">
        <v>239</v>
      </c>
      <c r="S487" s="585">
        <v>0.45</v>
      </c>
      <c r="T487" s="815">
        <v>1</v>
      </c>
      <c r="U487" s="815">
        <v>1</v>
      </c>
    </row>
    <row r="488" spans="1:21" ht="10.5" customHeight="1" x14ac:dyDescent="0.3">
      <c r="A488" s="2" t="s">
        <v>211</v>
      </c>
      <c r="B488" s="295" t="s">
        <v>923</v>
      </c>
      <c r="C488" s="3" t="s">
        <v>944</v>
      </c>
      <c r="D488" s="3" t="s">
        <v>1635</v>
      </c>
      <c r="E488" s="245">
        <v>1255</v>
      </c>
      <c r="F488" s="585">
        <v>0.14000000000000001</v>
      </c>
      <c r="G488" s="585">
        <v>0.28000000000000003</v>
      </c>
      <c r="H488" s="585">
        <v>0.15</v>
      </c>
      <c r="I488" s="585">
        <v>0.56999999999999995</v>
      </c>
      <c r="J488" s="585">
        <v>0.4</v>
      </c>
      <c r="K488" s="585">
        <v>0.03</v>
      </c>
      <c r="L488" s="585">
        <v>0.49</v>
      </c>
      <c r="M488" s="585">
        <v>0.51</v>
      </c>
      <c r="N488" s="585">
        <v>0.49</v>
      </c>
      <c r="O488" s="585">
        <v>0.12</v>
      </c>
      <c r="P488" s="585">
        <v>0.5</v>
      </c>
      <c r="Q488" s="585">
        <v>0.63</v>
      </c>
      <c r="R488" s="585" t="s">
        <v>239</v>
      </c>
      <c r="S488" s="585">
        <v>0.51</v>
      </c>
      <c r="T488" s="815">
        <v>1</v>
      </c>
      <c r="U488" s="815">
        <v>1</v>
      </c>
    </row>
    <row r="489" spans="1:21" x14ac:dyDescent="0.3">
      <c r="A489" s="2" t="s">
        <v>211</v>
      </c>
      <c r="B489" s="295" t="s">
        <v>918</v>
      </c>
      <c r="C489" s="3" t="s">
        <v>944</v>
      </c>
      <c r="D489" s="3" t="s">
        <v>1659</v>
      </c>
      <c r="E489" s="245">
        <v>17998</v>
      </c>
      <c r="F489" s="585" t="s">
        <v>239</v>
      </c>
      <c r="G489" s="585" t="s">
        <v>239</v>
      </c>
      <c r="H489" s="585" t="s">
        <v>239</v>
      </c>
      <c r="I489" s="585" t="s">
        <v>239</v>
      </c>
      <c r="J489" s="585" t="s">
        <v>239</v>
      </c>
      <c r="K489" s="585" t="s">
        <v>239</v>
      </c>
      <c r="L489" s="585" t="s">
        <v>239</v>
      </c>
      <c r="M489" s="585" t="s">
        <v>239</v>
      </c>
      <c r="N489" s="585" t="s">
        <v>239</v>
      </c>
      <c r="O489" s="585" t="s">
        <v>239</v>
      </c>
      <c r="P489" s="585" t="s">
        <v>239</v>
      </c>
      <c r="Q489" s="585" t="s">
        <v>239</v>
      </c>
      <c r="R489" s="585" t="s">
        <v>239</v>
      </c>
      <c r="S489" s="585" t="s">
        <v>239</v>
      </c>
      <c r="T489" s="815">
        <v>0</v>
      </c>
      <c r="U489" s="815">
        <v>0</v>
      </c>
    </row>
    <row r="490" spans="1:21" x14ac:dyDescent="0.3">
      <c r="A490" s="2" t="s">
        <v>211</v>
      </c>
      <c r="B490" s="295" t="s">
        <v>923</v>
      </c>
      <c r="C490" s="3" t="s">
        <v>986</v>
      </c>
      <c r="D490" s="3" t="s">
        <v>1636</v>
      </c>
      <c r="E490" s="245">
        <v>3078</v>
      </c>
      <c r="F490" s="585">
        <v>0.05</v>
      </c>
      <c r="G490" s="585">
        <v>0.19</v>
      </c>
      <c r="H490" s="585">
        <v>0.16</v>
      </c>
      <c r="I490" s="585">
        <v>0.39</v>
      </c>
      <c r="J490" s="585">
        <v>0.53</v>
      </c>
      <c r="K490" s="585">
        <v>7.0000000000000007E-2</v>
      </c>
      <c r="L490" s="585">
        <v>0.53</v>
      </c>
      <c r="M490" s="585">
        <v>0.5</v>
      </c>
      <c r="N490" s="585">
        <v>0.47</v>
      </c>
      <c r="O490" s="585">
        <v>0.06</v>
      </c>
      <c r="P490" s="585">
        <v>0.55000000000000004</v>
      </c>
      <c r="Q490" s="585">
        <v>0.42</v>
      </c>
      <c r="R490" s="585" t="s">
        <v>239</v>
      </c>
      <c r="S490" s="585">
        <v>0.52</v>
      </c>
      <c r="T490" s="815">
        <v>1</v>
      </c>
      <c r="U490" s="815">
        <v>1</v>
      </c>
    </row>
    <row r="491" spans="1:21" x14ac:dyDescent="0.3">
      <c r="A491" s="2" t="s">
        <v>211</v>
      </c>
      <c r="B491" s="295" t="s">
        <v>923</v>
      </c>
      <c r="C491" s="3" t="s">
        <v>986</v>
      </c>
      <c r="D491" s="3" t="s">
        <v>1637</v>
      </c>
      <c r="E491" s="245">
        <v>8908</v>
      </c>
      <c r="F491" s="585">
        <v>0.2</v>
      </c>
      <c r="G491" s="585">
        <v>0.23</v>
      </c>
      <c r="H491" s="585">
        <v>0.15</v>
      </c>
      <c r="I491" s="585">
        <v>0.59</v>
      </c>
      <c r="J491" s="585">
        <v>0.36</v>
      </c>
      <c r="K491" s="585">
        <v>0.05</v>
      </c>
      <c r="L491" s="585">
        <v>0.48</v>
      </c>
      <c r="M491" s="585">
        <v>0.52</v>
      </c>
      <c r="N491" s="585">
        <v>0.52</v>
      </c>
      <c r="O491" s="585">
        <v>0.16</v>
      </c>
      <c r="P491" s="585">
        <v>0.61</v>
      </c>
      <c r="Q491" s="585">
        <v>0.63</v>
      </c>
      <c r="R491" s="585" t="s">
        <v>239</v>
      </c>
      <c r="S491" s="585">
        <v>0.55000000000000004</v>
      </c>
      <c r="T491" s="815">
        <v>1</v>
      </c>
      <c r="U491" s="815">
        <v>1</v>
      </c>
    </row>
    <row r="492" spans="1:21" x14ac:dyDescent="0.3">
      <c r="A492" s="2" t="s">
        <v>211</v>
      </c>
      <c r="B492" s="295" t="s">
        <v>923</v>
      </c>
      <c r="C492" s="3" t="s">
        <v>986</v>
      </c>
      <c r="D492" s="3" t="s">
        <v>1638</v>
      </c>
      <c r="E492" s="245">
        <v>860</v>
      </c>
      <c r="F492" s="585">
        <v>0.01</v>
      </c>
      <c r="G492" s="585">
        <v>0.18</v>
      </c>
      <c r="H492" s="585">
        <v>0.15</v>
      </c>
      <c r="I492" s="585">
        <v>0.33</v>
      </c>
      <c r="J492" s="585">
        <v>0.56000000000000005</v>
      </c>
      <c r="K492" s="585">
        <v>0.11</v>
      </c>
      <c r="L492" s="585">
        <v>0.28999999999999998</v>
      </c>
      <c r="M492" s="585">
        <v>0.46</v>
      </c>
      <c r="N492" s="585">
        <v>0.49</v>
      </c>
      <c r="O492" s="585">
        <v>0.01</v>
      </c>
      <c r="P492" s="585">
        <v>0.51</v>
      </c>
      <c r="Q492" s="585">
        <v>0.37</v>
      </c>
      <c r="R492" s="585" t="s">
        <v>239</v>
      </c>
      <c r="S492" s="585">
        <v>0.48</v>
      </c>
      <c r="T492" s="815">
        <v>1</v>
      </c>
      <c r="U492" s="815">
        <v>1</v>
      </c>
    </row>
    <row r="493" spans="1:21" ht="10.5" customHeight="1" x14ac:dyDescent="0.3">
      <c r="A493" s="2" t="s">
        <v>211</v>
      </c>
      <c r="B493" s="295" t="s">
        <v>923</v>
      </c>
      <c r="C493" s="3" t="s">
        <v>986</v>
      </c>
      <c r="D493" s="3" t="s">
        <v>1639</v>
      </c>
      <c r="E493" s="245">
        <v>6186</v>
      </c>
      <c r="F493" s="585">
        <v>0.05</v>
      </c>
      <c r="G493" s="585">
        <v>0.2</v>
      </c>
      <c r="H493" s="585">
        <v>0.13</v>
      </c>
      <c r="I493" s="585">
        <v>0.38</v>
      </c>
      <c r="J493" s="585">
        <v>0.53</v>
      </c>
      <c r="K493" s="585">
        <v>0.09</v>
      </c>
      <c r="L493" s="585">
        <v>0.49</v>
      </c>
      <c r="M493" s="585">
        <v>0.47</v>
      </c>
      <c r="N493" s="585">
        <v>0.51</v>
      </c>
      <c r="O493" s="585">
        <v>0.06</v>
      </c>
      <c r="P493" s="585">
        <v>0.56999999999999995</v>
      </c>
      <c r="Q493" s="585">
        <v>0.43</v>
      </c>
      <c r="R493" s="585" t="s">
        <v>239</v>
      </c>
      <c r="S493" s="585">
        <v>0.53</v>
      </c>
      <c r="T493" s="815">
        <v>1</v>
      </c>
      <c r="U493" s="815">
        <v>1</v>
      </c>
    </row>
    <row r="494" spans="1:21" x14ac:dyDescent="0.3">
      <c r="A494" s="2" t="s">
        <v>211</v>
      </c>
      <c r="B494" s="295" t="s">
        <v>923</v>
      </c>
      <c r="C494" s="3" t="s">
        <v>986</v>
      </c>
      <c r="D494" s="3" t="s">
        <v>1640</v>
      </c>
      <c r="E494" s="245">
        <v>8109</v>
      </c>
      <c r="F494" s="585">
        <v>0.04</v>
      </c>
      <c r="G494" s="585">
        <v>0.19</v>
      </c>
      <c r="H494" s="585">
        <v>0.14000000000000001</v>
      </c>
      <c r="I494" s="585">
        <v>0.36</v>
      </c>
      <c r="J494" s="585">
        <v>0.54</v>
      </c>
      <c r="K494" s="585">
        <v>0.09</v>
      </c>
      <c r="L494" s="585">
        <v>0.48</v>
      </c>
      <c r="M494" s="585">
        <v>0.47</v>
      </c>
      <c r="N494" s="585">
        <v>0.51</v>
      </c>
      <c r="O494" s="585">
        <v>0.05</v>
      </c>
      <c r="P494" s="585">
        <v>0.55000000000000004</v>
      </c>
      <c r="Q494" s="585">
        <v>0.44</v>
      </c>
      <c r="R494" s="585" t="s">
        <v>239</v>
      </c>
      <c r="S494" s="585">
        <v>0.51</v>
      </c>
      <c r="T494" s="815">
        <v>1</v>
      </c>
      <c r="U494" s="815">
        <v>1</v>
      </c>
    </row>
    <row r="495" spans="1:21" x14ac:dyDescent="0.3">
      <c r="A495" s="2" t="s">
        <v>211</v>
      </c>
      <c r="B495" s="295" t="s">
        <v>923</v>
      </c>
      <c r="C495" s="3" t="s">
        <v>986</v>
      </c>
      <c r="D495" s="3" t="s">
        <v>1641</v>
      </c>
      <c r="E495" s="245">
        <v>17234</v>
      </c>
      <c r="F495" s="585">
        <v>7.0000000000000007E-2</v>
      </c>
      <c r="G495" s="585">
        <v>0.19</v>
      </c>
      <c r="H495" s="585">
        <v>0.14000000000000001</v>
      </c>
      <c r="I495" s="585">
        <v>0.4</v>
      </c>
      <c r="J495" s="585">
        <v>0.55000000000000004</v>
      </c>
      <c r="K495" s="585">
        <v>0.05</v>
      </c>
      <c r="L495" s="585">
        <v>0.5</v>
      </c>
      <c r="M495" s="585">
        <v>0.49</v>
      </c>
      <c r="N495" s="585">
        <v>0.47</v>
      </c>
      <c r="O495" s="585">
        <v>0.09</v>
      </c>
      <c r="P495" s="585">
        <v>0.47</v>
      </c>
      <c r="Q495" s="585">
        <v>0.42</v>
      </c>
      <c r="R495" s="585" t="s">
        <v>239</v>
      </c>
      <c r="S495" s="585">
        <v>0.47</v>
      </c>
      <c r="T495" s="815">
        <v>1</v>
      </c>
      <c r="U495" s="815">
        <v>1</v>
      </c>
    </row>
    <row r="496" spans="1:21" x14ac:dyDescent="0.3">
      <c r="A496" s="2" t="s">
        <v>211</v>
      </c>
      <c r="B496" s="295" t="s">
        <v>923</v>
      </c>
      <c r="C496" s="3" t="s">
        <v>986</v>
      </c>
      <c r="D496" s="3" t="s">
        <v>1642</v>
      </c>
      <c r="E496" s="245">
        <v>10161</v>
      </c>
      <c r="F496" s="585">
        <v>7.0000000000000007E-2</v>
      </c>
      <c r="G496" s="585">
        <v>0.22</v>
      </c>
      <c r="H496" s="585">
        <v>0.18</v>
      </c>
      <c r="I496" s="585">
        <v>0.46</v>
      </c>
      <c r="J496" s="585">
        <v>0.47</v>
      </c>
      <c r="K496" s="585">
        <v>0.06</v>
      </c>
      <c r="L496" s="585">
        <v>0.52</v>
      </c>
      <c r="M496" s="585">
        <v>0.49</v>
      </c>
      <c r="N496" s="585">
        <v>0.48</v>
      </c>
      <c r="O496" s="585">
        <v>7.0000000000000007E-2</v>
      </c>
      <c r="P496" s="585">
        <v>0.59</v>
      </c>
      <c r="Q496" s="585">
        <v>0.4</v>
      </c>
      <c r="R496" s="585" t="s">
        <v>239</v>
      </c>
      <c r="S496" s="585">
        <v>0.53</v>
      </c>
      <c r="T496" s="815">
        <v>1</v>
      </c>
      <c r="U496" s="815">
        <v>1</v>
      </c>
    </row>
    <row r="497" spans="1:21" x14ac:dyDescent="0.3">
      <c r="A497" s="2" t="s">
        <v>211</v>
      </c>
      <c r="B497" s="295" t="s">
        <v>923</v>
      </c>
      <c r="C497" s="3" t="s">
        <v>986</v>
      </c>
      <c r="D497" s="3" t="s">
        <v>1643</v>
      </c>
      <c r="E497" s="245">
        <v>5951</v>
      </c>
      <c r="F497" s="585">
        <v>0.06</v>
      </c>
      <c r="G497" s="585">
        <v>0.2</v>
      </c>
      <c r="H497" s="585">
        <v>0.16</v>
      </c>
      <c r="I497" s="585">
        <v>0.42</v>
      </c>
      <c r="J497" s="585">
        <v>0.5</v>
      </c>
      <c r="K497" s="585">
        <v>0.08</v>
      </c>
      <c r="L497" s="585">
        <v>0.52</v>
      </c>
      <c r="M497" s="585">
        <v>0.5</v>
      </c>
      <c r="N497" s="585">
        <v>0.52</v>
      </c>
      <c r="O497" s="585">
        <v>7.0000000000000007E-2</v>
      </c>
      <c r="P497" s="585">
        <v>0.6</v>
      </c>
      <c r="Q497" s="585">
        <v>0.41</v>
      </c>
      <c r="R497" s="585" t="s">
        <v>239</v>
      </c>
      <c r="S497" s="585">
        <v>0.54</v>
      </c>
      <c r="T497" s="815">
        <v>1</v>
      </c>
      <c r="U497" s="815">
        <v>1</v>
      </c>
    </row>
    <row r="498" spans="1:21" x14ac:dyDescent="0.3">
      <c r="A498" s="2" t="s">
        <v>211</v>
      </c>
      <c r="B498" s="295" t="s">
        <v>923</v>
      </c>
      <c r="C498" s="3" t="s">
        <v>986</v>
      </c>
      <c r="D498" s="3" t="s">
        <v>1644</v>
      </c>
      <c r="E498" s="245">
        <v>9789</v>
      </c>
      <c r="F498" s="585">
        <v>0.06</v>
      </c>
      <c r="G498" s="585">
        <v>0.18</v>
      </c>
      <c r="H498" s="585">
        <v>0.14000000000000001</v>
      </c>
      <c r="I498" s="585">
        <v>0.38</v>
      </c>
      <c r="J498" s="585">
        <v>0.54</v>
      </c>
      <c r="K498" s="585">
        <v>0.08</v>
      </c>
      <c r="L498" s="585">
        <v>0.47</v>
      </c>
      <c r="M498" s="585">
        <v>0.49</v>
      </c>
      <c r="N498" s="585">
        <v>0.47</v>
      </c>
      <c r="O498" s="585">
        <v>7.0000000000000007E-2</v>
      </c>
      <c r="P498" s="585">
        <v>0.51</v>
      </c>
      <c r="Q498" s="585">
        <v>0.41</v>
      </c>
      <c r="R498" s="585" t="s">
        <v>239</v>
      </c>
      <c r="S498" s="585">
        <v>0.49</v>
      </c>
      <c r="T498" s="815">
        <v>1</v>
      </c>
      <c r="U498" s="815">
        <v>1</v>
      </c>
    </row>
    <row r="499" spans="1:21" x14ac:dyDescent="0.3">
      <c r="A499" s="2" t="s">
        <v>211</v>
      </c>
      <c r="B499" s="295" t="s">
        <v>923</v>
      </c>
      <c r="C499" s="3" t="s">
        <v>986</v>
      </c>
      <c r="D499" s="3" t="s">
        <v>1645</v>
      </c>
      <c r="E499" s="245">
        <v>16158</v>
      </c>
      <c r="F499" s="585">
        <v>0.08</v>
      </c>
      <c r="G499" s="585">
        <v>0.17</v>
      </c>
      <c r="H499" s="585">
        <v>0.12</v>
      </c>
      <c r="I499" s="585">
        <v>0.37</v>
      </c>
      <c r="J499" s="585">
        <v>0.53</v>
      </c>
      <c r="K499" s="585">
        <v>0.1</v>
      </c>
      <c r="L499" s="585">
        <v>0.48</v>
      </c>
      <c r="M499" s="585">
        <v>0.48</v>
      </c>
      <c r="N499" s="585">
        <v>0.49</v>
      </c>
      <c r="O499" s="585">
        <v>0.1</v>
      </c>
      <c r="P499" s="585">
        <v>0.61</v>
      </c>
      <c r="Q499" s="585">
        <v>0.52</v>
      </c>
      <c r="R499" s="585" t="s">
        <v>239</v>
      </c>
      <c r="S499" s="585">
        <v>0.56000000000000005</v>
      </c>
      <c r="T499" s="815">
        <v>1</v>
      </c>
      <c r="U499" s="815">
        <v>1</v>
      </c>
    </row>
    <row r="500" spans="1:21" ht="10.5" customHeight="1" x14ac:dyDescent="0.3">
      <c r="A500" s="2" t="s">
        <v>211</v>
      </c>
      <c r="B500" s="295" t="s">
        <v>923</v>
      </c>
      <c r="C500" s="3" t="s">
        <v>986</v>
      </c>
      <c r="D500" s="3" t="s">
        <v>1646</v>
      </c>
      <c r="E500" s="245">
        <v>756</v>
      </c>
      <c r="F500" s="585">
        <v>0.02</v>
      </c>
      <c r="G500" s="585">
        <v>0.15</v>
      </c>
      <c r="H500" s="585">
        <v>0.17</v>
      </c>
      <c r="I500" s="585">
        <v>0.35</v>
      </c>
      <c r="J500" s="585">
        <v>0.57999999999999996</v>
      </c>
      <c r="K500" s="585">
        <v>7.0000000000000007E-2</v>
      </c>
      <c r="L500" s="585">
        <v>0.44</v>
      </c>
      <c r="M500" s="585">
        <v>0.39</v>
      </c>
      <c r="N500" s="585">
        <v>0.52</v>
      </c>
      <c r="O500" s="585">
        <v>0.03</v>
      </c>
      <c r="P500" s="585">
        <v>0.65</v>
      </c>
      <c r="Q500" s="585">
        <v>0.67</v>
      </c>
      <c r="R500" s="585" t="s">
        <v>239</v>
      </c>
      <c r="S500" s="585">
        <v>0.59</v>
      </c>
      <c r="T500" s="815">
        <v>1</v>
      </c>
      <c r="U500" s="815">
        <v>1</v>
      </c>
    </row>
    <row r="501" spans="1:21" x14ac:dyDescent="0.3">
      <c r="A501" s="2" t="s">
        <v>211</v>
      </c>
      <c r="B501" s="295" t="s">
        <v>923</v>
      </c>
      <c r="C501" s="3" t="s">
        <v>986</v>
      </c>
      <c r="D501" s="3" t="s">
        <v>1647</v>
      </c>
      <c r="E501" s="245">
        <v>97505</v>
      </c>
      <c r="F501" s="585">
        <v>0.22</v>
      </c>
      <c r="G501" s="585">
        <v>0.27</v>
      </c>
      <c r="H501" s="585">
        <v>0.21</v>
      </c>
      <c r="I501" s="585">
        <v>0.7</v>
      </c>
      <c r="J501" s="585">
        <v>0.27</v>
      </c>
      <c r="K501" s="585">
        <v>0.03</v>
      </c>
      <c r="L501" s="585">
        <v>0.51</v>
      </c>
      <c r="M501" s="585">
        <v>0.5</v>
      </c>
      <c r="N501" s="585">
        <v>0.56000000000000005</v>
      </c>
      <c r="O501" s="585">
        <v>0.16</v>
      </c>
      <c r="P501" s="585">
        <v>0.62</v>
      </c>
      <c r="Q501" s="585">
        <v>0.61</v>
      </c>
      <c r="R501" s="585" t="s">
        <v>239</v>
      </c>
      <c r="S501" s="585">
        <v>0.55000000000000004</v>
      </c>
      <c r="T501" s="815">
        <v>1</v>
      </c>
      <c r="U501" s="815">
        <v>1</v>
      </c>
    </row>
    <row r="502" spans="1:21" x14ac:dyDescent="0.3">
      <c r="A502" s="2" t="s">
        <v>211</v>
      </c>
      <c r="B502" s="295" t="s">
        <v>923</v>
      </c>
      <c r="C502" s="3" t="s">
        <v>1042</v>
      </c>
      <c r="D502" s="3" t="s">
        <v>1648</v>
      </c>
      <c r="E502" s="245">
        <v>5000</v>
      </c>
      <c r="F502" s="585" t="s">
        <v>239</v>
      </c>
      <c r="G502" s="585" t="s">
        <v>239</v>
      </c>
      <c r="H502" s="585" t="s">
        <v>239</v>
      </c>
      <c r="I502" s="585" t="s">
        <v>239</v>
      </c>
      <c r="J502" s="585" t="s">
        <v>239</v>
      </c>
      <c r="K502" s="585" t="s">
        <v>239</v>
      </c>
      <c r="L502" s="585" t="s">
        <v>239</v>
      </c>
      <c r="M502" s="585" t="s">
        <v>239</v>
      </c>
      <c r="N502" s="585" t="s">
        <v>239</v>
      </c>
      <c r="O502" s="585" t="s">
        <v>239</v>
      </c>
      <c r="P502" s="585" t="s">
        <v>239</v>
      </c>
      <c r="Q502" s="585" t="s">
        <v>239</v>
      </c>
      <c r="R502" s="585" t="s">
        <v>239</v>
      </c>
      <c r="S502" s="585" t="s">
        <v>239</v>
      </c>
      <c r="T502" s="815">
        <v>0</v>
      </c>
      <c r="U502" s="815">
        <v>0</v>
      </c>
    </row>
    <row r="503" spans="1:21" x14ac:dyDescent="0.3">
      <c r="A503" s="2" t="s">
        <v>211</v>
      </c>
      <c r="B503" s="295" t="s">
        <v>918</v>
      </c>
      <c r="C503" s="3" t="s">
        <v>670</v>
      </c>
      <c r="D503" s="3" t="s">
        <v>1660</v>
      </c>
      <c r="E503" s="245">
        <v>524</v>
      </c>
      <c r="F503" s="585">
        <v>0</v>
      </c>
      <c r="G503" s="585">
        <v>0.16</v>
      </c>
      <c r="H503" s="585">
        <v>0.15</v>
      </c>
      <c r="I503" s="585">
        <v>0.31</v>
      </c>
      <c r="J503" s="585">
        <v>0.56000000000000005</v>
      </c>
      <c r="K503" s="585">
        <v>0.13</v>
      </c>
      <c r="L503" s="585" t="s">
        <v>239</v>
      </c>
      <c r="M503" s="585">
        <v>0.43</v>
      </c>
      <c r="N503" s="585">
        <v>0.49</v>
      </c>
      <c r="O503" s="585">
        <v>0</v>
      </c>
      <c r="P503" s="585">
        <v>0.55000000000000004</v>
      </c>
      <c r="Q503" s="585">
        <v>0.4</v>
      </c>
      <c r="R503" s="585" t="s">
        <v>239</v>
      </c>
      <c r="S503" s="585">
        <v>0.51</v>
      </c>
      <c r="T503" s="815">
        <v>1</v>
      </c>
      <c r="U503" s="815">
        <v>1</v>
      </c>
    </row>
    <row r="504" spans="1:21" x14ac:dyDescent="0.3">
      <c r="A504" s="2" t="s">
        <v>211</v>
      </c>
      <c r="B504" s="295" t="s">
        <v>923</v>
      </c>
      <c r="C504" s="3" t="s">
        <v>670</v>
      </c>
      <c r="D504" s="3" t="s">
        <v>1649</v>
      </c>
      <c r="E504" s="245">
        <v>3661</v>
      </c>
      <c r="F504" s="585" t="s">
        <v>239</v>
      </c>
      <c r="G504" s="585" t="s">
        <v>239</v>
      </c>
      <c r="H504" s="585" t="s">
        <v>239</v>
      </c>
      <c r="I504" s="585" t="s">
        <v>239</v>
      </c>
      <c r="J504" s="585" t="s">
        <v>239</v>
      </c>
      <c r="K504" s="585" t="s">
        <v>239</v>
      </c>
      <c r="L504" s="585" t="s">
        <v>239</v>
      </c>
      <c r="M504" s="585" t="s">
        <v>239</v>
      </c>
      <c r="N504" s="585" t="s">
        <v>239</v>
      </c>
      <c r="O504" s="585" t="s">
        <v>239</v>
      </c>
      <c r="P504" s="585" t="s">
        <v>239</v>
      </c>
      <c r="Q504" s="585" t="s">
        <v>239</v>
      </c>
      <c r="R504" s="585" t="s">
        <v>239</v>
      </c>
      <c r="S504" s="585" t="s">
        <v>239</v>
      </c>
      <c r="T504" s="815">
        <v>0</v>
      </c>
      <c r="U504" s="815">
        <v>0</v>
      </c>
    </row>
    <row r="505" spans="1:21" x14ac:dyDescent="0.3">
      <c r="A505" s="2" t="s">
        <v>211</v>
      </c>
      <c r="B505" s="295" t="s">
        <v>918</v>
      </c>
      <c r="C505" s="3" t="s">
        <v>670</v>
      </c>
      <c r="D505" s="3" t="s">
        <v>1655</v>
      </c>
      <c r="E505" s="245">
        <v>34487</v>
      </c>
      <c r="F505" s="585" t="s">
        <v>239</v>
      </c>
      <c r="G505" s="585" t="s">
        <v>239</v>
      </c>
      <c r="H505" s="585" t="s">
        <v>239</v>
      </c>
      <c r="I505" s="585" t="s">
        <v>239</v>
      </c>
      <c r="J505" s="585" t="s">
        <v>239</v>
      </c>
      <c r="K505" s="585" t="s">
        <v>239</v>
      </c>
      <c r="L505" s="585" t="s">
        <v>239</v>
      </c>
      <c r="M505" s="585" t="s">
        <v>239</v>
      </c>
      <c r="N505" s="585" t="s">
        <v>239</v>
      </c>
      <c r="O505" s="585" t="s">
        <v>239</v>
      </c>
      <c r="P505" s="585" t="s">
        <v>239</v>
      </c>
      <c r="Q505" s="585" t="s">
        <v>239</v>
      </c>
      <c r="R505" s="585" t="s">
        <v>239</v>
      </c>
      <c r="S505" s="585" t="s">
        <v>239</v>
      </c>
      <c r="T505" s="815">
        <v>0</v>
      </c>
      <c r="U505" s="815">
        <v>0</v>
      </c>
    </row>
    <row r="506" spans="1:21" x14ac:dyDescent="0.3">
      <c r="A506" s="2" t="s">
        <v>211</v>
      </c>
      <c r="B506" s="295" t="s">
        <v>923</v>
      </c>
      <c r="C506" s="3" t="s">
        <v>670</v>
      </c>
      <c r="D506" s="3" t="s">
        <v>1651</v>
      </c>
      <c r="E506" s="245">
        <v>18202</v>
      </c>
      <c r="F506" s="585" t="s">
        <v>239</v>
      </c>
      <c r="G506" s="585" t="s">
        <v>239</v>
      </c>
      <c r="H506" s="585" t="s">
        <v>239</v>
      </c>
      <c r="I506" s="585" t="s">
        <v>239</v>
      </c>
      <c r="J506" s="585" t="s">
        <v>239</v>
      </c>
      <c r="K506" s="585" t="s">
        <v>239</v>
      </c>
      <c r="L506" s="585" t="s">
        <v>239</v>
      </c>
      <c r="M506" s="585" t="s">
        <v>239</v>
      </c>
      <c r="N506" s="585" t="s">
        <v>239</v>
      </c>
      <c r="O506" s="585" t="s">
        <v>239</v>
      </c>
      <c r="P506" s="585" t="s">
        <v>239</v>
      </c>
      <c r="Q506" s="585" t="s">
        <v>239</v>
      </c>
      <c r="R506" s="585" t="s">
        <v>239</v>
      </c>
      <c r="S506" s="585" t="s">
        <v>239</v>
      </c>
      <c r="T506" s="815">
        <v>0</v>
      </c>
      <c r="U506" s="815">
        <v>0</v>
      </c>
    </row>
    <row r="507" spans="1:21" x14ac:dyDescent="0.3">
      <c r="A507" s="2" t="s">
        <v>211</v>
      </c>
      <c r="B507" s="295" t="s">
        <v>918</v>
      </c>
      <c r="C507" s="3" t="s">
        <v>670</v>
      </c>
      <c r="D507" s="3" t="s">
        <v>1651</v>
      </c>
      <c r="E507" s="245">
        <v>1782</v>
      </c>
      <c r="F507" s="585" t="s">
        <v>239</v>
      </c>
      <c r="G507" s="585" t="s">
        <v>239</v>
      </c>
      <c r="H507" s="585" t="s">
        <v>239</v>
      </c>
      <c r="I507" s="585" t="s">
        <v>239</v>
      </c>
      <c r="J507" s="585" t="s">
        <v>239</v>
      </c>
      <c r="K507" s="585" t="s">
        <v>239</v>
      </c>
      <c r="L507" s="585" t="s">
        <v>239</v>
      </c>
      <c r="M507" s="585" t="s">
        <v>239</v>
      </c>
      <c r="N507" s="585" t="s">
        <v>239</v>
      </c>
      <c r="O507" s="585" t="s">
        <v>239</v>
      </c>
      <c r="P507" s="585" t="s">
        <v>239</v>
      </c>
      <c r="Q507" s="585" t="s">
        <v>239</v>
      </c>
      <c r="R507" s="585" t="s">
        <v>239</v>
      </c>
      <c r="S507" s="585" t="s">
        <v>239</v>
      </c>
      <c r="T507" s="815">
        <v>0</v>
      </c>
      <c r="U507" s="815">
        <v>0</v>
      </c>
    </row>
    <row r="508" spans="1:21" x14ac:dyDescent="0.3">
      <c r="A508" s="2" t="s">
        <v>211</v>
      </c>
      <c r="B508" s="295" t="s">
        <v>923</v>
      </c>
      <c r="C508" s="3" t="s">
        <v>670</v>
      </c>
      <c r="D508" s="3" t="s">
        <v>1648</v>
      </c>
      <c r="E508" s="245">
        <v>15034</v>
      </c>
      <c r="F508" s="585" t="s">
        <v>239</v>
      </c>
      <c r="G508" s="585" t="s">
        <v>239</v>
      </c>
      <c r="H508" s="585" t="s">
        <v>239</v>
      </c>
      <c r="I508" s="585" t="s">
        <v>239</v>
      </c>
      <c r="J508" s="585" t="s">
        <v>239</v>
      </c>
      <c r="K508" s="585" t="s">
        <v>239</v>
      </c>
      <c r="L508" s="585" t="s">
        <v>239</v>
      </c>
      <c r="M508" s="585" t="s">
        <v>239</v>
      </c>
      <c r="N508" s="585" t="s">
        <v>239</v>
      </c>
      <c r="O508" s="585" t="s">
        <v>239</v>
      </c>
      <c r="P508" s="585" t="s">
        <v>239</v>
      </c>
      <c r="Q508" s="585" t="s">
        <v>239</v>
      </c>
      <c r="R508" s="585" t="s">
        <v>239</v>
      </c>
      <c r="S508" s="585" t="s">
        <v>239</v>
      </c>
      <c r="T508" s="815">
        <v>0</v>
      </c>
      <c r="U508" s="815">
        <v>0</v>
      </c>
    </row>
    <row r="509" spans="1:21" x14ac:dyDescent="0.3">
      <c r="A509" s="2" t="s">
        <v>215</v>
      </c>
      <c r="B509" s="295" t="s">
        <v>918</v>
      </c>
      <c r="C509" s="3" t="s">
        <v>944</v>
      </c>
      <c r="D509" s="3" t="s">
        <v>1661</v>
      </c>
      <c r="E509" s="245">
        <v>511</v>
      </c>
      <c r="F509" s="585">
        <v>7.0000000000000007E-2</v>
      </c>
      <c r="G509" s="585">
        <v>0.15</v>
      </c>
      <c r="H509" s="585">
        <v>0.09</v>
      </c>
      <c r="I509" s="585">
        <v>0.31</v>
      </c>
      <c r="J509" s="585">
        <v>0.67</v>
      </c>
      <c r="K509" s="585">
        <v>0.01</v>
      </c>
      <c r="L509" s="585">
        <v>0.63</v>
      </c>
      <c r="M509" s="585">
        <v>0.45</v>
      </c>
      <c r="N509" s="585">
        <v>0.34</v>
      </c>
      <c r="O509" s="585">
        <v>0.14000000000000001</v>
      </c>
      <c r="P509" s="585">
        <v>0.4</v>
      </c>
      <c r="Q509" s="585">
        <v>0.14000000000000001</v>
      </c>
      <c r="R509" s="585" t="s">
        <v>239</v>
      </c>
      <c r="S509" s="585">
        <v>0.41</v>
      </c>
      <c r="T509" s="815">
        <v>1</v>
      </c>
      <c r="U509" s="815">
        <v>1</v>
      </c>
    </row>
    <row r="510" spans="1:21" x14ac:dyDescent="0.3">
      <c r="A510" s="2" t="s">
        <v>216</v>
      </c>
      <c r="B510" s="295" t="s">
        <v>918</v>
      </c>
      <c r="C510" s="3" t="s">
        <v>983</v>
      </c>
      <c r="D510" s="3" t="s">
        <v>1662</v>
      </c>
      <c r="E510" s="245">
        <v>169520</v>
      </c>
      <c r="F510" s="585" t="s">
        <v>239</v>
      </c>
      <c r="G510" s="585" t="s">
        <v>239</v>
      </c>
      <c r="H510" s="585" t="s">
        <v>239</v>
      </c>
      <c r="I510" s="585" t="s">
        <v>239</v>
      </c>
      <c r="J510" s="585" t="s">
        <v>239</v>
      </c>
      <c r="K510" s="585" t="s">
        <v>239</v>
      </c>
      <c r="L510" s="585" t="s">
        <v>239</v>
      </c>
      <c r="M510" s="585" t="s">
        <v>239</v>
      </c>
      <c r="N510" s="585" t="s">
        <v>239</v>
      </c>
      <c r="O510" s="585" t="s">
        <v>239</v>
      </c>
      <c r="P510" s="585" t="s">
        <v>239</v>
      </c>
      <c r="Q510" s="585" t="s">
        <v>239</v>
      </c>
      <c r="R510" s="585" t="s">
        <v>239</v>
      </c>
      <c r="S510" s="585" t="s">
        <v>239</v>
      </c>
      <c r="T510" s="815">
        <v>0</v>
      </c>
      <c r="U510" s="815">
        <v>0</v>
      </c>
    </row>
    <row r="511" spans="1:21" x14ac:dyDescent="0.3">
      <c r="A511" s="2" t="s">
        <v>217</v>
      </c>
      <c r="B511" s="295" t="s">
        <v>918</v>
      </c>
      <c r="C511" s="3" t="s">
        <v>983</v>
      </c>
      <c r="D511" s="3" t="s">
        <v>1663</v>
      </c>
      <c r="E511" s="245">
        <v>73336</v>
      </c>
      <c r="F511" s="585" t="s">
        <v>239</v>
      </c>
      <c r="G511" s="585" t="s">
        <v>239</v>
      </c>
      <c r="H511" s="585" t="s">
        <v>239</v>
      </c>
      <c r="I511" s="585" t="s">
        <v>239</v>
      </c>
      <c r="J511" s="585" t="s">
        <v>239</v>
      </c>
      <c r="K511" s="585" t="s">
        <v>239</v>
      </c>
      <c r="L511" s="585" t="s">
        <v>239</v>
      </c>
      <c r="M511" s="585" t="s">
        <v>239</v>
      </c>
      <c r="N511" s="585" t="s">
        <v>239</v>
      </c>
      <c r="O511" s="585" t="s">
        <v>239</v>
      </c>
      <c r="P511" s="585" t="s">
        <v>239</v>
      </c>
      <c r="Q511" s="585" t="s">
        <v>239</v>
      </c>
      <c r="R511" s="585">
        <v>0.56999999999999995</v>
      </c>
      <c r="S511" s="585">
        <v>0.56999999999999995</v>
      </c>
      <c r="T511" s="815">
        <v>0</v>
      </c>
      <c r="U511" s="815">
        <v>0.55000000000000004</v>
      </c>
    </row>
    <row r="512" spans="1:21" x14ac:dyDescent="0.3">
      <c r="A512" s="2" t="s">
        <v>218</v>
      </c>
      <c r="B512" s="295" t="s">
        <v>918</v>
      </c>
      <c r="C512" s="3" t="s">
        <v>944</v>
      </c>
      <c r="D512" s="3" t="s">
        <v>1665</v>
      </c>
      <c r="E512" s="245">
        <v>537</v>
      </c>
      <c r="F512" s="585">
        <v>0.08</v>
      </c>
      <c r="G512" s="585">
        <v>0.13</v>
      </c>
      <c r="H512" s="585">
        <v>0.23</v>
      </c>
      <c r="I512" s="585">
        <v>0.44</v>
      </c>
      <c r="J512" s="585">
        <v>0.51</v>
      </c>
      <c r="K512" s="585">
        <v>0.05</v>
      </c>
      <c r="L512" s="585">
        <v>0.38</v>
      </c>
      <c r="M512" s="585">
        <v>0.39</v>
      </c>
      <c r="N512" s="585">
        <v>0.5</v>
      </c>
      <c r="O512" s="585">
        <v>7.0000000000000007E-2</v>
      </c>
      <c r="P512" s="585">
        <v>0.53</v>
      </c>
      <c r="Q512" s="585">
        <v>0.27</v>
      </c>
      <c r="R512" s="585" t="s">
        <v>239</v>
      </c>
      <c r="S512" s="585">
        <v>0.48</v>
      </c>
      <c r="T512" s="815">
        <v>1</v>
      </c>
      <c r="U512" s="815">
        <v>1</v>
      </c>
    </row>
    <row r="513" spans="1:21" x14ac:dyDescent="0.3">
      <c r="A513" s="2" t="s">
        <v>218</v>
      </c>
      <c r="B513" s="295" t="s">
        <v>918</v>
      </c>
      <c r="C513" s="3" t="s">
        <v>944</v>
      </c>
      <c r="D513" s="3" t="s">
        <v>1667</v>
      </c>
      <c r="E513" s="245">
        <v>14235</v>
      </c>
      <c r="F513" s="585">
        <v>7.0000000000000007E-2</v>
      </c>
      <c r="G513" s="585">
        <v>0.16</v>
      </c>
      <c r="H513" s="585">
        <v>0.14000000000000001</v>
      </c>
      <c r="I513" s="585">
        <v>0.37</v>
      </c>
      <c r="J513" s="585">
        <v>0.54</v>
      </c>
      <c r="K513" s="585">
        <v>0.09</v>
      </c>
      <c r="L513" s="585">
        <v>0.47</v>
      </c>
      <c r="M513" s="585">
        <v>0.51</v>
      </c>
      <c r="N513" s="585">
        <v>0.5</v>
      </c>
      <c r="O513" s="585">
        <v>0.09</v>
      </c>
      <c r="P513" s="585">
        <v>0.53</v>
      </c>
      <c r="Q513" s="585">
        <v>0.42</v>
      </c>
      <c r="R513" s="585" t="s">
        <v>239</v>
      </c>
      <c r="S513" s="585">
        <v>0.51</v>
      </c>
      <c r="T513" s="815">
        <v>1</v>
      </c>
      <c r="U513" s="815">
        <v>1</v>
      </c>
    </row>
    <row r="514" spans="1:21" x14ac:dyDescent="0.3">
      <c r="A514" s="2" t="s">
        <v>218</v>
      </c>
      <c r="B514" s="295" t="s">
        <v>918</v>
      </c>
      <c r="C514" s="3" t="s">
        <v>944</v>
      </c>
      <c r="D514" s="3" t="s">
        <v>1671</v>
      </c>
      <c r="E514" s="245">
        <v>4239</v>
      </c>
      <c r="F514" s="585">
        <v>0.16</v>
      </c>
      <c r="G514" s="585">
        <v>0.33</v>
      </c>
      <c r="H514" s="585">
        <v>0.31</v>
      </c>
      <c r="I514" s="585">
        <v>0.8</v>
      </c>
      <c r="J514" s="585">
        <v>0.18</v>
      </c>
      <c r="K514" s="585">
        <v>0.02</v>
      </c>
      <c r="L514" s="585">
        <v>0.51</v>
      </c>
      <c r="M514" s="585">
        <v>0.51</v>
      </c>
      <c r="N514" s="585">
        <v>0.66</v>
      </c>
      <c r="O514" s="585">
        <v>0.1</v>
      </c>
      <c r="P514" s="585">
        <v>0.68</v>
      </c>
      <c r="Q514" s="585">
        <v>0.63</v>
      </c>
      <c r="R514" s="585" t="s">
        <v>239</v>
      </c>
      <c r="S514" s="585">
        <v>0.59</v>
      </c>
      <c r="T514" s="815">
        <v>1</v>
      </c>
      <c r="U514" s="815">
        <v>1</v>
      </c>
    </row>
    <row r="515" spans="1:21" x14ac:dyDescent="0.3">
      <c r="A515" s="2" t="s">
        <v>221</v>
      </c>
      <c r="B515" s="295" t="s">
        <v>918</v>
      </c>
      <c r="C515" s="3" t="s">
        <v>944</v>
      </c>
      <c r="D515" s="3" t="s">
        <v>1677</v>
      </c>
      <c r="E515" s="245">
        <v>773</v>
      </c>
      <c r="F515" s="585">
        <v>0.2</v>
      </c>
      <c r="G515" s="585">
        <v>7.0000000000000007E-2</v>
      </c>
      <c r="H515" s="585">
        <v>0</v>
      </c>
      <c r="I515" s="585">
        <v>0.27</v>
      </c>
      <c r="J515" s="585">
        <v>0.73</v>
      </c>
      <c r="K515" s="585">
        <v>0</v>
      </c>
      <c r="L515" s="585">
        <v>0.67</v>
      </c>
      <c r="M515" s="585">
        <v>0</v>
      </c>
      <c r="N515" s="585" t="s">
        <v>239</v>
      </c>
      <c r="O515" s="585">
        <v>0.5</v>
      </c>
      <c r="P515" s="585">
        <v>0.27</v>
      </c>
      <c r="Q515" s="585" t="s">
        <v>239</v>
      </c>
      <c r="R515" s="585">
        <v>0.46</v>
      </c>
      <c r="S515" s="585">
        <v>0.45</v>
      </c>
      <c r="T515" s="815">
        <v>0.02</v>
      </c>
      <c r="U515" s="815">
        <v>1</v>
      </c>
    </row>
    <row r="516" spans="1:21" x14ac:dyDescent="0.3">
      <c r="A516" s="2" t="s">
        <v>221</v>
      </c>
      <c r="B516" s="295" t="s">
        <v>918</v>
      </c>
      <c r="C516" s="3" t="s">
        <v>944</v>
      </c>
      <c r="D516" s="3" t="s">
        <v>1678</v>
      </c>
      <c r="E516" s="245">
        <v>930</v>
      </c>
      <c r="F516" s="585" t="s">
        <v>239</v>
      </c>
      <c r="G516" s="585" t="s">
        <v>239</v>
      </c>
      <c r="H516" s="585" t="s">
        <v>239</v>
      </c>
      <c r="I516" s="585" t="s">
        <v>239</v>
      </c>
      <c r="J516" s="585" t="s">
        <v>239</v>
      </c>
      <c r="K516" s="585" t="s">
        <v>239</v>
      </c>
      <c r="L516" s="585" t="s">
        <v>239</v>
      </c>
      <c r="M516" s="585" t="s">
        <v>239</v>
      </c>
      <c r="N516" s="585" t="s">
        <v>239</v>
      </c>
      <c r="O516" s="585" t="s">
        <v>239</v>
      </c>
      <c r="P516" s="585" t="s">
        <v>239</v>
      </c>
      <c r="Q516" s="585" t="s">
        <v>239</v>
      </c>
      <c r="R516" s="585">
        <v>0.43</v>
      </c>
      <c r="S516" s="585">
        <v>0.43</v>
      </c>
      <c r="T516" s="815">
        <v>0</v>
      </c>
      <c r="U516" s="815">
        <v>1</v>
      </c>
    </row>
    <row r="517" spans="1:21" x14ac:dyDescent="0.3">
      <c r="A517" s="2" t="s">
        <v>220</v>
      </c>
      <c r="B517" s="295" t="s">
        <v>918</v>
      </c>
      <c r="C517" s="3" t="s">
        <v>944</v>
      </c>
      <c r="D517" s="3" t="s">
        <v>1688</v>
      </c>
      <c r="E517" s="245">
        <v>1940</v>
      </c>
      <c r="F517" s="585">
        <v>0.1</v>
      </c>
      <c r="G517" s="585">
        <v>0.15</v>
      </c>
      <c r="H517" s="585">
        <v>0.08</v>
      </c>
      <c r="I517" s="585">
        <v>0.33</v>
      </c>
      <c r="J517" s="585">
        <v>0.63</v>
      </c>
      <c r="K517" s="585">
        <v>0.04</v>
      </c>
      <c r="L517" s="585">
        <v>0.49</v>
      </c>
      <c r="M517" s="585">
        <v>0.49</v>
      </c>
      <c r="N517" s="585">
        <v>0.49</v>
      </c>
      <c r="O517" s="585">
        <v>0.14000000000000001</v>
      </c>
      <c r="P517" s="585">
        <v>0.39</v>
      </c>
      <c r="Q517" s="585">
        <v>0.45</v>
      </c>
      <c r="R517" s="585" t="s">
        <v>239</v>
      </c>
      <c r="S517" s="585">
        <v>0.42</v>
      </c>
      <c r="T517" s="815">
        <v>1</v>
      </c>
      <c r="U517" s="815">
        <v>1</v>
      </c>
    </row>
    <row r="518" spans="1:21" x14ac:dyDescent="0.3">
      <c r="A518" s="2" t="s">
        <v>220</v>
      </c>
      <c r="B518" s="295" t="s">
        <v>923</v>
      </c>
      <c r="C518" s="3" t="s">
        <v>986</v>
      </c>
      <c r="D518" s="3" t="s">
        <v>1679</v>
      </c>
      <c r="E518" s="245">
        <v>3008</v>
      </c>
      <c r="F518" s="585">
        <v>0.13</v>
      </c>
      <c r="G518" s="585">
        <v>0.19</v>
      </c>
      <c r="H518" s="585">
        <v>0.14000000000000001</v>
      </c>
      <c r="I518" s="585">
        <v>0.46</v>
      </c>
      <c r="J518" s="585">
        <v>0.49</v>
      </c>
      <c r="K518" s="585">
        <v>0.04</v>
      </c>
      <c r="L518" s="585">
        <v>0.49</v>
      </c>
      <c r="M518" s="585">
        <v>0.48</v>
      </c>
      <c r="N518" s="585">
        <v>0.48</v>
      </c>
      <c r="O518" s="585">
        <v>0.14000000000000001</v>
      </c>
      <c r="P518" s="585">
        <v>0.53</v>
      </c>
      <c r="Q518" s="585">
        <v>0.48</v>
      </c>
      <c r="R518" s="585" t="s">
        <v>239</v>
      </c>
      <c r="S518" s="585">
        <v>0.5</v>
      </c>
      <c r="T518" s="815">
        <v>1</v>
      </c>
      <c r="U518" s="815">
        <v>1</v>
      </c>
    </row>
    <row r="519" spans="1:21" x14ac:dyDescent="0.3">
      <c r="A519" s="2" t="s">
        <v>220</v>
      </c>
      <c r="B519" s="295" t="s">
        <v>923</v>
      </c>
      <c r="C519" s="3" t="s">
        <v>986</v>
      </c>
      <c r="D519" s="3" t="s">
        <v>1680</v>
      </c>
      <c r="E519" s="245">
        <v>2519</v>
      </c>
      <c r="F519" s="585">
        <v>0.13</v>
      </c>
      <c r="G519" s="585">
        <v>0.19</v>
      </c>
      <c r="H519" s="585">
        <v>0.16</v>
      </c>
      <c r="I519" s="585">
        <v>0.49</v>
      </c>
      <c r="J519" s="585">
        <v>0.47</v>
      </c>
      <c r="K519" s="585">
        <v>0.05</v>
      </c>
      <c r="L519" s="585">
        <v>0.52</v>
      </c>
      <c r="M519" s="585">
        <v>0.5</v>
      </c>
      <c r="N519" s="585">
        <v>0.47</v>
      </c>
      <c r="O519" s="585">
        <v>0.14000000000000001</v>
      </c>
      <c r="P519" s="585">
        <v>0.51</v>
      </c>
      <c r="Q519" s="585">
        <v>0.5</v>
      </c>
      <c r="R519" s="585" t="s">
        <v>239</v>
      </c>
      <c r="S519" s="585">
        <v>0.51</v>
      </c>
      <c r="T519" s="815">
        <v>1</v>
      </c>
      <c r="U519" s="815">
        <v>1</v>
      </c>
    </row>
    <row r="520" spans="1:21" x14ac:dyDescent="0.3">
      <c r="A520" s="2" t="s">
        <v>220</v>
      </c>
      <c r="B520" s="295" t="s">
        <v>923</v>
      </c>
      <c r="C520" s="3" t="s">
        <v>986</v>
      </c>
      <c r="D520" s="3" t="s">
        <v>1681</v>
      </c>
      <c r="E520" s="245">
        <v>38288</v>
      </c>
      <c r="F520" s="585">
        <v>0.13</v>
      </c>
      <c r="G520" s="585">
        <v>0.18</v>
      </c>
      <c r="H520" s="585">
        <v>0.16</v>
      </c>
      <c r="I520" s="585">
        <v>0.47</v>
      </c>
      <c r="J520" s="585">
        <v>0.48</v>
      </c>
      <c r="K520" s="585">
        <v>0.05</v>
      </c>
      <c r="L520" s="585">
        <v>0.49</v>
      </c>
      <c r="M520" s="585">
        <v>0.49</v>
      </c>
      <c r="N520" s="585">
        <v>0.48</v>
      </c>
      <c r="O520" s="585">
        <v>0.14000000000000001</v>
      </c>
      <c r="P520" s="585">
        <v>0.53</v>
      </c>
      <c r="Q520" s="585">
        <v>0.53</v>
      </c>
      <c r="R520" s="585" t="s">
        <v>239</v>
      </c>
      <c r="S520" s="585">
        <v>0.51</v>
      </c>
      <c r="T520" s="815">
        <v>1</v>
      </c>
      <c r="U520" s="815">
        <v>1</v>
      </c>
    </row>
    <row r="521" spans="1:21" x14ac:dyDescent="0.3">
      <c r="A521" s="2" t="s">
        <v>220</v>
      </c>
      <c r="B521" s="295" t="s">
        <v>923</v>
      </c>
      <c r="C521" s="3" t="s">
        <v>986</v>
      </c>
      <c r="D521" s="3" t="s">
        <v>1682</v>
      </c>
      <c r="E521" s="245">
        <v>10283</v>
      </c>
      <c r="F521" s="585">
        <v>0.16</v>
      </c>
      <c r="G521" s="585">
        <v>0.18</v>
      </c>
      <c r="H521" s="585">
        <v>0.16</v>
      </c>
      <c r="I521" s="585">
        <v>0.49</v>
      </c>
      <c r="J521" s="585">
        <v>0.46</v>
      </c>
      <c r="K521" s="585">
        <v>0.05</v>
      </c>
      <c r="L521" s="585">
        <v>0.49</v>
      </c>
      <c r="M521" s="585">
        <v>0.5</v>
      </c>
      <c r="N521" s="585">
        <v>0.5</v>
      </c>
      <c r="O521" s="585">
        <v>0.16</v>
      </c>
      <c r="P521" s="585">
        <v>0.51</v>
      </c>
      <c r="Q521" s="585">
        <v>0.48</v>
      </c>
      <c r="R521" s="585" t="s">
        <v>239</v>
      </c>
      <c r="S521" s="585">
        <v>0.5</v>
      </c>
      <c r="T521" s="815">
        <v>1</v>
      </c>
      <c r="U521" s="815">
        <v>1</v>
      </c>
    </row>
    <row r="522" spans="1:21" x14ac:dyDescent="0.3">
      <c r="A522" s="2" t="s">
        <v>220</v>
      </c>
      <c r="B522" s="295" t="s">
        <v>923</v>
      </c>
      <c r="C522" s="3" t="s">
        <v>986</v>
      </c>
      <c r="D522" s="3" t="s">
        <v>1683</v>
      </c>
      <c r="E522" s="245">
        <v>11687</v>
      </c>
      <c r="F522" s="585">
        <v>0.14000000000000001</v>
      </c>
      <c r="G522" s="585">
        <v>0.19</v>
      </c>
      <c r="H522" s="585">
        <v>0.17</v>
      </c>
      <c r="I522" s="585">
        <v>0.5</v>
      </c>
      <c r="J522" s="585">
        <v>0.45</v>
      </c>
      <c r="K522" s="585">
        <v>0.05</v>
      </c>
      <c r="L522" s="585">
        <v>0.51</v>
      </c>
      <c r="M522" s="585">
        <v>0.47</v>
      </c>
      <c r="N522" s="585">
        <v>0.5</v>
      </c>
      <c r="O522" s="585">
        <v>0.14000000000000001</v>
      </c>
      <c r="P522" s="585">
        <v>0.53</v>
      </c>
      <c r="Q522" s="585">
        <v>0.48</v>
      </c>
      <c r="R522" s="585" t="s">
        <v>239</v>
      </c>
      <c r="S522" s="585">
        <v>0.51</v>
      </c>
      <c r="T522" s="815">
        <v>1</v>
      </c>
      <c r="U522" s="815">
        <v>1</v>
      </c>
    </row>
    <row r="523" spans="1:21" x14ac:dyDescent="0.3">
      <c r="A523" s="2" t="s">
        <v>220</v>
      </c>
      <c r="B523" s="295" t="s">
        <v>923</v>
      </c>
      <c r="C523" s="3" t="s">
        <v>986</v>
      </c>
      <c r="D523" s="3" t="s">
        <v>1684</v>
      </c>
      <c r="E523" s="245">
        <v>10455</v>
      </c>
      <c r="F523" s="585">
        <v>0.12</v>
      </c>
      <c r="G523" s="585">
        <v>0.19</v>
      </c>
      <c r="H523" s="585">
        <v>0.14000000000000001</v>
      </c>
      <c r="I523" s="585">
        <v>0.44</v>
      </c>
      <c r="J523" s="585">
        <v>0.5</v>
      </c>
      <c r="K523" s="585">
        <v>0.05</v>
      </c>
      <c r="L523" s="585">
        <v>0.5</v>
      </c>
      <c r="M523" s="585">
        <v>0.49</v>
      </c>
      <c r="N523" s="585">
        <v>0.5</v>
      </c>
      <c r="O523" s="585">
        <v>0.13</v>
      </c>
      <c r="P523" s="585">
        <v>0.48</v>
      </c>
      <c r="Q523" s="585">
        <v>0.52</v>
      </c>
      <c r="R523" s="585" t="s">
        <v>239</v>
      </c>
      <c r="S523" s="585">
        <v>0.49</v>
      </c>
      <c r="T523" s="815">
        <v>1</v>
      </c>
      <c r="U523" s="815">
        <v>1</v>
      </c>
    </row>
    <row r="524" spans="1:21" x14ac:dyDescent="0.3">
      <c r="A524" s="2" t="s">
        <v>220</v>
      </c>
      <c r="B524" s="295" t="s">
        <v>923</v>
      </c>
      <c r="C524" s="3" t="s">
        <v>986</v>
      </c>
      <c r="D524" s="3" t="s">
        <v>1685</v>
      </c>
      <c r="E524" s="245">
        <v>11320</v>
      </c>
      <c r="F524" s="585">
        <v>0.13</v>
      </c>
      <c r="G524" s="585">
        <v>0.18</v>
      </c>
      <c r="H524" s="585">
        <v>0.14000000000000001</v>
      </c>
      <c r="I524" s="585">
        <v>0.45</v>
      </c>
      <c r="J524" s="585">
        <v>0.5</v>
      </c>
      <c r="K524" s="585">
        <v>0.04</v>
      </c>
      <c r="L524" s="585">
        <v>0.49</v>
      </c>
      <c r="M524" s="585">
        <v>0.49</v>
      </c>
      <c r="N524" s="585">
        <v>0.51</v>
      </c>
      <c r="O524" s="585">
        <v>0.14000000000000001</v>
      </c>
      <c r="P524" s="585">
        <v>0.51</v>
      </c>
      <c r="Q524" s="585">
        <v>0.53</v>
      </c>
      <c r="R524" s="585" t="s">
        <v>239</v>
      </c>
      <c r="S524" s="585">
        <v>0.51</v>
      </c>
      <c r="T524" s="815">
        <v>1</v>
      </c>
      <c r="U524" s="815">
        <v>1</v>
      </c>
    </row>
    <row r="525" spans="1:21" x14ac:dyDescent="0.3">
      <c r="A525" s="2" t="s">
        <v>220</v>
      </c>
      <c r="B525" s="295" t="s">
        <v>923</v>
      </c>
      <c r="C525" s="3" t="s">
        <v>986</v>
      </c>
      <c r="D525" s="3" t="s">
        <v>1686</v>
      </c>
      <c r="E525" s="245">
        <v>6480</v>
      </c>
      <c r="F525" s="585">
        <v>0.15</v>
      </c>
      <c r="G525" s="585">
        <v>0.2</v>
      </c>
      <c r="H525" s="585">
        <v>0.12</v>
      </c>
      <c r="I525" s="585">
        <v>0.47</v>
      </c>
      <c r="J525" s="585">
        <v>0.48</v>
      </c>
      <c r="K525" s="585">
        <v>0.04</v>
      </c>
      <c r="L525" s="585">
        <v>0.48</v>
      </c>
      <c r="M525" s="585">
        <v>0.5</v>
      </c>
      <c r="N525" s="585">
        <v>0.51</v>
      </c>
      <c r="O525" s="585">
        <v>0.15</v>
      </c>
      <c r="P525" s="585">
        <v>0.54</v>
      </c>
      <c r="Q525" s="585">
        <v>0.52</v>
      </c>
      <c r="R525" s="585" t="s">
        <v>239</v>
      </c>
      <c r="S525" s="585">
        <v>0.52</v>
      </c>
      <c r="T525" s="815">
        <v>1</v>
      </c>
      <c r="U525" s="815">
        <v>1</v>
      </c>
    </row>
    <row r="526" spans="1:21" x14ac:dyDescent="0.3">
      <c r="A526" s="2" t="s">
        <v>220</v>
      </c>
      <c r="B526" s="295" t="s">
        <v>923</v>
      </c>
      <c r="C526" s="3" t="s">
        <v>986</v>
      </c>
      <c r="D526" s="3" t="s">
        <v>1687</v>
      </c>
      <c r="E526" s="245">
        <v>12281</v>
      </c>
      <c r="F526" s="585">
        <v>0.13</v>
      </c>
      <c r="G526" s="585">
        <v>0.17</v>
      </c>
      <c r="H526" s="585">
        <v>0.14000000000000001</v>
      </c>
      <c r="I526" s="585">
        <v>0.44</v>
      </c>
      <c r="J526" s="585">
        <v>0.51</v>
      </c>
      <c r="K526" s="585">
        <v>0.05</v>
      </c>
      <c r="L526" s="585">
        <v>0.48</v>
      </c>
      <c r="M526" s="585">
        <v>0.49</v>
      </c>
      <c r="N526" s="585">
        <v>0.5</v>
      </c>
      <c r="O526" s="585">
        <v>0.15</v>
      </c>
      <c r="P526" s="585">
        <v>0.51</v>
      </c>
      <c r="Q526" s="585">
        <v>0.55000000000000004</v>
      </c>
      <c r="R526" s="585" t="s">
        <v>239</v>
      </c>
      <c r="S526" s="585">
        <v>0.5</v>
      </c>
      <c r="T526" s="815">
        <v>1</v>
      </c>
      <c r="U526" s="815">
        <v>1</v>
      </c>
    </row>
    <row r="527" spans="1:21" x14ac:dyDescent="0.3">
      <c r="A527" s="2" t="s">
        <v>485</v>
      </c>
      <c r="B527" s="295" t="s">
        <v>918</v>
      </c>
      <c r="C527" s="3" t="s">
        <v>944</v>
      </c>
      <c r="D527" s="3" t="s">
        <v>1690</v>
      </c>
      <c r="E527" s="245">
        <v>630</v>
      </c>
      <c r="F527" s="585">
        <v>7.0000000000000007E-2</v>
      </c>
      <c r="G527" s="585">
        <v>0.17</v>
      </c>
      <c r="H527" s="585">
        <v>0.16</v>
      </c>
      <c r="I527" s="585">
        <v>0.4</v>
      </c>
      <c r="J527" s="585">
        <v>0.54</v>
      </c>
      <c r="K527" s="585">
        <v>0.05</v>
      </c>
      <c r="L527" s="585">
        <v>0.32</v>
      </c>
      <c r="M527" s="585">
        <v>0.54</v>
      </c>
      <c r="N527" s="585">
        <v>0.41</v>
      </c>
      <c r="O527" s="585">
        <v>0.06</v>
      </c>
      <c r="P527" s="585">
        <v>0.53</v>
      </c>
      <c r="Q527" s="585">
        <v>0.55000000000000004</v>
      </c>
      <c r="R527" s="585" t="s">
        <v>239</v>
      </c>
      <c r="S527" s="585">
        <v>0.5</v>
      </c>
      <c r="T527" s="815">
        <v>1</v>
      </c>
      <c r="U527" s="815">
        <v>1</v>
      </c>
    </row>
    <row r="528" spans="1:21" x14ac:dyDescent="0.3">
      <c r="A528" s="2" t="s">
        <v>224</v>
      </c>
      <c r="B528" s="295" t="s">
        <v>923</v>
      </c>
      <c r="C528" s="3" t="s">
        <v>944</v>
      </c>
      <c r="D528" s="3" t="s">
        <v>1691</v>
      </c>
      <c r="E528" s="245">
        <v>1806</v>
      </c>
      <c r="F528" s="585">
        <v>0.19</v>
      </c>
      <c r="G528" s="585">
        <v>0.28999999999999998</v>
      </c>
      <c r="H528" s="585">
        <v>0.14000000000000001</v>
      </c>
      <c r="I528" s="585">
        <v>0.63</v>
      </c>
      <c r="J528" s="585">
        <v>0.32</v>
      </c>
      <c r="K528" s="585">
        <v>0.06</v>
      </c>
      <c r="L528" s="585">
        <v>0.49</v>
      </c>
      <c r="M528" s="585">
        <v>0.48</v>
      </c>
      <c r="N528" s="585">
        <v>0.46</v>
      </c>
      <c r="O528" s="585">
        <v>0.15</v>
      </c>
      <c r="P528" s="585">
        <v>0.61</v>
      </c>
      <c r="Q528" s="585">
        <v>0.62</v>
      </c>
      <c r="R528" s="585" t="s">
        <v>239</v>
      </c>
      <c r="S528" s="585">
        <v>0.53</v>
      </c>
      <c r="T528" s="815">
        <v>1</v>
      </c>
      <c r="U528" s="815">
        <v>1</v>
      </c>
    </row>
    <row r="529" spans="1:21" x14ac:dyDescent="0.3">
      <c r="A529" s="2" t="s">
        <v>224</v>
      </c>
      <c r="B529" s="295" t="s">
        <v>918</v>
      </c>
      <c r="C529" s="3" t="s">
        <v>944</v>
      </c>
      <c r="D529" s="3" t="s">
        <v>1695</v>
      </c>
      <c r="E529" s="245">
        <v>2271</v>
      </c>
      <c r="F529" s="585">
        <v>0.09</v>
      </c>
      <c r="G529" s="585">
        <v>0.11</v>
      </c>
      <c r="H529" s="585">
        <v>0.09</v>
      </c>
      <c r="I529" s="585">
        <v>0.28999999999999998</v>
      </c>
      <c r="J529" s="585">
        <v>0.69</v>
      </c>
      <c r="K529" s="585">
        <v>0.01</v>
      </c>
      <c r="L529" s="585">
        <v>0.5</v>
      </c>
      <c r="M529" s="585">
        <v>0.46</v>
      </c>
      <c r="N529" s="585">
        <v>0.53</v>
      </c>
      <c r="O529" s="585">
        <v>0.15</v>
      </c>
      <c r="P529" s="585">
        <v>0.52</v>
      </c>
      <c r="Q529" s="585">
        <v>0.34</v>
      </c>
      <c r="R529" s="585" t="s">
        <v>239</v>
      </c>
      <c r="S529" s="585">
        <v>0.51</v>
      </c>
      <c r="T529" s="815">
        <v>1</v>
      </c>
      <c r="U529" s="815">
        <v>1</v>
      </c>
    </row>
    <row r="530" spans="1:21" x14ac:dyDescent="0.3">
      <c r="A530" s="2" t="s">
        <v>224</v>
      </c>
      <c r="B530" s="295" t="s">
        <v>923</v>
      </c>
      <c r="C530" s="3" t="s">
        <v>944</v>
      </c>
      <c r="D530" s="3" t="s">
        <v>1692</v>
      </c>
      <c r="E530" s="245">
        <v>6545</v>
      </c>
      <c r="F530" s="585">
        <v>0.21</v>
      </c>
      <c r="G530" s="585">
        <v>0.28999999999999998</v>
      </c>
      <c r="H530" s="585">
        <v>0.11</v>
      </c>
      <c r="I530" s="585">
        <v>0.6</v>
      </c>
      <c r="J530" s="585">
        <v>0.35</v>
      </c>
      <c r="K530" s="585">
        <v>0.04</v>
      </c>
      <c r="L530" s="585">
        <v>0.5</v>
      </c>
      <c r="M530" s="585">
        <v>0.47</v>
      </c>
      <c r="N530" s="585">
        <v>0.37</v>
      </c>
      <c r="O530" s="585">
        <v>0.17</v>
      </c>
      <c r="P530" s="585">
        <v>0.6</v>
      </c>
      <c r="Q530" s="585">
        <v>0.51</v>
      </c>
      <c r="R530" s="585" t="s">
        <v>239</v>
      </c>
      <c r="S530" s="585">
        <v>0.51</v>
      </c>
      <c r="T530" s="815">
        <v>1</v>
      </c>
      <c r="U530" s="815">
        <v>1</v>
      </c>
    </row>
    <row r="531" spans="1:21" x14ac:dyDescent="0.3">
      <c r="A531" s="2" t="s">
        <v>224</v>
      </c>
      <c r="B531" s="295" t="s">
        <v>923</v>
      </c>
      <c r="C531" s="3" t="s">
        <v>944</v>
      </c>
      <c r="D531" s="3" t="s">
        <v>1693</v>
      </c>
      <c r="E531" s="245">
        <v>9523</v>
      </c>
      <c r="F531" s="585">
        <v>0.26</v>
      </c>
      <c r="G531" s="585">
        <v>0.31</v>
      </c>
      <c r="H531" s="585">
        <v>0.12</v>
      </c>
      <c r="I531" s="585">
        <v>0.69</v>
      </c>
      <c r="J531" s="585">
        <v>0.28000000000000003</v>
      </c>
      <c r="K531" s="585">
        <v>0.04</v>
      </c>
      <c r="L531" s="585">
        <v>0.51</v>
      </c>
      <c r="M531" s="585">
        <v>0.49</v>
      </c>
      <c r="N531" s="585">
        <v>0.56000000000000005</v>
      </c>
      <c r="O531" s="585">
        <v>0.19</v>
      </c>
      <c r="P531" s="585">
        <v>0.91</v>
      </c>
      <c r="Q531" s="585">
        <v>0.86</v>
      </c>
      <c r="R531" s="585" t="s">
        <v>239</v>
      </c>
      <c r="S531" s="585">
        <v>0.63</v>
      </c>
      <c r="T531" s="815">
        <v>1</v>
      </c>
      <c r="U531" s="815">
        <v>1</v>
      </c>
    </row>
    <row r="532" spans="1:21" x14ac:dyDescent="0.3">
      <c r="A532" s="2" t="s">
        <v>224</v>
      </c>
      <c r="B532" s="295" t="s">
        <v>918</v>
      </c>
      <c r="C532" s="3" t="s">
        <v>986</v>
      </c>
      <c r="D532" s="3" t="s">
        <v>1696</v>
      </c>
      <c r="E532" s="245">
        <v>1218</v>
      </c>
      <c r="F532" s="585">
        <v>0.16</v>
      </c>
      <c r="G532" s="585">
        <v>0.19</v>
      </c>
      <c r="H532" s="585">
        <v>0.09</v>
      </c>
      <c r="I532" s="585">
        <v>0.44</v>
      </c>
      <c r="J532" s="585">
        <v>0.55000000000000004</v>
      </c>
      <c r="K532" s="585">
        <v>0.01</v>
      </c>
      <c r="L532" s="585">
        <v>0.57999999999999996</v>
      </c>
      <c r="M532" s="585">
        <v>0.49</v>
      </c>
      <c r="N532" s="585">
        <v>0.46</v>
      </c>
      <c r="O532" s="585">
        <v>0.21</v>
      </c>
      <c r="P532" s="585">
        <v>0.31</v>
      </c>
      <c r="Q532" s="585">
        <v>0.5</v>
      </c>
      <c r="R532" s="585" t="s">
        <v>239</v>
      </c>
      <c r="S532" s="585">
        <v>0.4</v>
      </c>
      <c r="T532" s="815">
        <v>1</v>
      </c>
      <c r="U532" s="815">
        <v>1</v>
      </c>
    </row>
    <row r="533" spans="1:21" x14ac:dyDescent="0.3">
      <c r="A533" s="2" t="s">
        <v>224</v>
      </c>
      <c r="B533" s="295" t="s">
        <v>923</v>
      </c>
      <c r="C533" s="3" t="s">
        <v>986</v>
      </c>
      <c r="D533" s="3" t="s">
        <v>1694</v>
      </c>
      <c r="E533" s="245">
        <v>590</v>
      </c>
      <c r="F533" s="585">
        <v>0.23</v>
      </c>
      <c r="G533" s="585">
        <v>0.28999999999999998</v>
      </c>
      <c r="H533" s="585">
        <v>0.1</v>
      </c>
      <c r="I533" s="585">
        <v>0.62</v>
      </c>
      <c r="J533" s="585">
        <v>0.33</v>
      </c>
      <c r="K533" s="585">
        <v>0.04</v>
      </c>
      <c r="L533" s="585">
        <v>0.51</v>
      </c>
      <c r="M533" s="585">
        <v>0.48</v>
      </c>
      <c r="N533" s="585">
        <v>0.46</v>
      </c>
      <c r="O533" s="585">
        <v>0.19</v>
      </c>
      <c r="P533" s="585">
        <v>0.81</v>
      </c>
      <c r="Q533" s="585">
        <v>0.8</v>
      </c>
      <c r="R533" s="585" t="s">
        <v>239</v>
      </c>
      <c r="S533" s="585">
        <v>0.61</v>
      </c>
      <c r="T533" s="815">
        <v>1</v>
      </c>
      <c r="U533" s="815">
        <v>1</v>
      </c>
    </row>
    <row r="534" spans="1:21" x14ac:dyDescent="0.3">
      <c r="A534" s="2" t="s">
        <v>226</v>
      </c>
      <c r="B534" s="295" t="s">
        <v>918</v>
      </c>
      <c r="C534" s="3" t="s">
        <v>944</v>
      </c>
      <c r="D534" s="3" t="s">
        <v>1697</v>
      </c>
      <c r="E534" s="245">
        <v>130789</v>
      </c>
      <c r="F534" s="585">
        <v>7.0000000000000007E-2</v>
      </c>
      <c r="G534" s="585">
        <v>0.14000000000000001</v>
      </c>
      <c r="H534" s="585">
        <v>0.12</v>
      </c>
      <c r="I534" s="585">
        <v>0.33</v>
      </c>
      <c r="J534" s="585">
        <v>0.65</v>
      </c>
      <c r="K534" s="585">
        <v>0.02</v>
      </c>
      <c r="L534" s="585">
        <v>0.42</v>
      </c>
      <c r="M534" s="585">
        <v>0.46</v>
      </c>
      <c r="N534" s="585">
        <v>0.39</v>
      </c>
      <c r="O534" s="585">
        <v>0.09</v>
      </c>
      <c r="P534" s="585">
        <v>0.43</v>
      </c>
      <c r="Q534" s="585">
        <v>0.52</v>
      </c>
      <c r="R534" s="585" t="s">
        <v>239</v>
      </c>
      <c r="S534" s="585">
        <v>0.43</v>
      </c>
      <c r="T534" s="815">
        <v>0.01</v>
      </c>
      <c r="U534" s="815">
        <v>0.01</v>
      </c>
    </row>
    <row r="535" spans="1:21" x14ac:dyDescent="0.3">
      <c r="A535" s="2" t="s">
        <v>226</v>
      </c>
      <c r="B535" s="295" t="s">
        <v>918</v>
      </c>
      <c r="C535" s="3" t="s">
        <v>944</v>
      </c>
      <c r="D535" s="3" t="s">
        <v>1698</v>
      </c>
      <c r="E535" s="245">
        <v>22978</v>
      </c>
      <c r="F535" s="585">
        <v>0.22</v>
      </c>
      <c r="G535" s="585">
        <v>0.22</v>
      </c>
      <c r="H535" s="585">
        <v>0</v>
      </c>
      <c r="I535" s="585">
        <v>0.44</v>
      </c>
      <c r="J535" s="585">
        <v>0.56000000000000005</v>
      </c>
      <c r="K535" s="585">
        <v>0</v>
      </c>
      <c r="L535" s="585">
        <v>0.5</v>
      </c>
      <c r="M535" s="585">
        <v>0</v>
      </c>
      <c r="N535" s="585" t="s">
        <v>239</v>
      </c>
      <c r="O535" s="585">
        <v>0.25</v>
      </c>
      <c r="P535" s="585">
        <v>0.4</v>
      </c>
      <c r="Q535" s="585" t="s">
        <v>239</v>
      </c>
      <c r="R535" s="585" t="s">
        <v>239</v>
      </c>
      <c r="S535" s="585">
        <v>0.33</v>
      </c>
      <c r="T535" s="815">
        <v>0</v>
      </c>
      <c r="U535" s="815">
        <v>0</v>
      </c>
    </row>
    <row r="536" spans="1:21" x14ac:dyDescent="0.3">
      <c r="A536" s="2" t="s">
        <v>226</v>
      </c>
      <c r="B536" s="295" t="s">
        <v>918</v>
      </c>
      <c r="C536" s="3" t="s">
        <v>944</v>
      </c>
      <c r="D536" s="3" t="s">
        <v>1699</v>
      </c>
      <c r="E536" s="245">
        <v>3581</v>
      </c>
      <c r="F536" s="585">
        <v>0.09</v>
      </c>
      <c r="G536" s="585">
        <v>0.18</v>
      </c>
      <c r="H536" s="585">
        <v>0.12</v>
      </c>
      <c r="I536" s="585">
        <v>0.39</v>
      </c>
      <c r="J536" s="585">
        <v>0.56999999999999995</v>
      </c>
      <c r="K536" s="585">
        <v>0.04</v>
      </c>
      <c r="L536" s="585">
        <v>0.49</v>
      </c>
      <c r="M536" s="585">
        <v>0.51</v>
      </c>
      <c r="N536" s="585">
        <v>0.49</v>
      </c>
      <c r="O536" s="585">
        <v>0.12</v>
      </c>
      <c r="P536" s="585">
        <v>0.45</v>
      </c>
      <c r="Q536" s="585">
        <v>0.51</v>
      </c>
      <c r="R536" s="585" t="s">
        <v>239</v>
      </c>
      <c r="S536" s="585">
        <v>0.47</v>
      </c>
      <c r="T536" s="815">
        <v>0.37</v>
      </c>
      <c r="U536" s="815">
        <v>0.37</v>
      </c>
    </row>
    <row r="537" spans="1:21" x14ac:dyDescent="0.3">
      <c r="A537" s="2" t="s">
        <v>226</v>
      </c>
      <c r="B537" s="295" t="s">
        <v>918</v>
      </c>
      <c r="C537" s="3" t="s">
        <v>944</v>
      </c>
      <c r="D537" s="3" t="s">
        <v>1700</v>
      </c>
      <c r="E537" s="245">
        <v>997</v>
      </c>
      <c r="F537" s="585">
        <v>0.05</v>
      </c>
      <c r="G537" s="585">
        <v>0.16</v>
      </c>
      <c r="H537" s="585">
        <v>0.18</v>
      </c>
      <c r="I537" s="585">
        <v>0.39</v>
      </c>
      <c r="J537" s="585">
        <v>0.57999999999999996</v>
      </c>
      <c r="K537" s="585">
        <v>0.03</v>
      </c>
      <c r="L537" s="585">
        <v>0.69</v>
      </c>
      <c r="M537" s="585">
        <v>0.4</v>
      </c>
      <c r="N537" s="585">
        <v>0.37</v>
      </c>
      <c r="O537" s="585">
        <v>0.09</v>
      </c>
      <c r="P537" s="585">
        <v>0.41</v>
      </c>
      <c r="Q537" s="585">
        <v>0.43</v>
      </c>
      <c r="R537" s="585" t="s">
        <v>239</v>
      </c>
      <c r="S537" s="585">
        <v>0.42</v>
      </c>
      <c r="T537" s="815">
        <v>0.24</v>
      </c>
      <c r="U537" s="815">
        <v>0.24</v>
      </c>
    </row>
    <row r="538" spans="1:21" x14ac:dyDescent="0.3">
      <c r="A538" s="2" t="s">
        <v>226</v>
      </c>
      <c r="B538" s="295" t="s">
        <v>918</v>
      </c>
      <c r="C538" s="3" t="s">
        <v>944</v>
      </c>
      <c r="D538" s="3" t="s">
        <v>1701</v>
      </c>
      <c r="E538" s="245">
        <v>1508</v>
      </c>
      <c r="F538" s="585">
        <v>7.0000000000000007E-2</v>
      </c>
      <c r="G538" s="585">
        <v>0.17</v>
      </c>
      <c r="H538" s="585">
        <v>0.15</v>
      </c>
      <c r="I538" s="585">
        <v>0.38</v>
      </c>
      <c r="J538" s="585">
        <v>0.57999999999999996</v>
      </c>
      <c r="K538" s="585">
        <v>0.04</v>
      </c>
      <c r="L538" s="585">
        <v>0.55000000000000004</v>
      </c>
      <c r="M538" s="585">
        <v>0.49</v>
      </c>
      <c r="N538" s="585">
        <v>0.5</v>
      </c>
      <c r="O538" s="585">
        <v>0.09</v>
      </c>
      <c r="P538" s="585">
        <v>0.47</v>
      </c>
      <c r="Q538" s="585">
        <v>0.62</v>
      </c>
      <c r="R538" s="585" t="s">
        <v>239</v>
      </c>
      <c r="S538" s="585">
        <v>0.49</v>
      </c>
      <c r="T538" s="815">
        <v>0.67</v>
      </c>
      <c r="U538" s="815">
        <v>0.67</v>
      </c>
    </row>
    <row r="539" spans="1:21" x14ac:dyDescent="0.3">
      <c r="A539" s="2" t="s">
        <v>226</v>
      </c>
      <c r="B539" s="295" t="s">
        <v>918</v>
      </c>
      <c r="C539" s="3" t="s">
        <v>944</v>
      </c>
      <c r="D539" s="3" t="s">
        <v>1702</v>
      </c>
      <c r="E539" s="245">
        <v>720</v>
      </c>
      <c r="F539" s="585">
        <v>0.08</v>
      </c>
      <c r="G539" s="585">
        <v>0.19</v>
      </c>
      <c r="H539" s="585">
        <v>0.12</v>
      </c>
      <c r="I539" s="585">
        <v>0.39</v>
      </c>
      <c r="J539" s="585">
        <v>0.56000000000000005</v>
      </c>
      <c r="K539" s="585">
        <v>0.05</v>
      </c>
      <c r="L539" s="585">
        <v>0.5</v>
      </c>
      <c r="M539" s="585">
        <v>0.56999999999999995</v>
      </c>
      <c r="N539" s="585">
        <v>0.43</v>
      </c>
      <c r="O539" s="585">
        <v>0.11</v>
      </c>
      <c r="P539" s="585">
        <v>0.47</v>
      </c>
      <c r="Q539" s="585">
        <v>0.55000000000000004</v>
      </c>
      <c r="R539" s="585" t="s">
        <v>239</v>
      </c>
      <c r="S539" s="585">
        <v>0.49</v>
      </c>
      <c r="T539" s="815">
        <v>0.92</v>
      </c>
      <c r="U539" s="815">
        <v>0.92</v>
      </c>
    </row>
    <row r="540" spans="1:21" x14ac:dyDescent="0.3">
      <c r="A540" s="2" t="s">
        <v>226</v>
      </c>
      <c r="B540" s="295" t="s">
        <v>918</v>
      </c>
      <c r="C540" s="3" t="s">
        <v>944</v>
      </c>
      <c r="D540" s="3" t="s">
        <v>1703</v>
      </c>
      <c r="E540" s="245">
        <v>46479</v>
      </c>
      <c r="F540" s="585">
        <v>0.06</v>
      </c>
      <c r="G540" s="585">
        <v>0.11</v>
      </c>
      <c r="H540" s="585">
        <v>0.11</v>
      </c>
      <c r="I540" s="585">
        <v>0.28999999999999998</v>
      </c>
      <c r="J540" s="585">
        <v>0.65</v>
      </c>
      <c r="K540" s="585">
        <v>7.0000000000000007E-2</v>
      </c>
      <c r="L540" s="585">
        <v>0.67</v>
      </c>
      <c r="M540" s="585">
        <v>0.37</v>
      </c>
      <c r="N540" s="585">
        <v>0.44</v>
      </c>
      <c r="O540" s="585">
        <v>0.14000000000000001</v>
      </c>
      <c r="P540" s="585">
        <v>0.42</v>
      </c>
      <c r="Q540" s="585">
        <v>0.49</v>
      </c>
      <c r="R540" s="585" t="s">
        <v>239</v>
      </c>
      <c r="S540" s="585">
        <v>0.43</v>
      </c>
      <c r="T540" s="815">
        <v>0.01</v>
      </c>
      <c r="U540" s="815">
        <v>0.01</v>
      </c>
    </row>
    <row r="541" spans="1:21" x14ac:dyDescent="0.3">
      <c r="A541" s="2" t="s">
        <v>226</v>
      </c>
      <c r="B541" s="295" t="s">
        <v>918</v>
      </c>
      <c r="C541" s="3" t="s">
        <v>944</v>
      </c>
      <c r="D541" s="3" t="s">
        <v>1704</v>
      </c>
      <c r="E541" s="245">
        <v>2428</v>
      </c>
      <c r="F541" s="585">
        <v>7.0000000000000007E-2</v>
      </c>
      <c r="G541" s="585">
        <v>0.19</v>
      </c>
      <c r="H541" s="585">
        <v>0.14000000000000001</v>
      </c>
      <c r="I541" s="585">
        <v>0.41</v>
      </c>
      <c r="J541" s="585">
        <v>0.56000000000000005</v>
      </c>
      <c r="K541" s="585">
        <v>0.03</v>
      </c>
      <c r="L541" s="585">
        <v>0.49</v>
      </c>
      <c r="M541" s="585">
        <v>0.46</v>
      </c>
      <c r="N541" s="585">
        <v>0.4</v>
      </c>
      <c r="O541" s="585">
        <v>0.09</v>
      </c>
      <c r="P541" s="585">
        <v>0.49</v>
      </c>
      <c r="Q541" s="585">
        <v>0.5</v>
      </c>
      <c r="R541" s="585" t="s">
        <v>239</v>
      </c>
      <c r="S541" s="585">
        <v>0.47</v>
      </c>
      <c r="T541" s="815">
        <v>0.47</v>
      </c>
      <c r="U541" s="815">
        <v>0.47</v>
      </c>
    </row>
    <row r="542" spans="1:21" x14ac:dyDescent="0.3">
      <c r="A542" s="2" t="s">
        <v>226</v>
      </c>
      <c r="B542" s="295" t="s">
        <v>918</v>
      </c>
      <c r="C542" s="3" t="s">
        <v>944</v>
      </c>
      <c r="D542" s="3" t="s">
        <v>1705</v>
      </c>
      <c r="E542" s="245">
        <v>16316</v>
      </c>
      <c r="F542" s="585">
        <v>0.02</v>
      </c>
      <c r="G542" s="585">
        <v>0.23</v>
      </c>
      <c r="H542" s="585">
        <v>0.12</v>
      </c>
      <c r="I542" s="585">
        <v>0.38</v>
      </c>
      <c r="J542" s="585">
        <v>0.6</v>
      </c>
      <c r="K542" s="585">
        <v>0.02</v>
      </c>
      <c r="L542" s="585">
        <v>0</v>
      </c>
      <c r="M542" s="585">
        <v>0.45</v>
      </c>
      <c r="N542" s="585">
        <v>0.33</v>
      </c>
      <c r="O542" s="585">
        <v>0</v>
      </c>
      <c r="P542" s="585">
        <v>0.55000000000000004</v>
      </c>
      <c r="Q542" s="585">
        <v>0</v>
      </c>
      <c r="R542" s="585" t="s">
        <v>239</v>
      </c>
      <c r="S542" s="585">
        <v>0.48</v>
      </c>
      <c r="T542" s="815">
        <v>0</v>
      </c>
      <c r="U542" s="815">
        <v>0</v>
      </c>
    </row>
    <row r="543" spans="1:21" x14ac:dyDescent="0.3">
      <c r="A543" s="2" t="s">
        <v>226</v>
      </c>
      <c r="B543" s="295" t="s">
        <v>918</v>
      </c>
      <c r="C543" s="3" t="s">
        <v>944</v>
      </c>
      <c r="D543" s="3" t="s">
        <v>1707</v>
      </c>
      <c r="E543" s="245">
        <v>1066</v>
      </c>
      <c r="F543" s="585">
        <v>0.1</v>
      </c>
      <c r="G543" s="585">
        <v>0.17</v>
      </c>
      <c r="H543" s="585">
        <v>0.09</v>
      </c>
      <c r="I543" s="585">
        <v>0.36</v>
      </c>
      <c r="J543" s="585">
        <v>0.57999999999999996</v>
      </c>
      <c r="K543" s="585">
        <v>0.06</v>
      </c>
      <c r="L543" s="585">
        <v>0.51</v>
      </c>
      <c r="M543" s="585">
        <v>0.46</v>
      </c>
      <c r="N543" s="585">
        <v>0.53</v>
      </c>
      <c r="O543" s="585">
        <v>0.14000000000000001</v>
      </c>
      <c r="P543" s="585">
        <v>0.46</v>
      </c>
      <c r="Q543" s="585">
        <v>0.56000000000000005</v>
      </c>
      <c r="R543" s="585" t="s">
        <v>239</v>
      </c>
      <c r="S543" s="585">
        <v>0.48</v>
      </c>
      <c r="T543" s="815">
        <v>0.66</v>
      </c>
      <c r="U543" s="815">
        <v>0.66</v>
      </c>
    </row>
    <row r="544" spans="1:21" x14ac:dyDescent="0.3">
      <c r="A544" s="2" t="s">
        <v>226</v>
      </c>
      <c r="B544" s="295" t="s">
        <v>918</v>
      </c>
      <c r="C544" s="3" t="s">
        <v>944</v>
      </c>
      <c r="D544" s="3" t="s">
        <v>1708</v>
      </c>
      <c r="E544" s="245">
        <v>2189</v>
      </c>
      <c r="F544" s="585">
        <v>0.1</v>
      </c>
      <c r="G544" s="585">
        <v>0.17</v>
      </c>
      <c r="H544" s="585">
        <v>0.11</v>
      </c>
      <c r="I544" s="585">
        <v>0.39</v>
      </c>
      <c r="J544" s="585">
        <v>0.59</v>
      </c>
      <c r="K544" s="585">
        <v>0.03</v>
      </c>
      <c r="L544" s="585">
        <v>0.45</v>
      </c>
      <c r="M544" s="585">
        <v>0.45</v>
      </c>
      <c r="N544" s="585">
        <v>0.45</v>
      </c>
      <c r="O544" s="585">
        <v>0.12</v>
      </c>
      <c r="P544" s="585">
        <v>0.44</v>
      </c>
      <c r="Q544" s="585">
        <v>0.46</v>
      </c>
      <c r="R544" s="585" t="s">
        <v>239</v>
      </c>
      <c r="S544" s="585">
        <v>0.45</v>
      </c>
      <c r="T544" s="815">
        <v>0.74</v>
      </c>
      <c r="U544" s="815">
        <v>0.74</v>
      </c>
    </row>
    <row r="545" spans="1:21" x14ac:dyDescent="0.3">
      <c r="A545" s="2" t="s">
        <v>226</v>
      </c>
      <c r="B545" s="295" t="s">
        <v>918</v>
      </c>
      <c r="C545" s="3" t="s">
        <v>944</v>
      </c>
      <c r="D545" s="3" t="s">
        <v>1709</v>
      </c>
      <c r="E545" s="245">
        <v>5417</v>
      </c>
      <c r="F545" s="585">
        <v>7.0000000000000007E-2</v>
      </c>
      <c r="G545" s="585">
        <v>0.15</v>
      </c>
      <c r="H545" s="585">
        <v>0.12</v>
      </c>
      <c r="I545" s="585">
        <v>0.34</v>
      </c>
      <c r="J545" s="585">
        <v>0.64</v>
      </c>
      <c r="K545" s="585">
        <v>0.02</v>
      </c>
      <c r="L545" s="585">
        <v>0.37</v>
      </c>
      <c r="M545" s="585">
        <v>0.52</v>
      </c>
      <c r="N545" s="585">
        <v>0.44</v>
      </c>
      <c r="O545" s="585">
        <v>0.08</v>
      </c>
      <c r="P545" s="585">
        <v>0.5</v>
      </c>
      <c r="Q545" s="585">
        <v>0.47</v>
      </c>
      <c r="R545" s="585" t="s">
        <v>239</v>
      </c>
      <c r="S545" s="585">
        <v>0.48</v>
      </c>
      <c r="T545" s="815">
        <v>0.14000000000000001</v>
      </c>
      <c r="U545" s="815">
        <v>0.14000000000000001</v>
      </c>
    </row>
    <row r="546" spans="1:21" x14ac:dyDescent="0.3">
      <c r="A546" s="2" t="s">
        <v>226</v>
      </c>
      <c r="B546" s="295" t="s">
        <v>918</v>
      </c>
      <c r="C546" s="3" t="s">
        <v>944</v>
      </c>
      <c r="D546" s="3" t="s">
        <v>1710</v>
      </c>
      <c r="E546" s="245">
        <v>76954</v>
      </c>
      <c r="F546" s="585">
        <v>0</v>
      </c>
      <c r="G546" s="585">
        <v>0</v>
      </c>
      <c r="H546" s="585">
        <v>0</v>
      </c>
      <c r="I546" s="585">
        <v>0</v>
      </c>
      <c r="J546" s="585">
        <v>0.8</v>
      </c>
      <c r="K546" s="585">
        <v>0.2</v>
      </c>
      <c r="L546" s="585" t="s">
        <v>239</v>
      </c>
      <c r="M546" s="585" t="s">
        <v>239</v>
      </c>
      <c r="N546" s="585" t="s">
        <v>239</v>
      </c>
      <c r="O546" s="585" t="s">
        <v>239</v>
      </c>
      <c r="P546" s="585">
        <v>0.38</v>
      </c>
      <c r="Q546" s="585">
        <v>0.5</v>
      </c>
      <c r="R546" s="585" t="s">
        <v>239</v>
      </c>
      <c r="S546" s="585">
        <v>0.4</v>
      </c>
      <c r="T546" s="815">
        <v>0</v>
      </c>
      <c r="U546" s="815">
        <v>0</v>
      </c>
    </row>
    <row r="547" spans="1:21" x14ac:dyDescent="0.3">
      <c r="A547" s="2" t="s">
        <v>226</v>
      </c>
      <c r="B547" s="295" t="s">
        <v>918</v>
      </c>
      <c r="C547" s="3" t="s">
        <v>944</v>
      </c>
      <c r="D547" s="3" t="s">
        <v>1711</v>
      </c>
      <c r="E547" s="245">
        <v>3166</v>
      </c>
      <c r="F547" s="585">
        <v>0.05</v>
      </c>
      <c r="G547" s="585">
        <v>0.09</v>
      </c>
      <c r="H547" s="585">
        <v>0.14000000000000001</v>
      </c>
      <c r="I547" s="585">
        <v>0.28000000000000003</v>
      </c>
      <c r="J547" s="585">
        <v>0.69</v>
      </c>
      <c r="K547" s="585">
        <v>0.03</v>
      </c>
      <c r="L547" s="585">
        <v>0.67</v>
      </c>
      <c r="M547" s="585">
        <v>0.73</v>
      </c>
      <c r="N547" s="585">
        <v>0.69</v>
      </c>
      <c r="O547" s="585">
        <v>0.12</v>
      </c>
      <c r="P547" s="585">
        <v>0.42</v>
      </c>
      <c r="Q547" s="585">
        <v>0.67</v>
      </c>
      <c r="R547" s="585" t="s">
        <v>239</v>
      </c>
      <c r="S547" s="585">
        <v>0.51</v>
      </c>
      <c r="T547" s="815">
        <v>0.04</v>
      </c>
      <c r="U547" s="815">
        <v>0.04</v>
      </c>
    </row>
    <row r="548" spans="1:21" x14ac:dyDescent="0.3">
      <c r="A548" s="2" t="s">
        <v>226</v>
      </c>
      <c r="B548" s="295" t="s">
        <v>918</v>
      </c>
      <c r="C548" s="3" t="s">
        <v>944</v>
      </c>
      <c r="D548" s="3" t="s">
        <v>1712</v>
      </c>
      <c r="E548" s="245">
        <v>1218</v>
      </c>
      <c r="F548" s="585">
        <v>0.08</v>
      </c>
      <c r="G548" s="585">
        <v>0.15</v>
      </c>
      <c r="H548" s="585">
        <v>0.13</v>
      </c>
      <c r="I548" s="585">
        <v>0.37</v>
      </c>
      <c r="J548" s="585">
        <v>0.57999999999999996</v>
      </c>
      <c r="K548" s="585">
        <v>0.05</v>
      </c>
      <c r="L548" s="585">
        <v>0.47</v>
      </c>
      <c r="M548" s="585">
        <v>0.5</v>
      </c>
      <c r="N548" s="585">
        <v>0.36</v>
      </c>
      <c r="O548" s="585">
        <v>0.1</v>
      </c>
      <c r="P548" s="585">
        <v>0.45</v>
      </c>
      <c r="Q548" s="585">
        <v>0.59</v>
      </c>
      <c r="R548" s="585" t="s">
        <v>239</v>
      </c>
      <c r="S548" s="585">
        <v>0.46</v>
      </c>
      <c r="T548" s="815">
        <v>0.89</v>
      </c>
      <c r="U548" s="815">
        <v>0.89</v>
      </c>
    </row>
    <row r="549" spans="1:21" x14ac:dyDescent="0.3">
      <c r="A549" s="2" t="s">
        <v>226</v>
      </c>
      <c r="B549" s="295" t="s">
        <v>918</v>
      </c>
      <c r="C549" s="3" t="s">
        <v>944</v>
      </c>
      <c r="D549" s="3" t="s">
        <v>1713</v>
      </c>
      <c r="E549" s="245">
        <v>2085</v>
      </c>
      <c r="F549" s="585">
        <v>0.09</v>
      </c>
      <c r="G549" s="585">
        <v>0.19</v>
      </c>
      <c r="H549" s="585">
        <v>0.14000000000000001</v>
      </c>
      <c r="I549" s="585">
        <v>0.42</v>
      </c>
      <c r="J549" s="585">
        <v>0.54</v>
      </c>
      <c r="K549" s="585">
        <v>0.04</v>
      </c>
      <c r="L549" s="585">
        <v>0.53</v>
      </c>
      <c r="M549" s="585">
        <v>0.45</v>
      </c>
      <c r="N549" s="585">
        <v>0.41</v>
      </c>
      <c r="O549" s="585">
        <v>0.12</v>
      </c>
      <c r="P549" s="585">
        <v>0.44</v>
      </c>
      <c r="Q549" s="585">
        <v>0.49</v>
      </c>
      <c r="R549" s="585" t="s">
        <v>239</v>
      </c>
      <c r="S549" s="585">
        <v>0.45</v>
      </c>
      <c r="T549" s="815">
        <v>0.56000000000000005</v>
      </c>
      <c r="U549" s="815">
        <v>0.56000000000000005</v>
      </c>
    </row>
    <row r="550" spans="1:21" x14ac:dyDescent="0.3">
      <c r="A550" s="2" t="s">
        <v>226</v>
      </c>
      <c r="B550" s="295" t="s">
        <v>918</v>
      </c>
      <c r="C550" s="3" t="s">
        <v>944</v>
      </c>
      <c r="D550" s="3" t="s">
        <v>1714</v>
      </c>
      <c r="E550" s="245">
        <v>5357</v>
      </c>
      <c r="F550" s="585">
        <v>0.04</v>
      </c>
      <c r="G550" s="585">
        <v>0.1</v>
      </c>
      <c r="H550" s="585">
        <v>0.12</v>
      </c>
      <c r="I550" s="585">
        <v>0.26</v>
      </c>
      <c r="J550" s="585">
        <v>0.72</v>
      </c>
      <c r="K550" s="585">
        <v>0.02</v>
      </c>
      <c r="L550" s="585">
        <v>0.47</v>
      </c>
      <c r="M550" s="585">
        <v>0.42</v>
      </c>
      <c r="N550" s="585">
        <v>0.45</v>
      </c>
      <c r="O550" s="585">
        <v>7.0000000000000007E-2</v>
      </c>
      <c r="P550" s="585">
        <v>0.44</v>
      </c>
      <c r="Q550" s="585">
        <v>0.56999999999999995</v>
      </c>
      <c r="R550" s="585" t="s">
        <v>239</v>
      </c>
      <c r="S550" s="585">
        <v>0.45</v>
      </c>
      <c r="T550" s="815">
        <v>0.18</v>
      </c>
      <c r="U550" s="815">
        <v>0.18</v>
      </c>
    </row>
    <row r="551" spans="1:21" x14ac:dyDescent="0.3">
      <c r="A551" s="2" t="s">
        <v>226</v>
      </c>
      <c r="B551" s="295" t="s">
        <v>918</v>
      </c>
      <c r="C551" s="3" t="s">
        <v>944</v>
      </c>
      <c r="D551" s="3" t="s">
        <v>1715</v>
      </c>
      <c r="E551" s="245">
        <v>1228</v>
      </c>
      <c r="F551" s="585">
        <v>0.09</v>
      </c>
      <c r="G551" s="585">
        <v>0.17</v>
      </c>
      <c r="H551" s="585">
        <v>0.1</v>
      </c>
      <c r="I551" s="585">
        <v>0.36</v>
      </c>
      <c r="J551" s="585">
        <v>0.6</v>
      </c>
      <c r="K551" s="585">
        <v>0.04</v>
      </c>
      <c r="L551" s="585">
        <v>0.57999999999999996</v>
      </c>
      <c r="M551" s="585">
        <v>0.45</v>
      </c>
      <c r="N551" s="585">
        <v>0.48</v>
      </c>
      <c r="O551" s="585">
        <v>0.15</v>
      </c>
      <c r="P551" s="585">
        <v>0.41</v>
      </c>
      <c r="Q551" s="585">
        <v>0.51</v>
      </c>
      <c r="R551" s="585" t="s">
        <v>239</v>
      </c>
      <c r="S551" s="585">
        <v>0.44</v>
      </c>
      <c r="T551" s="815">
        <v>0.78</v>
      </c>
      <c r="U551" s="815">
        <v>0.78</v>
      </c>
    </row>
    <row r="552" spans="1:21" x14ac:dyDescent="0.3">
      <c r="A552" s="2" t="s">
        <v>226</v>
      </c>
      <c r="B552" s="295" t="s">
        <v>918</v>
      </c>
      <c r="C552" s="3" t="s">
        <v>944</v>
      </c>
      <c r="D552" s="3" t="s">
        <v>1716</v>
      </c>
      <c r="E552" s="245">
        <v>6662</v>
      </c>
      <c r="F552" s="585">
        <v>0</v>
      </c>
      <c r="G552" s="585">
        <v>0</v>
      </c>
      <c r="H552" s="585">
        <v>0</v>
      </c>
      <c r="I552" s="585">
        <v>0</v>
      </c>
      <c r="J552" s="585">
        <v>1</v>
      </c>
      <c r="K552" s="585">
        <v>0</v>
      </c>
      <c r="L552" s="585" t="s">
        <v>239</v>
      </c>
      <c r="M552" s="585" t="s">
        <v>239</v>
      </c>
      <c r="N552" s="585" t="s">
        <v>239</v>
      </c>
      <c r="O552" s="585" t="s">
        <v>239</v>
      </c>
      <c r="P552" s="585">
        <v>0</v>
      </c>
      <c r="Q552" s="585" t="s">
        <v>239</v>
      </c>
      <c r="R552" s="585" t="s">
        <v>239</v>
      </c>
      <c r="S552" s="585">
        <v>0</v>
      </c>
      <c r="T552" s="815">
        <v>0</v>
      </c>
      <c r="U552" s="815">
        <v>0</v>
      </c>
    </row>
    <row r="553" spans="1:21" x14ac:dyDescent="0.3">
      <c r="A553" s="2" t="s">
        <v>226</v>
      </c>
      <c r="B553" s="295" t="s">
        <v>918</v>
      </c>
      <c r="C553" s="3" t="s">
        <v>944</v>
      </c>
      <c r="D553" s="3" t="s">
        <v>1718</v>
      </c>
      <c r="E553" s="245">
        <v>610</v>
      </c>
      <c r="F553" s="585">
        <v>7.0000000000000007E-2</v>
      </c>
      <c r="G553" s="585">
        <v>0.18</v>
      </c>
      <c r="H553" s="585">
        <v>0.16</v>
      </c>
      <c r="I553" s="585">
        <v>0.41</v>
      </c>
      <c r="J553" s="585">
        <v>0.56999999999999995</v>
      </c>
      <c r="K553" s="585">
        <v>0.02</v>
      </c>
      <c r="L553" s="585">
        <v>0.38</v>
      </c>
      <c r="M553" s="585">
        <v>0.55000000000000004</v>
      </c>
      <c r="N553" s="585">
        <v>0.54</v>
      </c>
      <c r="O553" s="585">
        <v>0.06</v>
      </c>
      <c r="P553" s="585">
        <v>0.5</v>
      </c>
      <c r="Q553" s="585">
        <v>0.2</v>
      </c>
      <c r="R553" s="585" t="s">
        <v>239</v>
      </c>
      <c r="S553" s="585">
        <v>0.5</v>
      </c>
      <c r="T553" s="815">
        <v>0.52</v>
      </c>
      <c r="U553" s="815">
        <v>0.52</v>
      </c>
    </row>
    <row r="554" spans="1:21" x14ac:dyDescent="0.3">
      <c r="A554" s="2" t="s">
        <v>226</v>
      </c>
      <c r="B554" s="295" t="s">
        <v>918</v>
      </c>
      <c r="C554" s="3" t="s">
        <v>944</v>
      </c>
      <c r="D554" s="3" t="s">
        <v>1719</v>
      </c>
      <c r="E554" s="245">
        <v>2551</v>
      </c>
      <c r="F554" s="585">
        <v>0.08</v>
      </c>
      <c r="G554" s="585">
        <v>0.15</v>
      </c>
      <c r="H554" s="585">
        <v>0.11</v>
      </c>
      <c r="I554" s="585">
        <v>0.35</v>
      </c>
      <c r="J554" s="585">
        <v>0.62</v>
      </c>
      <c r="K554" s="585">
        <v>0.03</v>
      </c>
      <c r="L554" s="585">
        <v>0.46</v>
      </c>
      <c r="M554" s="585">
        <v>0.44</v>
      </c>
      <c r="N554" s="585">
        <v>0.41</v>
      </c>
      <c r="O554" s="585">
        <v>0.11</v>
      </c>
      <c r="P554" s="585">
        <v>0.46</v>
      </c>
      <c r="Q554" s="585">
        <v>0.46</v>
      </c>
      <c r="R554" s="585" t="s">
        <v>239</v>
      </c>
      <c r="S554" s="585">
        <v>0.45</v>
      </c>
      <c r="T554" s="815">
        <v>0.81</v>
      </c>
      <c r="U554" s="815">
        <v>0.81</v>
      </c>
    </row>
    <row r="555" spans="1:21" x14ac:dyDescent="0.3">
      <c r="A555" s="614" t="s">
        <v>226</v>
      </c>
      <c r="B555" s="295" t="s">
        <v>918</v>
      </c>
      <c r="C555" s="3" t="s">
        <v>944</v>
      </c>
      <c r="D555" s="3" t="s">
        <v>1720</v>
      </c>
      <c r="E555" s="245">
        <v>328306</v>
      </c>
      <c r="F555" s="585">
        <v>0.08</v>
      </c>
      <c r="G555" s="585">
        <v>0.16</v>
      </c>
      <c r="H555" s="585">
        <v>0.14000000000000001</v>
      </c>
      <c r="I555" s="585">
        <v>0.38</v>
      </c>
      <c r="J555" s="585">
        <v>0.57999999999999996</v>
      </c>
      <c r="K555" s="585">
        <v>0.03</v>
      </c>
      <c r="L555" s="585">
        <v>0.45</v>
      </c>
      <c r="M555" s="585">
        <v>0.55000000000000004</v>
      </c>
      <c r="N555" s="585">
        <v>0.5</v>
      </c>
      <c r="O555" s="585">
        <v>0.09</v>
      </c>
      <c r="P555" s="585">
        <v>0.41</v>
      </c>
      <c r="Q555" s="585">
        <v>0.43</v>
      </c>
      <c r="R555" s="585" t="s">
        <v>239</v>
      </c>
      <c r="S555" s="585">
        <v>0.45</v>
      </c>
      <c r="T555" s="815">
        <v>0</v>
      </c>
      <c r="U555" s="815">
        <v>0</v>
      </c>
    </row>
    <row r="556" spans="1:21" x14ac:dyDescent="0.3">
      <c r="A556" s="2" t="s">
        <v>226</v>
      </c>
      <c r="B556" s="295" t="s">
        <v>918</v>
      </c>
      <c r="C556" s="3" t="s">
        <v>944</v>
      </c>
      <c r="D556" s="3" t="s">
        <v>1722</v>
      </c>
      <c r="E556" s="245">
        <v>842</v>
      </c>
      <c r="F556" s="585" t="s">
        <v>239</v>
      </c>
      <c r="G556" s="585" t="s">
        <v>239</v>
      </c>
      <c r="H556" s="585" t="s">
        <v>239</v>
      </c>
      <c r="I556" s="585" t="s">
        <v>239</v>
      </c>
      <c r="J556" s="585" t="s">
        <v>239</v>
      </c>
      <c r="K556" s="585" t="s">
        <v>239</v>
      </c>
      <c r="L556" s="585" t="s">
        <v>239</v>
      </c>
      <c r="M556" s="585" t="s">
        <v>239</v>
      </c>
      <c r="N556" s="585" t="s">
        <v>239</v>
      </c>
      <c r="O556" s="585" t="s">
        <v>239</v>
      </c>
      <c r="P556" s="585" t="s">
        <v>239</v>
      </c>
      <c r="Q556" s="585" t="s">
        <v>239</v>
      </c>
      <c r="R556" s="585" t="s">
        <v>239</v>
      </c>
      <c r="S556" s="585" t="s">
        <v>239</v>
      </c>
      <c r="T556" s="815">
        <v>0</v>
      </c>
      <c r="U556" s="815">
        <v>0</v>
      </c>
    </row>
    <row r="557" spans="1:21" x14ac:dyDescent="0.3">
      <c r="A557" s="2" t="s">
        <v>226</v>
      </c>
      <c r="B557" s="295" t="s">
        <v>918</v>
      </c>
      <c r="C557" s="3" t="s">
        <v>944</v>
      </c>
      <c r="D557" s="3" t="s">
        <v>1723</v>
      </c>
      <c r="E557" s="245">
        <v>364078</v>
      </c>
      <c r="F557" s="585">
        <v>0.05</v>
      </c>
      <c r="G557" s="585">
        <v>0.14000000000000001</v>
      </c>
      <c r="H557" s="585">
        <v>0.11</v>
      </c>
      <c r="I557" s="585">
        <v>0.3</v>
      </c>
      <c r="J557" s="585">
        <v>0.68</v>
      </c>
      <c r="K557" s="585">
        <v>0.02</v>
      </c>
      <c r="L557" s="585">
        <v>0.67</v>
      </c>
      <c r="M557" s="585">
        <v>0.62</v>
      </c>
      <c r="N557" s="585">
        <v>0.83</v>
      </c>
      <c r="O557" s="585">
        <v>0.12</v>
      </c>
      <c r="P557" s="585">
        <v>0.45</v>
      </c>
      <c r="Q557" s="585">
        <v>1</v>
      </c>
      <c r="R557" s="585" t="s">
        <v>239</v>
      </c>
      <c r="S557" s="585">
        <v>0.54</v>
      </c>
      <c r="T557" s="815">
        <v>0</v>
      </c>
      <c r="U557" s="815">
        <v>0</v>
      </c>
    </row>
    <row r="558" spans="1:21" x14ac:dyDescent="0.3">
      <c r="A558" s="2" t="s">
        <v>226</v>
      </c>
      <c r="B558" s="295" t="s">
        <v>918</v>
      </c>
      <c r="C558" s="3" t="s">
        <v>944</v>
      </c>
      <c r="D558" s="3" t="s">
        <v>1724</v>
      </c>
      <c r="E558" s="245">
        <v>3534</v>
      </c>
      <c r="F558" s="585">
        <v>0.1</v>
      </c>
      <c r="G558" s="585">
        <v>0.17</v>
      </c>
      <c r="H558" s="585">
        <v>0.13</v>
      </c>
      <c r="I558" s="585">
        <v>0.4</v>
      </c>
      <c r="J558" s="585">
        <v>0.56999999999999995</v>
      </c>
      <c r="K558" s="585">
        <v>0.03</v>
      </c>
      <c r="L558" s="585">
        <v>0.47</v>
      </c>
      <c r="M558" s="585">
        <v>0.45</v>
      </c>
      <c r="N558" s="585">
        <v>0.39</v>
      </c>
      <c r="O558" s="585">
        <v>0.12</v>
      </c>
      <c r="P558" s="585">
        <v>0.54</v>
      </c>
      <c r="Q558" s="585">
        <v>0.48</v>
      </c>
      <c r="R558" s="585" t="s">
        <v>239</v>
      </c>
      <c r="S558" s="585">
        <v>0.49</v>
      </c>
      <c r="T558" s="815">
        <v>0.25</v>
      </c>
      <c r="U558" s="815">
        <v>0.25</v>
      </c>
    </row>
    <row r="559" spans="1:21" x14ac:dyDescent="0.3">
      <c r="A559" s="2" t="s">
        <v>226</v>
      </c>
      <c r="B559" s="295" t="s">
        <v>918</v>
      </c>
      <c r="C559" s="3" t="s">
        <v>944</v>
      </c>
      <c r="D559" s="3" t="s">
        <v>1725</v>
      </c>
      <c r="E559" s="245">
        <v>336303</v>
      </c>
      <c r="F559" s="585">
        <v>0.06</v>
      </c>
      <c r="G559" s="585">
        <v>0.13</v>
      </c>
      <c r="H559" s="585">
        <v>0.09</v>
      </c>
      <c r="I559" s="585">
        <v>0.28000000000000003</v>
      </c>
      <c r="J559" s="585">
        <v>0.68</v>
      </c>
      <c r="K559" s="585">
        <v>0.03</v>
      </c>
      <c r="L559" s="585">
        <v>0.47</v>
      </c>
      <c r="M559" s="585">
        <v>0.44</v>
      </c>
      <c r="N559" s="585">
        <v>0.4</v>
      </c>
      <c r="O559" s="585">
        <v>0.1</v>
      </c>
      <c r="P559" s="585">
        <v>0.38</v>
      </c>
      <c r="Q559" s="585">
        <v>0.47</v>
      </c>
      <c r="R559" s="585" t="s">
        <v>239</v>
      </c>
      <c r="S559" s="585">
        <v>0.4</v>
      </c>
      <c r="T559" s="815">
        <v>0.01</v>
      </c>
      <c r="U559" s="815">
        <v>0.01</v>
      </c>
    </row>
    <row r="560" spans="1:21" x14ac:dyDescent="0.3">
      <c r="A560" s="2" t="s">
        <v>226</v>
      </c>
      <c r="B560" s="295" t="s">
        <v>918</v>
      </c>
      <c r="C560" s="3" t="s">
        <v>944</v>
      </c>
      <c r="D560" s="3" t="s">
        <v>1726</v>
      </c>
      <c r="E560" s="245">
        <v>78866</v>
      </c>
      <c r="F560" s="585">
        <v>0.04</v>
      </c>
      <c r="G560" s="585">
        <v>0.1</v>
      </c>
      <c r="H560" s="585">
        <v>0.2</v>
      </c>
      <c r="I560" s="585">
        <v>0.33</v>
      </c>
      <c r="J560" s="585">
        <v>0.65</v>
      </c>
      <c r="K560" s="585">
        <v>0.02</v>
      </c>
      <c r="L560" s="585">
        <v>0.5</v>
      </c>
      <c r="M560" s="585">
        <v>0.5</v>
      </c>
      <c r="N560" s="585">
        <v>0.55000000000000004</v>
      </c>
      <c r="O560" s="585">
        <v>0.06</v>
      </c>
      <c r="P560" s="585">
        <v>0.39</v>
      </c>
      <c r="Q560" s="585">
        <v>0.5</v>
      </c>
      <c r="R560" s="585" t="s">
        <v>239</v>
      </c>
      <c r="S560" s="585">
        <v>0.44</v>
      </c>
      <c r="T560" s="815">
        <v>0</v>
      </c>
      <c r="U560" s="815">
        <v>0</v>
      </c>
    </row>
    <row r="561" spans="1:21" x14ac:dyDescent="0.3">
      <c r="A561" s="2" t="s">
        <v>226</v>
      </c>
      <c r="B561" s="295" t="s">
        <v>918</v>
      </c>
      <c r="C561" s="3" t="s">
        <v>944</v>
      </c>
      <c r="D561" s="3" t="s">
        <v>1727</v>
      </c>
      <c r="E561" s="245">
        <v>76813</v>
      </c>
      <c r="F561" s="585">
        <v>0.08</v>
      </c>
      <c r="G561" s="585">
        <v>0.21</v>
      </c>
      <c r="H561" s="585">
        <v>0.09</v>
      </c>
      <c r="I561" s="585">
        <v>0.38</v>
      </c>
      <c r="J561" s="585">
        <v>0.61</v>
      </c>
      <c r="K561" s="585">
        <v>0.01</v>
      </c>
      <c r="L561" s="585">
        <v>0.5</v>
      </c>
      <c r="M561" s="585">
        <v>0.52</v>
      </c>
      <c r="N561" s="585">
        <v>0.55000000000000004</v>
      </c>
      <c r="O561" s="585">
        <v>0.11</v>
      </c>
      <c r="P561" s="585">
        <v>0.46</v>
      </c>
      <c r="Q561" s="585">
        <v>0</v>
      </c>
      <c r="R561" s="585" t="s">
        <v>239</v>
      </c>
      <c r="S561" s="585">
        <v>0.48</v>
      </c>
      <c r="T561" s="815">
        <v>0</v>
      </c>
      <c r="U561" s="815">
        <v>0</v>
      </c>
    </row>
    <row r="562" spans="1:21" x14ac:dyDescent="0.3">
      <c r="A562" s="2" t="s">
        <v>226</v>
      </c>
      <c r="B562" s="295" t="s">
        <v>918</v>
      </c>
      <c r="C562" s="3" t="s">
        <v>944</v>
      </c>
      <c r="D562" s="3" t="s">
        <v>1728</v>
      </c>
      <c r="E562" s="245">
        <v>501</v>
      </c>
      <c r="F562" s="585">
        <v>0.14000000000000001</v>
      </c>
      <c r="G562" s="585">
        <v>0.11</v>
      </c>
      <c r="H562" s="585">
        <v>7.0000000000000007E-2</v>
      </c>
      <c r="I562" s="585">
        <v>0.32</v>
      </c>
      <c r="J562" s="585">
        <v>0.64</v>
      </c>
      <c r="K562" s="585">
        <v>0.04</v>
      </c>
      <c r="L562" s="585">
        <v>0.47</v>
      </c>
      <c r="M562" s="585">
        <v>0.33</v>
      </c>
      <c r="N562" s="585">
        <v>0.47</v>
      </c>
      <c r="O562" s="585">
        <v>0.21</v>
      </c>
      <c r="P562" s="585">
        <v>0.44</v>
      </c>
      <c r="Q562" s="585">
        <v>0.45</v>
      </c>
      <c r="R562" s="585" t="s">
        <v>239</v>
      </c>
      <c r="S562" s="585">
        <v>0.44</v>
      </c>
      <c r="T562" s="815">
        <v>0.49</v>
      </c>
      <c r="U562" s="815">
        <v>0.49</v>
      </c>
    </row>
    <row r="563" spans="1:21" x14ac:dyDescent="0.3">
      <c r="A563" s="2" t="s">
        <v>226</v>
      </c>
      <c r="B563" s="295" t="s">
        <v>918</v>
      </c>
      <c r="C563" s="3" t="s">
        <v>944</v>
      </c>
      <c r="D563" s="3" t="s">
        <v>1730</v>
      </c>
      <c r="E563" s="245">
        <v>1164</v>
      </c>
      <c r="F563" s="585">
        <v>0.11</v>
      </c>
      <c r="G563" s="585">
        <v>0.15</v>
      </c>
      <c r="H563" s="585">
        <v>0.09</v>
      </c>
      <c r="I563" s="585">
        <v>0.35</v>
      </c>
      <c r="J563" s="585">
        <v>0.61</v>
      </c>
      <c r="K563" s="585">
        <v>0.04</v>
      </c>
      <c r="L563" s="585">
        <v>0.55000000000000004</v>
      </c>
      <c r="M563" s="585">
        <v>0.55000000000000004</v>
      </c>
      <c r="N563" s="585">
        <v>0.4</v>
      </c>
      <c r="O563" s="585">
        <v>0.17</v>
      </c>
      <c r="P563" s="585">
        <v>0.43</v>
      </c>
      <c r="Q563" s="585">
        <v>0.5</v>
      </c>
      <c r="R563" s="585" t="s">
        <v>239</v>
      </c>
      <c r="S563" s="585">
        <v>0.46</v>
      </c>
      <c r="T563" s="815">
        <v>0.61</v>
      </c>
      <c r="U563" s="815">
        <v>0.61</v>
      </c>
    </row>
    <row r="564" spans="1:21" x14ac:dyDescent="0.3">
      <c r="A564" s="2" t="s">
        <v>226</v>
      </c>
      <c r="B564" s="295" t="s">
        <v>918</v>
      </c>
      <c r="C564" s="3" t="s">
        <v>944</v>
      </c>
      <c r="D564" s="3" t="s">
        <v>1731</v>
      </c>
      <c r="E564" s="245">
        <v>35400</v>
      </c>
      <c r="F564" s="585">
        <v>7.0000000000000007E-2</v>
      </c>
      <c r="G564" s="585">
        <v>0.15</v>
      </c>
      <c r="H564" s="585">
        <v>0.1</v>
      </c>
      <c r="I564" s="585">
        <v>0.32</v>
      </c>
      <c r="J564" s="585">
        <v>0.65</v>
      </c>
      <c r="K564" s="585">
        <v>0.03</v>
      </c>
      <c r="L564" s="585">
        <v>0.57999999999999996</v>
      </c>
      <c r="M564" s="585">
        <v>0.44</v>
      </c>
      <c r="N564" s="585">
        <v>0.43</v>
      </c>
      <c r="O564" s="585">
        <v>0.13</v>
      </c>
      <c r="P564" s="585">
        <v>0.43</v>
      </c>
      <c r="Q564" s="585">
        <v>0.55000000000000004</v>
      </c>
      <c r="R564" s="585" t="s">
        <v>239</v>
      </c>
      <c r="S564" s="585">
        <v>0.44</v>
      </c>
      <c r="T564" s="815">
        <v>0.06</v>
      </c>
      <c r="U564" s="815">
        <v>0.06</v>
      </c>
    </row>
    <row r="565" spans="1:21" x14ac:dyDescent="0.3">
      <c r="A565" s="2" t="s">
        <v>226</v>
      </c>
      <c r="B565" s="295" t="s">
        <v>918</v>
      </c>
      <c r="C565" s="3" t="s">
        <v>944</v>
      </c>
      <c r="D565" s="3" t="s">
        <v>1732</v>
      </c>
      <c r="E565" s="245">
        <v>119117</v>
      </c>
      <c r="F565" s="585" t="s">
        <v>239</v>
      </c>
      <c r="G565" s="585" t="s">
        <v>239</v>
      </c>
      <c r="H565" s="585" t="s">
        <v>239</v>
      </c>
      <c r="I565" s="585" t="s">
        <v>239</v>
      </c>
      <c r="J565" s="585" t="s">
        <v>239</v>
      </c>
      <c r="K565" s="585" t="s">
        <v>239</v>
      </c>
      <c r="L565" s="585" t="s">
        <v>239</v>
      </c>
      <c r="M565" s="585" t="s">
        <v>239</v>
      </c>
      <c r="N565" s="585" t="s">
        <v>239</v>
      </c>
      <c r="O565" s="585" t="s">
        <v>239</v>
      </c>
      <c r="P565" s="585" t="s">
        <v>239</v>
      </c>
      <c r="Q565" s="585" t="s">
        <v>239</v>
      </c>
      <c r="R565" s="585" t="s">
        <v>239</v>
      </c>
      <c r="S565" s="585" t="s">
        <v>239</v>
      </c>
      <c r="T565" s="815">
        <v>0</v>
      </c>
      <c r="U565" s="815">
        <v>0</v>
      </c>
    </row>
    <row r="566" spans="1:21" x14ac:dyDescent="0.3">
      <c r="A566" s="2" t="s">
        <v>226</v>
      </c>
      <c r="B566" s="295" t="s">
        <v>918</v>
      </c>
      <c r="C566" s="3" t="s">
        <v>944</v>
      </c>
      <c r="D566" s="3" t="s">
        <v>1733</v>
      </c>
      <c r="E566" s="245">
        <v>2975</v>
      </c>
      <c r="F566" s="585">
        <v>0.1</v>
      </c>
      <c r="G566" s="585">
        <v>0.16</v>
      </c>
      <c r="H566" s="585">
        <v>0.12</v>
      </c>
      <c r="I566" s="585">
        <v>0.38</v>
      </c>
      <c r="J566" s="585">
        <v>0.59</v>
      </c>
      <c r="K566" s="585">
        <v>0.02</v>
      </c>
      <c r="L566" s="585">
        <v>0.5</v>
      </c>
      <c r="M566" s="585">
        <v>0.56999999999999995</v>
      </c>
      <c r="N566" s="585">
        <v>0.49</v>
      </c>
      <c r="O566" s="585">
        <v>0.13</v>
      </c>
      <c r="P566" s="585">
        <v>0.52</v>
      </c>
      <c r="Q566" s="585">
        <v>0.56999999999999995</v>
      </c>
      <c r="R566" s="585" t="s">
        <v>239</v>
      </c>
      <c r="S566" s="585">
        <v>0.52</v>
      </c>
      <c r="T566" s="815">
        <v>0.19</v>
      </c>
      <c r="U566" s="815">
        <v>0.19</v>
      </c>
    </row>
    <row r="567" spans="1:21" x14ac:dyDescent="0.3">
      <c r="A567" s="2" t="s">
        <v>226</v>
      </c>
      <c r="B567" s="295" t="s">
        <v>918</v>
      </c>
      <c r="C567" s="3" t="s">
        <v>944</v>
      </c>
      <c r="D567" s="3" t="s">
        <v>1734</v>
      </c>
      <c r="E567" s="245">
        <v>1145</v>
      </c>
      <c r="F567" s="585">
        <v>7.0000000000000007E-2</v>
      </c>
      <c r="G567" s="585">
        <v>0.16</v>
      </c>
      <c r="H567" s="585">
        <v>0.12</v>
      </c>
      <c r="I567" s="585">
        <v>0.34</v>
      </c>
      <c r="J567" s="585">
        <v>0.56999999999999995</v>
      </c>
      <c r="K567" s="585">
        <v>0.09</v>
      </c>
      <c r="L567" s="585">
        <v>0.4</v>
      </c>
      <c r="M567" s="585">
        <v>0.5</v>
      </c>
      <c r="N567" s="585">
        <v>0.42</v>
      </c>
      <c r="O567" s="585">
        <v>0.08</v>
      </c>
      <c r="P567" s="585">
        <v>0.41</v>
      </c>
      <c r="Q567" s="585">
        <v>0.61</v>
      </c>
      <c r="R567" s="585" t="s">
        <v>239</v>
      </c>
      <c r="S567" s="585">
        <v>0.44</v>
      </c>
      <c r="T567" s="815">
        <v>0.56999999999999995</v>
      </c>
      <c r="U567" s="815">
        <v>0.56999999999999995</v>
      </c>
    </row>
    <row r="568" spans="1:21" x14ac:dyDescent="0.3">
      <c r="A568" s="2" t="s">
        <v>226</v>
      </c>
      <c r="B568" s="295" t="s">
        <v>918</v>
      </c>
      <c r="C568" s="3" t="s">
        <v>944</v>
      </c>
      <c r="D568" s="3" t="s">
        <v>1735</v>
      </c>
      <c r="E568" s="245">
        <v>45957</v>
      </c>
      <c r="F568" s="585">
        <v>0.1</v>
      </c>
      <c r="G568" s="585">
        <v>0.16</v>
      </c>
      <c r="H568" s="585">
        <v>0.13</v>
      </c>
      <c r="I568" s="585">
        <v>0.39</v>
      </c>
      <c r="J568" s="585">
        <v>0.59</v>
      </c>
      <c r="K568" s="585">
        <v>0.02</v>
      </c>
      <c r="L568" s="585">
        <v>0.42</v>
      </c>
      <c r="M568" s="585">
        <v>0.45</v>
      </c>
      <c r="N568" s="585">
        <v>0.46</v>
      </c>
      <c r="O568" s="585">
        <v>0.11</v>
      </c>
      <c r="P568" s="585">
        <v>0.46</v>
      </c>
      <c r="Q568" s="585">
        <v>0.5</v>
      </c>
      <c r="R568" s="585" t="s">
        <v>239</v>
      </c>
      <c r="S568" s="585">
        <v>0.46</v>
      </c>
      <c r="T568" s="815">
        <v>0.04</v>
      </c>
      <c r="U568" s="815">
        <v>0.04</v>
      </c>
    </row>
    <row r="569" spans="1:21" x14ac:dyDescent="0.3">
      <c r="A569" s="2" t="s">
        <v>226</v>
      </c>
      <c r="B569" s="295" t="s">
        <v>918</v>
      </c>
      <c r="C569" s="3" t="s">
        <v>944</v>
      </c>
      <c r="D569" s="3" t="s">
        <v>1736</v>
      </c>
      <c r="E569" s="245">
        <v>1253</v>
      </c>
      <c r="F569" s="585">
        <v>0.09</v>
      </c>
      <c r="G569" s="585">
        <v>0.18</v>
      </c>
      <c r="H569" s="585">
        <v>0.13</v>
      </c>
      <c r="I569" s="585">
        <v>0.4</v>
      </c>
      <c r="J569" s="585">
        <v>0.57999999999999996</v>
      </c>
      <c r="K569" s="585">
        <v>0.02</v>
      </c>
      <c r="L569" s="585">
        <v>0.51</v>
      </c>
      <c r="M569" s="585">
        <v>0.45</v>
      </c>
      <c r="N569" s="585">
        <v>0.47</v>
      </c>
      <c r="O569" s="585">
        <v>0.12</v>
      </c>
      <c r="P569" s="585">
        <v>0.47</v>
      </c>
      <c r="Q569" s="585">
        <v>0.44</v>
      </c>
      <c r="R569" s="585" t="s">
        <v>239</v>
      </c>
      <c r="S569" s="585">
        <v>0.47</v>
      </c>
      <c r="T569" s="815">
        <v>0.83</v>
      </c>
      <c r="U569" s="815">
        <v>0.83</v>
      </c>
    </row>
    <row r="570" spans="1:21" ht="10.5" customHeight="1" x14ac:dyDescent="0.3">
      <c r="A570" s="2" t="s">
        <v>226</v>
      </c>
      <c r="B570" s="295" t="s">
        <v>918</v>
      </c>
      <c r="C570" s="3" t="s">
        <v>944</v>
      </c>
      <c r="D570" s="3" t="s">
        <v>1737</v>
      </c>
      <c r="E570" s="245">
        <v>16133</v>
      </c>
      <c r="F570" s="585">
        <v>0.04</v>
      </c>
      <c r="G570" s="585">
        <v>0.18</v>
      </c>
      <c r="H570" s="585">
        <v>0.2</v>
      </c>
      <c r="I570" s="585">
        <v>0.42</v>
      </c>
      <c r="J570" s="585">
        <v>0.55000000000000004</v>
      </c>
      <c r="K570" s="585">
        <v>0.03</v>
      </c>
      <c r="L570" s="585">
        <v>0.5</v>
      </c>
      <c r="M570" s="585">
        <v>0.43</v>
      </c>
      <c r="N570" s="585">
        <v>0.3</v>
      </c>
      <c r="O570" s="585">
        <v>0.04</v>
      </c>
      <c r="P570" s="585">
        <v>0.44</v>
      </c>
      <c r="Q570" s="585">
        <v>0</v>
      </c>
      <c r="R570" s="585" t="s">
        <v>239</v>
      </c>
      <c r="S570" s="585">
        <v>0.4</v>
      </c>
      <c r="T570" s="815">
        <v>0.01</v>
      </c>
      <c r="U570" s="815">
        <v>0.01</v>
      </c>
    </row>
    <row r="571" spans="1:21" x14ac:dyDescent="0.3">
      <c r="A571" s="2" t="s">
        <v>226</v>
      </c>
      <c r="B571" s="295" t="s">
        <v>918</v>
      </c>
      <c r="C571" s="3" t="s">
        <v>944</v>
      </c>
      <c r="D571" s="3" t="s">
        <v>1738</v>
      </c>
      <c r="E571" s="245">
        <v>4826</v>
      </c>
      <c r="F571" s="585">
        <v>0.08</v>
      </c>
      <c r="G571" s="585">
        <v>0.14000000000000001</v>
      </c>
      <c r="H571" s="585">
        <v>0.12</v>
      </c>
      <c r="I571" s="585">
        <v>0.34</v>
      </c>
      <c r="J571" s="585">
        <v>0.63</v>
      </c>
      <c r="K571" s="585">
        <v>0.03</v>
      </c>
      <c r="L571" s="585">
        <v>0.44</v>
      </c>
      <c r="M571" s="585">
        <v>0.55000000000000004</v>
      </c>
      <c r="N571" s="585">
        <v>0.35</v>
      </c>
      <c r="O571" s="585">
        <v>0.1</v>
      </c>
      <c r="P571" s="585">
        <v>0.43</v>
      </c>
      <c r="Q571" s="585">
        <v>0.67</v>
      </c>
      <c r="R571" s="585" t="s">
        <v>239</v>
      </c>
      <c r="S571" s="585">
        <v>0.45</v>
      </c>
      <c r="T571" s="815">
        <v>0.1</v>
      </c>
      <c r="U571" s="815">
        <v>0.1</v>
      </c>
    </row>
    <row r="572" spans="1:21" x14ac:dyDescent="0.3">
      <c r="A572" s="2" t="s">
        <v>226</v>
      </c>
      <c r="B572" s="295" t="s">
        <v>918</v>
      </c>
      <c r="C572" s="3" t="s">
        <v>944</v>
      </c>
      <c r="D572" s="3" t="s">
        <v>1739</v>
      </c>
      <c r="E572" s="245">
        <v>94785</v>
      </c>
      <c r="F572" s="585">
        <v>7.0000000000000007E-2</v>
      </c>
      <c r="G572" s="585">
        <v>0.24</v>
      </c>
      <c r="H572" s="585">
        <v>0.19</v>
      </c>
      <c r="I572" s="585">
        <v>0.49</v>
      </c>
      <c r="J572" s="585">
        <v>0.49</v>
      </c>
      <c r="K572" s="585">
        <v>0.01</v>
      </c>
      <c r="L572" s="585">
        <v>0.6</v>
      </c>
      <c r="M572" s="585">
        <v>0.44</v>
      </c>
      <c r="N572" s="585">
        <v>0.21</v>
      </c>
      <c r="O572" s="585">
        <v>0.08</v>
      </c>
      <c r="P572" s="585">
        <v>0.41</v>
      </c>
      <c r="Q572" s="585">
        <v>1</v>
      </c>
      <c r="R572" s="585" t="s">
        <v>239</v>
      </c>
      <c r="S572" s="585">
        <v>0.4</v>
      </c>
      <c r="T572" s="815">
        <v>0</v>
      </c>
      <c r="U572" s="815">
        <v>0</v>
      </c>
    </row>
    <row r="573" spans="1:21" x14ac:dyDescent="0.3">
      <c r="A573" s="2" t="s">
        <v>226</v>
      </c>
      <c r="B573" s="295" t="s">
        <v>918</v>
      </c>
      <c r="C573" s="3" t="s">
        <v>944</v>
      </c>
      <c r="D573" s="3" t="s">
        <v>1740</v>
      </c>
      <c r="E573" s="245">
        <v>123823</v>
      </c>
      <c r="F573" s="585">
        <v>0.08</v>
      </c>
      <c r="G573" s="585">
        <v>0.15</v>
      </c>
      <c r="H573" s="585">
        <v>0.11</v>
      </c>
      <c r="I573" s="585">
        <v>0.35</v>
      </c>
      <c r="J573" s="585">
        <v>0.57999999999999996</v>
      </c>
      <c r="K573" s="585">
        <v>7.0000000000000007E-2</v>
      </c>
      <c r="L573" s="585">
        <v>0.53</v>
      </c>
      <c r="M573" s="585">
        <v>0.42</v>
      </c>
      <c r="N573" s="585">
        <v>0.49</v>
      </c>
      <c r="O573" s="585">
        <v>0.12</v>
      </c>
      <c r="P573" s="585">
        <v>0.46</v>
      </c>
      <c r="Q573" s="585">
        <v>0.5</v>
      </c>
      <c r="R573" s="585" t="s">
        <v>239</v>
      </c>
      <c r="S573" s="585">
        <v>0.47</v>
      </c>
      <c r="T573" s="815">
        <v>0.01</v>
      </c>
      <c r="U573" s="815">
        <v>0.01</v>
      </c>
    </row>
    <row r="574" spans="1:21" x14ac:dyDescent="0.3">
      <c r="A574" s="2" t="s">
        <v>226</v>
      </c>
      <c r="B574" s="295" t="s">
        <v>918</v>
      </c>
      <c r="C574" s="3" t="s">
        <v>944</v>
      </c>
      <c r="D574" s="3" t="s">
        <v>1741</v>
      </c>
      <c r="E574" s="245">
        <v>4455</v>
      </c>
      <c r="F574" s="585">
        <v>0.08</v>
      </c>
      <c r="G574" s="585">
        <v>0.12</v>
      </c>
      <c r="H574" s="585">
        <v>0.09</v>
      </c>
      <c r="I574" s="585">
        <v>0.28999999999999998</v>
      </c>
      <c r="J574" s="585">
        <v>0.69</v>
      </c>
      <c r="K574" s="585">
        <v>0.02</v>
      </c>
      <c r="L574" s="585">
        <v>0.48</v>
      </c>
      <c r="M574" s="585">
        <v>0.45</v>
      </c>
      <c r="N574" s="585">
        <v>0.46</v>
      </c>
      <c r="O574" s="585">
        <v>0.13</v>
      </c>
      <c r="P574" s="585">
        <v>0.42</v>
      </c>
      <c r="Q574" s="585">
        <v>0.41</v>
      </c>
      <c r="R574" s="585" t="s">
        <v>239</v>
      </c>
      <c r="S574" s="585">
        <v>0.43</v>
      </c>
      <c r="T574" s="815">
        <v>0.24</v>
      </c>
      <c r="U574" s="815">
        <v>0.24</v>
      </c>
    </row>
    <row r="575" spans="1:21" x14ac:dyDescent="0.3">
      <c r="A575" s="2" t="s">
        <v>226</v>
      </c>
      <c r="B575" s="295" t="s">
        <v>918</v>
      </c>
      <c r="C575" s="3" t="s">
        <v>944</v>
      </c>
      <c r="D575" s="3" t="s">
        <v>1742</v>
      </c>
      <c r="E575" s="245">
        <v>3120</v>
      </c>
      <c r="F575" s="585">
        <v>0.08</v>
      </c>
      <c r="G575" s="585">
        <v>0.15</v>
      </c>
      <c r="H575" s="585">
        <v>0.11</v>
      </c>
      <c r="I575" s="585">
        <v>0.33</v>
      </c>
      <c r="J575" s="585">
        <v>0.61</v>
      </c>
      <c r="K575" s="585">
        <v>0.06</v>
      </c>
      <c r="L575" s="585">
        <v>0.33</v>
      </c>
      <c r="M575" s="585">
        <v>0.44</v>
      </c>
      <c r="N575" s="585">
        <v>0.5</v>
      </c>
      <c r="O575" s="585">
        <v>0.08</v>
      </c>
      <c r="P575" s="585">
        <v>0.46</v>
      </c>
      <c r="Q575" s="585">
        <v>0.59</v>
      </c>
      <c r="R575" s="585" t="s">
        <v>239</v>
      </c>
      <c r="S575" s="585">
        <v>0.46</v>
      </c>
      <c r="T575" s="815">
        <v>0.35</v>
      </c>
      <c r="U575" s="815">
        <v>0.35</v>
      </c>
    </row>
    <row r="576" spans="1:21" x14ac:dyDescent="0.3">
      <c r="A576" s="2" t="s">
        <v>226</v>
      </c>
      <c r="B576" s="295" t="s">
        <v>918</v>
      </c>
      <c r="C576" s="3" t="s">
        <v>944</v>
      </c>
      <c r="D576" s="3" t="s">
        <v>1743</v>
      </c>
      <c r="E576" s="245">
        <v>3658</v>
      </c>
      <c r="F576" s="585">
        <v>0.08</v>
      </c>
      <c r="G576" s="585">
        <v>0.17</v>
      </c>
      <c r="H576" s="585">
        <v>0.13</v>
      </c>
      <c r="I576" s="585">
        <v>0.39</v>
      </c>
      <c r="J576" s="585">
        <v>0.57999999999999996</v>
      </c>
      <c r="K576" s="585">
        <v>0.04</v>
      </c>
      <c r="L576" s="585">
        <v>0.47</v>
      </c>
      <c r="M576" s="585">
        <v>0.46</v>
      </c>
      <c r="N576" s="585">
        <v>0.36</v>
      </c>
      <c r="O576" s="585">
        <v>0.1</v>
      </c>
      <c r="P576" s="585">
        <v>0.46</v>
      </c>
      <c r="Q576" s="585">
        <v>0.55000000000000004</v>
      </c>
      <c r="R576" s="585" t="s">
        <v>239</v>
      </c>
      <c r="S576" s="585">
        <v>0.45</v>
      </c>
      <c r="T576" s="815">
        <v>0.32</v>
      </c>
      <c r="U576" s="815">
        <v>0.32</v>
      </c>
    </row>
    <row r="577" spans="1:21" x14ac:dyDescent="0.3">
      <c r="A577" s="2" t="s">
        <v>226</v>
      </c>
      <c r="B577" s="295" t="s">
        <v>918</v>
      </c>
      <c r="C577" s="3" t="s">
        <v>944</v>
      </c>
      <c r="D577" s="3" t="s">
        <v>1744</v>
      </c>
      <c r="E577" s="245">
        <v>382182</v>
      </c>
      <c r="F577" s="585">
        <v>0.16</v>
      </c>
      <c r="G577" s="585">
        <v>0.24</v>
      </c>
      <c r="H577" s="585">
        <v>0.06</v>
      </c>
      <c r="I577" s="585">
        <v>0.47</v>
      </c>
      <c r="J577" s="585">
        <v>0.53</v>
      </c>
      <c r="K577" s="585">
        <v>0</v>
      </c>
      <c r="L577" s="585">
        <v>0.5</v>
      </c>
      <c r="M577" s="585">
        <v>0.57999999999999996</v>
      </c>
      <c r="N577" s="585">
        <v>0.67</v>
      </c>
      <c r="O577" s="585">
        <v>0.17</v>
      </c>
      <c r="P577" s="585">
        <v>0.46</v>
      </c>
      <c r="Q577" s="585" t="s">
        <v>239</v>
      </c>
      <c r="R577" s="585" t="s">
        <v>239</v>
      </c>
      <c r="S577" s="585">
        <v>0.51</v>
      </c>
      <c r="T577" s="815">
        <v>0</v>
      </c>
      <c r="U577" s="815">
        <v>0</v>
      </c>
    </row>
    <row r="578" spans="1:21" x14ac:dyDescent="0.3">
      <c r="A578" s="2" t="s">
        <v>226</v>
      </c>
      <c r="B578" s="295" t="s">
        <v>918</v>
      </c>
      <c r="C578" s="3" t="s">
        <v>944</v>
      </c>
      <c r="D578" s="3" t="s">
        <v>1745</v>
      </c>
      <c r="E578" s="245">
        <v>2609</v>
      </c>
      <c r="F578" s="585">
        <v>7.0000000000000007E-2</v>
      </c>
      <c r="G578" s="585">
        <v>0.13</v>
      </c>
      <c r="H578" s="585">
        <v>7.0000000000000007E-2</v>
      </c>
      <c r="I578" s="585">
        <v>0.27</v>
      </c>
      <c r="J578" s="585">
        <v>0.67</v>
      </c>
      <c r="K578" s="585">
        <v>7.0000000000000007E-2</v>
      </c>
      <c r="L578" s="585">
        <v>1</v>
      </c>
      <c r="M578" s="585">
        <v>0.5</v>
      </c>
      <c r="N578" s="585">
        <v>0</v>
      </c>
      <c r="O578" s="585">
        <v>0.25</v>
      </c>
      <c r="P578" s="585">
        <v>0.4</v>
      </c>
      <c r="Q578" s="585">
        <v>0</v>
      </c>
      <c r="R578" s="585" t="s">
        <v>239</v>
      </c>
      <c r="S578" s="585">
        <v>0.4</v>
      </c>
      <c r="T578" s="815">
        <v>0.01</v>
      </c>
      <c r="U578" s="815">
        <v>0.01</v>
      </c>
    </row>
    <row r="579" spans="1:21" x14ac:dyDescent="0.3">
      <c r="A579" s="2" t="s">
        <v>226</v>
      </c>
      <c r="B579" s="295" t="s">
        <v>918</v>
      </c>
      <c r="C579" s="3" t="s">
        <v>944</v>
      </c>
      <c r="D579" s="3" t="s">
        <v>1747</v>
      </c>
      <c r="E579" s="245">
        <v>16766</v>
      </c>
      <c r="F579" s="585">
        <v>0.06</v>
      </c>
      <c r="G579" s="585">
        <v>0.17</v>
      </c>
      <c r="H579" s="585">
        <v>0.06</v>
      </c>
      <c r="I579" s="585">
        <v>0.28000000000000003</v>
      </c>
      <c r="J579" s="585">
        <v>0.72</v>
      </c>
      <c r="K579" s="585">
        <v>0</v>
      </c>
      <c r="L579" s="585">
        <v>0</v>
      </c>
      <c r="M579" s="585">
        <v>0.67</v>
      </c>
      <c r="N579" s="585">
        <v>1</v>
      </c>
      <c r="O579" s="585">
        <v>0</v>
      </c>
      <c r="P579" s="585">
        <v>0.38</v>
      </c>
      <c r="Q579" s="585" t="s">
        <v>239</v>
      </c>
      <c r="R579" s="585" t="s">
        <v>239</v>
      </c>
      <c r="S579" s="585">
        <v>0.44</v>
      </c>
      <c r="T579" s="815">
        <v>0</v>
      </c>
      <c r="U579" s="815">
        <v>0</v>
      </c>
    </row>
    <row r="580" spans="1:21" x14ac:dyDescent="0.3">
      <c r="A580" s="2" t="s">
        <v>226</v>
      </c>
      <c r="B580" s="295" t="s">
        <v>918</v>
      </c>
      <c r="C580" s="3" t="s">
        <v>944</v>
      </c>
      <c r="D580" s="3" t="s">
        <v>1748</v>
      </c>
      <c r="E580" s="245">
        <v>1149</v>
      </c>
      <c r="F580" s="585">
        <v>0.08</v>
      </c>
      <c r="G580" s="585">
        <v>0.15</v>
      </c>
      <c r="H580" s="585">
        <v>0.14000000000000001</v>
      </c>
      <c r="I580" s="585">
        <v>0.38</v>
      </c>
      <c r="J580" s="585">
        <v>0.6</v>
      </c>
      <c r="K580" s="585">
        <v>0.02</v>
      </c>
      <c r="L580" s="585">
        <v>0.59</v>
      </c>
      <c r="M580" s="585">
        <v>0.56000000000000005</v>
      </c>
      <c r="N580" s="585">
        <v>0.49</v>
      </c>
      <c r="O580" s="585">
        <v>0.13</v>
      </c>
      <c r="P580" s="585">
        <v>0.42</v>
      </c>
      <c r="Q580" s="585">
        <v>0.38</v>
      </c>
      <c r="R580" s="585" t="s">
        <v>239</v>
      </c>
      <c r="S580" s="585">
        <v>0.46</v>
      </c>
      <c r="T580" s="815">
        <v>0.33</v>
      </c>
      <c r="U580" s="815">
        <v>0.33</v>
      </c>
    </row>
    <row r="581" spans="1:21" x14ac:dyDescent="0.3">
      <c r="A581" s="2" t="s">
        <v>226</v>
      </c>
      <c r="B581" s="295" t="s">
        <v>918</v>
      </c>
      <c r="C581" s="3" t="s">
        <v>944</v>
      </c>
      <c r="D581" s="3" t="s">
        <v>1749</v>
      </c>
      <c r="E581" s="245">
        <v>3816</v>
      </c>
      <c r="F581" s="585">
        <v>0</v>
      </c>
      <c r="G581" s="585">
        <v>0.17</v>
      </c>
      <c r="H581" s="585">
        <v>0</v>
      </c>
      <c r="I581" s="585">
        <v>0.17</v>
      </c>
      <c r="J581" s="585">
        <v>0.83</v>
      </c>
      <c r="K581" s="585">
        <v>0</v>
      </c>
      <c r="L581" s="585" t="s">
        <v>239</v>
      </c>
      <c r="M581" s="585">
        <v>1</v>
      </c>
      <c r="N581" s="585" t="s">
        <v>239</v>
      </c>
      <c r="O581" s="585">
        <v>0</v>
      </c>
      <c r="P581" s="585">
        <v>0.6</v>
      </c>
      <c r="Q581" s="585" t="s">
        <v>239</v>
      </c>
      <c r="R581" s="585" t="s">
        <v>239</v>
      </c>
      <c r="S581" s="585">
        <v>0.67</v>
      </c>
      <c r="T581" s="815">
        <v>0</v>
      </c>
      <c r="U581" s="815">
        <v>0</v>
      </c>
    </row>
    <row r="582" spans="1:21" x14ac:dyDescent="0.3">
      <c r="A582" s="2" t="s">
        <v>226</v>
      </c>
      <c r="B582" s="295" t="s">
        <v>918</v>
      </c>
      <c r="C582" s="3" t="s">
        <v>944</v>
      </c>
      <c r="D582" s="3" t="s">
        <v>1750</v>
      </c>
      <c r="E582" s="245">
        <v>757</v>
      </c>
      <c r="F582" s="585">
        <v>0.08</v>
      </c>
      <c r="G582" s="585">
        <v>0.15</v>
      </c>
      <c r="H582" s="585">
        <v>0.11</v>
      </c>
      <c r="I582" s="585">
        <v>0.34</v>
      </c>
      <c r="J582" s="585">
        <v>0.62</v>
      </c>
      <c r="K582" s="585">
        <v>0.04</v>
      </c>
      <c r="L582" s="585">
        <v>0.45</v>
      </c>
      <c r="M582" s="585">
        <v>0.37</v>
      </c>
      <c r="N582" s="585">
        <v>0.48</v>
      </c>
      <c r="O582" s="585">
        <v>0.1</v>
      </c>
      <c r="P582" s="585">
        <v>0.45</v>
      </c>
      <c r="Q582" s="585">
        <v>0.4</v>
      </c>
      <c r="R582" s="585" t="s">
        <v>239</v>
      </c>
      <c r="S582" s="585">
        <v>0.44</v>
      </c>
      <c r="T582" s="815">
        <v>0.56000000000000005</v>
      </c>
      <c r="U582" s="815">
        <v>0.56000000000000005</v>
      </c>
    </row>
    <row r="583" spans="1:21" x14ac:dyDescent="0.3">
      <c r="A583" s="2" t="s">
        <v>226</v>
      </c>
      <c r="B583" s="295" t="s">
        <v>918</v>
      </c>
      <c r="C583" s="3" t="s">
        <v>944</v>
      </c>
      <c r="D583" s="3" t="s">
        <v>1751</v>
      </c>
      <c r="E583" s="245">
        <v>41803</v>
      </c>
      <c r="F583" s="585">
        <v>0.14000000000000001</v>
      </c>
      <c r="G583" s="585">
        <v>0.16</v>
      </c>
      <c r="H583" s="585">
        <v>0.11</v>
      </c>
      <c r="I583" s="585">
        <v>0.41</v>
      </c>
      <c r="J583" s="585">
        <v>0.56999999999999995</v>
      </c>
      <c r="K583" s="585">
        <v>0.02</v>
      </c>
      <c r="L583" s="585">
        <v>0.5</v>
      </c>
      <c r="M583" s="585">
        <v>0.43</v>
      </c>
      <c r="N583" s="585">
        <v>0.6</v>
      </c>
      <c r="O583" s="585">
        <v>0.17</v>
      </c>
      <c r="P583" s="585">
        <v>0.52</v>
      </c>
      <c r="Q583" s="585">
        <v>1</v>
      </c>
      <c r="R583" s="585" t="s">
        <v>239</v>
      </c>
      <c r="S583" s="585">
        <v>0.52</v>
      </c>
      <c r="T583" s="815">
        <v>0</v>
      </c>
      <c r="U583" s="815">
        <v>0</v>
      </c>
    </row>
    <row r="584" spans="1:21" x14ac:dyDescent="0.3">
      <c r="A584" s="2" t="s">
        <v>226</v>
      </c>
      <c r="B584" s="295" t="s">
        <v>918</v>
      </c>
      <c r="C584" s="3" t="s">
        <v>944</v>
      </c>
      <c r="D584" s="3" t="s">
        <v>1752</v>
      </c>
      <c r="E584" s="245">
        <v>1288</v>
      </c>
      <c r="F584" s="585">
        <v>0.08</v>
      </c>
      <c r="G584" s="585">
        <v>0.2</v>
      </c>
      <c r="H584" s="585">
        <v>0.09</v>
      </c>
      <c r="I584" s="585">
        <v>0.37</v>
      </c>
      <c r="J584" s="585">
        <v>0.6</v>
      </c>
      <c r="K584" s="585">
        <v>0.03</v>
      </c>
      <c r="L584" s="585">
        <v>0.47</v>
      </c>
      <c r="M584" s="585">
        <v>0.47</v>
      </c>
      <c r="N584" s="585">
        <v>0.6</v>
      </c>
      <c r="O584" s="585">
        <v>0.1</v>
      </c>
      <c r="P584" s="585">
        <v>0.41</v>
      </c>
      <c r="Q584" s="585">
        <v>0.38</v>
      </c>
      <c r="R584" s="585" t="s">
        <v>239</v>
      </c>
      <c r="S584" s="585">
        <v>0.44</v>
      </c>
      <c r="T584" s="815">
        <v>0.36</v>
      </c>
      <c r="U584" s="815">
        <v>0.36</v>
      </c>
    </row>
    <row r="585" spans="1:21" x14ac:dyDescent="0.3">
      <c r="A585" s="2" t="s">
        <v>226</v>
      </c>
      <c r="B585" s="295" t="s">
        <v>918</v>
      </c>
      <c r="C585" s="3" t="s">
        <v>944</v>
      </c>
      <c r="D585" s="3" t="s">
        <v>1753</v>
      </c>
      <c r="E585" s="245">
        <v>1662</v>
      </c>
      <c r="F585" s="585">
        <v>0.04</v>
      </c>
      <c r="G585" s="585">
        <v>0.12</v>
      </c>
      <c r="H585" s="585">
        <v>0.12</v>
      </c>
      <c r="I585" s="585">
        <v>0.28999999999999998</v>
      </c>
      <c r="J585" s="585">
        <v>0.69</v>
      </c>
      <c r="K585" s="585">
        <v>0.03</v>
      </c>
      <c r="L585" s="585">
        <v>0.38</v>
      </c>
      <c r="M585" s="585">
        <v>0.37</v>
      </c>
      <c r="N585" s="585">
        <v>0.34</v>
      </c>
      <c r="O585" s="585">
        <v>0.06</v>
      </c>
      <c r="P585" s="585">
        <v>0.4</v>
      </c>
      <c r="Q585" s="585">
        <v>0.38</v>
      </c>
      <c r="R585" s="585" t="s">
        <v>239</v>
      </c>
      <c r="S585" s="585">
        <v>0.39</v>
      </c>
      <c r="T585" s="815">
        <v>0.17</v>
      </c>
      <c r="U585" s="815">
        <v>0.17</v>
      </c>
    </row>
    <row r="586" spans="1:21" x14ac:dyDescent="0.3">
      <c r="A586" s="2" t="s">
        <v>226</v>
      </c>
      <c r="B586" s="295" t="s">
        <v>918</v>
      </c>
      <c r="C586" s="3" t="s">
        <v>944</v>
      </c>
      <c r="D586" s="3" t="s">
        <v>1754</v>
      </c>
      <c r="E586" s="245">
        <v>2746</v>
      </c>
      <c r="F586" s="585">
        <v>0.08</v>
      </c>
      <c r="G586" s="585">
        <v>0.16</v>
      </c>
      <c r="H586" s="585">
        <v>0.1</v>
      </c>
      <c r="I586" s="585">
        <v>0.34</v>
      </c>
      <c r="J586" s="585">
        <v>0.6</v>
      </c>
      <c r="K586" s="585">
        <v>0.06</v>
      </c>
      <c r="L586" s="585">
        <v>0.51</v>
      </c>
      <c r="M586" s="585">
        <v>0.53</v>
      </c>
      <c r="N586" s="585">
        <v>0.47</v>
      </c>
      <c r="O586" s="585">
        <v>0.12</v>
      </c>
      <c r="P586" s="585">
        <v>0.44</v>
      </c>
      <c r="Q586" s="585">
        <v>0.55000000000000004</v>
      </c>
      <c r="R586" s="585" t="s">
        <v>239</v>
      </c>
      <c r="S586" s="585">
        <v>0.47</v>
      </c>
      <c r="T586" s="815">
        <v>0.33</v>
      </c>
      <c r="U586" s="815">
        <v>0.33</v>
      </c>
    </row>
    <row r="587" spans="1:21" x14ac:dyDescent="0.3">
      <c r="A587" s="2" t="s">
        <v>226</v>
      </c>
      <c r="B587" s="295" t="s">
        <v>918</v>
      </c>
      <c r="C587" s="3" t="s">
        <v>944</v>
      </c>
      <c r="D587" s="3" t="s">
        <v>1755</v>
      </c>
      <c r="E587" s="245">
        <v>2521</v>
      </c>
      <c r="F587" s="585">
        <v>0.11</v>
      </c>
      <c r="G587" s="585">
        <v>0.15</v>
      </c>
      <c r="H587" s="585">
        <v>0.15</v>
      </c>
      <c r="I587" s="585">
        <v>0.41</v>
      </c>
      <c r="J587" s="585">
        <v>0.54</v>
      </c>
      <c r="K587" s="585">
        <v>0.05</v>
      </c>
      <c r="L587" s="585">
        <v>0.55000000000000004</v>
      </c>
      <c r="M587" s="585">
        <v>0.52</v>
      </c>
      <c r="N587" s="585">
        <v>0.43</v>
      </c>
      <c r="O587" s="585">
        <v>0.14000000000000001</v>
      </c>
      <c r="P587" s="585">
        <v>0.53</v>
      </c>
      <c r="Q587" s="585">
        <v>0.53</v>
      </c>
      <c r="R587" s="585" t="s">
        <v>239</v>
      </c>
      <c r="S587" s="585">
        <v>0.52</v>
      </c>
      <c r="T587" s="815">
        <v>0.26</v>
      </c>
      <c r="U587" s="815">
        <v>0.26</v>
      </c>
    </row>
    <row r="588" spans="1:21" x14ac:dyDescent="0.3">
      <c r="A588" s="2" t="s">
        <v>226</v>
      </c>
      <c r="B588" s="295" t="s">
        <v>918</v>
      </c>
      <c r="C588" s="3" t="s">
        <v>986</v>
      </c>
      <c r="D588" s="3" t="s">
        <v>1756</v>
      </c>
      <c r="E588" s="245">
        <v>34448</v>
      </c>
      <c r="F588" s="585">
        <v>0</v>
      </c>
      <c r="G588" s="585">
        <v>0</v>
      </c>
      <c r="H588" s="585">
        <v>0</v>
      </c>
      <c r="I588" s="585">
        <v>0</v>
      </c>
      <c r="J588" s="585">
        <v>1</v>
      </c>
      <c r="K588" s="585">
        <v>0</v>
      </c>
      <c r="L588" s="585" t="s">
        <v>239</v>
      </c>
      <c r="M588" s="585" t="s">
        <v>239</v>
      </c>
      <c r="N588" s="585" t="s">
        <v>239</v>
      </c>
      <c r="O588" s="585" t="s">
        <v>239</v>
      </c>
      <c r="P588" s="585">
        <v>1</v>
      </c>
      <c r="Q588" s="585" t="s">
        <v>239</v>
      </c>
      <c r="R588" s="585" t="s">
        <v>239</v>
      </c>
      <c r="S588" s="585">
        <v>1</v>
      </c>
      <c r="T588" s="815">
        <v>0</v>
      </c>
      <c r="U588" s="815">
        <v>0</v>
      </c>
    </row>
    <row r="589" spans="1:21" x14ac:dyDescent="0.3">
      <c r="A589" s="2" t="s">
        <v>226</v>
      </c>
      <c r="B589" s="295" t="s">
        <v>918</v>
      </c>
      <c r="C589" s="3" t="s">
        <v>983</v>
      </c>
      <c r="D589" s="3" t="s">
        <v>1757</v>
      </c>
      <c r="E589" s="245">
        <v>67102</v>
      </c>
      <c r="F589" s="585">
        <v>0.09</v>
      </c>
      <c r="G589" s="585">
        <v>0.18</v>
      </c>
      <c r="H589" s="585">
        <v>0.12</v>
      </c>
      <c r="I589" s="585">
        <v>0.4</v>
      </c>
      <c r="J589" s="585">
        <v>0.56000000000000005</v>
      </c>
      <c r="K589" s="585">
        <v>0.04</v>
      </c>
      <c r="L589" s="585">
        <v>0.47</v>
      </c>
      <c r="M589" s="585">
        <v>0.47</v>
      </c>
      <c r="N589" s="585">
        <v>0.47</v>
      </c>
      <c r="O589" s="585">
        <v>0.11</v>
      </c>
      <c r="P589" s="585">
        <v>0.45</v>
      </c>
      <c r="Q589" s="585">
        <v>0.55000000000000004</v>
      </c>
      <c r="R589" s="585" t="s">
        <v>239</v>
      </c>
      <c r="S589" s="585">
        <v>0.46</v>
      </c>
      <c r="T589" s="815">
        <v>0.04</v>
      </c>
      <c r="U589" s="815">
        <v>0.04</v>
      </c>
    </row>
    <row r="590" spans="1:21" x14ac:dyDescent="0.3">
      <c r="A590" s="2" t="s">
        <v>228</v>
      </c>
      <c r="B590" s="295" t="s">
        <v>923</v>
      </c>
      <c r="C590" s="3" t="s">
        <v>944</v>
      </c>
      <c r="D590" s="3" t="s">
        <v>1759</v>
      </c>
      <c r="E590" s="245">
        <v>29405</v>
      </c>
      <c r="F590" s="585">
        <v>0.15</v>
      </c>
      <c r="G590" s="585">
        <v>0.3</v>
      </c>
      <c r="H590" s="585">
        <v>0.22</v>
      </c>
      <c r="I590" s="585">
        <v>0.67</v>
      </c>
      <c r="J590" s="585">
        <v>0.31</v>
      </c>
      <c r="K590" s="585">
        <v>0.02</v>
      </c>
      <c r="L590" s="585">
        <v>0.48</v>
      </c>
      <c r="M590" s="585">
        <v>0.48</v>
      </c>
      <c r="N590" s="585">
        <v>0.46</v>
      </c>
      <c r="O590" s="585">
        <v>0.11</v>
      </c>
      <c r="P590" s="585">
        <v>0.59</v>
      </c>
      <c r="Q590" s="585">
        <v>0.74</v>
      </c>
      <c r="R590" s="585" t="s">
        <v>239</v>
      </c>
      <c r="S590" s="585">
        <v>0.52</v>
      </c>
      <c r="T590" s="815">
        <v>1</v>
      </c>
      <c r="U590" s="815">
        <v>1</v>
      </c>
    </row>
    <row r="591" spans="1:21" x14ac:dyDescent="0.3">
      <c r="A591" s="2" t="s">
        <v>228</v>
      </c>
      <c r="B591" s="295" t="s">
        <v>918</v>
      </c>
      <c r="C591" s="3" t="s">
        <v>944</v>
      </c>
      <c r="D591" s="3" t="s">
        <v>1768</v>
      </c>
      <c r="E591" s="245">
        <v>51397</v>
      </c>
      <c r="F591" s="585">
        <v>0.1</v>
      </c>
      <c r="G591" s="585">
        <v>0.19</v>
      </c>
      <c r="H591" s="585">
        <v>0.17</v>
      </c>
      <c r="I591" s="585">
        <v>0.45</v>
      </c>
      <c r="J591" s="585">
        <v>0.53</v>
      </c>
      <c r="K591" s="585">
        <v>0.01</v>
      </c>
      <c r="L591" s="585">
        <v>0.43</v>
      </c>
      <c r="M591" s="585">
        <v>0.5</v>
      </c>
      <c r="N591" s="585">
        <v>0.52</v>
      </c>
      <c r="O591" s="585">
        <v>0.1</v>
      </c>
      <c r="P591" s="585">
        <v>0.47</v>
      </c>
      <c r="Q591" s="585">
        <v>0.52</v>
      </c>
      <c r="R591" s="585" t="s">
        <v>239</v>
      </c>
      <c r="S591" s="585">
        <v>0.48</v>
      </c>
      <c r="T591" s="815">
        <v>1</v>
      </c>
      <c r="U591" s="815">
        <v>1</v>
      </c>
    </row>
    <row r="592" spans="1:21" x14ac:dyDescent="0.3">
      <c r="A592" s="2" t="s">
        <v>228</v>
      </c>
      <c r="B592" s="295" t="s">
        <v>923</v>
      </c>
      <c r="C592" s="3" t="s">
        <v>944</v>
      </c>
      <c r="D592" s="3" t="s">
        <v>1760</v>
      </c>
      <c r="E592" s="245">
        <v>45941</v>
      </c>
      <c r="F592" s="585">
        <v>0.13</v>
      </c>
      <c r="G592" s="585">
        <v>0.28000000000000003</v>
      </c>
      <c r="H592" s="585">
        <v>0.2</v>
      </c>
      <c r="I592" s="585">
        <v>0.61</v>
      </c>
      <c r="J592" s="585">
        <v>0.36</v>
      </c>
      <c r="K592" s="585">
        <v>0.02</v>
      </c>
      <c r="L592" s="585">
        <v>0.48</v>
      </c>
      <c r="M592" s="585">
        <v>0.49</v>
      </c>
      <c r="N592" s="585">
        <v>0.47</v>
      </c>
      <c r="O592" s="585">
        <v>0.1</v>
      </c>
      <c r="P592" s="585">
        <v>0.55000000000000004</v>
      </c>
      <c r="Q592" s="585">
        <v>0.71</v>
      </c>
      <c r="R592" s="585" t="s">
        <v>239</v>
      </c>
      <c r="S592" s="585">
        <v>0.51</v>
      </c>
      <c r="T592" s="815">
        <v>1</v>
      </c>
      <c r="U592" s="815">
        <v>1</v>
      </c>
    </row>
    <row r="593" spans="1:21" x14ac:dyDescent="0.3">
      <c r="A593" s="2" t="s">
        <v>228</v>
      </c>
      <c r="B593" s="295" t="s">
        <v>923</v>
      </c>
      <c r="C593" s="3" t="s">
        <v>944</v>
      </c>
      <c r="D593" s="3" t="s">
        <v>1761</v>
      </c>
      <c r="E593" s="245">
        <v>26413</v>
      </c>
      <c r="F593" s="585">
        <v>0.15</v>
      </c>
      <c r="G593" s="585">
        <v>0.23</v>
      </c>
      <c r="H593" s="585">
        <v>0.15</v>
      </c>
      <c r="I593" s="585">
        <v>0.53</v>
      </c>
      <c r="J593" s="585">
        <v>0.44</v>
      </c>
      <c r="K593" s="585">
        <v>0.03</v>
      </c>
      <c r="L593" s="585">
        <v>0.5</v>
      </c>
      <c r="M593" s="585">
        <v>0.5</v>
      </c>
      <c r="N593" s="585">
        <v>0.51</v>
      </c>
      <c r="O593" s="585">
        <v>0.14000000000000001</v>
      </c>
      <c r="P593" s="585">
        <v>0.5</v>
      </c>
      <c r="Q593" s="585">
        <v>0.51</v>
      </c>
      <c r="R593" s="585" t="s">
        <v>239</v>
      </c>
      <c r="S593" s="585">
        <v>0.5</v>
      </c>
      <c r="T593" s="815">
        <v>1</v>
      </c>
      <c r="U593" s="815">
        <v>1</v>
      </c>
    </row>
    <row r="594" spans="1:21" x14ac:dyDescent="0.3">
      <c r="A594" s="2" t="s">
        <v>228</v>
      </c>
      <c r="B594" s="295" t="s">
        <v>923</v>
      </c>
      <c r="C594" s="3" t="s">
        <v>944</v>
      </c>
      <c r="D594" s="3" t="s">
        <v>1762</v>
      </c>
      <c r="E594" s="245">
        <v>40712</v>
      </c>
      <c r="F594" s="585">
        <v>0.16</v>
      </c>
      <c r="G594" s="585">
        <v>0.25</v>
      </c>
      <c r="H594" s="585">
        <v>0.14000000000000001</v>
      </c>
      <c r="I594" s="585">
        <v>0.56000000000000005</v>
      </c>
      <c r="J594" s="585">
        <v>0.4</v>
      </c>
      <c r="K594" s="585">
        <v>0.03</v>
      </c>
      <c r="L594" s="585">
        <v>0.51</v>
      </c>
      <c r="M594" s="585">
        <v>0.49</v>
      </c>
      <c r="N594" s="585">
        <v>0.49</v>
      </c>
      <c r="O594" s="585">
        <v>0.15</v>
      </c>
      <c r="P594" s="585">
        <v>0.52</v>
      </c>
      <c r="Q594" s="585">
        <v>0.53</v>
      </c>
      <c r="R594" s="585" t="s">
        <v>239</v>
      </c>
      <c r="S594" s="585">
        <v>0.5</v>
      </c>
      <c r="T594" s="815">
        <v>1</v>
      </c>
      <c r="U594" s="815">
        <v>1</v>
      </c>
    </row>
    <row r="595" spans="1:21" x14ac:dyDescent="0.3">
      <c r="A595" s="2" t="s">
        <v>228</v>
      </c>
      <c r="B595" s="295" t="s">
        <v>923</v>
      </c>
      <c r="C595" s="3" t="s">
        <v>944</v>
      </c>
      <c r="D595" s="3" t="s">
        <v>1763</v>
      </c>
      <c r="E595" s="245">
        <v>90179</v>
      </c>
      <c r="F595" s="585">
        <v>0.13</v>
      </c>
      <c r="G595" s="585">
        <v>0.22</v>
      </c>
      <c r="H595" s="585">
        <v>0.15</v>
      </c>
      <c r="I595" s="585">
        <v>0.5</v>
      </c>
      <c r="J595" s="585">
        <v>0.47</v>
      </c>
      <c r="K595" s="585">
        <v>0.02</v>
      </c>
      <c r="L595" s="585">
        <v>0.5</v>
      </c>
      <c r="M595" s="585">
        <v>0.5</v>
      </c>
      <c r="N595" s="585">
        <v>0.5</v>
      </c>
      <c r="O595" s="585">
        <v>0.13</v>
      </c>
      <c r="P595" s="585">
        <v>0.49</v>
      </c>
      <c r="Q595" s="585">
        <v>0.51</v>
      </c>
      <c r="R595" s="585" t="s">
        <v>239</v>
      </c>
      <c r="S595" s="585">
        <v>0.49</v>
      </c>
      <c r="T595" s="815">
        <v>1</v>
      </c>
      <c r="U595" s="815">
        <v>1</v>
      </c>
    </row>
    <row r="596" spans="1:21" x14ac:dyDescent="0.3">
      <c r="A596" s="2" t="s">
        <v>228</v>
      </c>
      <c r="B596" s="295" t="s">
        <v>923</v>
      </c>
      <c r="C596" s="3" t="s">
        <v>944</v>
      </c>
      <c r="D596" s="3" t="s">
        <v>1764</v>
      </c>
      <c r="E596" s="245">
        <v>5747</v>
      </c>
      <c r="F596" s="585">
        <v>0.18</v>
      </c>
      <c r="G596" s="585">
        <v>0.26</v>
      </c>
      <c r="H596" s="585">
        <v>0.14000000000000001</v>
      </c>
      <c r="I596" s="585">
        <v>0.57999999999999996</v>
      </c>
      <c r="J596" s="585">
        <v>0.39</v>
      </c>
      <c r="K596" s="585">
        <v>0.03</v>
      </c>
      <c r="L596" s="585">
        <v>0.49</v>
      </c>
      <c r="M596" s="585">
        <v>0.51</v>
      </c>
      <c r="N596" s="585">
        <v>0.52</v>
      </c>
      <c r="O596" s="585">
        <v>0.15</v>
      </c>
      <c r="P596" s="585">
        <v>0.54</v>
      </c>
      <c r="Q596" s="585">
        <v>0.5</v>
      </c>
      <c r="R596" s="585" t="s">
        <v>239</v>
      </c>
      <c r="S596" s="585">
        <v>0.52</v>
      </c>
      <c r="T596" s="815">
        <v>1</v>
      </c>
      <c r="U596" s="815">
        <v>1</v>
      </c>
    </row>
    <row r="597" spans="1:21" x14ac:dyDescent="0.3">
      <c r="A597" s="2" t="s">
        <v>228</v>
      </c>
      <c r="B597" s="295" t="s">
        <v>923</v>
      </c>
      <c r="C597" s="3" t="s">
        <v>944</v>
      </c>
      <c r="D597" s="3" t="s">
        <v>1765</v>
      </c>
      <c r="E597" s="245">
        <v>67513</v>
      </c>
      <c r="F597" s="585">
        <v>0.21</v>
      </c>
      <c r="G597" s="585">
        <v>0.23</v>
      </c>
      <c r="H597" s="585">
        <v>0.11</v>
      </c>
      <c r="I597" s="585">
        <v>0.55000000000000004</v>
      </c>
      <c r="J597" s="585">
        <v>0.43</v>
      </c>
      <c r="K597" s="585">
        <v>0.02</v>
      </c>
      <c r="L597" s="585">
        <v>0.5</v>
      </c>
      <c r="M597" s="585">
        <v>0.5</v>
      </c>
      <c r="N597" s="585">
        <v>0.48</v>
      </c>
      <c r="O597" s="585">
        <v>0.19</v>
      </c>
      <c r="P597" s="585">
        <v>0.47</v>
      </c>
      <c r="Q597" s="585">
        <v>0.53</v>
      </c>
      <c r="R597" s="585" t="s">
        <v>239</v>
      </c>
      <c r="S597" s="585">
        <v>0.49</v>
      </c>
      <c r="T597" s="815">
        <v>1</v>
      </c>
      <c r="U597" s="815">
        <v>1</v>
      </c>
    </row>
    <row r="598" spans="1:21" x14ac:dyDescent="0.3">
      <c r="A598" s="2" t="s">
        <v>228</v>
      </c>
      <c r="B598" s="295" t="s">
        <v>923</v>
      </c>
      <c r="C598" s="3" t="s">
        <v>986</v>
      </c>
      <c r="D598" s="3" t="s">
        <v>1767</v>
      </c>
      <c r="E598" s="245">
        <v>119880</v>
      </c>
      <c r="F598" s="585">
        <v>0.17</v>
      </c>
      <c r="G598" s="585">
        <v>0.28000000000000003</v>
      </c>
      <c r="H598" s="585">
        <v>0.18</v>
      </c>
      <c r="I598" s="585">
        <v>0.63</v>
      </c>
      <c r="J598" s="585">
        <v>0.34</v>
      </c>
      <c r="K598" s="585">
        <v>0.03</v>
      </c>
      <c r="L598" s="585">
        <v>0.49</v>
      </c>
      <c r="M598" s="585">
        <v>0.49</v>
      </c>
      <c r="N598" s="585">
        <v>0.47</v>
      </c>
      <c r="O598" s="585">
        <v>0.13</v>
      </c>
      <c r="P598" s="585">
        <v>0.62</v>
      </c>
      <c r="Q598" s="585">
        <v>0.7</v>
      </c>
      <c r="R598" s="585" t="s">
        <v>239</v>
      </c>
      <c r="S598" s="585">
        <v>0.54</v>
      </c>
      <c r="T598" s="815">
        <v>1</v>
      </c>
      <c r="U598" s="815">
        <v>1</v>
      </c>
    </row>
    <row r="599" spans="1:21" x14ac:dyDescent="0.3">
      <c r="A599" s="2" t="s">
        <v>229</v>
      </c>
      <c r="B599" s="295" t="s">
        <v>918</v>
      </c>
      <c r="C599" s="3" t="s">
        <v>944</v>
      </c>
      <c r="D599" s="3" t="s">
        <v>1769</v>
      </c>
      <c r="E599" s="245">
        <v>3273</v>
      </c>
      <c r="F599" s="585" t="s">
        <v>239</v>
      </c>
      <c r="G599" s="585" t="s">
        <v>239</v>
      </c>
      <c r="H599" s="585" t="s">
        <v>239</v>
      </c>
      <c r="I599" s="585" t="s">
        <v>239</v>
      </c>
      <c r="J599" s="585" t="s">
        <v>239</v>
      </c>
      <c r="K599" s="585" t="s">
        <v>239</v>
      </c>
      <c r="L599" s="585" t="s">
        <v>239</v>
      </c>
      <c r="M599" s="585" t="s">
        <v>239</v>
      </c>
      <c r="N599" s="585" t="s">
        <v>239</v>
      </c>
      <c r="O599" s="585" t="s">
        <v>239</v>
      </c>
      <c r="P599" s="585" t="s">
        <v>239</v>
      </c>
      <c r="Q599" s="585" t="s">
        <v>239</v>
      </c>
      <c r="R599" s="585">
        <v>0.28999999999999998</v>
      </c>
      <c r="S599" s="585">
        <v>0.28999999999999998</v>
      </c>
      <c r="T599" s="815">
        <v>0</v>
      </c>
      <c r="U599" s="815">
        <v>1</v>
      </c>
    </row>
    <row r="600" spans="1:21" x14ac:dyDescent="0.3">
      <c r="A600" s="2" t="s">
        <v>227</v>
      </c>
      <c r="B600" s="295" t="s">
        <v>918</v>
      </c>
      <c r="C600" s="3" t="s">
        <v>944</v>
      </c>
      <c r="D600" s="3" t="s">
        <v>1770</v>
      </c>
      <c r="E600" s="245">
        <v>655</v>
      </c>
      <c r="F600" s="585">
        <v>0.05</v>
      </c>
      <c r="G600" s="585">
        <v>0.13</v>
      </c>
      <c r="H600" s="585">
        <v>0.12</v>
      </c>
      <c r="I600" s="585">
        <v>0.31</v>
      </c>
      <c r="J600" s="585">
        <v>0.61</v>
      </c>
      <c r="K600" s="585">
        <v>0.08</v>
      </c>
      <c r="L600" s="585">
        <v>0.53</v>
      </c>
      <c r="M600" s="585">
        <v>0.49</v>
      </c>
      <c r="N600" s="585">
        <v>0.43</v>
      </c>
      <c r="O600" s="585">
        <v>0.1</v>
      </c>
      <c r="P600" s="585">
        <v>0.51</v>
      </c>
      <c r="Q600" s="585">
        <v>0.52</v>
      </c>
      <c r="R600" s="585" t="s">
        <v>239</v>
      </c>
      <c r="S600" s="585">
        <v>0.5</v>
      </c>
      <c r="T600" s="815">
        <v>1</v>
      </c>
      <c r="U600" s="815">
        <v>1</v>
      </c>
    </row>
    <row r="601" spans="1:21" x14ac:dyDescent="0.3">
      <c r="A601" s="2" t="s">
        <v>115</v>
      </c>
      <c r="B601" s="295" t="s">
        <v>918</v>
      </c>
      <c r="C601" s="3" t="s">
        <v>983</v>
      </c>
      <c r="D601" s="3" t="s">
        <v>1771</v>
      </c>
      <c r="E601" s="245">
        <v>123067</v>
      </c>
      <c r="F601" s="585" t="s">
        <v>239</v>
      </c>
      <c r="G601" s="585" t="s">
        <v>239</v>
      </c>
      <c r="H601" s="585" t="s">
        <v>239</v>
      </c>
      <c r="I601" s="585" t="s">
        <v>239</v>
      </c>
      <c r="J601" s="585" t="s">
        <v>239</v>
      </c>
      <c r="K601" s="585" t="s">
        <v>239</v>
      </c>
      <c r="L601" s="585" t="s">
        <v>239</v>
      </c>
      <c r="M601" s="585" t="s">
        <v>239</v>
      </c>
      <c r="N601" s="585" t="s">
        <v>239</v>
      </c>
      <c r="O601" s="585" t="s">
        <v>239</v>
      </c>
      <c r="P601" s="585" t="s">
        <v>239</v>
      </c>
      <c r="Q601" s="585" t="s">
        <v>239</v>
      </c>
      <c r="R601" s="585" t="s">
        <v>239</v>
      </c>
      <c r="S601" s="585" t="s">
        <v>239</v>
      </c>
      <c r="T601" s="815">
        <v>0</v>
      </c>
      <c r="U601" s="815">
        <v>0</v>
      </c>
    </row>
    <row r="602" spans="1:21" x14ac:dyDescent="0.3">
      <c r="A602" s="2" t="s">
        <v>219</v>
      </c>
      <c r="B602" s="295" t="s">
        <v>923</v>
      </c>
      <c r="C602" s="3" t="s">
        <v>944</v>
      </c>
      <c r="D602" s="3" t="s">
        <v>1772</v>
      </c>
      <c r="E602" s="245">
        <v>22227</v>
      </c>
      <c r="F602" s="585">
        <v>0.16</v>
      </c>
      <c r="G602" s="585">
        <v>0.2</v>
      </c>
      <c r="H602" s="585">
        <v>0.18</v>
      </c>
      <c r="I602" s="585">
        <v>0.54</v>
      </c>
      <c r="J602" s="585">
        <v>0.43</v>
      </c>
      <c r="K602" s="585">
        <v>0.03</v>
      </c>
      <c r="L602" s="585">
        <v>0.52</v>
      </c>
      <c r="M602" s="585">
        <v>0.5</v>
      </c>
      <c r="N602" s="585">
        <v>0.51</v>
      </c>
      <c r="O602" s="585">
        <v>0.15</v>
      </c>
      <c r="P602" s="585">
        <v>0.47</v>
      </c>
      <c r="Q602" s="585">
        <v>0.38</v>
      </c>
      <c r="R602" s="585" t="s">
        <v>239</v>
      </c>
      <c r="S602" s="585">
        <v>0.49</v>
      </c>
      <c r="T602" s="815">
        <v>1</v>
      </c>
      <c r="U602" s="815">
        <v>1</v>
      </c>
    </row>
    <row r="603" spans="1:21" x14ac:dyDescent="0.3">
      <c r="A603" s="2" t="s">
        <v>219</v>
      </c>
      <c r="B603" s="295" t="s">
        <v>923</v>
      </c>
      <c r="C603" s="3" t="s">
        <v>986</v>
      </c>
      <c r="D603" s="3" t="s">
        <v>1773</v>
      </c>
      <c r="E603" s="245">
        <v>38401</v>
      </c>
      <c r="F603" s="585">
        <v>0.12</v>
      </c>
      <c r="G603" s="585">
        <v>0.17</v>
      </c>
      <c r="H603" s="585">
        <v>0.32</v>
      </c>
      <c r="I603" s="585">
        <v>0.61</v>
      </c>
      <c r="J603" s="585">
        <v>0.36</v>
      </c>
      <c r="K603" s="585">
        <v>0.03</v>
      </c>
      <c r="L603" s="585">
        <v>0.53</v>
      </c>
      <c r="M603" s="585">
        <v>0.53</v>
      </c>
      <c r="N603" s="585">
        <v>0.51</v>
      </c>
      <c r="O603" s="585">
        <v>0.11</v>
      </c>
      <c r="P603" s="585">
        <v>0.55000000000000004</v>
      </c>
      <c r="Q603" s="585">
        <v>0.46</v>
      </c>
      <c r="R603" s="585" t="s">
        <v>239</v>
      </c>
      <c r="S603" s="585">
        <v>0.53</v>
      </c>
      <c r="T603" s="815">
        <v>1</v>
      </c>
      <c r="U603" s="815">
        <v>1</v>
      </c>
    </row>
    <row r="604" spans="1:21" x14ac:dyDescent="0.3">
      <c r="A604" s="2" t="s">
        <v>219</v>
      </c>
      <c r="B604" s="295" t="s">
        <v>923</v>
      </c>
      <c r="C604" s="3" t="s">
        <v>1042</v>
      </c>
      <c r="D604" s="3" t="s">
        <v>1774</v>
      </c>
      <c r="E604" s="245">
        <v>142197</v>
      </c>
      <c r="F604" s="585">
        <v>0.18</v>
      </c>
      <c r="G604" s="585">
        <v>0.2</v>
      </c>
      <c r="H604" s="585">
        <v>0.18</v>
      </c>
      <c r="I604" s="585">
        <v>0.56000000000000005</v>
      </c>
      <c r="J604" s="585">
        <v>0.42</v>
      </c>
      <c r="K604" s="585">
        <v>0.02</v>
      </c>
      <c r="L604" s="585">
        <v>0.47</v>
      </c>
      <c r="M604" s="585">
        <v>0.51</v>
      </c>
      <c r="N604" s="585">
        <v>0.51</v>
      </c>
      <c r="O604" s="585">
        <v>0.15</v>
      </c>
      <c r="P604" s="585">
        <v>0.52</v>
      </c>
      <c r="Q604" s="585">
        <v>0.55000000000000004</v>
      </c>
      <c r="R604" s="585" t="s">
        <v>239</v>
      </c>
      <c r="S604" s="585">
        <v>0.51</v>
      </c>
      <c r="T604" s="815">
        <v>1</v>
      </c>
      <c r="U604" s="815">
        <v>1</v>
      </c>
    </row>
    <row r="605" spans="1:21" x14ac:dyDescent="0.3">
      <c r="A605" s="2" t="s">
        <v>219</v>
      </c>
      <c r="B605" s="295" t="s">
        <v>923</v>
      </c>
      <c r="C605" s="3" t="s">
        <v>670</v>
      </c>
      <c r="D605" s="3" t="s">
        <v>1775</v>
      </c>
      <c r="E605" s="245">
        <v>3775</v>
      </c>
      <c r="F605" s="585">
        <v>0.1</v>
      </c>
      <c r="G605" s="585">
        <v>0.24</v>
      </c>
      <c r="H605" s="585">
        <v>0.27</v>
      </c>
      <c r="I605" s="585">
        <v>0.61</v>
      </c>
      <c r="J605" s="585">
        <v>0.32</v>
      </c>
      <c r="K605" s="585">
        <v>7.0000000000000007E-2</v>
      </c>
      <c r="L605" s="585">
        <v>0.51</v>
      </c>
      <c r="M605" s="585">
        <v>0.54</v>
      </c>
      <c r="N605" s="585">
        <v>0.54</v>
      </c>
      <c r="O605" s="585">
        <v>0.08</v>
      </c>
      <c r="P605" s="585">
        <v>0.5</v>
      </c>
      <c r="Q605" s="585">
        <v>0.44</v>
      </c>
      <c r="R605" s="585" t="s">
        <v>239</v>
      </c>
      <c r="S605" s="585">
        <v>0.52</v>
      </c>
      <c r="T605" s="815">
        <v>1</v>
      </c>
      <c r="U605" s="815">
        <v>1</v>
      </c>
    </row>
    <row r="606" spans="1:21" x14ac:dyDescent="0.3">
      <c r="A606" s="2" t="s">
        <v>219</v>
      </c>
      <c r="B606" s="295" t="s">
        <v>923</v>
      </c>
      <c r="C606" s="3" t="s">
        <v>670</v>
      </c>
      <c r="D606" s="3" t="s">
        <v>1776</v>
      </c>
      <c r="E606" s="245">
        <v>2783</v>
      </c>
      <c r="F606" s="585">
        <v>0.13</v>
      </c>
      <c r="G606" s="585">
        <v>0.28000000000000003</v>
      </c>
      <c r="H606" s="585">
        <v>0.25</v>
      </c>
      <c r="I606" s="585">
        <v>0.66</v>
      </c>
      <c r="J606" s="585">
        <v>0.32</v>
      </c>
      <c r="K606" s="585">
        <v>0.02</v>
      </c>
      <c r="L606" s="585">
        <v>0.54</v>
      </c>
      <c r="M606" s="585">
        <v>0.41</v>
      </c>
      <c r="N606" s="585">
        <v>0.45</v>
      </c>
      <c r="O606" s="585">
        <v>0.1</v>
      </c>
      <c r="P606" s="585">
        <v>0.49</v>
      </c>
      <c r="Q606" s="585">
        <v>0.45</v>
      </c>
      <c r="R606" s="585" t="s">
        <v>239</v>
      </c>
      <c r="S606" s="585">
        <v>0.46</v>
      </c>
      <c r="T606" s="815">
        <v>1</v>
      </c>
      <c r="U606" s="815">
        <v>1</v>
      </c>
    </row>
    <row r="607" spans="1:21" x14ac:dyDescent="0.3">
      <c r="A607" s="2" t="s">
        <v>219</v>
      </c>
      <c r="B607" s="295" t="s">
        <v>923</v>
      </c>
      <c r="C607" s="3" t="s">
        <v>670</v>
      </c>
      <c r="D607" s="3" t="s">
        <v>1777</v>
      </c>
      <c r="E607" s="245">
        <v>2272</v>
      </c>
      <c r="F607" s="585">
        <v>0.13</v>
      </c>
      <c r="G607" s="585">
        <v>0.19</v>
      </c>
      <c r="H607" s="585">
        <v>0.39</v>
      </c>
      <c r="I607" s="585">
        <v>0.71</v>
      </c>
      <c r="J607" s="585">
        <v>0.24</v>
      </c>
      <c r="K607" s="585">
        <v>0.05</v>
      </c>
      <c r="L607" s="585">
        <v>0.67</v>
      </c>
      <c r="M607" s="585">
        <v>0.6</v>
      </c>
      <c r="N607" s="585">
        <v>0.51</v>
      </c>
      <c r="O607" s="585">
        <v>0.12</v>
      </c>
      <c r="P607" s="585">
        <v>0.39</v>
      </c>
      <c r="Q607" s="585">
        <v>0.3</v>
      </c>
      <c r="R607" s="585" t="s">
        <v>239</v>
      </c>
      <c r="S607" s="585">
        <v>0.51</v>
      </c>
      <c r="T607" s="815">
        <v>1</v>
      </c>
      <c r="U607" s="815">
        <v>1</v>
      </c>
    </row>
    <row r="608" spans="1:21" x14ac:dyDescent="0.3">
      <c r="A608" s="2" t="s">
        <v>607</v>
      </c>
      <c r="B608" s="295" t="s">
        <v>943</v>
      </c>
      <c r="C608" s="3" t="s">
        <v>983</v>
      </c>
      <c r="D608" s="3" t="s">
        <v>1778</v>
      </c>
      <c r="E608" s="245">
        <v>273202</v>
      </c>
      <c r="F608" s="585" t="s">
        <v>239</v>
      </c>
      <c r="G608" s="585" t="s">
        <v>239</v>
      </c>
      <c r="H608" s="585" t="s">
        <v>239</v>
      </c>
      <c r="I608" s="585" t="s">
        <v>239</v>
      </c>
      <c r="J608" s="585" t="s">
        <v>239</v>
      </c>
      <c r="K608" s="585" t="s">
        <v>239</v>
      </c>
      <c r="L608" s="585" t="s">
        <v>239</v>
      </c>
      <c r="M608" s="585" t="s">
        <v>239</v>
      </c>
      <c r="N608" s="585" t="s">
        <v>239</v>
      </c>
      <c r="O608" s="585" t="s">
        <v>239</v>
      </c>
      <c r="P608" s="585" t="s">
        <v>239</v>
      </c>
      <c r="Q608" s="585" t="s">
        <v>239</v>
      </c>
      <c r="R608" s="585">
        <v>0.5</v>
      </c>
      <c r="S608" s="585">
        <v>0.5</v>
      </c>
      <c r="T608" s="815">
        <v>0</v>
      </c>
      <c r="U608" s="815">
        <v>1</v>
      </c>
    </row>
    <row r="609" spans="1:21" x14ac:dyDescent="0.3">
      <c r="A609" s="2" t="s">
        <v>494</v>
      </c>
      <c r="B609" s="295" t="s">
        <v>943</v>
      </c>
      <c r="C609" s="3" t="s">
        <v>944</v>
      </c>
      <c r="D609" s="3" t="s">
        <v>1780</v>
      </c>
      <c r="E609" s="245">
        <v>2966</v>
      </c>
      <c r="F609" s="585" t="s">
        <v>239</v>
      </c>
      <c r="G609" s="585" t="s">
        <v>239</v>
      </c>
      <c r="H609" s="585" t="s">
        <v>239</v>
      </c>
      <c r="I609" s="585" t="s">
        <v>239</v>
      </c>
      <c r="J609" s="585" t="s">
        <v>239</v>
      </c>
      <c r="K609" s="585" t="s">
        <v>239</v>
      </c>
      <c r="L609" s="585" t="s">
        <v>239</v>
      </c>
      <c r="M609" s="585" t="s">
        <v>239</v>
      </c>
      <c r="N609" s="585" t="s">
        <v>239</v>
      </c>
      <c r="O609" s="585" t="s">
        <v>239</v>
      </c>
      <c r="P609" s="585" t="s">
        <v>239</v>
      </c>
      <c r="Q609" s="585" t="s">
        <v>239</v>
      </c>
      <c r="R609" s="585">
        <v>0.38</v>
      </c>
      <c r="S609" s="585">
        <v>0.38</v>
      </c>
      <c r="T609" s="815">
        <v>0</v>
      </c>
      <c r="U609" s="815">
        <v>1</v>
      </c>
    </row>
    <row r="610" spans="1:21" x14ac:dyDescent="0.3">
      <c r="A610" s="2" t="s">
        <v>494</v>
      </c>
      <c r="B610" s="295" t="s">
        <v>943</v>
      </c>
      <c r="C610" s="3" t="s">
        <v>944</v>
      </c>
      <c r="D610" s="3" t="s">
        <v>1781</v>
      </c>
      <c r="E610" s="245">
        <v>12872</v>
      </c>
      <c r="F610" s="585" t="s">
        <v>239</v>
      </c>
      <c r="G610" s="585" t="s">
        <v>239</v>
      </c>
      <c r="H610" s="585" t="s">
        <v>239</v>
      </c>
      <c r="I610" s="585" t="s">
        <v>239</v>
      </c>
      <c r="J610" s="585" t="s">
        <v>239</v>
      </c>
      <c r="K610" s="585" t="s">
        <v>239</v>
      </c>
      <c r="L610" s="585" t="s">
        <v>239</v>
      </c>
      <c r="M610" s="585" t="s">
        <v>239</v>
      </c>
      <c r="N610" s="585" t="s">
        <v>239</v>
      </c>
      <c r="O610" s="585" t="s">
        <v>239</v>
      </c>
      <c r="P610" s="585" t="s">
        <v>239</v>
      </c>
      <c r="Q610" s="585" t="s">
        <v>239</v>
      </c>
      <c r="R610" s="585">
        <v>0.37</v>
      </c>
      <c r="S610" s="585">
        <v>0.37</v>
      </c>
      <c r="T610" s="815">
        <v>0</v>
      </c>
      <c r="U610" s="815">
        <v>1</v>
      </c>
    </row>
    <row r="611" spans="1:21" x14ac:dyDescent="0.3">
      <c r="A611" s="2" t="s">
        <v>494</v>
      </c>
      <c r="B611" s="295" t="s">
        <v>943</v>
      </c>
      <c r="C611" s="3" t="s">
        <v>944</v>
      </c>
      <c r="D611" s="3" t="s">
        <v>1782</v>
      </c>
      <c r="E611" s="245">
        <v>35123</v>
      </c>
      <c r="F611" s="585" t="s">
        <v>239</v>
      </c>
      <c r="G611" s="585" t="s">
        <v>239</v>
      </c>
      <c r="H611" s="585" t="s">
        <v>239</v>
      </c>
      <c r="I611" s="585" t="s">
        <v>239</v>
      </c>
      <c r="J611" s="585" t="s">
        <v>239</v>
      </c>
      <c r="K611" s="585" t="s">
        <v>239</v>
      </c>
      <c r="L611" s="585" t="s">
        <v>239</v>
      </c>
      <c r="M611" s="585" t="s">
        <v>239</v>
      </c>
      <c r="N611" s="585" t="s">
        <v>239</v>
      </c>
      <c r="O611" s="585" t="s">
        <v>239</v>
      </c>
      <c r="P611" s="585" t="s">
        <v>239</v>
      </c>
      <c r="Q611" s="585" t="s">
        <v>239</v>
      </c>
      <c r="R611" s="585">
        <v>0.48</v>
      </c>
      <c r="S611" s="585">
        <v>0.48</v>
      </c>
      <c r="T611" s="815">
        <v>0</v>
      </c>
      <c r="U611" s="815">
        <v>1</v>
      </c>
    </row>
    <row r="612" spans="1:21" x14ac:dyDescent="0.3">
      <c r="A612" s="2" t="s">
        <v>494</v>
      </c>
      <c r="B612" s="295" t="s">
        <v>943</v>
      </c>
      <c r="C612" s="3" t="s">
        <v>944</v>
      </c>
      <c r="D612" s="3" t="s">
        <v>1783</v>
      </c>
      <c r="E612" s="245">
        <v>75054</v>
      </c>
      <c r="F612" s="585">
        <v>0.05</v>
      </c>
      <c r="G612" s="585">
        <v>0.11</v>
      </c>
      <c r="H612" s="585">
        <v>0.19</v>
      </c>
      <c r="I612" s="585">
        <v>0.36</v>
      </c>
      <c r="J612" s="585">
        <v>0.59</v>
      </c>
      <c r="K612" s="585">
        <v>0.04</v>
      </c>
      <c r="L612" s="585">
        <v>0.45</v>
      </c>
      <c r="M612" s="585">
        <v>0.43</v>
      </c>
      <c r="N612" s="585">
        <v>0.44</v>
      </c>
      <c r="O612" s="585">
        <v>7.0000000000000007E-2</v>
      </c>
      <c r="P612" s="585">
        <v>0.49</v>
      </c>
      <c r="Q612" s="585">
        <v>0.42</v>
      </c>
      <c r="R612" s="585">
        <v>0.48</v>
      </c>
      <c r="S612" s="585">
        <v>0.48</v>
      </c>
      <c r="T612" s="815">
        <v>0.09</v>
      </c>
      <c r="U612" s="815">
        <v>1</v>
      </c>
    </row>
    <row r="613" spans="1:21" x14ac:dyDescent="0.3">
      <c r="A613" s="2" t="s">
        <v>494</v>
      </c>
      <c r="B613" s="295" t="s">
        <v>943</v>
      </c>
      <c r="C613" s="3" t="s">
        <v>944</v>
      </c>
      <c r="D613" s="3" t="s">
        <v>1784</v>
      </c>
      <c r="E613" s="245">
        <v>47739</v>
      </c>
      <c r="F613" s="585" t="s">
        <v>239</v>
      </c>
      <c r="G613" s="585" t="s">
        <v>239</v>
      </c>
      <c r="H613" s="585" t="s">
        <v>239</v>
      </c>
      <c r="I613" s="585" t="s">
        <v>239</v>
      </c>
      <c r="J613" s="585" t="s">
        <v>239</v>
      </c>
      <c r="K613" s="585" t="s">
        <v>239</v>
      </c>
      <c r="L613" s="585" t="s">
        <v>239</v>
      </c>
      <c r="M613" s="585" t="s">
        <v>239</v>
      </c>
      <c r="N613" s="585" t="s">
        <v>239</v>
      </c>
      <c r="O613" s="585" t="s">
        <v>239</v>
      </c>
      <c r="P613" s="585" t="s">
        <v>239</v>
      </c>
      <c r="Q613" s="585" t="s">
        <v>239</v>
      </c>
      <c r="R613" s="585">
        <v>0.48</v>
      </c>
      <c r="S613" s="585">
        <v>0.48</v>
      </c>
      <c r="T613" s="815">
        <v>0</v>
      </c>
      <c r="U613" s="815">
        <v>1</v>
      </c>
    </row>
    <row r="614" spans="1:21" x14ac:dyDescent="0.3">
      <c r="A614" s="2" t="s">
        <v>233</v>
      </c>
      <c r="B614" s="295" t="s">
        <v>918</v>
      </c>
      <c r="C614" s="3" t="s">
        <v>944</v>
      </c>
      <c r="D614" s="3" t="s">
        <v>1788</v>
      </c>
      <c r="E614" s="245">
        <v>48164</v>
      </c>
      <c r="F614" s="585">
        <v>0.03</v>
      </c>
      <c r="G614" s="585">
        <v>0.06</v>
      </c>
      <c r="H614" s="585">
        <v>0.08</v>
      </c>
      <c r="I614" s="585">
        <v>0.17</v>
      </c>
      <c r="J614" s="585">
        <v>0.82</v>
      </c>
      <c r="K614" s="585">
        <v>0.01</v>
      </c>
      <c r="L614" s="585">
        <v>0.47</v>
      </c>
      <c r="M614" s="585">
        <v>0.5</v>
      </c>
      <c r="N614" s="585">
        <v>0.43</v>
      </c>
      <c r="O614" s="585">
        <v>0.09</v>
      </c>
      <c r="P614" s="585">
        <v>0.28000000000000003</v>
      </c>
      <c r="Q614" s="585">
        <v>0.54</v>
      </c>
      <c r="R614" s="585" t="s">
        <v>239</v>
      </c>
      <c r="S614" s="585">
        <v>0.31</v>
      </c>
      <c r="T614" s="815">
        <v>1</v>
      </c>
      <c r="U614" s="815">
        <v>1</v>
      </c>
    </row>
    <row r="615" spans="1:21" x14ac:dyDescent="0.3">
      <c r="A615" s="2" t="s">
        <v>233</v>
      </c>
      <c r="B615" s="295" t="s">
        <v>918</v>
      </c>
      <c r="C615" s="3" t="s">
        <v>944</v>
      </c>
      <c r="D615" s="3" t="s">
        <v>1789</v>
      </c>
      <c r="E615" s="245">
        <v>2247</v>
      </c>
      <c r="F615" s="585">
        <v>7.0000000000000007E-2</v>
      </c>
      <c r="G615" s="585">
        <v>0.16</v>
      </c>
      <c r="H615" s="585">
        <v>0.06</v>
      </c>
      <c r="I615" s="585">
        <v>0.28999999999999998</v>
      </c>
      <c r="J615" s="585">
        <v>0.7</v>
      </c>
      <c r="K615" s="585">
        <v>0.01</v>
      </c>
      <c r="L615" s="585">
        <v>0.52</v>
      </c>
      <c r="M615" s="585">
        <v>0.5</v>
      </c>
      <c r="N615" s="585">
        <v>0.5</v>
      </c>
      <c r="O615" s="585">
        <v>0.13</v>
      </c>
      <c r="P615" s="585">
        <v>0.28000000000000003</v>
      </c>
      <c r="Q615" s="585">
        <v>0.32</v>
      </c>
      <c r="R615" s="585" t="s">
        <v>239</v>
      </c>
      <c r="S615" s="585">
        <v>0.34</v>
      </c>
      <c r="T615" s="815">
        <v>1</v>
      </c>
      <c r="U615" s="815">
        <v>1</v>
      </c>
    </row>
    <row r="616" spans="1:21" x14ac:dyDescent="0.3">
      <c r="A616" s="2" t="s">
        <v>233</v>
      </c>
      <c r="B616" s="295" t="s">
        <v>918</v>
      </c>
      <c r="C616" s="3" t="s">
        <v>944</v>
      </c>
      <c r="D616" s="3" t="s">
        <v>1790</v>
      </c>
      <c r="E616" s="245">
        <v>9456</v>
      </c>
      <c r="F616" s="585">
        <v>0.03</v>
      </c>
      <c r="G616" s="585">
        <v>0.14000000000000001</v>
      </c>
      <c r="H616" s="585">
        <v>0.08</v>
      </c>
      <c r="I616" s="585">
        <v>0.26</v>
      </c>
      <c r="J616" s="585">
        <v>0.71</v>
      </c>
      <c r="K616" s="585">
        <v>0.04</v>
      </c>
      <c r="L616" s="585">
        <v>0.48</v>
      </c>
      <c r="M616" s="585">
        <v>0.53</v>
      </c>
      <c r="N616" s="585">
        <v>0.5</v>
      </c>
      <c r="O616" s="585">
        <v>0.06</v>
      </c>
      <c r="P616" s="585">
        <v>0.31</v>
      </c>
      <c r="Q616" s="585">
        <v>0.4</v>
      </c>
      <c r="R616" s="585" t="s">
        <v>239</v>
      </c>
      <c r="S616" s="585">
        <v>0.36</v>
      </c>
      <c r="T616" s="815">
        <v>1</v>
      </c>
      <c r="U616" s="815">
        <v>1</v>
      </c>
    </row>
    <row r="617" spans="1:21" x14ac:dyDescent="0.3">
      <c r="A617" s="2" t="s">
        <v>233</v>
      </c>
      <c r="B617" s="295" t="s">
        <v>923</v>
      </c>
      <c r="C617" s="3" t="s">
        <v>944</v>
      </c>
      <c r="D617" s="3" t="s">
        <v>1786</v>
      </c>
      <c r="E617" s="245">
        <v>1596</v>
      </c>
      <c r="F617" s="585">
        <v>0.1</v>
      </c>
      <c r="G617" s="585">
        <v>0.28999999999999998</v>
      </c>
      <c r="H617" s="585">
        <v>0.24</v>
      </c>
      <c r="I617" s="585">
        <v>0.63</v>
      </c>
      <c r="J617" s="585">
        <v>0.35</v>
      </c>
      <c r="K617" s="585">
        <v>0.02</v>
      </c>
      <c r="L617" s="585">
        <v>0.5</v>
      </c>
      <c r="M617" s="585">
        <v>0.48</v>
      </c>
      <c r="N617" s="585">
        <v>0.45</v>
      </c>
      <c r="O617" s="585">
        <v>0.08</v>
      </c>
      <c r="P617" s="585">
        <v>0.44</v>
      </c>
      <c r="Q617" s="585">
        <v>0.5</v>
      </c>
      <c r="R617" s="585" t="s">
        <v>239</v>
      </c>
      <c r="S617" s="585">
        <v>0.46</v>
      </c>
      <c r="T617" s="815">
        <v>1</v>
      </c>
      <c r="U617" s="815">
        <v>1</v>
      </c>
    </row>
    <row r="618" spans="1:21" x14ac:dyDescent="0.3">
      <c r="A618" s="2" t="s">
        <v>233</v>
      </c>
      <c r="B618" s="295" t="s">
        <v>918</v>
      </c>
      <c r="C618" s="3" t="s">
        <v>944</v>
      </c>
      <c r="D618" s="3" t="s">
        <v>1791</v>
      </c>
      <c r="E618" s="245">
        <v>37681</v>
      </c>
      <c r="F618" s="585">
        <v>0.04</v>
      </c>
      <c r="G618" s="585">
        <v>0.16</v>
      </c>
      <c r="H618" s="585">
        <v>0.09</v>
      </c>
      <c r="I618" s="585">
        <v>0.28999999999999998</v>
      </c>
      <c r="J618" s="585">
        <v>0.68</v>
      </c>
      <c r="K618" s="585">
        <v>0.04</v>
      </c>
      <c r="L618" s="585">
        <v>0.48</v>
      </c>
      <c r="M618" s="585">
        <v>0.48</v>
      </c>
      <c r="N618" s="585">
        <v>0.5</v>
      </c>
      <c r="O618" s="585">
        <v>0.06</v>
      </c>
      <c r="P618" s="585">
        <v>0.5</v>
      </c>
      <c r="Q618" s="585">
        <v>0.5</v>
      </c>
      <c r="R618" s="585" t="s">
        <v>239</v>
      </c>
      <c r="S618" s="585">
        <v>0.49</v>
      </c>
      <c r="T618" s="815">
        <v>1</v>
      </c>
      <c r="U618" s="815">
        <v>1</v>
      </c>
    </row>
    <row r="619" spans="1:21" x14ac:dyDescent="0.3">
      <c r="A619" s="2" t="s">
        <v>233</v>
      </c>
      <c r="B619" s="295" t="s">
        <v>918</v>
      </c>
      <c r="C619" s="3" t="s">
        <v>944</v>
      </c>
      <c r="D619" s="3" t="s">
        <v>1792</v>
      </c>
      <c r="E619" s="245">
        <v>2281</v>
      </c>
      <c r="F619" s="585">
        <v>0.08</v>
      </c>
      <c r="G619" s="585">
        <v>0.17</v>
      </c>
      <c r="H619" s="585">
        <v>0.15</v>
      </c>
      <c r="I619" s="585">
        <v>0.41</v>
      </c>
      <c r="J619" s="585">
        <v>0.55000000000000004</v>
      </c>
      <c r="K619" s="585">
        <v>0.04</v>
      </c>
      <c r="L619" s="585">
        <v>0.46</v>
      </c>
      <c r="M619" s="585">
        <v>0.51</v>
      </c>
      <c r="N619" s="585">
        <v>0.54</v>
      </c>
      <c r="O619" s="585">
        <v>0.09</v>
      </c>
      <c r="P619" s="585">
        <v>0.6</v>
      </c>
      <c r="Q619" s="585">
        <v>0.57999999999999996</v>
      </c>
      <c r="R619" s="585" t="s">
        <v>239</v>
      </c>
      <c r="S619" s="585">
        <v>0.56000000000000005</v>
      </c>
      <c r="T619" s="815">
        <v>1</v>
      </c>
      <c r="U619" s="815">
        <v>1</v>
      </c>
    </row>
    <row r="620" spans="1:21" x14ac:dyDescent="0.3">
      <c r="A620" s="2" t="s">
        <v>233</v>
      </c>
      <c r="B620" s="295" t="s">
        <v>923</v>
      </c>
      <c r="C620" s="3" t="s">
        <v>944</v>
      </c>
      <c r="D620" s="3" t="s">
        <v>1787</v>
      </c>
      <c r="E620" s="245">
        <v>149732</v>
      </c>
      <c r="F620" s="585">
        <v>0.04</v>
      </c>
      <c r="G620" s="585">
        <v>0.12</v>
      </c>
      <c r="H620" s="585">
        <v>0.1</v>
      </c>
      <c r="I620" s="585">
        <v>0.26</v>
      </c>
      <c r="J620" s="585">
        <v>0.72</v>
      </c>
      <c r="K620" s="585">
        <v>0.02</v>
      </c>
      <c r="L620" s="585">
        <v>0.5</v>
      </c>
      <c r="M620" s="585">
        <v>0.5</v>
      </c>
      <c r="N620" s="585">
        <v>0.5</v>
      </c>
      <c r="O620" s="585">
        <v>0.08</v>
      </c>
      <c r="P620" s="585">
        <v>0.36</v>
      </c>
      <c r="Q620" s="585">
        <v>0.5</v>
      </c>
      <c r="R620" s="585" t="s">
        <v>239</v>
      </c>
      <c r="S620" s="585">
        <v>0.4</v>
      </c>
      <c r="T620" s="815">
        <v>1</v>
      </c>
      <c r="U620" s="815">
        <v>1</v>
      </c>
    </row>
    <row r="621" spans="1:21" x14ac:dyDescent="0.3">
      <c r="A621" s="2" t="s">
        <v>233</v>
      </c>
      <c r="B621" s="295" t="s">
        <v>923</v>
      </c>
      <c r="C621" s="3" t="s">
        <v>986</v>
      </c>
      <c r="D621" s="3" t="s">
        <v>1786</v>
      </c>
      <c r="E621" s="245">
        <v>14553</v>
      </c>
      <c r="F621" s="585">
        <v>0.14000000000000001</v>
      </c>
      <c r="G621" s="585">
        <v>0.21</v>
      </c>
      <c r="H621" s="585">
        <v>0.15</v>
      </c>
      <c r="I621" s="585">
        <v>0.5</v>
      </c>
      <c r="J621" s="585">
        <v>0.49</v>
      </c>
      <c r="K621" s="585">
        <v>0.02</v>
      </c>
      <c r="L621" s="585">
        <v>0.45</v>
      </c>
      <c r="M621" s="585">
        <v>0.49</v>
      </c>
      <c r="N621" s="585">
        <v>0.5</v>
      </c>
      <c r="O621" s="585">
        <v>0.13</v>
      </c>
      <c r="P621" s="585">
        <v>0.54</v>
      </c>
      <c r="Q621" s="585">
        <v>0.46</v>
      </c>
      <c r="R621" s="585" t="s">
        <v>239</v>
      </c>
      <c r="S621" s="585">
        <v>0.51</v>
      </c>
      <c r="T621" s="815">
        <v>1</v>
      </c>
      <c r="U621" s="815">
        <v>1</v>
      </c>
    </row>
    <row r="622" spans="1:21" x14ac:dyDescent="0.3">
      <c r="A622" s="2" t="s">
        <v>234</v>
      </c>
      <c r="B622" s="295" t="s">
        <v>918</v>
      </c>
      <c r="C622" s="3" t="s">
        <v>944</v>
      </c>
      <c r="D622" s="3" t="s">
        <v>1815</v>
      </c>
      <c r="E622" s="245">
        <v>6663</v>
      </c>
      <c r="F622" s="585">
        <v>0.04</v>
      </c>
      <c r="G622" s="585">
        <v>0.15</v>
      </c>
      <c r="H622" s="585">
        <v>0.14000000000000001</v>
      </c>
      <c r="I622" s="585">
        <v>0.33</v>
      </c>
      <c r="J622" s="585">
        <v>0.64</v>
      </c>
      <c r="K622" s="585">
        <v>0.03</v>
      </c>
      <c r="L622" s="585">
        <v>0.56000000000000005</v>
      </c>
      <c r="M622" s="585">
        <v>0.51</v>
      </c>
      <c r="N622" s="585">
        <v>0.51</v>
      </c>
      <c r="O622" s="585">
        <v>7.0000000000000007E-2</v>
      </c>
      <c r="P622" s="585">
        <v>0.4</v>
      </c>
      <c r="Q622" s="585">
        <v>0.33</v>
      </c>
      <c r="R622" s="585" t="s">
        <v>239</v>
      </c>
      <c r="S622" s="585">
        <v>0.44</v>
      </c>
      <c r="T622" s="815">
        <v>1</v>
      </c>
      <c r="U622" s="815">
        <v>1</v>
      </c>
    </row>
    <row r="623" spans="1:21" x14ac:dyDescent="0.3">
      <c r="A623" s="2" t="s">
        <v>234</v>
      </c>
      <c r="B623" s="295" t="s">
        <v>923</v>
      </c>
      <c r="C623" s="3" t="s">
        <v>986</v>
      </c>
      <c r="D623" s="3" t="s">
        <v>1813</v>
      </c>
      <c r="E623" s="245">
        <v>5365</v>
      </c>
      <c r="F623" s="585">
        <v>0.15</v>
      </c>
      <c r="G623" s="585">
        <v>0.2</v>
      </c>
      <c r="H623" s="585">
        <v>0.13</v>
      </c>
      <c r="I623" s="585">
        <v>0.48</v>
      </c>
      <c r="J623" s="585">
        <v>0.52</v>
      </c>
      <c r="K623" s="585">
        <v>0.01</v>
      </c>
      <c r="L623" s="585">
        <v>0.49</v>
      </c>
      <c r="M623" s="585">
        <v>0.5</v>
      </c>
      <c r="N623" s="585">
        <v>0.51</v>
      </c>
      <c r="O623" s="585">
        <v>0.15</v>
      </c>
      <c r="P623" s="585">
        <v>0.42</v>
      </c>
      <c r="Q623" s="585">
        <v>0.51</v>
      </c>
      <c r="R623" s="585" t="s">
        <v>239</v>
      </c>
      <c r="S623" s="585">
        <v>0.46</v>
      </c>
      <c r="T623" s="815">
        <v>1</v>
      </c>
      <c r="U623" s="815">
        <v>1</v>
      </c>
    </row>
    <row r="624" spans="1:21" x14ac:dyDescent="0.3">
      <c r="A624" s="2" t="s">
        <v>234</v>
      </c>
      <c r="B624" s="295" t="s">
        <v>923</v>
      </c>
      <c r="C624" s="3" t="s">
        <v>986</v>
      </c>
      <c r="D624" s="3" t="s">
        <v>1814</v>
      </c>
      <c r="E624" s="245">
        <v>8817</v>
      </c>
      <c r="F624" s="585">
        <v>0.12</v>
      </c>
      <c r="G624" s="585">
        <v>0.22</v>
      </c>
      <c r="H624" s="585">
        <v>0.16</v>
      </c>
      <c r="I624" s="585">
        <v>0.5</v>
      </c>
      <c r="J624" s="585">
        <v>0.47</v>
      </c>
      <c r="K624" s="585">
        <v>0.02</v>
      </c>
      <c r="L624" s="585">
        <v>0.48</v>
      </c>
      <c r="M624" s="585">
        <v>0.49</v>
      </c>
      <c r="N624" s="585">
        <v>0.5</v>
      </c>
      <c r="O624" s="585">
        <v>0.11</v>
      </c>
      <c r="P624" s="585">
        <v>0.44</v>
      </c>
      <c r="Q624" s="585">
        <v>0.37</v>
      </c>
      <c r="R624" s="585" t="s">
        <v>239</v>
      </c>
      <c r="S624" s="585">
        <v>0.46</v>
      </c>
      <c r="T624" s="815">
        <v>1</v>
      </c>
      <c r="U624" s="815">
        <v>1</v>
      </c>
    </row>
    <row r="625" spans="1:21" x14ac:dyDescent="0.3">
      <c r="A625" s="2" t="s">
        <v>234</v>
      </c>
      <c r="B625" s="295" t="s">
        <v>943</v>
      </c>
      <c r="C625" s="3" t="s">
        <v>670</v>
      </c>
      <c r="D625" s="3" t="s">
        <v>1816</v>
      </c>
      <c r="E625" s="245">
        <v>5602</v>
      </c>
      <c r="F625" s="585">
        <v>7.0000000000000007E-2</v>
      </c>
      <c r="G625" s="585">
        <v>0.22</v>
      </c>
      <c r="H625" s="585">
        <v>0.18</v>
      </c>
      <c r="I625" s="585">
        <v>0.47</v>
      </c>
      <c r="J625" s="585">
        <v>0.46</v>
      </c>
      <c r="K625" s="585">
        <v>7.0000000000000007E-2</v>
      </c>
      <c r="L625" s="585">
        <v>0.55000000000000004</v>
      </c>
      <c r="M625" s="585">
        <v>0.54</v>
      </c>
      <c r="N625" s="585">
        <v>0.48</v>
      </c>
      <c r="O625" s="585">
        <v>0.08</v>
      </c>
      <c r="P625" s="585">
        <v>0.48</v>
      </c>
      <c r="Q625" s="585">
        <v>0.44</v>
      </c>
      <c r="R625" s="585" t="s">
        <v>239</v>
      </c>
      <c r="S625" s="585">
        <v>0.49</v>
      </c>
      <c r="T625" s="815">
        <v>1</v>
      </c>
      <c r="U625" s="815">
        <v>1</v>
      </c>
    </row>
    <row r="626" spans="1:21" x14ac:dyDescent="0.3">
      <c r="A626" s="2" t="s">
        <v>235</v>
      </c>
      <c r="B626" s="295" t="s">
        <v>918</v>
      </c>
      <c r="C626" s="3" t="s">
        <v>944</v>
      </c>
      <c r="D626" s="3" t="s">
        <v>1817</v>
      </c>
      <c r="E626" s="245">
        <v>1213</v>
      </c>
      <c r="F626" s="585">
        <v>0.12</v>
      </c>
      <c r="G626" s="585">
        <v>0.17</v>
      </c>
      <c r="H626" s="585">
        <v>0.13</v>
      </c>
      <c r="I626" s="585">
        <v>0.41</v>
      </c>
      <c r="J626" s="585">
        <v>0.56999999999999995</v>
      </c>
      <c r="K626" s="585">
        <v>0.01</v>
      </c>
      <c r="L626" s="585">
        <v>0.56999999999999995</v>
      </c>
      <c r="M626" s="585">
        <v>0.55000000000000004</v>
      </c>
      <c r="N626" s="585">
        <v>0.47</v>
      </c>
      <c r="O626" s="585">
        <v>0.16</v>
      </c>
      <c r="P626" s="585">
        <v>0.4</v>
      </c>
      <c r="Q626" s="585">
        <v>0.4</v>
      </c>
      <c r="R626" s="585" t="s">
        <v>239</v>
      </c>
      <c r="S626" s="585">
        <v>0.45</v>
      </c>
      <c r="T626" s="815">
        <v>1</v>
      </c>
      <c r="U626" s="815">
        <v>1</v>
      </c>
    </row>
    <row r="627" spans="1:21" x14ac:dyDescent="0.3">
      <c r="A627" s="239" t="s">
        <v>235</v>
      </c>
      <c r="B627" s="296" t="s">
        <v>918</v>
      </c>
      <c r="C627" s="586" t="s">
        <v>944</v>
      </c>
      <c r="D627" s="586" t="s">
        <v>1818</v>
      </c>
      <c r="E627" s="587">
        <v>5737</v>
      </c>
      <c r="F627" s="588">
        <v>0.16</v>
      </c>
      <c r="G627" s="588">
        <v>0.23</v>
      </c>
      <c r="H627" s="588">
        <v>0.16</v>
      </c>
      <c r="I627" s="588">
        <v>0.55000000000000004</v>
      </c>
      <c r="J627" s="588">
        <v>0.44</v>
      </c>
      <c r="K627" s="588">
        <v>0.01</v>
      </c>
      <c r="L627" s="588">
        <v>0.49</v>
      </c>
      <c r="M627" s="588">
        <v>0.48</v>
      </c>
      <c r="N627" s="588">
        <v>0.44</v>
      </c>
      <c r="O627" s="588">
        <v>0.14000000000000001</v>
      </c>
      <c r="P627" s="588">
        <v>0.44</v>
      </c>
      <c r="Q627" s="588">
        <v>0.48</v>
      </c>
      <c r="R627" s="588" t="s">
        <v>239</v>
      </c>
      <c r="S627" s="588">
        <v>0.46</v>
      </c>
      <c r="T627" s="816">
        <v>1</v>
      </c>
      <c r="U627" s="816">
        <v>1</v>
      </c>
    </row>
    <row r="628" spans="1:21" x14ac:dyDescent="0.3">
      <c r="A628" s="520"/>
      <c r="B628" s="521"/>
      <c r="C628" s="520"/>
      <c r="D628" s="520"/>
      <c r="E628" s="589"/>
      <c r="F628" s="590"/>
      <c r="G628" s="590"/>
      <c r="H628" s="590"/>
      <c r="I628" s="590"/>
      <c r="J628" s="590"/>
      <c r="K628" s="590"/>
      <c r="L628" s="590"/>
      <c r="M628" s="590"/>
      <c r="N628" s="590"/>
      <c r="O628" s="590"/>
      <c r="P628" s="590"/>
      <c r="Q628" s="590"/>
      <c r="R628" s="590"/>
      <c r="S628" s="590"/>
      <c r="T628" s="591"/>
      <c r="U628" s="591"/>
    </row>
    <row r="629" spans="1:21" x14ac:dyDescent="0.3">
      <c r="A629" s="523" t="s">
        <v>237</v>
      </c>
      <c r="B629" s="521"/>
      <c r="C629" s="520"/>
      <c r="D629" s="520"/>
      <c r="E629" s="589"/>
      <c r="F629" s="590"/>
      <c r="G629" s="590"/>
      <c r="H629" s="590"/>
      <c r="I629" s="590"/>
      <c r="J629" s="590"/>
      <c r="K629" s="590"/>
      <c r="L629" s="590"/>
      <c r="M629" s="590"/>
      <c r="N629" s="590"/>
      <c r="O629" s="590"/>
      <c r="P629" s="590"/>
      <c r="Q629" s="590"/>
      <c r="R629" s="590"/>
      <c r="S629" s="590"/>
      <c r="T629" s="591"/>
      <c r="U629" s="591"/>
    </row>
    <row r="630" spans="1:21" x14ac:dyDescent="0.3">
      <c r="A630" s="783" t="s">
        <v>664</v>
      </c>
      <c r="B630" s="478"/>
      <c r="C630" s="478"/>
      <c r="D630" s="478"/>
      <c r="E630" s="478"/>
      <c r="F630" s="478"/>
      <c r="G630" s="478"/>
      <c r="H630" s="478"/>
      <c r="I630" s="478"/>
      <c r="J630" s="478"/>
      <c r="K630" s="478"/>
      <c r="L630" s="478"/>
      <c r="M630" s="478"/>
      <c r="N630" s="478"/>
      <c r="O630" s="478"/>
      <c r="P630" s="478"/>
      <c r="Q630" s="478"/>
      <c r="R630" s="478"/>
      <c r="S630" s="478"/>
      <c r="T630" s="478"/>
      <c r="U630" s="478"/>
    </row>
    <row r="631" spans="1:21" ht="11.25" x14ac:dyDescent="0.3">
      <c r="A631" s="751" t="s">
        <v>1856</v>
      </c>
      <c r="B631" s="478"/>
      <c r="C631" s="478"/>
      <c r="D631" s="478"/>
      <c r="E631" s="478"/>
      <c r="F631" s="478"/>
      <c r="G631" s="478"/>
      <c r="H631" s="478"/>
      <c r="I631" s="478"/>
      <c r="J631" s="478"/>
      <c r="K631" s="478"/>
      <c r="L631" s="478"/>
      <c r="M631" s="478"/>
      <c r="N631" s="478"/>
      <c r="O631" s="478"/>
      <c r="P631" s="478"/>
      <c r="Q631" s="478"/>
      <c r="R631" s="478"/>
      <c r="S631" s="478"/>
      <c r="T631" s="478"/>
      <c r="U631" s="478"/>
    </row>
  </sheetData>
  <printOptions horizontalCentered="1" gridLines="1"/>
  <pageMargins left="0.7" right="0.7" top="0.75" bottom="0.75" header="0.3" footer="0.3"/>
  <pageSetup paperSize="9" scale="54" fitToHeight="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50"/>
    <pageSetUpPr fitToPage="1"/>
  </sheetPr>
  <dimension ref="A1:GM211"/>
  <sheetViews>
    <sheetView zoomScaleNormal="100" zoomScaleSheetLayoutView="100" workbookViewId="0">
      <pane xSplit="1" ySplit="5" topLeftCell="B6" activePane="bottomRight" state="frozen"/>
      <selection activeCell="D12" sqref="D12"/>
      <selection pane="topRight" activeCell="D12" sqref="D12"/>
      <selection pane="bottomLeft" activeCell="D12" sqref="D12"/>
      <selection pane="bottomRight" activeCell="A170" sqref="A170"/>
    </sheetView>
  </sheetViews>
  <sheetFormatPr defaultColWidth="8.86328125" defaultRowHeight="10.15" x14ac:dyDescent="0.3"/>
  <cols>
    <col min="1" max="1" width="23.59765625" style="34" customWidth="1"/>
    <col min="2" max="3" width="9.86328125" style="34" bestFit="1" customWidth="1"/>
    <col min="4" max="4" width="11.86328125" style="34" bestFit="1" customWidth="1"/>
    <col min="5" max="6" width="10.73046875" style="34" customWidth="1"/>
    <col min="7" max="7" width="10.86328125" style="34" customWidth="1"/>
    <col min="8" max="8" width="11" style="34" customWidth="1"/>
    <col min="9" max="16384" width="8.86328125" style="34"/>
  </cols>
  <sheetData>
    <row r="1" spans="1:195" s="78" customFormat="1" ht="18.75" customHeight="1" x14ac:dyDescent="0.4">
      <c r="A1" s="87" t="s">
        <v>800</v>
      </c>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34"/>
      <c r="EX1" s="34"/>
      <c r="EY1" s="34"/>
      <c r="EZ1" s="34"/>
      <c r="FA1" s="34"/>
      <c r="FB1" s="34"/>
      <c r="FC1" s="34"/>
      <c r="FD1" s="34"/>
      <c r="FE1" s="34"/>
      <c r="FF1" s="34"/>
      <c r="FG1" s="34"/>
      <c r="FH1" s="34"/>
      <c r="FI1" s="34"/>
      <c r="FJ1" s="34"/>
      <c r="FK1" s="34"/>
      <c r="FL1" s="34"/>
      <c r="FM1" s="34"/>
      <c r="FN1" s="34"/>
      <c r="FO1" s="34"/>
      <c r="FP1" s="34"/>
      <c r="FQ1" s="34"/>
      <c r="FR1" s="34"/>
      <c r="FS1" s="34"/>
      <c r="FT1" s="34"/>
      <c r="FU1" s="34"/>
      <c r="FV1" s="34"/>
      <c r="FW1" s="34"/>
      <c r="FX1" s="34"/>
      <c r="FY1" s="34"/>
      <c r="FZ1" s="34"/>
      <c r="GA1" s="34"/>
      <c r="GB1" s="34"/>
      <c r="GC1" s="34"/>
      <c r="GD1" s="34"/>
      <c r="GE1" s="34"/>
      <c r="GF1" s="34"/>
      <c r="GG1" s="34"/>
      <c r="GH1" s="34"/>
      <c r="GI1" s="34"/>
      <c r="GJ1" s="34"/>
      <c r="GK1" s="34"/>
      <c r="GL1" s="34"/>
      <c r="GM1" s="34"/>
    </row>
    <row r="2" spans="1:195" s="77" customFormat="1" ht="12.75" customHeight="1" x14ac:dyDescent="0.3">
      <c r="A2" s="277" t="s">
        <v>735</v>
      </c>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row>
    <row r="3" spans="1:195" s="77" customFormat="1" ht="12.75" customHeight="1" x14ac:dyDescent="0.3">
      <c r="A3" s="642" t="s">
        <v>780</v>
      </c>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row>
    <row r="4" spans="1:195" s="77" customFormat="1" ht="7.5" customHeight="1" x14ac:dyDescent="0.3">
      <c r="A4" s="160"/>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row>
    <row r="5" spans="1:195" ht="39.75" customHeight="1" x14ac:dyDescent="0.3">
      <c r="A5" s="571" t="s">
        <v>729</v>
      </c>
      <c r="B5" s="220" t="s">
        <v>668</v>
      </c>
      <c r="C5" s="220" t="s">
        <v>667</v>
      </c>
      <c r="D5" s="220" t="s">
        <v>671</v>
      </c>
      <c r="E5" s="220" t="s">
        <v>670</v>
      </c>
      <c r="F5" s="220" t="s">
        <v>669</v>
      </c>
      <c r="G5" s="220" t="s">
        <v>459</v>
      </c>
      <c r="H5" s="354" t="s">
        <v>236</v>
      </c>
    </row>
    <row r="6" spans="1:195" ht="11.25" customHeight="1" x14ac:dyDescent="0.3">
      <c r="A6" s="228" t="s">
        <v>61</v>
      </c>
      <c r="B6" s="36">
        <v>0</v>
      </c>
      <c r="C6" s="36">
        <v>0</v>
      </c>
      <c r="D6" s="36">
        <v>1239757</v>
      </c>
      <c r="E6" s="36">
        <v>524615</v>
      </c>
      <c r="F6" s="36">
        <v>0</v>
      </c>
      <c r="G6" s="36">
        <v>2919</v>
      </c>
      <c r="H6" s="36">
        <v>1767291</v>
      </c>
    </row>
    <row r="7" spans="1:195" ht="11.25" customHeight="1" x14ac:dyDescent="0.3">
      <c r="A7" s="228" t="s">
        <v>62</v>
      </c>
      <c r="B7" s="36">
        <v>0</v>
      </c>
      <c r="C7" s="36">
        <v>88</v>
      </c>
      <c r="D7" s="36">
        <v>842</v>
      </c>
      <c r="E7" s="36">
        <v>0</v>
      </c>
      <c r="F7" s="36">
        <v>0</v>
      </c>
      <c r="G7" s="36">
        <v>7446</v>
      </c>
      <c r="H7" s="36">
        <v>8376</v>
      </c>
    </row>
    <row r="8" spans="1:195" ht="11.25" customHeight="1" x14ac:dyDescent="0.3">
      <c r="A8" s="5" t="s">
        <v>1857</v>
      </c>
      <c r="B8" s="36">
        <v>90000</v>
      </c>
      <c r="C8" s="36">
        <v>0</v>
      </c>
      <c r="D8" s="36">
        <v>177</v>
      </c>
      <c r="E8" s="36">
        <v>0</v>
      </c>
      <c r="F8" s="36">
        <v>0</v>
      </c>
      <c r="G8" s="36">
        <v>10598</v>
      </c>
      <c r="H8" s="36">
        <v>100775</v>
      </c>
    </row>
    <row r="9" spans="1:195" ht="11.25" customHeight="1" x14ac:dyDescent="0.3">
      <c r="A9" s="228" t="s">
        <v>64</v>
      </c>
      <c r="B9" s="36">
        <v>0</v>
      </c>
      <c r="C9" s="36">
        <v>0</v>
      </c>
      <c r="D9" s="36">
        <v>50337</v>
      </c>
      <c r="E9" s="36">
        <v>0</v>
      </c>
      <c r="F9" s="36">
        <v>0</v>
      </c>
      <c r="G9" s="36">
        <v>0</v>
      </c>
      <c r="H9" s="36">
        <v>50337</v>
      </c>
    </row>
    <row r="10" spans="1:195" ht="11.25" customHeight="1" x14ac:dyDescent="0.3">
      <c r="A10" s="5" t="s">
        <v>763</v>
      </c>
      <c r="B10" s="36">
        <v>0</v>
      </c>
      <c r="C10" s="36">
        <v>0</v>
      </c>
      <c r="D10" s="36">
        <v>1</v>
      </c>
      <c r="E10" s="36">
        <v>0</v>
      </c>
      <c r="F10" s="36">
        <v>0</v>
      </c>
      <c r="G10" s="36">
        <v>0</v>
      </c>
      <c r="H10" s="36">
        <v>1</v>
      </c>
    </row>
    <row r="11" spans="1:195" ht="11.25" customHeight="1" x14ac:dyDescent="0.3">
      <c r="A11" s="5" t="s">
        <v>399</v>
      </c>
      <c r="B11" s="36">
        <v>0</v>
      </c>
      <c r="C11" s="36">
        <v>0</v>
      </c>
      <c r="D11" s="36">
        <v>15</v>
      </c>
      <c r="E11" s="36">
        <v>0</v>
      </c>
      <c r="F11" s="36">
        <v>0</v>
      </c>
      <c r="G11" s="36">
        <v>0</v>
      </c>
      <c r="H11" s="36">
        <v>15</v>
      </c>
    </row>
    <row r="12" spans="1:195" ht="11.25" customHeight="1" x14ac:dyDescent="0.3">
      <c r="A12" s="228" t="s">
        <v>66</v>
      </c>
      <c r="B12" s="36">
        <v>0</v>
      </c>
      <c r="C12" s="36">
        <v>0</v>
      </c>
      <c r="D12" s="36">
        <v>4284</v>
      </c>
      <c r="E12" s="36">
        <v>0</v>
      </c>
      <c r="F12" s="36">
        <v>0</v>
      </c>
      <c r="G12" s="36">
        <v>0</v>
      </c>
      <c r="H12" s="36">
        <v>4284</v>
      </c>
    </row>
    <row r="13" spans="1:195" ht="11.25" customHeight="1" x14ac:dyDescent="0.3">
      <c r="A13" s="228" t="s">
        <v>67</v>
      </c>
      <c r="B13" s="36">
        <v>0</v>
      </c>
      <c r="C13" s="36">
        <v>0</v>
      </c>
      <c r="D13" s="36">
        <v>18648</v>
      </c>
      <c r="E13" s="36">
        <v>0</v>
      </c>
      <c r="F13" s="36">
        <v>0</v>
      </c>
      <c r="G13" s="36">
        <v>1048</v>
      </c>
      <c r="H13" s="36">
        <v>19696</v>
      </c>
    </row>
    <row r="14" spans="1:195" ht="11.25" customHeight="1" x14ac:dyDescent="0.3">
      <c r="A14" s="228" t="s">
        <v>85</v>
      </c>
      <c r="B14" s="36">
        <v>0</v>
      </c>
      <c r="C14" s="36">
        <v>0</v>
      </c>
      <c r="D14" s="36">
        <v>2</v>
      </c>
      <c r="E14" s="36">
        <v>0</v>
      </c>
      <c r="F14" s="36">
        <v>0</v>
      </c>
      <c r="G14" s="36">
        <v>0</v>
      </c>
      <c r="H14" s="36">
        <v>2</v>
      </c>
    </row>
    <row r="15" spans="1:195" ht="11.25" customHeight="1" x14ac:dyDescent="0.3">
      <c r="A15" s="228" t="s">
        <v>68</v>
      </c>
      <c r="B15" s="36">
        <v>0</v>
      </c>
      <c r="C15" s="36">
        <v>0</v>
      </c>
      <c r="D15" s="36">
        <v>0</v>
      </c>
      <c r="E15" s="36">
        <v>0</v>
      </c>
      <c r="F15" s="36">
        <v>0</v>
      </c>
      <c r="G15" s="36">
        <v>57594</v>
      </c>
      <c r="H15" s="36">
        <v>57594</v>
      </c>
    </row>
    <row r="16" spans="1:195" ht="11.25" customHeight="1" x14ac:dyDescent="0.3">
      <c r="A16" s="228" t="s">
        <v>69</v>
      </c>
      <c r="B16" s="36">
        <v>0</v>
      </c>
      <c r="C16" s="36">
        <v>0</v>
      </c>
      <c r="D16" s="36">
        <v>0</v>
      </c>
      <c r="E16" s="36">
        <v>0</v>
      </c>
      <c r="F16" s="36">
        <v>0</v>
      </c>
      <c r="G16" s="36">
        <v>153119</v>
      </c>
      <c r="H16" s="36">
        <v>153119</v>
      </c>
    </row>
    <row r="17" spans="1:8" ht="11.25" customHeight="1" x14ac:dyDescent="0.3">
      <c r="A17" s="228" t="s">
        <v>70</v>
      </c>
      <c r="B17" s="36">
        <v>0</v>
      </c>
      <c r="C17" s="36">
        <v>0</v>
      </c>
      <c r="D17" s="36">
        <v>203517</v>
      </c>
      <c r="E17" s="36">
        <v>0</v>
      </c>
      <c r="F17" s="36">
        <v>0</v>
      </c>
      <c r="G17" s="36">
        <v>419786</v>
      </c>
      <c r="H17" s="36">
        <v>623303</v>
      </c>
    </row>
    <row r="18" spans="1:8" ht="11.25" customHeight="1" x14ac:dyDescent="0.3">
      <c r="A18" s="228" t="s">
        <v>401</v>
      </c>
      <c r="B18" s="36">
        <v>0</v>
      </c>
      <c r="C18" s="36">
        <v>16</v>
      </c>
      <c r="D18" s="36">
        <v>99</v>
      </c>
      <c r="E18" s="36">
        <v>0</v>
      </c>
      <c r="F18" s="36">
        <v>0</v>
      </c>
      <c r="G18" s="36">
        <v>0</v>
      </c>
      <c r="H18" s="36">
        <v>115</v>
      </c>
    </row>
    <row r="19" spans="1:8" ht="11.25" customHeight="1" x14ac:dyDescent="0.3">
      <c r="A19" s="228" t="s">
        <v>71</v>
      </c>
      <c r="B19" s="36">
        <v>0</v>
      </c>
      <c r="C19" s="36">
        <v>0</v>
      </c>
      <c r="D19" s="36">
        <v>360</v>
      </c>
      <c r="E19" s="36">
        <v>0</v>
      </c>
      <c r="F19" s="36">
        <v>0</v>
      </c>
      <c r="G19" s="36">
        <v>0</v>
      </c>
      <c r="H19" s="36">
        <v>360</v>
      </c>
    </row>
    <row r="20" spans="1:8" ht="11.25" customHeight="1" x14ac:dyDescent="0.3">
      <c r="A20" s="228" t="s">
        <v>75</v>
      </c>
      <c r="B20" s="36">
        <v>31879</v>
      </c>
      <c r="C20" s="36">
        <v>0</v>
      </c>
      <c r="D20" s="36">
        <v>79</v>
      </c>
      <c r="E20" s="36">
        <v>0</v>
      </c>
      <c r="F20" s="36">
        <v>0</v>
      </c>
      <c r="G20" s="36">
        <v>200000</v>
      </c>
      <c r="H20" s="36">
        <v>231958</v>
      </c>
    </row>
    <row r="21" spans="1:8" ht="11.25" customHeight="1" x14ac:dyDescent="0.3">
      <c r="A21" s="228" t="s">
        <v>375</v>
      </c>
      <c r="B21" s="36">
        <v>0</v>
      </c>
      <c r="C21" s="36">
        <v>0</v>
      </c>
      <c r="D21" s="36">
        <v>0</v>
      </c>
      <c r="E21" s="36">
        <v>0</v>
      </c>
      <c r="F21" s="36">
        <v>0</v>
      </c>
      <c r="G21" s="36">
        <v>0</v>
      </c>
      <c r="H21" s="36">
        <v>0</v>
      </c>
    </row>
    <row r="22" spans="1:8" ht="11.25" customHeight="1" x14ac:dyDescent="0.3">
      <c r="A22" s="228" t="s">
        <v>77</v>
      </c>
      <c r="B22" s="36">
        <v>0</v>
      </c>
      <c r="C22" s="36">
        <v>0</v>
      </c>
      <c r="D22" s="36">
        <v>5950</v>
      </c>
      <c r="E22" s="36">
        <v>829</v>
      </c>
      <c r="F22" s="36">
        <v>944</v>
      </c>
      <c r="G22" s="36">
        <v>0</v>
      </c>
      <c r="H22" s="36">
        <v>7723</v>
      </c>
    </row>
    <row r="23" spans="1:8" ht="11.25" customHeight="1" x14ac:dyDescent="0.3">
      <c r="A23" s="228" t="s">
        <v>73</v>
      </c>
      <c r="B23" s="36">
        <v>0</v>
      </c>
      <c r="C23" s="36">
        <v>0</v>
      </c>
      <c r="D23" s="36">
        <v>0</v>
      </c>
      <c r="E23" s="36">
        <v>0</v>
      </c>
      <c r="F23" s="36">
        <v>0</v>
      </c>
      <c r="G23" s="36">
        <v>77099</v>
      </c>
      <c r="H23" s="36">
        <v>77099</v>
      </c>
    </row>
    <row r="24" spans="1:8" ht="11.25" customHeight="1" x14ac:dyDescent="0.3">
      <c r="A24" s="228" t="s">
        <v>82</v>
      </c>
      <c r="B24" s="36">
        <v>0</v>
      </c>
      <c r="C24" s="36">
        <v>0</v>
      </c>
      <c r="D24" s="36">
        <v>812</v>
      </c>
      <c r="E24" s="36">
        <v>0</v>
      </c>
      <c r="F24" s="36">
        <v>0</v>
      </c>
      <c r="G24" s="36">
        <v>0</v>
      </c>
      <c r="H24" s="36">
        <v>812</v>
      </c>
    </row>
    <row r="25" spans="1:8" ht="11.25" customHeight="1" x14ac:dyDescent="0.3">
      <c r="A25" s="228" t="s">
        <v>74</v>
      </c>
      <c r="B25" s="36">
        <v>0</v>
      </c>
      <c r="C25" s="36">
        <v>0</v>
      </c>
      <c r="D25" s="36">
        <v>708</v>
      </c>
      <c r="E25" s="36">
        <v>0</v>
      </c>
      <c r="F25" s="36">
        <v>0</v>
      </c>
      <c r="G25" s="36">
        <v>0</v>
      </c>
      <c r="H25" s="36">
        <v>708</v>
      </c>
    </row>
    <row r="26" spans="1:8" ht="11.25" customHeight="1" x14ac:dyDescent="0.3">
      <c r="A26" s="228" t="s">
        <v>484</v>
      </c>
      <c r="B26" s="36">
        <v>0</v>
      </c>
      <c r="C26" s="36">
        <v>0</v>
      </c>
      <c r="D26" s="36">
        <v>154</v>
      </c>
      <c r="E26" s="36">
        <v>0</v>
      </c>
      <c r="F26" s="36">
        <v>598</v>
      </c>
      <c r="G26" s="36">
        <v>23</v>
      </c>
      <c r="H26" s="36">
        <v>775</v>
      </c>
    </row>
    <row r="27" spans="1:8" ht="11.25" customHeight="1" x14ac:dyDescent="0.3">
      <c r="A27" s="228" t="s">
        <v>941</v>
      </c>
      <c r="B27" s="36">
        <v>0</v>
      </c>
      <c r="C27" s="36">
        <v>0</v>
      </c>
      <c r="D27" s="36">
        <v>0</v>
      </c>
      <c r="E27" s="36">
        <v>0</v>
      </c>
      <c r="F27" s="36">
        <v>0</v>
      </c>
      <c r="G27" s="36">
        <v>0</v>
      </c>
      <c r="H27" s="36">
        <v>0</v>
      </c>
    </row>
    <row r="28" spans="1:8" ht="11.25" customHeight="1" x14ac:dyDescent="0.3">
      <c r="A28" s="228" t="s">
        <v>80</v>
      </c>
      <c r="B28" s="36">
        <v>0</v>
      </c>
      <c r="C28" s="36">
        <v>0</v>
      </c>
      <c r="D28" s="36">
        <v>157149</v>
      </c>
      <c r="E28" s="36">
        <v>0</v>
      </c>
      <c r="F28" s="36">
        <v>0</v>
      </c>
      <c r="G28" s="36">
        <v>513</v>
      </c>
      <c r="H28" s="36">
        <v>157662</v>
      </c>
    </row>
    <row r="29" spans="1:8" ht="11.25" customHeight="1" x14ac:dyDescent="0.3">
      <c r="A29" s="228" t="s">
        <v>78</v>
      </c>
      <c r="B29" s="36">
        <v>2265</v>
      </c>
      <c r="C29" s="36">
        <v>0</v>
      </c>
      <c r="D29" s="36">
        <v>0</v>
      </c>
      <c r="E29" s="36">
        <v>0</v>
      </c>
      <c r="F29" s="36">
        <v>0</v>
      </c>
      <c r="G29" s="36">
        <v>0</v>
      </c>
      <c r="H29" s="36">
        <v>2265</v>
      </c>
    </row>
    <row r="30" spans="1:8" ht="11.25" customHeight="1" x14ac:dyDescent="0.3">
      <c r="A30" s="228" t="s">
        <v>79</v>
      </c>
      <c r="B30" s="36">
        <v>0</v>
      </c>
      <c r="C30" s="36">
        <v>0</v>
      </c>
      <c r="D30" s="36">
        <v>35790</v>
      </c>
      <c r="E30" s="36">
        <v>0</v>
      </c>
      <c r="F30" s="36">
        <v>0</v>
      </c>
      <c r="G30" s="36">
        <v>0</v>
      </c>
      <c r="H30" s="36">
        <v>35790</v>
      </c>
    </row>
    <row r="31" spans="1:8" ht="11.25" customHeight="1" x14ac:dyDescent="0.3">
      <c r="A31" s="228" t="s">
        <v>154</v>
      </c>
      <c r="B31" s="36">
        <v>0</v>
      </c>
      <c r="C31" s="36">
        <v>0</v>
      </c>
      <c r="D31" s="36">
        <v>0</v>
      </c>
      <c r="E31" s="36">
        <v>0</v>
      </c>
      <c r="F31" s="36">
        <v>0</v>
      </c>
      <c r="G31" s="36">
        <v>0</v>
      </c>
      <c r="H31" s="36">
        <v>0</v>
      </c>
    </row>
    <row r="32" spans="1:8" ht="11.25" customHeight="1" x14ac:dyDescent="0.3">
      <c r="A32" s="228" t="s">
        <v>377</v>
      </c>
      <c r="B32" s="36">
        <v>0</v>
      </c>
      <c r="C32" s="36">
        <v>0</v>
      </c>
      <c r="D32" s="36">
        <v>0</v>
      </c>
      <c r="E32" s="36">
        <v>0</v>
      </c>
      <c r="F32" s="36">
        <v>0</v>
      </c>
      <c r="G32" s="36">
        <v>20524</v>
      </c>
      <c r="H32" s="36">
        <v>20524</v>
      </c>
    </row>
    <row r="33" spans="1:8" ht="11.25" customHeight="1" x14ac:dyDescent="0.3">
      <c r="A33" s="5" t="s">
        <v>81</v>
      </c>
      <c r="B33" s="36">
        <v>0</v>
      </c>
      <c r="C33" s="36">
        <v>0</v>
      </c>
      <c r="D33" s="36">
        <v>0</v>
      </c>
      <c r="E33" s="36">
        <v>0</v>
      </c>
      <c r="F33" s="36">
        <v>26123</v>
      </c>
      <c r="G33" s="36">
        <v>0</v>
      </c>
      <c r="H33" s="36">
        <v>26123</v>
      </c>
    </row>
    <row r="34" spans="1:8" ht="11.25" customHeight="1" x14ac:dyDescent="0.3">
      <c r="A34" s="228" t="s">
        <v>76</v>
      </c>
      <c r="B34" s="36">
        <v>23651</v>
      </c>
      <c r="C34" s="36">
        <v>0</v>
      </c>
      <c r="D34" s="36">
        <v>2243</v>
      </c>
      <c r="E34" s="36">
        <v>8266</v>
      </c>
      <c r="F34" s="36">
        <v>0</v>
      </c>
      <c r="G34" s="36">
        <v>0</v>
      </c>
      <c r="H34" s="36">
        <v>34160</v>
      </c>
    </row>
    <row r="35" spans="1:8" ht="11.25" customHeight="1" x14ac:dyDescent="0.3">
      <c r="A35" s="228" t="s">
        <v>72</v>
      </c>
      <c r="B35" s="36">
        <v>33166</v>
      </c>
      <c r="C35" s="36">
        <v>41</v>
      </c>
      <c r="D35" s="36">
        <v>23732</v>
      </c>
      <c r="E35" s="36">
        <v>27457</v>
      </c>
      <c r="F35" s="36">
        <v>0</v>
      </c>
      <c r="G35" s="36">
        <v>3</v>
      </c>
      <c r="H35" s="36">
        <v>84399</v>
      </c>
    </row>
    <row r="36" spans="1:8" ht="11.25" customHeight="1" x14ac:dyDescent="0.3">
      <c r="A36" s="228" t="s">
        <v>712</v>
      </c>
      <c r="B36" s="36">
        <v>0</v>
      </c>
      <c r="C36" s="36">
        <v>0</v>
      </c>
      <c r="D36" s="36">
        <v>0</v>
      </c>
      <c r="E36" s="36">
        <v>0</v>
      </c>
      <c r="F36" s="36">
        <v>0</v>
      </c>
      <c r="G36" s="36">
        <v>115</v>
      </c>
      <c r="H36" s="36">
        <v>115</v>
      </c>
    </row>
    <row r="37" spans="1:8" ht="11.25" customHeight="1" x14ac:dyDescent="0.3">
      <c r="A37" s="228" t="s">
        <v>83</v>
      </c>
      <c r="B37" s="36">
        <v>0</v>
      </c>
      <c r="C37" s="36">
        <v>0</v>
      </c>
      <c r="D37" s="36">
        <v>301</v>
      </c>
      <c r="E37" s="36">
        <v>0</v>
      </c>
      <c r="F37" s="36">
        <v>0</v>
      </c>
      <c r="G37" s="36">
        <v>0</v>
      </c>
      <c r="H37" s="36">
        <v>301</v>
      </c>
    </row>
    <row r="38" spans="1:8" ht="11.25" customHeight="1" x14ac:dyDescent="0.3">
      <c r="A38" s="228" t="s">
        <v>97</v>
      </c>
      <c r="B38" s="36">
        <v>71305</v>
      </c>
      <c r="C38" s="36">
        <v>0</v>
      </c>
      <c r="D38" s="36">
        <v>201479</v>
      </c>
      <c r="E38" s="36">
        <v>186866</v>
      </c>
      <c r="F38" s="36">
        <v>0</v>
      </c>
      <c r="G38" s="36">
        <v>0</v>
      </c>
      <c r="H38" s="36">
        <v>459650</v>
      </c>
    </row>
    <row r="39" spans="1:8" ht="11.25" customHeight="1" x14ac:dyDescent="0.3">
      <c r="A39" s="228" t="s">
        <v>92</v>
      </c>
      <c r="B39" s="36">
        <v>0</v>
      </c>
      <c r="C39" s="36">
        <v>0</v>
      </c>
      <c r="D39" s="36">
        <v>0</v>
      </c>
      <c r="E39" s="36">
        <v>0</v>
      </c>
      <c r="F39" s="36">
        <v>0</v>
      </c>
      <c r="G39" s="36">
        <v>155530</v>
      </c>
      <c r="H39" s="36">
        <v>155530</v>
      </c>
    </row>
    <row r="40" spans="1:8" ht="11.25" customHeight="1" x14ac:dyDescent="0.3">
      <c r="A40" s="228" t="s">
        <v>58</v>
      </c>
      <c r="B40" s="36">
        <v>0</v>
      </c>
      <c r="C40" s="36">
        <v>16</v>
      </c>
      <c r="D40" s="36">
        <v>0</v>
      </c>
      <c r="E40" s="36">
        <v>0</v>
      </c>
      <c r="F40" s="36">
        <v>0</v>
      </c>
      <c r="G40" s="36">
        <v>0</v>
      </c>
      <c r="H40" s="36">
        <v>16</v>
      </c>
    </row>
    <row r="41" spans="1:8" ht="11.25" customHeight="1" x14ac:dyDescent="0.3">
      <c r="A41" s="228" t="s">
        <v>93</v>
      </c>
      <c r="B41" s="36">
        <v>20866</v>
      </c>
      <c r="C41" s="36">
        <v>0</v>
      </c>
      <c r="D41" s="36">
        <v>69838</v>
      </c>
      <c r="E41" s="36">
        <v>411727</v>
      </c>
      <c r="F41" s="36">
        <v>0</v>
      </c>
      <c r="G41" s="36">
        <v>1533</v>
      </c>
      <c r="H41" s="36">
        <v>503964</v>
      </c>
    </row>
    <row r="42" spans="1:8" ht="11.25" customHeight="1" x14ac:dyDescent="0.3">
      <c r="A42" s="228" t="s">
        <v>94</v>
      </c>
      <c r="B42" s="36">
        <v>401214</v>
      </c>
      <c r="C42" s="36">
        <v>0</v>
      </c>
      <c r="D42" s="36">
        <v>64074</v>
      </c>
      <c r="E42" s="36">
        <v>9149</v>
      </c>
      <c r="F42" s="36">
        <v>0</v>
      </c>
      <c r="G42" s="36">
        <v>41</v>
      </c>
      <c r="H42" s="36">
        <v>474478</v>
      </c>
    </row>
    <row r="43" spans="1:8" ht="11.25" customHeight="1" x14ac:dyDescent="0.3">
      <c r="A43" s="228" t="s">
        <v>96</v>
      </c>
      <c r="B43" s="36">
        <v>0</v>
      </c>
      <c r="C43" s="36">
        <v>0</v>
      </c>
      <c r="D43" s="36">
        <v>2913</v>
      </c>
      <c r="E43" s="36">
        <v>0</v>
      </c>
      <c r="F43" s="36">
        <v>0</v>
      </c>
      <c r="G43" s="36">
        <v>0</v>
      </c>
      <c r="H43" s="36">
        <v>2913</v>
      </c>
    </row>
    <row r="44" spans="1:8" ht="11.25" customHeight="1" x14ac:dyDescent="0.3">
      <c r="A44" s="5" t="s">
        <v>2044</v>
      </c>
      <c r="B44" s="36">
        <v>0</v>
      </c>
      <c r="C44" s="36">
        <v>300895</v>
      </c>
      <c r="D44" s="36">
        <v>835</v>
      </c>
      <c r="E44" s="36">
        <v>0</v>
      </c>
      <c r="F44" s="36">
        <v>0</v>
      </c>
      <c r="G44" s="36">
        <v>1</v>
      </c>
      <c r="H44" s="36">
        <v>301731</v>
      </c>
    </row>
    <row r="45" spans="1:8" ht="11.25" customHeight="1" x14ac:dyDescent="0.3">
      <c r="A45" s="228" t="s">
        <v>751</v>
      </c>
      <c r="B45" s="36">
        <v>0</v>
      </c>
      <c r="C45" s="36">
        <v>0</v>
      </c>
      <c r="D45" s="36">
        <v>2449</v>
      </c>
      <c r="E45" s="36">
        <v>0</v>
      </c>
      <c r="F45" s="36">
        <v>0</v>
      </c>
      <c r="G45" s="36">
        <v>0</v>
      </c>
      <c r="H45" s="36">
        <v>2449</v>
      </c>
    </row>
    <row r="46" spans="1:8" ht="11.25" customHeight="1" x14ac:dyDescent="0.3">
      <c r="A46" s="228" t="s">
        <v>752</v>
      </c>
      <c r="B46" s="36">
        <v>0</v>
      </c>
      <c r="C46" s="36">
        <v>0</v>
      </c>
      <c r="D46" s="36">
        <v>7</v>
      </c>
      <c r="E46" s="36">
        <v>0</v>
      </c>
      <c r="F46" s="36">
        <v>0</v>
      </c>
      <c r="G46" s="36">
        <v>0</v>
      </c>
      <c r="H46" s="36">
        <v>7</v>
      </c>
    </row>
    <row r="47" spans="1:8" ht="11.25" customHeight="1" x14ac:dyDescent="0.3">
      <c r="A47" s="228" t="s">
        <v>100</v>
      </c>
      <c r="B47" s="36">
        <v>0</v>
      </c>
      <c r="C47" s="36">
        <v>0</v>
      </c>
      <c r="D47" s="36">
        <v>339</v>
      </c>
      <c r="E47" s="36">
        <v>0</v>
      </c>
      <c r="F47" s="36">
        <v>0</v>
      </c>
      <c r="G47" s="36">
        <v>6940873</v>
      </c>
      <c r="H47" s="36">
        <v>6941212</v>
      </c>
    </row>
    <row r="48" spans="1:8" ht="11.25" customHeight="1" x14ac:dyDescent="0.3">
      <c r="A48" s="228" t="s">
        <v>99</v>
      </c>
      <c r="B48" s="36">
        <v>0</v>
      </c>
      <c r="C48" s="36">
        <v>0</v>
      </c>
      <c r="D48" s="36">
        <v>0</v>
      </c>
      <c r="E48" s="36">
        <v>0</v>
      </c>
      <c r="F48" s="36">
        <v>0</v>
      </c>
      <c r="G48" s="36">
        <v>0</v>
      </c>
      <c r="H48" s="36">
        <v>0</v>
      </c>
    </row>
    <row r="49" spans="1:8" ht="11.25" customHeight="1" x14ac:dyDescent="0.3">
      <c r="A49" s="228" t="s">
        <v>870</v>
      </c>
      <c r="B49" s="36">
        <v>0</v>
      </c>
      <c r="C49" s="36">
        <v>0</v>
      </c>
      <c r="D49" s="36">
        <v>52099</v>
      </c>
      <c r="E49" s="36">
        <v>52</v>
      </c>
      <c r="F49" s="36">
        <v>0</v>
      </c>
      <c r="G49" s="36">
        <v>1</v>
      </c>
      <c r="H49" s="36">
        <v>52152</v>
      </c>
    </row>
    <row r="50" spans="1:8" ht="11.25" customHeight="1" x14ac:dyDescent="0.3">
      <c r="A50" s="5" t="s">
        <v>101</v>
      </c>
      <c r="B50" s="36">
        <v>0</v>
      </c>
      <c r="C50" s="36">
        <v>0</v>
      </c>
      <c r="D50" s="36">
        <v>8705</v>
      </c>
      <c r="E50" s="36">
        <v>0</v>
      </c>
      <c r="F50" s="36">
        <v>0</v>
      </c>
      <c r="G50" s="36">
        <v>0</v>
      </c>
      <c r="H50" s="36">
        <v>8705</v>
      </c>
    </row>
    <row r="51" spans="1:8" ht="11.25" customHeight="1" x14ac:dyDescent="0.3">
      <c r="A51" s="228" t="s">
        <v>127</v>
      </c>
      <c r="B51" s="36">
        <v>0</v>
      </c>
      <c r="C51" s="36">
        <v>0</v>
      </c>
      <c r="D51" s="36">
        <v>715266</v>
      </c>
      <c r="E51" s="36">
        <v>0</v>
      </c>
      <c r="F51" s="36">
        <v>0</v>
      </c>
      <c r="G51" s="36">
        <v>308313</v>
      </c>
      <c r="H51" s="36">
        <v>1023579</v>
      </c>
    </row>
    <row r="52" spans="1:8" ht="11.25" customHeight="1" x14ac:dyDescent="0.3">
      <c r="A52" s="228" t="s">
        <v>124</v>
      </c>
      <c r="B52" s="36">
        <v>0</v>
      </c>
      <c r="C52" s="36">
        <v>199</v>
      </c>
      <c r="D52" s="36">
        <v>17377</v>
      </c>
      <c r="E52" s="36">
        <v>0</v>
      </c>
      <c r="F52" s="36">
        <v>53</v>
      </c>
      <c r="G52" s="36">
        <v>2</v>
      </c>
      <c r="H52" s="36">
        <v>17631</v>
      </c>
    </row>
    <row r="53" spans="1:8" ht="11.25" customHeight="1" x14ac:dyDescent="0.3">
      <c r="A53" s="228" t="s">
        <v>102</v>
      </c>
      <c r="B53" s="36">
        <v>193</v>
      </c>
      <c r="C53" s="36">
        <v>0</v>
      </c>
      <c r="D53" s="36">
        <v>134</v>
      </c>
      <c r="E53" s="36">
        <v>0</v>
      </c>
      <c r="F53" s="36">
        <v>0</v>
      </c>
      <c r="G53" s="36">
        <v>1</v>
      </c>
      <c r="H53" s="36">
        <v>328</v>
      </c>
    </row>
    <row r="54" spans="1:8" ht="11.25" customHeight="1" x14ac:dyDescent="0.3">
      <c r="A54" s="228" t="s">
        <v>680</v>
      </c>
      <c r="B54" s="36">
        <v>0</v>
      </c>
      <c r="C54" s="36">
        <v>0</v>
      </c>
      <c r="D54" s="36">
        <v>78</v>
      </c>
      <c r="E54" s="36">
        <v>0</v>
      </c>
      <c r="F54" s="36">
        <v>0</v>
      </c>
      <c r="G54" s="36">
        <v>0</v>
      </c>
      <c r="H54" s="36">
        <v>78</v>
      </c>
    </row>
    <row r="55" spans="1:8" ht="11.25" customHeight="1" x14ac:dyDescent="0.3">
      <c r="A55" s="228" t="s">
        <v>103</v>
      </c>
      <c r="B55" s="36">
        <v>0</v>
      </c>
      <c r="C55" s="36">
        <v>0</v>
      </c>
      <c r="D55" s="36">
        <v>0</v>
      </c>
      <c r="E55" s="36">
        <v>0</v>
      </c>
      <c r="F55" s="36">
        <v>0</v>
      </c>
      <c r="G55" s="36">
        <v>15319</v>
      </c>
      <c r="H55" s="36">
        <v>15319</v>
      </c>
    </row>
    <row r="56" spans="1:8" ht="11.25" customHeight="1" x14ac:dyDescent="0.3">
      <c r="A56" s="228" t="s">
        <v>104</v>
      </c>
      <c r="B56" s="36">
        <v>0</v>
      </c>
      <c r="C56" s="36">
        <v>0</v>
      </c>
      <c r="D56" s="36">
        <v>5805</v>
      </c>
      <c r="E56" s="36">
        <v>0</v>
      </c>
      <c r="F56" s="36">
        <v>0</v>
      </c>
      <c r="G56" s="36">
        <v>0</v>
      </c>
      <c r="H56" s="36">
        <v>5805</v>
      </c>
    </row>
    <row r="57" spans="1:8" ht="11.25" customHeight="1" x14ac:dyDescent="0.3">
      <c r="A57" s="5" t="s">
        <v>2045</v>
      </c>
      <c r="B57" s="36">
        <v>64032</v>
      </c>
      <c r="C57" s="36">
        <v>0</v>
      </c>
      <c r="D57" s="36">
        <v>2613728</v>
      </c>
      <c r="E57" s="36">
        <v>20736</v>
      </c>
      <c r="F57" s="36">
        <v>0</v>
      </c>
      <c r="G57" s="36">
        <v>541</v>
      </c>
      <c r="H57" s="36">
        <v>2699037</v>
      </c>
    </row>
    <row r="58" spans="1:8" ht="11.25" customHeight="1" x14ac:dyDescent="0.3">
      <c r="A58" s="228" t="s">
        <v>105</v>
      </c>
      <c r="B58" s="36">
        <v>0</v>
      </c>
      <c r="C58" s="36">
        <v>0</v>
      </c>
      <c r="D58" s="36">
        <v>0</v>
      </c>
      <c r="E58" s="36">
        <v>0</v>
      </c>
      <c r="F58" s="36">
        <v>0</v>
      </c>
      <c r="G58" s="36">
        <v>36854</v>
      </c>
      <c r="H58" s="36">
        <v>36854</v>
      </c>
    </row>
    <row r="59" spans="1:8" ht="11.25" customHeight="1" x14ac:dyDescent="0.3">
      <c r="A59" s="599" t="s">
        <v>106</v>
      </c>
      <c r="B59" s="36">
        <v>19377</v>
      </c>
      <c r="C59" s="36">
        <v>0</v>
      </c>
      <c r="D59" s="36">
        <v>2629</v>
      </c>
      <c r="E59" s="36">
        <v>0</v>
      </c>
      <c r="F59" s="36">
        <v>0</v>
      </c>
      <c r="G59" s="36">
        <v>0</v>
      </c>
      <c r="H59" s="36">
        <v>22006</v>
      </c>
    </row>
    <row r="60" spans="1:8" ht="11.25" customHeight="1" x14ac:dyDescent="0.3">
      <c r="A60" s="599" t="s">
        <v>402</v>
      </c>
      <c r="B60" s="36">
        <v>0</v>
      </c>
      <c r="C60" s="36">
        <v>0</v>
      </c>
      <c r="D60" s="36">
        <v>0</v>
      </c>
      <c r="E60" s="36">
        <v>0</v>
      </c>
      <c r="F60" s="36">
        <v>0</v>
      </c>
      <c r="G60" s="36">
        <v>0</v>
      </c>
      <c r="H60" s="36">
        <v>0</v>
      </c>
    </row>
    <row r="61" spans="1:8" ht="11.25" customHeight="1" x14ac:dyDescent="0.3">
      <c r="A61" s="228" t="s">
        <v>378</v>
      </c>
      <c r="B61" s="36">
        <v>0</v>
      </c>
      <c r="C61" s="36">
        <v>0</v>
      </c>
      <c r="D61" s="36">
        <v>135143</v>
      </c>
      <c r="E61" s="36">
        <v>0</v>
      </c>
      <c r="F61" s="36">
        <v>0</v>
      </c>
      <c r="G61" s="36">
        <v>0</v>
      </c>
      <c r="H61" s="36">
        <v>135143</v>
      </c>
    </row>
    <row r="62" spans="1:8" ht="11.25" customHeight="1" x14ac:dyDescent="0.3">
      <c r="A62" s="228" t="s">
        <v>107</v>
      </c>
      <c r="B62" s="36">
        <v>0</v>
      </c>
      <c r="C62" s="36">
        <v>0</v>
      </c>
      <c r="D62" s="36">
        <v>0</v>
      </c>
      <c r="E62" s="36">
        <v>0</v>
      </c>
      <c r="F62" s="36">
        <v>0</v>
      </c>
      <c r="G62" s="36">
        <v>133118</v>
      </c>
      <c r="H62" s="36">
        <v>133118</v>
      </c>
    </row>
    <row r="63" spans="1:8" ht="11.25" customHeight="1" x14ac:dyDescent="0.3">
      <c r="A63" s="228" t="s">
        <v>65</v>
      </c>
      <c r="B63" s="36">
        <v>0</v>
      </c>
      <c r="C63" s="36">
        <v>0</v>
      </c>
      <c r="D63" s="36">
        <v>250693</v>
      </c>
      <c r="E63" s="36">
        <v>0</v>
      </c>
      <c r="F63" s="36">
        <v>0</v>
      </c>
      <c r="G63" s="36">
        <v>4</v>
      </c>
      <c r="H63" s="36">
        <v>250697</v>
      </c>
    </row>
    <row r="64" spans="1:8" ht="11.25" customHeight="1" x14ac:dyDescent="0.3">
      <c r="A64" s="228" t="s">
        <v>202</v>
      </c>
      <c r="B64" s="36">
        <v>0</v>
      </c>
      <c r="C64" s="36">
        <v>0</v>
      </c>
      <c r="D64" s="36">
        <v>49</v>
      </c>
      <c r="E64" s="36">
        <v>0</v>
      </c>
      <c r="F64" s="36">
        <v>0</v>
      </c>
      <c r="G64" s="36">
        <v>10100</v>
      </c>
      <c r="H64" s="36">
        <v>10149</v>
      </c>
    </row>
    <row r="65" spans="1:8" ht="11.25" customHeight="1" x14ac:dyDescent="0.3">
      <c r="A65" s="228" t="s">
        <v>379</v>
      </c>
      <c r="B65" s="36">
        <v>0</v>
      </c>
      <c r="C65" s="36">
        <v>0</v>
      </c>
      <c r="D65" s="36">
        <v>0</v>
      </c>
      <c r="E65" s="36">
        <v>0</v>
      </c>
      <c r="F65" s="36">
        <v>0</v>
      </c>
      <c r="G65" s="36">
        <v>0</v>
      </c>
      <c r="H65" s="36">
        <v>0</v>
      </c>
    </row>
    <row r="66" spans="1:8" ht="11.25" customHeight="1" x14ac:dyDescent="0.3">
      <c r="A66" s="228" t="s">
        <v>108</v>
      </c>
      <c r="B66" s="36">
        <v>2491</v>
      </c>
      <c r="C66" s="36">
        <v>0</v>
      </c>
      <c r="D66" s="36">
        <v>65</v>
      </c>
      <c r="E66" s="36">
        <v>0</v>
      </c>
      <c r="F66" s="36">
        <v>0</v>
      </c>
      <c r="G66" s="36">
        <v>1</v>
      </c>
      <c r="H66" s="36">
        <v>2557</v>
      </c>
    </row>
    <row r="67" spans="1:8" ht="11.25" customHeight="1" x14ac:dyDescent="0.3">
      <c r="A67" s="228" t="s">
        <v>109</v>
      </c>
      <c r="B67" s="36">
        <v>0</v>
      </c>
      <c r="C67" s="36">
        <v>0</v>
      </c>
      <c r="D67" s="36">
        <v>85555</v>
      </c>
      <c r="E67" s="36">
        <v>0</v>
      </c>
      <c r="F67" s="36">
        <v>0</v>
      </c>
      <c r="G67" s="36">
        <v>0</v>
      </c>
      <c r="H67" s="36">
        <v>85555</v>
      </c>
    </row>
    <row r="68" spans="1:8" ht="11.25" customHeight="1" x14ac:dyDescent="0.3">
      <c r="A68" s="5" t="s">
        <v>110</v>
      </c>
      <c r="B68" s="36">
        <v>586030</v>
      </c>
      <c r="C68" s="36">
        <v>0</v>
      </c>
      <c r="D68" s="36">
        <v>109023</v>
      </c>
      <c r="E68" s="36">
        <v>0</v>
      </c>
      <c r="F68" s="36">
        <v>29142</v>
      </c>
      <c r="G68" s="36">
        <v>14961</v>
      </c>
      <c r="H68" s="36">
        <v>739156</v>
      </c>
    </row>
    <row r="69" spans="1:8" ht="11.25" customHeight="1" x14ac:dyDescent="0.3">
      <c r="A69" s="228" t="s">
        <v>380</v>
      </c>
      <c r="B69" s="36">
        <v>0</v>
      </c>
      <c r="C69" s="36">
        <v>0</v>
      </c>
      <c r="D69" s="36">
        <v>20</v>
      </c>
      <c r="E69" s="36">
        <v>0</v>
      </c>
      <c r="F69" s="36">
        <v>0</v>
      </c>
      <c r="G69" s="36">
        <v>0</v>
      </c>
      <c r="H69" s="36">
        <v>20</v>
      </c>
    </row>
    <row r="70" spans="1:8" ht="11.25" customHeight="1" x14ac:dyDescent="0.3">
      <c r="A70" s="228" t="s">
        <v>111</v>
      </c>
      <c r="B70" s="36">
        <v>0</v>
      </c>
      <c r="C70" s="36">
        <v>0</v>
      </c>
      <c r="D70" s="36">
        <v>0</v>
      </c>
      <c r="E70" s="36">
        <v>0</v>
      </c>
      <c r="F70" s="36">
        <v>24366</v>
      </c>
      <c r="G70" s="36">
        <v>15130</v>
      </c>
      <c r="H70" s="36">
        <v>39496</v>
      </c>
    </row>
    <row r="71" spans="1:8" ht="11.25" customHeight="1" x14ac:dyDescent="0.3">
      <c r="A71" s="5" t="s">
        <v>112</v>
      </c>
      <c r="B71" s="36">
        <v>0</v>
      </c>
      <c r="C71" s="36">
        <v>0</v>
      </c>
      <c r="D71" s="36">
        <v>0</v>
      </c>
      <c r="E71" s="36">
        <v>0</v>
      </c>
      <c r="F71" s="36">
        <v>0</v>
      </c>
      <c r="G71" s="36">
        <v>337509</v>
      </c>
      <c r="H71" s="36">
        <v>337509</v>
      </c>
    </row>
    <row r="72" spans="1:8" ht="11.25" customHeight="1" x14ac:dyDescent="0.3">
      <c r="A72" s="228" t="s">
        <v>113</v>
      </c>
      <c r="B72" s="36">
        <v>0</v>
      </c>
      <c r="C72" s="36">
        <v>0</v>
      </c>
      <c r="D72" s="36">
        <v>2884</v>
      </c>
      <c r="E72" s="36">
        <v>0</v>
      </c>
      <c r="F72" s="36">
        <v>0</v>
      </c>
      <c r="G72" s="36">
        <v>0</v>
      </c>
      <c r="H72" s="36">
        <v>2884</v>
      </c>
    </row>
    <row r="73" spans="1:8" ht="11.25" customHeight="1" x14ac:dyDescent="0.3">
      <c r="A73" s="228" t="s">
        <v>114</v>
      </c>
      <c r="B73" s="36">
        <v>0</v>
      </c>
      <c r="C73" s="36">
        <v>0</v>
      </c>
      <c r="D73" s="36">
        <v>7854</v>
      </c>
      <c r="E73" s="36">
        <v>0</v>
      </c>
      <c r="F73" s="36">
        <v>0</v>
      </c>
      <c r="G73" s="36">
        <v>0</v>
      </c>
      <c r="H73" s="36">
        <v>7854</v>
      </c>
    </row>
    <row r="74" spans="1:8" ht="11.25" customHeight="1" x14ac:dyDescent="0.3">
      <c r="A74" s="228" t="s">
        <v>116</v>
      </c>
      <c r="B74" s="36">
        <v>0</v>
      </c>
      <c r="C74" s="36">
        <v>0</v>
      </c>
      <c r="D74" s="36">
        <v>1904</v>
      </c>
      <c r="E74" s="36">
        <v>0</v>
      </c>
      <c r="F74" s="36">
        <v>0</v>
      </c>
      <c r="G74" s="36">
        <v>269851</v>
      </c>
      <c r="H74" s="36">
        <v>271755</v>
      </c>
    </row>
    <row r="75" spans="1:8" ht="11.25" customHeight="1" x14ac:dyDescent="0.3">
      <c r="A75" s="228" t="s">
        <v>117</v>
      </c>
      <c r="B75" s="36">
        <v>0</v>
      </c>
      <c r="C75" s="36">
        <v>0</v>
      </c>
      <c r="D75" s="36">
        <v>0</v>
      </c>
      <c r="E75" s="36">
        <v>0</v>
      </c>
      <c r="F75" s="36">
        <v>0</v>
      </c>
      <c r="G75" s="36">
        <v>749309</v>
      </c>
      <c r="H75" s="36">
        <v>749309</v>
      </c>
    </row>
    <row r="76" spans="1:8" ht="11.25" customHeight="1" x14ac:dyDescent="0.3">
      <c r="A76" s="228" t="s">
        <v>118</v>
      </c>
      <c r="B76" s="36">
        <v>9984</v>
      </c>
      <c r="C76" s="36">
        <v>0</v>
      </c>
      <c r="D76" s="36">
        <v>6398</v>
      </c>
      <c r="E76" s="36">
        <v>0</v>
      </c>
      <c r="F76" s="36">
        <v>0</v>
      </c>
      <c r="G76" s="36">
        <v>2883</v>
      </c>
      <c r="H76" s="36">
        <v>19265</v>
      </c>
    </row>
    <row r="77" spans="1:8" ht="11.25" customHeight="1" x14ac:dyDescent="0.3">
      <c r="A77" s="228" t="s">
        <v>120</v>
      </c>
      <c r="B77" s="36">
        <v>0</v>
      </c>
      <c r="C77" s="36">
        <v>0</v>
      </c>
      <c r="D77" s="36">
        <v>0</v>
      </c>
      <c r="E77" s="36">
        <v>0</v>
      </c>
      <c r="F77" s="36">
        <v>0</v>
      </c>
      <c r="G77" s="36">
        <v>56578</v>
      </c>
      <c r="H77" s="36">
        <v>56578</v>
      </c>
    </row>
    <row r="78" spans="1:8" ht="11.25" customHeight="1" x14ac:dyDescent="0.3">
      <c r="A78" s="228" t="s">
        <v>381</v>
      </c>
      <c r="B78" s="36">
        <v>0</v>
      </c>
      <c r="C78" s="36">
        <v>0</v>
      </c>
      <c r="D78" s="36">
        <v>1</v>
      </c>
      <c r="E78" s="36">
        <v>0</v>
      </c>
      <c r="F78" s="36">
        <v>0</v>
      </c>
      <c r="G78" s="36">
        <v>0</v>
      </c>
      <c r="H78" s="36">
        <v>1</v>
      </c>
    </row>
    <row r="79" spans="1:8" ht="11.25" customHeight="1" x14ac:dyDescent="0.3">
      <c r="A79" s="228" t="s">
        <v>121</v>
      </c>
      <c r="B79" s="36">
        <v>0</v>
      </c>
      <c r="C79" s="36">
        <v>0</v>
      </c>
      <c r="D79" s="36">
        <v>0</v>
      </c>
      <c r="E79" s="36">
        <v>0</v>
      </c>
      <c r="F79" s="36">
        <v>0</v>
      </c>
      <c r="G79" s="36">
        <v>3851</v>
      </c>
      <c r="H79" s="36">
        <v>3851</v>
      </c>
    </row>
    <row r="80" spans="1:8" ht="11.25" customHeight="1" x14ac:dyDescent="0.3">
      <c r="A80" s="228" t="s">
        <v>122</v>
      </c>
      <c r="B80" s="36">
        <v>5821</v>
      </c>
      <c r="C80" s="36">
        <v>63</v>
      </c>
      <c r="D80" s="36">
        <v>3153</v>
      </c>
      <c r="E80" s="36">
        <v>0</v>
      </c>
      <c r="F80" s="36">
        <v>0</v>
      </c>
      <c r="G80" s="36">
        <v>0</v>
      </c>
      <c r="H80" s="36">
        <v>9037</v>
      </c>
    </row>
    <row r="81" spans="1:8" ht="11.25" customHeight="1" x14ac:dyDescent="0.3">
      <c r="A81" s="228" t="s">
        <v>119</v>
      </c>
      <c r="B81" s="36">
        <v>0</v>
      </c>
      <c r="C81" s="36">
        <v>0</v>
      </c>
      <c r="D81" s="36">
        <v>8807</v>
      </c>
      <c r="E81" s="36">
        <v>0</v>
      </c>
      <c r="F81" s="36">
        <v>0</v>
      </c>
      <c r="G81" s="36">
        <v>0</v>
      </c>
      <c r="H81" s="36">
        <v>8807</v>
      </c>
    </row>
    <row r="82" spans="1:8" ht="11.25" customHeight="1" x14ac:dyDescent="0.3">
      <c r="A82" s="228" t="s">
        <v>382</v>
      </c>
      <c r="B82" s="36">
        <v>0</v>
      </c>
      <c r="C82" s="36">
        <v>0</v>
      </c>
      <c r="D82" s="36">
        <v>12</v>
      </c>
      <c r="E82" s="36">
        <v>0</v>
      </c>
      <c r="F82" s="36">
        <v>0</v>
      </c>
      <c r="G82" s="36">
        <v>0</v>
      </c>
      <c r="H82" s="36">
        <v>12</v>
      </c>
    </row>
    <row r="83" spans="1:8" ht="11.25" customHeight="1" x14ac:dyDescent="0.3">
      <c r="A83" s="228" t="s">
        <v>383</v>
      </c>
      <c r="B83" s="36">
        <v>0</v>
      </c>
      <c r="C83" s="36">
        <v>0</v>
      </c>
      <c r="D83" s="36">
        <v>0</v>
      </c>
      <c r="E83" s="36">
        <v>0</v>
      </c>
      <c r="F83" s="36">
        <v>0</v>
      </c>
      <c r="G83" s="36">
        <v>991</v>
      </c>
      <c r="H83" s="36">
        <v>991</v>
      </c>
    </row>
    <row r="84" spans="1:8" ht="11.25" customHeight="1" x14ac:dyDescent="0.3">
      <c r="A84" s="228" t="s">
        <v>123</v>
      </c>
      <c r="B84" s="36">
        <v>0</v>
      </c>
      <c r="C84" s="36">
        <v>0</v>
      </c>
      <c r="D84" s="36">
        <v>179139</v>
      </c>
      <c r="E84" s="36">
        <v>0</v>
      </c>
      <c r="F84" s="36">
        <v>0</v>
      </c>
      <c r="G84" s="36">
        <v>0</v>
      </c>
      <c r="H84" s="36">
        <v>179139</v>
      </c>
    </row>
    <row r="85" spans="1:8" ht="11.25" customHeight="1" x14ac:dyDescent="0.3">
      <c r="A85" s="228" t="s">
        <v>125</v>
      </c>
      <c r="B85" s="36">
        <v>0</v>
      </c>
      <c r="C85" s="36">
        <v>105</v>
      </c>
      <c r="D85" s="36">
        <v>0</v>
      </c>
      <c r="E85" s="36">
        <v>0</v>
      </c>
      <c r="F85" s="36">
        <v>636</v>
      </c>
      <c r="G85" s="36">
        <v>40477</v>
      </c>
      <c r="H85" s="36">
        <v>41218</v>
      </c>
    </row>
    <row r="86" spans="1:8" ht="11.25" customHeight="1" x14ac:dyDescent="0.3">
      <c r="A86" s="228" t="s">
        <v>126</v>
      </c>
      <c r="B86" s="36">
        <v>0</v>
      </c>
      <c r="C86" s="36">
        <v>0</v>
      </c>
      <c r="D86" s="36">
        <v>0</v>
      </c>
      <c r="E86" s="36">
        <v>0</v>
      </c>
      <c r="F86" s="36">
        <v>0</v>
      </c>
      <c r="G86" s="36">
        <v>471</v>
      </c>
      <c r="H86" s="36">
        <v>471</v>
      </c>
    </row>
    <row r="87" spans="1:8" ht="11.25" customHeight="1" x14ac:dyDescent="0.3">
      <c r="A87" s="228" t="s">
        <v>128</v>
      </c>
      <c r="B87" s="36">
        <v>64208</v>
      </c>
      <c r="C87" s="36">
        <v>0</v>
      </c>
      <c r="D87" s="36">
        <v>33558</v>
      </c>
      <c r="E87" s="36">
        <v>0</v>
      </c>
      <c r="F87" s="36">
        <v>0</v>
      </c>
      <c r="G87" s="36">
        <v>110095</v>
      </c>
      <c r="H87" s="36">
        <v>207861</v>
      </c>
    </row>
    <row r="88" spans="1:8" ht="11.25" customHeight="1" x14ac:dyDescent="0.3">
      <c r="A88" s="228" t="s">
        <v>129</v>
      </c>
      <c r="B88" s="36">
        <v>0</v>
      </c>
      <c r="C88" s="36">
        <v>0</v>
      </c>
      <c r="D88" s="36">
        <v>13548</v>
      </c>
      <c r="E88" s="36">
        <v>0</v>
      </c>
      <c r="F88" s="36">
        <v>0</v>
      </c>
      <c r="G88" s="36">
        <v>0</v>
      </c>
      <c r="H88" s="36">
        <v>13548</v>
      </c>
    </row>
    <row r="89" spans="1:8" ht="11.25" customHeight="1" x14ac:dyDescent="0.3">
      <c r="A89" s="228" t="s">
        <v>872</v>
      </c>
      <c r="B89" s="36">
        <v>28775</v>
      </c>
      <c r="C89" s="36">
        <v>0</v>
      </c>
      <c r="D89" s="36">
        <v>950704</v>
      </c>
      <c r="E89" s="36">
        <v>0</v>
      </c>
      <c r="F89" s="36">
        <v>0</v>
      </c>
      <c r="G89" s="36">
        <v>12</v>
      </c>
      <c r="H89" s="36">
        <v>979491</v>
      </c>
    </row>
    <row r="90" spans="1:8" ht="11.25" customHeight="1" x14ac:dyDescent="0.3">
      <c r="A90" s="228" t="s">
        <v>131</v>
      </c>
      <c r="B90" s="36">
        <v>4739</v>
      </c>
      <c r="C90" s="36">
        <v>0</v>
      </c>
      <c r="D90" s="36">
        <v>177680</v>
      </c>
      <c r="E90" s="36">
        <v>28</v>
      </c>
      <c r="F90" s="36">
        <v>0</v>
      </c>
      <c r="G90" s="36">
        <v>4563658</v>
      </c>
      <c r="H90" s="36">
        <v>4746105</v>
      </c>
    </row>
    <row r="91" spans="1:8" ht="11.25" customHeight="1" x14ac:dyDescent="0.3">
      <c r="A91" s="228" t="s">
        <v>130</v>
      </c>
      <c r="B91" s="36">
        <v>0</v>
      </c>
      <c r="C91" s="36">
        <v>0</v>
      </c>
      <c r="D91" s="36">
        <v>11279</v>
      </c>
      <c r="E91" s="36">
        <v>0</v>
      </c>
      <c r="F91" s="36">
        <v>0</v>
      </c>
      <c r="G91" s="36">
        <v>0</v>
      </c>
      <c r="H91" s="36">
        <v>11279</v>
      </c>
    </row>
    <row r="92" spans="1:8" ht="11.25" customHeight="1" x14ac:dyDescent="0.3">
      <c r="A92" s="228" t="s">
        <v>132</v>
      </c>
      <c r="B92" s="36">
        <v>0</v>
      </c>
      <c r="C92" s="36">
        <v>0</v>
      </c>
      <c r="D92" s="36">
        <v>45106</v>
      </c>
      <c r="E92" s="36">
        <v>0</v>
      </c>
      <c r="F92" s="36">
        <v>0</v>
      </c>
      <c r="G92" s="36">
        <v>0</v>
      </c>
      <c r="H92" s="36">
        <v>45106</v>
      </c>
    </row>
    <row r="93" spans="1:8" ht="11.25" customHeight="1" x14ac:dyDescent="0.3">
      <c r="A93" s="228" t="s">
        <v>133</v>
      </c>
      <c r="B93" s="36">
        <v>0</v>
      </c>
      <c r="C93" s="36">
        <v>0</v>
      </c>
      <c r="D93" s="36">
        <v>178950</v>
      </c>
      <c r="E93" s="36">
        <v>0</v>
      </c>
      <c r="F93" s="36">
        <v>0</v>
      </c>
      <c r="G93" s="36">
        <v>0</v>
      </c>
      <c r="H93" s="36">
        <v>178950</v>
      </c>
    </row>
    <row r="94" spans="1:8" ht="11.25" customHeight="1" x14ac:dyDescent="0.3">
      <c r="A94" s="228" t="s">
        <v>384</v>
      </c>
      <c r="B94" s="36">
        <v>0</v>
      </c>
      <c r="C94" s="36">
        <v>0</v>
      </c>
      <c r="D94" s="36">
        <v>17</v>
      </c>
      <c r="E94" s="36">
        <v>0</v>
      </c>
      <c r="F94" s="36">
        <v>0</v>
      </c>
      <c r="G94" s="36">
        <v>0</v>
      </c>
      <c r="H94" s="36">
        <v>17</v>
      </c>
    </row>
    <row r="95" spans="1:8" ht="11.25" customHeight="1" x14ac:dyDescent="0.3">
      <c r="A95" s="228" t="s">
        <v>135</v>
      </c>
      <c r="B95" s="36">
        <v>0</v>
      </c>
      <c r="C95" s="36">
        <v>0</v>
      </c>
      <c r="D95" s="36">
        <v>16908</v>
      </c>
      <c r="E95" s="36">
        <v>0</v>
      </c>
      <c r="F95" s="36">
        <v>0</v>
      </c>
      <c r="G95" s="36">
        <v>0</v>
      </c>
      <c r="H95" s="36">
        <v>16908</v>
      </c>
    </row>
    <row r="96" spans="1:8" ht="11.25" customHeight="1" x14ac:dyDescent="0.3">
      <c r="A96" s="5" t="s">
        <v>2046</v>
      </c>
      <c r="B96" s="36">
        <v>112313</v>
      </c>
      <c r="C96" s="36">
        <v>0</v>
      </c>
      <c r="D96" s="36">
        <v>576740</v>
      </c>
      <c r="E96" s="36">
        <v>0</v>
      </c>
      <c r="F96" s="36">
        <v>0</v>
      </c>
      <c r="G96" s="36">
        <v>0</v>
      </c>
      <c r="H96" s="36">
        <v>689053</v>
      </c>
    </row>
    <row r="97" spans="1:8" ht="11.25" customHeight="1" x14ac:dyDescent="0.3">
      <c r="A97" s="228" t="s">
        <v>136</v>
      </c>
      <c r="B97" s="36">
        <v>0</v>
      </c>
      <c r="C97" s="36">
        <v>0</v>
      </c>
      <c r="D97" s="36">
        <v>8714</v>
      </c>
      <c r="E97" s="36">
        <v>0</v>
      </c>
      <c r="F97" s="36">
        <v>0</v>
      </c>
      <c r="G97" s="36">
        <v>0</v>
      </c>
      <c r="H97" s="36">
        <v>8714</v>
      </c>
    </row>
    <row r="98" spans="1:8" ht="11.25" customHeight="1" x14ac:dyDescent="0.3">
      <c r="A98" s="228" t="s">
        <v>137</v>
      </c>
      <c r="B98" s="36">
        <v>532530</v>
      </c>
      <c r="C98" s="36">
        <v>0</v>
      </c>
      <c r="D98" s="36">
        <v>61351</v>
      </c>
      <c r="E98" s="36">
        <v>0</v>
      </c>
      <c r="F98" s="36">
        <v>0</v>
      </c>
      <c r="G98" s="36">
        <v>21231</v>
      </c>
      <c r="H98" s="36">
        <v>615112</v>
      </c>
    </row>
    <row r="99" spans="1:8" ht="11.25" customHeight="1" x14ac:dyDescent="0.3">
      <c r="A99" s="228" t="s">
        <v>140</v>
      </c>
      <c r="B99" s="36">
        <v>0</v>
      </c>
      <c r="C99" s="36">
        <v>0</v>
      </c>
      <c r="D99" s="36">
        <v>94641</v>
      </c>
      <c r="E99" s="36">
        <v>0</v>
      </c>
      <c r="F99" s="36">
        <v>0</v>
      </c>
      <c r="G99" s="36">
        <v>0</v>
      </c>
      <c r="H99" s="36">
        <v>94641</v>
      </c>
    </row>
    <row r="100" spans="1:8" ht="11.25" customHeight="1" x14ac:dyDescent="0.3">
      <c r="A100" s="228" t="s">
        <v>138</v>
      </c>
      <c r="B100" s="36">
        <v>0</v>
      </c>
      <c r="C100" s="36">
        <v>0</v>
      </c>
      <c r="D100" s="36">
        <v>512</v>
      </c>
      <c r="E100" s="36">
        <v>0</v>
      </c>
      <c r="F100" s="36">
        <v>0</v>
      </c>
      <c r="G100" s="36">
        <v>9118</v>
      </c>
      <c r="H100" s="36">
        <v>9630</v>
      </c>
    </row>
    <row r="101" spans="1:8" ht="11.25" customHeight="1" x14ac:dyDescent="0.3">
      <c r="A101" s="228" t="s">
        <v>141</v>
      </c>
      <c r="B101" s="36">
        <v>0</v>
      </c>
      <c r="C101" s="36">
        <v>0</v>
      </c>
      <c r="D101" s="36">
        <v>0</v>
      </c>
      <c r="E101" s="36">
        <v>0</v>
      </c>
      <c r="F101" s="36">
        <v>0</v>
      </c>
      <c r="G101" s="36">
        <v>0</v>
      </c>
      <c r="H101" s="36">
        <v>0</v>
      </c>
    </row>
    <row r="102" spans="1:8" ht="11.25" customHeight="1" x14ac:dyDescent="0.3">
      <c r="A102" s="228" t="s">
        <v>149</v>
      </c>
      <c r="B102" s="36">
        <v>0</v>
      </c>
      <c r="C102" s="36">
        <v>0</v>
      </c>
      <c r="D102" s="36">
        <v>0</v>
      </c>
      <c r="E102" s="36">
        <v>0</v>
      </c>
      <c r="F102" s="36">
        <v>0</v>
      </c>
      <c r="G102" s="36">
        <v>252582</v>
      </c>
      <c r="H102" s="36">
        <v>252582</v>
      </c>
    </row>
    <row r="103" spans="1:8" ht="11.25" customHeight="1" x14ac:dyDescent="0.3">
      <c r="A103" s="228" t="s">
        <v>143</v>
      </c>
      <c r="B103" s="36">
        <v>0</v>
      </c>
      <c r="C103" s="36">
        <v>0</v>
      </c>
      <c r="D103" s="36">
        <v>1088231</v>
      </c>
      <c r="E103" s="36">
        <v>0</v>
      </c>
      <c r="F103" s="36">
        <v>0</v>
      </c>
      <c r="G103" s="36">
        <v>0</v>
      </c>
      <c r="H103" s="36">
        <v>1088231</v>
      </c>
    </row>
    <row r="104" spans="1:8" ht="11.25" customHeight="1" x14ac:dyDescent="0.3">
      <c r="A104" s="228" t="s">
        <v>144</v>
      </c>
      <c r="B104" s="36">
        <v>0</v>
      </c>
      <c r="C104" s="36">
        <v>0</v>
      </c>
      <c r="D104" s="36">
        <v>35</v>
      </c>
      <c r="E104" s="36">
        <v>0</v>
      </c>
      <c r="F104" s="36">
        <v>0</v>
      </c>
      <c r="G104" s="36">
        <v>0</v>
      </c>
      <c r="H104" s="36">
        <v>35</v>
      </c>
    </row>
    <row r="105" spans="1:8" ht="11.25" customHeight="1" x14ac:dyDescent="0.3">
      <c r="A105" s="228" t="s">
        <v>142</v>
      </c>
      <c r="B105" s="36">
        <v>27550</v>
      </c>
      <c r="C105" s="36">
        <v>0</v>
      </c>
      <c r="D105" s="36">
        <v>10450</v>
      </c>
      <c r="E105" s="36">
        <v>0</v>
      </c>
      <c r="F105" s="36">
        <v>0</v>
      </c>
      <c r="G105" s="36">
        <v>58</v>
      </c>
      <c r="H105" s="36">
        <v>38058</v>
      </c>
    </row>
    <row r="106" spans="1:8" ht="11.25" customHeight="1" x14ac:dyDescent="0.3">
      <c r="A106" s="228" t="s">
        <v>193</v>
      </c>
      <c r="B106" s="36">
        <v>0</v>
      </c>
      <c r="C106" s="36">
        <v>0</v>
      </c>
      <c r="D106" s="36">
        <v>2505</v>
      </c>
      <c r="E106" s="36">
        <v>9806</v>
      </c>
      <c r="F106" s="36">
        <v>0</v>
      </c>
      <c r="G106" s="36">
        <v>459342</v>
      </c>
      <c r="H106" s="36">
        <v>471653</v>
      </c>
    </row>
    <row r="107" spans="1:8" ht="11.25" customHeight="1" x14ac:dyDescent="0.3">
      <c r="A107" s="228" t="s">
        <v>145</v>
      </c>
      <c r="B107" s="36">
        <v>0</v>
      </c>
      <c r="C107" s="36">
        <v>0</v>
      </c>
      <c r="D107" s="36">
        <v>247</v>
      </c>
      <c r="E107" s="36">
        <v>0</v>
      </c>
      <c r="F107" s="36">
        <v>0</v>
      </c>
      <c r="G107" s="36">
        <v>0</v>
      </c>
      <c r="H107" s="36">
        <v>247</v>
      </c>
    </row>
    <row r="108" spans="1:8" ht="11.25" customHeight="1" x14ac:dyDescent="0.3">
      <c r="A108" s="228" t="s">
        <v>147</v>
      </c>
      <c r="B108" s="36">
        <v>0</v>
      </c>
      <c r="C108" s="36">
        <v>235</v>
      </c>
      <c r="D108" s="36">
        <v>0</v>
      </c>
      <c r="E108" s="36">
        <v>0</v>
      </c>
      <c r="F108" s="36">
        <v>0</v>
      </c>
      <c r="G108" s="36">
        <v>4406</v>
      </c>
      <c r="H108" s="36">
        <v>4641</v>
      </c>
    </row>
    <row r="109" spans="1:8" ht="11.25" customHeight="1" x14ac:dyDescent="0.3">
      <c r="A109" s="228" t="s">
        <v>148</v>
      </c>
      <c r="B109" s="36">
        <v>0</v>
      </c>
      <c r="C109" s="36">
        <v>0</v>
      </c>
      <c r="D109" s="36">
        <v>0</v>
      </c>
      <c r="E109" s="36">
        <v>0</v>
      </c>
      <c r="F109" s="36">
        <v>0</v>
      </c>
      <c r="G109" s="36">
        <v>3809</v>
      </c>
      <c r="H109" s="36">
        <v>3809</v>
      </c>
    </row>
    <row r="110" spans="1:8" ht="11.25" customHeight="1" x14ac:dyDescent="0.3">
      <c r="A110" s="5" t="s">
        <v>150</v>
      </c>
      <c r="B110" s="36">
        <v>0</v>
      </c>
      <c r="C110" s="36">
        <v>0</v>
      </c>
      <c r="D110" s="36">
        <v>22</v>
      </c>
      <c r="E110" s="36">
        <v>0</v>
      </c>
      <c r="F110" s="36">
        <v>0</v>
      </c>
      <c r="G110" s="36">
        <v>0</v>
      </c>
      <c r="H110" s="36">
        <v>22</v>
      </c>
    </row>
    <row r="111" spans="1:8" ht="11.25" customHeight="1" x14ac:dyDescent="0.3">
      <c r="A111" s="228" t="s">
        <v>173</v>
      </c>
      <c r="B111" s="36">
        <v>23489</v>
      </c>
      <c r="C111" s="36">
        <v>0</v>
      </c>
      <c r="D111" s="36">
        <v>0</v>
      </c>
      <c r="E111" s="36">
        <v>0</v>
      </c>
      <c r="F111" s="36">
        <v>0</v>
      </c>
      <c r="G111" s="36">
        <v>0</v>
      </c>
      <c r="H111" s="36">
        <v>23489</v>
      </c>
    </row>
    <row r="112" spans="1:8" ht="11.25" customHeight="1" x14ac:dyDescent="0.3">
      <c r="A112" s="228" t="s">
        <v>172</v>
      </c>
      <c r="B112" s="36">
        <v>0</v>
      </c>
      <c r="C112" s="36">
        <v>0</v>
      </c>
      <c r="D112" s="36">
        <v>246270</v>
      </c>
      <c r="E112" s="36">
        <v>0</v>
      </c>
      <c r="F112" s="36">
        <v>0</v>
      </c>
      <c r="G112" s="36">
        <v>0</v>
      </c>
      <c r="H112" s="36">
        <v>246270</v>
      </c>
    </row>
    <row r="113" spans="1:8" ht="11.25" customHeight="1" x14ac:dyDescent="0.3">
      <c r="A113" s="228" t="s">
        <v>171</v>
      </c>
      <c r="B113" s="36">
        <v>0</v>
      </c>
      <c r="C113" s="36">
        <v>0</v>
      </c>
      <c r="D113" s="36">
        <v>102338</v>
      </c>
      <c r="E113" s="36">
        <v>0</v>
      </c>
      <c r="F113" s="36">
        <v>33</v>
      </c>
      <c r="G113" s="36">
        <v>33445</v>
      </c>
      <c r="H113" s="36">
        <v>135816</v>
      </c>
    </row>
    <row r="114" spans="1:8" ht="11.25" customHeight="1" x14ac:dyDescent="0.3">
      <c r="A114" s="228" t="s">
        <v>177</v>
      </c>
      <c r="B114" s="36">
        <v>0</v>
      </c>
      <c r="C114" s="36">
        <v>0</v>
      </c>
      <c r="D114" s="36">
        <v>7242</v>
      </c>
      <c r="E114" s="36">
        <v>0</v>
      </c>
      <c r="F114" s="36">
        <v>423</v>
      </c>
      <c r="G114" s="36">
        <v>0</v>
      </c>
      <c r="H114" s="36">
        <v>7665</v>
      </c>
    </row>
    <row r="115" spans="1:8" ht="11.25" customHeight="1" x14ac:dyDescent="0.3">
      <c r="A115" s="228" t="s">
        <v>151</v>
      </c>
      <c r="B115" s="36">
        <v>50228</v>
      </c>
      <c r="C115" s="36">
        <v>0</v>
      </c>
      <c r="D115" s="36">
        <v>1663</v>
      </c>
      <c r="E115" s="36">
        <v>0</v>
      </c>
      <c r="F115" s="36">
        <v>0</v>
      </c>
      <c r="G115" s="36">
        <v>26000</v>
      </c>
      <c r="H115" s="36">
        <v>77891</v>
      </c>
    </row>
    <row r="116" spans="1:8" ht="11.25" customHeight="1" x14ac:dyDescent="0.3">
      <c r="A116" s="228" t="s">
        <v>178</v>
      </c>
      <c r="B116" s="36">
        <v>0</v>
      </c>
      <c r="C116" s="36">
        <v>0</v>
      </c>
      <c r="D116" s="36">
        <v>0</v>
      </c>
      <c r="E116" s="36">
        <v>0</v>
      </c>
      <c r="F116" s="36">
        <v>0</v>
      </c>
      <c r="G116" s="36">
        <v>0</v>
      </c>
      <c r="H116" s="36">
        <v>0</v>
      </c>
    </row>
    <row r="117" spans="1:8" ht="11.25" customHeight="1" x14ac:dyDescent="0.3">
      <c r="A117" s="228" t="s">
        <v>170</v>
      </c>
      <c r="B117" s="36">
        <v>0</v>
      </c>
      <c r="C117" s="36">
        <v>0</v>
      </c>
      <c r="D117" s="36">
        <v>4286</v>
      </c>
      <c r="E117" s="36">
        <v>0</v>
      </c>
      <c r="F117" s="36">
        <v>0</v>
      </c>
      <c r="G117" s="36">
        <v>0</v>
      </c>
      <c r="H117" s="36">
        <v>4286</v>
      </c>
    </row>
    <row r="118" spans="1:8" ht="11.25" customHeight="1" x14ac:dyDescent="0.3">
      <c r="A118" s="228" t="s">
        <v>55</v>
      </c>
      <c r="B118" s="36">
        <v>0</v>
      </c>
      <c r="C118" s="36">
        <v>0</v>
      </c>
      <c r="D118" s="36">
        <v>0</v>
      </c>
      <c r="E118" s="36">
        <v>0</v>
      </c>
      <c r="F118" s="36">
        <v>0</v>
      </c>
      <c r="G118" s="36">
        <v>14</v>
      </c>
      <c r="H118" s="36">
        <v>14</v>
      </c>
    </row>
    <row r="119" spans="1:8" ht="11.25" customHeight="1" x14ac:dyDescent="0.3">
      <c r="A119" s="228" t="s">
        <v>388</v>
      </c>
      <c r="B119" s="36">
        <v>0</v>
      </c>
      <c r="C119" s="36">
        <v>0</v>
      </c>
      <c r="D119" s="36">
        <v>32</v>
      </c>
      <c r="E119" s="36">
        <v>0</v>
      </c>
      <c r="F119" s="36">
        <v>0</v>
      </c>
      <c r="G119" s="36">
        <v>0</v>
      </c>
      <c r="H119" s="36">
        <v>32</v>
      </c>
    </row>
    <row r="120" spans="1:8" ht="11.25" customHeight="1" x14ac:dyDescent="0.3">
      <c r="A120" s="228" t="s">
        <v>174</v>
      </c>
      <c r="B120" s="36">
        <v>0</v>
      </c>
      <c r="C120" s="36">
        <v>0</v>
      </c>
      <c r="D120" s="36">
        <v>15</v>
      </c>
      <c r="E120" s="36">
        <v>0</v>
      </c>
      <c r="F120" s="36">
        <v>0</v>
      </c>
      <c r="G120" s="36">
        <v>0</v>
      </c>
      <c r="H120" s="36">
        <v>15</v>
      </c>
    </row>
    <row r="121" spans="1:8" ht="11.25" customHeight="1" x14ac:dyDescent="0.3">
      <c r="A121" s="228" t="s">
        <v>10</v>
      </c>
      <c r="B121" s="36">
        <v>0</v>
      </c>
      <c r="C121" s="36">
        <v>427</v>
      </c>
      <c r="D121" s="36">
        <v>15448</v>
      </c>
      <c r="E121" s="36">
        <v>0</v>
      </c>
      <c r="F121" s="36">
        <v>0</v>
      </c>
      <c r="G121" s="36">
        <v>0</v>
      </c>
      <c r="H121" s="36">
        <v>15875</v>
      </c>
    </row>
    <row r="122" spans="1:8" ht="11.25" customHeight="1" x14ac:dyDescent="0.3">
      <c r="A122" s="228" t="s">
        <v>90</v>
      </c>
      <c r="B122" s="36">
        <v>0</v>
      </c>
      <c r="C122" s="36">
        <v>0</v>
      </c>
      <c r="D122" s="36">
        <v>0</v>
      </c>
      <c r="E122" s="36">
        <v>0</v>
      </c>
      <c r="F122" s="36">
        <v>0</v>
      </c>
      <c r="G122" s="36">
        <v>0</v>
      </c>
      <c r="H122" s="36">
        <v>0</v>
      </c>
    </row>
    <row r="123" spans="1:8" ht="11.25" customHeight="1" x14ac:dyDescent="0.3">
      <c r="A123" s="228" t="s">
        <v>175</v>
      </c>
      <c r="B123" s="36">
        <v>0</v>
      </c>
      <c r="C123" s="36">
        <v>0</v>
      </c>
      <c r="D123" s="36">
        <v>5473</v>
      </c>
      <c r="E123" s="36">
        <v>0</v>
      </c>
      <c r="F123" s="36">
        <v>0</v>
      </c>
      <c r="G123" s="36">
        <v>0</v>
      </c>
      <c r="H123" s="36">
        <v>5473</v>
      </c>
    </row>
    <row r="124" spans="1:8" ht="11.25" customHeight="1" x14ac:dyDescent="0.3">
      <c r="A124" s="228" t="s">
        <v>176</v>
      </c>
      <c r="B124" s="36">
        <v>13246</v>
      </c>
      <c r="C124" s="36">
        <v>0</v>
      </c>
      <c r="D124" s="36">
        <v>7201</v>
      </c>
      <c r="E124" s="36">
        <v>0</v>
      </c>
      <c r="F124" s="36">
        <v>0</v>
      </c>
      <c r="G124" s="36">
        <v>0</v>
      </c>
      <c r="H124" s="36">
        <v>20447</v>
      </c>
    </row>
    <row r="125" spans="1:8" ht="11.25" customHeight="1" x14ac:dyDescent="0.3">
      <c r="A125" s="228" t="s">
        <v>179</v>
      </c>
      <c r="B125" s="36">
        <v>0</v>
      </c>
      <c r="C125" s="36">
        <v>0</v>
      </c>
      <c r="D125" s="36">
        <v>0</v>
      </c>
      <c r="E125" s="36">
        <v>0</v>
      </c>
      <c r="F125" s="36">
        <v>0</v>
      </c>
      <c r="G125" s="36">
        <v>1414357</v>
      </c>
      <c r="H125" s="36">
        <v>1414357</v>
      </c>
    </row>
    <row r="126" spans="1:8" ht="11.25" customHeight="1" x14ac:dyDescent="0.3">
      <c r="A126" s="228" t="s">
        <v>180</v>
      </c>
      <c r="B126" s="36">
        <v>2613</v>
      </c>
      <c r="C126" s="36">
        <v>0</v>
      </c>
      <c r="D126" s="36">
        <v>1942</v>
      </c>
      <c r="E126" s="36">
        <v>0</v>
      </c>
      <c r="F126" s="36">
        <v>0</v>
      </c>
      <c r="G126" s="36">
        <v>21</v>
      </c>
      <c r="H126" s="36">
        <v>4576</v>
      </c>
    </row>
    <row r="127" spans="1:8" ht="11.25" customHeight="1" x14ac:dyDescent="0.3">
      <c r="A127" s="228" t="s">
        <v>406</v>
      </c>
      <c r="B127" s="36">
        <v>0</v>
      </c>
      <c r="C127" s="36">
        <v>0</v>
      </c>
      <c r="D127" s="36">
        <v>0</v>
      </c>
      <c r="E127" s="36">
        <v>0</v>
      </c>
      <c r="F127" s="36">
        <v>0</v>
      </c>
      <c r="G127" s="36">
        <v>808</v>
      </c>
      <c r="H127" s="36">
        <v>808</v>
      </c>
    </row>
    <row r="128" spans="1:8" ht="11.25" customHeight="1" x14ac:dyDescent="0.3">
      <c r="A128" s="228" t="s">
        <v>181</v>
      </c>
      <c r="B128" s="36">
        <v>17337</v>
      </c>
      <c r="C128" s="36">
        <v>0</v>
      </c>
      <c r="D128" s="36">
        <v>550</v>
      </c>
      <c r="E128" s="36">
        <v>0</v>
      </c>
      <c r="F128" s="36">
        <v>6</v>
      </c>
      <c r="G128" s="36">
        <v>15175</v>
      </c>
      <c r="H128" s="36">
        <v>33068</v>
      </c>
    </row>
    <row r="129" spans="1:8" ht="11.25" customHeight="1" x14ac:dyDescent="0.3">
      <c r="A129" s="228" t="s">
        <v>182</v>
      </c>
      <c r="B129" s="36">
        <v>0</v>
      </c>
      <c r="C129" s="36">
        <v>0</v>
      </c>
      <c r="D129" s="36">
        <v>0</v>
      </c>
      <c r="E129" s="36">
        <v>0</v>
      </c>
      <c r="F129" s="36">
        <v>0</v>
      </c>
      <c r="G129" s="36">
        <v>118538</v>
      </c>
      <c r="H129" s="36">
        <v>118538</v>
      </c>
    </row>
    <row r="130" spans="1:8" ht="11.25" customHeight="1" x14ac:dyDescent="0.3">
      <c r="A130" s="228" t="s">
        <v>187</v>
      </c>
      <c r="B130" s="36">
        <v>0</v>
      </c>
      <c r="C130" s="36">
        <v>0</v>
      </c>
      <c r="D130" s="36">
        <v>0</v>
      </c>
      <c r="E130" s="36">
        <v>0</v>
      </c>
      <c r="F130" s="36">
        <v>0</v>
      </c>
      <c r="G130" s="36">
        <v>1496</v>
      </c>
      <c r="H130" s="36">
        <v>1496</v>
      </c>
    </row>
    <row r="131" spans="1:8" ht="11.25" customHeight="1" x14ac:dyDescent="0.3">
      <c r="A131" s="228" t="s">
        <v>184</v>
      </c>
      <c r="B131" s="36">
        <v>0</v>
      </c>
      <c r="C131" s="36">
        <v>0</v>
      </c>
      <c r="D131" s="36">
        <v>463</v>
      </c>
      <c r="E131" s="36">
        <v>0</v>
      </c>
      <c r="F131" s="36">
        <v>0</v>
      </c>
      <c r="G131" s="36">
        <v>2</v>
      </c>
      <c r="H131" s="36">
        <v>465</v>
      </c>
    </row>
    <row r="132" spans="1:8" ht="11.25" customHeight="1" x14ac:dyDescent="0.3">
      <c r="A132" s="228" t="s">
        <v>183</v>
      </c>
      <c r="B132" s="36">
        <v>50628</v>
      </c>
      <c r="C132" s="36">
        <v>0</v>
      </c>
      <c r="D132" s="36">
        <v>281384</v>
      </c>
      <c r="E132" s="36">
        <v>152</v>
      </c>
      <c r="F132" s="36">
        <v>0</v>
      </c>
      <c r="G132" s="36">
        <v>0</v>
      </c>
      <c r="H132" s="36">
        <v>332164</v>
      </c>
    </row>
    <row r="133" spans="1:8" ht="11.25" customHeight="1" x14ac:dyDescent="0.3">
      <c r="A133" s="228" t="s">
        <v>185</v>
      </c>
      <c r="B133" s="36">
        <v>0</v>
      </c>
      <c r="C133" s="36">
        <v>0</v>
      </c>
      <c r="D133" s="36">
        <v>1781</v>
      </c>
      <c r="E133" s="36">
        <v>0</v>
      </c>
      <c r="F133" s="36">
        <v>0</v>
      </c>
      <c r="G133" s="36">
        <v>2172532</v>
      </c>
      <c r="H133" s="36">
        <v>2174313</v>
      </c>
    </row>
    <row r="134" spans="1:8" ht="11.25" customHeight="1" x14ac:dyDescent="0.3">
      <c r="A134" s="228" t="s">
        <v>186</v>
      </c>
      <c r="B134" s="36">
        <v>0</v>
      </c>
      <c r="C134" s="36">
        <v>0</v>
      </c>
      <c r="D134" s="36">
        <v>0</v>
      </c>
      <c r="E134" s="36">
        <v>0</v>
      </c>
      <c r="F134" s="36">
        <v>0</v>
      </c>
      <c r="G134" s="36">
        <v>78266</v>
      </c>
      <c r="H134" s="36">
        <v>78266</v>
      </c>
    </row>
    <row r="135" spans="1:8" ht="11.25" customHeight="1" x14ac:dyDescent="0.3">
      <c r="A135" s="228" t="s">
        <v>188</v>
      </c>
      <c r="B135" s="36">
        <v>0</v>
      </c>
      <c r="C135" s="36">
        <v>0</v>
      </c>
      <c r="D135" s="36">
        <v>435</v>
      </c>
      <c r="E135" s="36">
        <v>0</v>
      </c>
      <c r="F135" s="36">
        <v>0</v>
      </c>
      <c r="G135" s="36">
        <v>0</v>
      </c>
      <c r="H135" s="36">
        <v>435</v>
      </c>
    </row>
    <row r="136" spans="1:8" ht="11.25" customHeight="1" x14ac:dyDescent="0.3">
      <c r="A136" s="228" t="s">
        <v>333</v>
      </c>
      <c r="B136" s="36">
        <v>537904</v>
      </c>
      <c r="C136" s="36">
        <v>0</v>
      </c>
      <c r="D136" s="36">
        <v>2852446</v>
      </c>
      <c r="E136" s="36">
        <v>0</v>
      </c>
      <c r="F136" s="36">
        <v>0</v>
      </c>
      <c r="G136" s="36">
        <v>3</v>
      </c>
      <c r="H136" s="36">
        <v>3390353</v>
      </c>
    </row>
    <row r="137" spans="1:8" ht="11.25" customHeight="1" x14ac:dyDescent="0.3">
      <c r="A137" s="228" t="s">
        <v>53</v>
      </c>
      <c r="B137" s="36">
        <v>0</v>
      </c>
      <c r="C137" s="36">
        <v>0</v>
      </c>
      <c r="D137" s="36">
        <v>0</v>
      </c>
      <c r="E137" s="36">
        <v>0</v>
      </c>
      <c r="F137" s="36">
        <v>0</v>
      </c>
      <c r="G137" s="36">
        <v>0</v>
      </c>
      <c r="H137" s="36">
        <v>0</v>
      </c>
    </row>
    <row r="138" spans="1:8" ht="11.25" customHeight="1" x14ac:dyDescent="0.3">
      <c r="A138" s="228" t="s">
        <v>189</v>
      </c>
      <c r="B138" s="36">
        <v>0</v>
      </c>
      <c r="C138" s="36">
        <v>0</v>
      </c>
      <c r="D138" s="36">
        <v>20258</v>
      </c>
      <c r="E138" s="36">
        <v>0</v>
      </c>
      <c r="F138" s="36">
        <v>0</v>
      </c>
      <c r="G138" s="36">
        <v>0</v>
      </c>
      <c r="H138" s="36">
        <v>20258</v>
      </c>
    </row>
    <row r="139" spans="1:8" ht="11.25" customHeight="1" x14ac:dyDescent="0.3">
      <c r="A139" s="228" t="s">
        <v>194</v>
      </c>
      <c r="B139" s="36">
        <v>0</v>
      </c>
      <c r="C139" s="36">
        <v>0</v>
      </c>
      <c r="D139" s="36">
        <v>0</v>
      </c>
      <c r="E139" s="36">
        <v>0</v>
      </c>
      <c r="F139" s="36">
        <v>0</v>
      </c>
      <c r="G139" s="36">
        <v>9955</v>
      </c>
      <c r="H139" s="36">
        <v>9955</v>
      </c>
    </row>
    <row r="140" spans="1:8" ht="11.25" customHeight="1" x14ac:dyDescent="0.3">
      <c r="A140" s="228" t="s">
        <v>190</v>
      </c>
      <c r="B140" s="36">
        <v>0</v>
      </c>
      <c r="C140" s="36">
        <v>0</v>
      </c>
      <c r="D140" s="36">
        <v>209</v>
      </c>
      <c r="E140" s="36">
        <v>0</v>
      </c>
      <c r="F140" s="36">
        <v>0</v>
      </c>
      <c r="G140" s="36">
        <v>0</v>
      </c>
      <c r="H140" s="36">
        <v>209</v>
      </c>
    </row>
    <row r="141" spans="1:8" ht="11.25" customHeight="1" x14ac:dyDescent="0.3">
      <c r="A141" s="5" t="s">
        <v>191</v>
      </c>
      <c r="B141" s="36">
        <v>0</v>
      </c>
      <c r="C141" s="36">
        <v>0</v>
      </c>
      <c r="D141" s="36">
        <v>1867</v>
      </c>
      <c r="E141" s="36">
        <v>0</v>
      </c>
      <c r="F141" s="36">
        <v>0</v>
      </c>
      <c r="G141" s="36">
        <v>0</v>
      </c>
      <c r="H141" s="36">
        <v>1867</v>
      </c>
    </row>
    <row r="142" spans="1:8" ht="11.25" customHeight="1" x14ac:dyDescent="0.3">
      <c r="A142" s="228" t="s">
        <v>192</v>
      </c>
      <c r="B142" s="36">
        <v>0</v>
      </c>
      <c r="C142" s="36">
        <v>0</v>
      </c>
      <c r="D142" s="36">
        <v>47960</v>
      </c>
      <c r="E142" s="36">
        <v>0</v>
      </c>
      <c r="F142" s="36">
        <v>0</v>
      </c>
      <c r="G142" s="36">
        <v>277747</v>
      </c>
      <c r="H142" s="36">
        <v>325707</v>
      </c>
    </row>
    <row r="143" spans="1:8" ht="11.25" customHeight="1" x14ac:dyDescent="0.3">
      <c r="A143" s="228" t="s">
        <v>195</v>
      </c>
      <c r="B143" s="36">
        <v>0</v>
      </c>
      <c r="C143" s="36">
        <v>0</v>
      </c>
      <c r="D143" s="36">
        <v>24890</v>
      </c>
      <c r="E143" s="36">
        <v>0</v>
      </c>
      <c r="F143" s="36">
        <v>3303</v>
      </c>
      <c r="G143" s="36">
        <v>0</v>
      </c>
      <c r="H143" s="36">
        <v>28193</v>
      </c>
    </row>
    <row r="144" spans="1:8" ht="11.25" customHeight="1" x14ac:dyDescent="0.3">
      <c r="A144" s="228" t="s">
        <v>196</v>
      </c>
      <c r="B144" s="36">
        <v>0</v>
      </c>
      <c r="C144" s="36">
        <v>0</v>
      </c>
      <c r="D144" s="36">
        <v>0</v>
      </c>
      <c r="E144" s="36">
        <v>0</v>
      </c>
      <c r="F144" s="36">
        <v>0</v>
      </c>
      <c r="G144" s="36">
        <v>1354</v>
      </c>
      <c r="H144" s="36">
        <v>1354</v>
      </c>
    </row>
    <row r="145" spans="1:8" ht="11.25" customHeight="1" x14ac:dyDescent="0.3">
      <c r="A145" s="228" t="s">
        <v>197</v>
      </c>
      <c r="B145" s="36">
        <v>0</v>
      </c>
      <c r="C145" s="36">
        <v>0</v>
      </c>
      <c r="D145" s="36">
        <v>0</v>
      </c>
      <c r="E145" s="36">
        <v>0</v>
      </c>
      <c r="F145" s="36">
        <v>0</v>
      </c>
      <c r="G145" s="36">
        <v>1438</v>
      </c>
      <c r="H145" s="36">
        <v>1438</v>
      </c>
    </row>
    <row r="146" spans="1:8" ht="11.25" customHeight="1" x14ac:dyDescent="0.3">
      <c r="A146" s="228" t="s">
        <v>139</v>
      </c>
      <c r="B146" s="36">
        <v>0</v>
      </c>
      <c r="C146" s="36">
        <v>8</v>
      </c>
      <c r="D146" s="36">
        <v>6563</v>
      </c>
      <c r="E146" s="36">
        <v>0</v>
      </c>
      <c r="F146" s="36">
        <v>334</v>
      </c>
      <c r="G146" s="36">
        <v>197</v>
      </c>
      <c r="H146" s="36">
        <v>7102</v>
      </c>
    </row>
    <row r="147" spans="1:8" ht="11.25" customHeight="1" x14ac:dyDescent="0.3">
      <c r="A147" s="228" t="s">
        <v>40</v>
      </c>
      <c r="B147" s="36">
        <v>0</v>
      </c>
      <c r="C147" s="36">
        <v>0</v>
      </c>
      <c r="D147" s="36">
        <v>5570</v>
      </c>
      <c r="E147" s="36">
        <v>0</v>
      </c>
      <c r="F147" s="36">
        <v>0</v>
      </c>
      <c r="G147" s="36">
        <v>0</v>
      </c>
      <c r="H147" s="36">
        <v>5570</v>
      </c>
    </row>
    <row r="148" spans="1:8" ht="11.25" customHeight="1" x14ac:dyDescent="0.3">
      <c r="A148" s="228" t="s">
        <v>198</v>
      </c>
      <c r="B148" s="36">
        <v>0</v>
      </c>
      <c r="C148" s="36">
        <v>0</v>
      </c>
      <c r="D148" s="36">
        <v>0</v>
      </c>
      <c r="E148" s="36">
        <v>0</v>
      </c>
      <c r="F148" s="36">
        <v>0</v>
      </c>
      <c r="G148" s="36">
        <v>3270</v>
      </c>
      <c r="H148" s="36">
        <v>3270</v>
      </c>
    </row>
    <row r="149" spans="1:8" ht="11.25" customHeight="1" x14ac:dyDescent="0.3">
      <c r="A149" s="228" t="s">
        <v>200</v>
      </c>
      <c r="B149" s="36">
        <v>0</v>
      </c>
      <c r="C149" s="36">
        <v>0</v>
      </c>
      <c r="D149" s="36">
        <v>0</v>
      </c>
      <c r="E149" s="36">
        <v>0</v>
      </c>
      <c r="F149" s="36">
        <v>0</v>
      </c>
      <c r="G149" s="36">
        <v>418411</v>
      </c>
      <c r="H149" s="36">
        <v>418411</v>
      </c>
    </row>
    <row r="150" spans="1:8" ht="11.25" customHeight="1" x14ac:dyDescent="0.3">
      <c r="A150" s="228" t="s">
        <v>201</v>
      </c>
      <c r="B150" s="36">
        <v>0</v>
      </c>
      <c r="C150" s="36">
        <v>0</v>
      </c>
      <c r="D150" s="36">
        <v>82928</v>
      </c>
      <c r="E150" s="36">
        <v>64355</v>
      </c>
      <c r="F150" s="36">
        <v>3889</v>
      </c>
      <c r="G150" s="36">
        <v>1</v>
      </c>
      <c r="H150" s="36">
        <v>151173</v>
      </c>
    </row>
    <row r="151" spans="1:8" ht="11.25" customHeight="1" x14ac:dyDescent="0.3">
      <c r="A151" s="228" t="s">
        <v>394</v>
      </c>
      <c r="B151" s="36">
        <v>0</v>
      </c>
      <c r="C151" s="36">
        <v>0</v>
      </c>
      <c r="D151" s="36">
        <v>0</v>
      </c>
      <c r="E151" s="36">
        <v>0</v>
      </c>
      <c r="F151" s="36">
        <v>0</v>
      </c>
      <c r="G151" s="36">
        <v>0</v>
      </c>
      <c r="H151" s="36">
        <v>0</v>
      </c>
    </row>
    <row r="152" spans="1:8" ht="11.25" customHeight="1" x14ac:dyDescent="0.3">
      <c r="A152" s="228" t="s">
        <v>387</v>
      </c>
      <c r="B152" s="36">
        <v>0</v>
      </c>
      <c r="C152" s="36">
        <v>0</v>
      </c>
      <c r="D152" s="36">
        <v>2</v>
      </c>
      <c r="E152" s="36">
        <v>0</v>
      </c>
      <c r="F152" s="36">
        <v>0</v>
      </c>
      <c r="G152" s="36">
        <v>0</v>
      </c>
      <c r="H152" s="36">
        <v>2</v>
      </c>
    </row>
    <row r="153" spans="1:8" ht="11.25" customHeight="1" x14ac:dyDescent="0.3">
      <c r="A153" s="228" t="s">
        <v>404</v>
      </c>
      <c r="B153" s="36">
        <v>0</v>
      </c>
      <c r="C153" s="36">
        <v>0</v>
      </c>
      <c r="D153" s="36">
        <v>0</v>
      </c>
      <c r="E153" s="36">
        <v>0</v>
      </c>
      <c r="F153" s="36">
        <v>0</v>
      </c>
      <c r="G153" s="36">
        <v>0</v>
      </c>
      <c r="H153" s="36">
        <v>0</v>
      </c>
    </row>
    <row r="154" spans="1:8" ht="11.25" customHeight="1" x14ac:dyDescent="0.3">
      <c r="A154" s="228" t="s">
        <v>407</v>
      </c>
      <c r="B154" s="36">
        <v>0</v>
      </c>
      <c r="C154" s="36">
        <v>0</v>
      </c>
      <c r="D154" s="36">
        <v>3</v>
      </c>
      <c r="E154" s="36">
        <v>0</v>
      </c>
      <c r="F154" s="36">
        <v>0</v>
      </c>
      <c r="G154" s="36">
        <v>0</v>
      </c>
      <c r="H154" s="36">
        <v>3</v>
      </c>
    </row>
    <row r="155" spans="1:8" ht="11.25" customHeight="1" x14ac:dyDescent="0.3">
      <c r="A155" s="228" t="s">
        <v>210</v>
      </c>
      <c r="B155" s="36">
        <v>0</v>
      </c>
      <c r="C155" s="36">
        <v>0</v>
      </c>
      <c r="D155" s="36">
        <v>0</v>
      </c>
      <c r="E155" s="36">
        <v>0</v>
      </c>
      <c r="F155" s="36">
        <v>0</v>
      </c>
      <c r="G155" s="36">
        <v>0</v>
      </c>
      <c r="H155" s="36">
        <v>0</v>
      </c>
    </row>
    <row r="156" spans="1:8" ht="11.25" customHeight="1" x14ac:dyDescent="0.3">
      <c r="A156" s="228" t="s">
        <v>203</v>
      </c>
      <c r="B156" s="36">
        <v>0</v>
      </c>
      <c r="C156" s="36">
        <v>0</v>
      </c>
      <c r="D156" s="36">
        <v>0</v>
      </c>
      <c r="E156" s="36">
        <v>0</v>
      </c>
      <c r="F156" s="36">
        <v>0</v>
      </c>
      <c r="G156" s="36">
        <v>70157</v>
      </c>
      <c r="H156" s="36">
        <v>70157</v>
      </c>
    </row>
    <row r="157" spans="1:8" ht="11.25" customHeight="1" x14ac:dyDescent="0.3">
      <c r="A157" s="228" t="s">
        <v>204</v>
      </c>
      <c r="B157" s="36">
        <v>0</v>
      </c>
      <c r="C157" s="36">
        <v>0</v>
      </c>
      <c r="D157" s="36">
        <v>17511</v>
      </c>
      <c r="E157" s="36">
        <v>0</v>
      </c>
      <c r="F157" s="36">
        <v>0</v>
      </c>
      <c r="G157" s="36">
        <v>0</v>
      </c>
      <c r="H157" s="36">
        <v>17511</v>
      </c>
    </row>
    <row r="158" spans="1:8" ht="11.25" customHeight="1" x14ac:dyDescent="0.3">
      <c r="A158" s="5" t="s">
        <v>1886</v>
      </c>
      <c r="B158" s="36">
        <v>0</v>
      </c>
      <c r="C158" s="36">
        <v>0</v>
      </c>
      <c r="D158" s="36">
        <v>100117</v>
      </c>
      <c r="E158" s="36">
        <v>0</v>
      </c>
      <c r="F158" s="36">
        <v>73515</v>
      </c>
      <c r="G158" s="36">
        <v>85391</v>
      </c>
      <c r="H158" s="36">
        <v>259023</v>
      </c>
    </row>
    <row r="159" spans="1:8" ht="11.25" customHeight="1" x14ac:dyDescent="0.3">
      <c r="A159" s="228" t="s">
        <v>206</v>
      </c>
      <c r="B159" s="36">
        <v>0</v>
      </c>
      <c r="C159" s="36">
        <v>0</v>
      </c>
      <c r="D159" s="36">
        <v>777</v>
      </c>
      <c r="E159" s="36">
        <v>0</v>
      </c>
      <c r="F159" s="36">
        <v>0</v>
      </c>
      <c r="G159" s="36">
        <v>0</v>
      </c>
      <c r="H159" s="36">
        <v>777</v>
      </c>
    </row>
    <row r="160" spans="1:8" ht="11.25" customHeight="1" x14ac:dyDescent="0.3">
      <c r="A160" s="228" t="s">
        <v>205</v>
      </c>
      <c r="B160" s="36">
        <v>0</v>
      </c>
      <c r="C160" s="36">
        <v>0</v>
      </c>
      <c r="D160" s="36">
        <v>1</v>
      </c>
      <c r="E160" s="36">
        <v>0</v>
      </c>
      <c r="F160" s="36">
        <v>0</v>
      </c>
      <c r="G160" s="36">
        <v>0</v>
      </c>
      <c r="H160" s="36">
        <v>1</v>
      </c>
    </row>
    <row r="161" spans="1:8" ht="11.25" customHeight="1" x14ac:dyDescent="0.3">
      <c r="A161" s="228" t="s">
        <v>681</v>
      </c>
      <c r="B161" s="36">
        <v>0</v>
      </c>
      <c r="C161" s="36">
        <v>0</v>
      </c>
      <c r="D161" s="36">
        <v>11</v>
      </c>
      <c r="E161" s="36">
        <v>0</v>
      </c>
      <c r="F161" s="36">
        <v>0</v>
      </c>
      <c r="G161" s="36">
        <v>0</v>
      </c>
      <c r="H161" s="36">
        <v>11</v>
      </c>
    </row>
    <row r="162" spans="1:8" ht="11.25" customHeight="1" x14ac:dyDescent="0.3">
      <c r="A162" s="228" t="s">
        <v>213</v>
      </c>
      <c r="B162" s="36">
        <v>0</v>
      </c>
      <c r="C162" s="36">
        <v>0</v>
      </c>
      <c r="D162" s="36">
        <v>0</v>
      </c>
      <c r="E162" s="36">
        <v>0</v>
      </c>
      <c r="F162" s="36">
        <v>0</v>
      </c>
      <c r="G162" s="36">
        <v>2601</v>
      </c>
      <c r="H162" s="36">
        <v>2601</v>
      </c>
    </row>
    <row r="163" spans="1:8" ht="11.25" customHeight="1" x14ac:dyDescent="0.3">
      <c r="A163" s="228" t="s">
        <v>214</v>
      </c>
      <c r="B163" s="36">
        <v>302</v>
      </c>
      <c r="C163" s="36">
        <v>0</v>
      </c>
      <c r="D163" s="36">
        <v>0</v>
      </c>
      <c r="E163" s="36">
        <v>0</v>
      </c>
      <c r="F163" s="36">
        <v>0</v>
      </c>
      <c r="G163" s="36">
        <v>97</v>
      </c>
      <c r="H163" s="36">
        <v>399</v>
      </c>
    </row>
    <row r="164" spans="1:8" ht="11.25" customHeight="1" x14ac:dyDescent="0.3">
      <c r="A164" s="228" t="s">
        <v>403</v>
      </c>
      <c r="B164" s="36">
        <v>0</v>
      </c>
      <c r="C164" s="36">
        <v>0</v>
      </c>
      <c r="D164" s="36">
        <v>3</v>
      </c>
      <c r="E164" s="36">
        <v>0</v>
      </c>
      <c r="F164" s="36">
        <v>0</v>
      </c>
      <c r="G164" s="36">
        <v>0</v>
      </c>
      <c r="H164" s="36">
        <v>3</v>
      </c>
    </row>
    <row r="165" spans="1:8" ht="11.25" customHeight="1" x14ac:dyDescent="0.3">
      <c r="A165" s="228" t="s">
        <v>207</v>
      </c>
      <c r="B165" s="36">
        <v>0</v>
      </c>
      <c r="C165" s="36">
        <v>0</v>
      </c>
      <c r="D165" s="36">
        <v>174894</v>
      </c>
      <c r="E165" s="36">
        <v>1013703</v>
      </c>
      <c r="F165" s="36">
        <v>0</v>
      </c>
      <c r="G165" s="36">
        <v>34</v>
      </c>
      <c r="H165" s="36">
        <v>1188631</v>
      </c>
    </row>
    <row r="166" spans="1:8" x14ac:dyDescent="0.3">
      <c r="A166" s="228" t="s">
        <v>199</v>
      </c>
      <c r="B166" s="36">
        <v>0</v>
      </c>
      <c r="C166" s="36">
        <v>0</v>
      </c>
      <c r="D166" s="36">
        <v>1217708</v>
      </c>
      <c r="E166" s="36">
        <v>0</v>
      </c>
      <c r="F166" s="36">
        <v>0</v>
      </c>
      <c r="G166" s="36">
        <v>0</v>
      </c>
      <c r="H166" s="36">
        <v>1217708</v>
      </c>
    </row>
    <row r="167" spans="1:8" ht="11.25" customHeight="1" x14ac:dyDescent="0.3">
      <c r="A167" s="228" t="s">
        <v>421</v>
      </c>
      <c r="B167" s="36">
        <v>180642</v>
      </c>
      <c r="C167" s="36">
        <v>0</v>
      </c>
      <c r="D167" s="36">
        <v>8790</v>
      </c>
      <c r="E167" s="36">
        <v>73224</v>
      </c>
      <c r="F167" s="36">
        <v>0</v>
      </c>
      <c r="G167" s="36">
        <v>1791785</v>
      </c>
      <c r="H167" s="36">
        <v>2054441</v>
      </c>
    </row>
    <row r="168" spans="1:8" ht="11.25" customHeight="1" x14ac:dyDescent="0.3">
      <c r="A168" s="228" t="s">
        <v>208</v>
      </c>
      <c r="B168" s="36">
        <v>0</v>
      </c>
      <c r="C168" s="36">
        <v>0</v>
      </c>
      <c r="D168" s="36">
        <v>17258</v>
      </c>
      <c r="E168" s="36">
        <v>0</v>
      </c>
      <c r="F168" s="36">
        <v>0</v>
      </c>
      <c r="G168" s="36">
        <v>0</v>
      </c>
      <c r="H168" s="36">
        <v>17258</v>
      </c>
    </row>
    <row r="169" spans="1:8" ht="11.25" customHeight="1" x14ac:dyDescent="0.3">
      <c r="A169" s="228" t="s">
        <v>146</v>
      </c>
      <c r="B169" s="36">
        <v>0</v>
      </c>
      <c r="C169" s="36">
        <v>0</v>
      </c>
      <c r="D169" s="36">
        <v>1417</v>
      </c>
      <c r="E169" s="36">
        <v>0</v>
      </c>
      <c r="F169" s="36">
        <v>0</v>
      </c>
      <c r="G169" s="36">
        <v>53873</v>
      </c>
      <c r="H169" s="36">
        <v>55290</v>
      </c>
    </row>
    <row r="170" spans="1:8" ht="11.25" customHeight="1" x14ac:dyDescent="0.3">
      <c r="A170" s="228" t="s">
        <v>661</v>
      </c>
      <c r="B170" s="36">
        <v>0</v>
      </c>
      <c r="C170" s="36">
        <v>0</v>
      </c>
      <c r="D170" s="36">
        <v>0</v>
      </c>
      <c r="E170" s="36">
        <v>0</v>
      </c>
      <c r="F170" s="36">
        <v>0</v>
      </c>
      <c r="G170" s="36">
        <v>12</v>
      </c>
      <c r="H170" s="36">
        <v>12</v>
      </c>
    </row>
    <row r="171" spans="1:8" ht="11.25" customHeight="1" x14ac:dyDescent="0.3">
      <c r="A171" s="5" t="s">
        <v>211</v>
      </c>
      <c r="B171" s="36">
        <v>185104</v>
      </c>
      <c r="C171" s="36">
        <v>0</v>
      </c>
      <c r="D171" s="36">
        <v>441811</v>
      </c>
      <c r="E171" s="36">
        <v>3104027</v>
      </c>
      <c r="F171" s="36">
        <v>5000</v>
      </c>
      <c r="G171" s="36">
        <v>24</v>
      </c>
      <c r="H171" s="36">
        <v>3735966</v>
      </c>
    </row>
    <row r="172" spans="1:8" ht="11.25" customHeight="1" x14ac:dyDescent="0.3">
      <c r="A172" s="228" t="s">
        <v>212</v>
      </c>
      <c r="B172" s="36">
        <v>0</v>
      </c>
      <c r="C172" s="36">
        <v>0</v>
      </c>
      <c r="D172" s="36">
        <v>5</v>
      </c>
      <c r="E172" s="36">
        <v>0</v>
      </c>
      <c r="F172" s="36">
        <v>0</v>
      </c>
      <c r="G172" s="36">
        <v>0</v>
      </c>
      <c r="H172" s="36">
        <v>5</v>
      </c>
    </row>
    <row r="173" spans="1:8" ht="11.25" customHeight="1" x14ac:dyDescent="0.3">
      <c r="A173" s="228" t="s">
        <v>215</v>
      </c>
      <c r="B173" s="36">
        <v>0</v>
      </c>
      <c r="C173" s="36">
        <v>0</v>
      </c>
      <c r="D173" s="36">
        <v>738</v>
      </c>
      <c r="E173" s="36">
        <v>0</v>
      </c>
      <c r="F173" s="36">
        <v>236</v>
      </c>
      <c r="G173" s="36">
        <v>0</v>
      </c>
      <c r="H173" s="36">
        <v>974</v>
      </c>
    </row>
    <row r="174" spans="1:8" ht="11.25" customHeight="1" x14ac:dyDescent="0.3">
      <c r="A174" s="5" t="s">
        <v>216</v>
      </c>
      <c r="B174" s="36">
        <v>0</v>
      </c>
      <c r="C174" s="36">
        <v>0</v>
      </c>
      <c r="D174" s="36">
        <v>0</v>
      </c>
      <c r="E174" s="36">
        <v>0</v>
      </c>
      <c r="F174" s="36">
        <v>0</v>
      </c>
      <c r="G174" s="36">
        <v>357628</v>
      </c>
      <c r="H174" s="36">
        <v>357628</v>
      </c>
    </row>
    <row r="175" spans="1:8" ht="11.25" customHeight="1" x14ac:dyDescent="0.3">
      <c r="A175" s="228" t="s">
        <v>217</v>
      </c>
      <c r="B175" s="36">
        <v>0</v>
      </c>
      <c r="C175" s="36">
        <v>0</v>
      </c>
      <c r="D175" s="36">
        <v>0</v>
      </c>
      <c r="E175" s="36">
        <v>0</v>
      </c>
      <c r="F175" s="36">
        <v>0</v>
      </c>
      <c r="G175" s="36">
        <v>106106</v>
      </c>
      <c r="H175" s="36">
        <v>106106</v>
      </c>
    </row>
    <row r="176" spans="1:8" ht="11.25" customHeight="1" x14ac:dyDescent="0.3">
      <c r="A176" s="5" t="s">
        <v>2047</v>
      </c>
      <c r="B176" s="36">
        <v>0</v>
      </c>
      <c r="C176" s="36">
        <v>0</v>
      </c>
      <c r="D176" s="36">
        <v>5484178</v>
      </c>
      <c r="E176" s="36">
        <v>0</v>
      </c>
      <c r="F176" s="36">
        <v>0</v>
      </c>
      <c r="G176" s="36">
        <v>1269391</v>
      </c>
      <c r="H176" s="36">
        <v>6753569</v>
      </c>
    </row>
    <row r="177" spans="1:8" ht="11.25" customHeight="1" x14ac:dyDescent="0.3">
      <c r="A177" s="5" t="s">
        <v>221</v>
      </c>
      <c r="B177" s="36">
        <v>0</v>
      </c>
      <c r="C177" s="36">
        <v>0</v>
      </c>
      <c r="D177" s="36">
        <v>21779</v>
      </c>
      <c r="E177" s="36">
        <v>0</v>
      </c>
      <c r="F177" s="36">
        <v>0</v>
      </c>
      <c r="G177" s="36">
        <v>0</v>
      </c>
      <c r="H177" s="36">
        <v>21779</v>
      </c>
    </row>
    <row r="178" spans="1:8" ht="11.25" customHeight="1" x14ac:dyDescent="0.3">
      <c r="A178" s="228" t="s">
        <v>220</v>
      </c>
      <c r="B178" s="36">
        <v>107256</v>
      </c>
      <c r="C178" s="36">
        <v>438</v>
      </c>
      <c r="D178" s="36">
        <v>9276</v>
      </c>
      <c r="E178" s="36">
        <v>0</v>
      </c>
      <c r="F178" s="36">
        <v>0</v>
      </c>
      <c r="G178" s="36">
        <v>443862</v>
      </c>
      <c r="H178" s="36">
        <v>560832</v>
      </c>
    </row>
    <row r="179" spans="1:8" ht="11.25" customHeight="1" x14ac:dyDescent="0.3">
      <c r="A179" s="228" t="s">
        <v>485</v>
      </c>
      <c r="B179" s="36">
        <v>0</v>
      </c>
      <c r="C179" s="36">
        <v>0</v>
      </c>
      <c r="D179" s="36">
        <v>1385</v>
      </c>
      <c r="E179" s="36">
        <v>0</v>
      </c>
      <c r="F179" s="36">
        <v>0</v>
      </c>
      <c r="G179" s="36">
        <v>0</v>
      </c>
      <c r="H179" s="36">
        <v>1385</v>
      </c>
    </row>
    <row r="180" spans="1:8" ht="11.25" customHeight="1" x14ac:dyDescent="0.3">
      <c r="A180" s="228" t="s">
        <v>223</v>
      </c>
      <c r="B180" s="36">
        <v>0</v>
      </c>
      <c r="C180" s="36">
        <v>0</v>
      </c>
      <c r="D180" s="36">
        <v>6</v>
      </c>
      <c r="E180" s="36">
        <v>0</v>
      </c>
      <c r="F180" s="36">
        <v>0</v>
      </c>
      <c r="G180" s="36">
        <v>0</v>
      </c>
      <c r="H180" s="36">
        <v>6</v>
      </c>
    </row>
    <row r="181" spans="1:8" ht="11.25" customHeight="1" x14ac:dyDescent="0.3">
      <c r="A181" s="228" t="s">
        <v>224</v>
      </c>
      <c r="B181" s="36">
        <v>1808</v>
      </c>
      <c r="C181" s="36">
        <v>0</v>
      </c>
      <c r="D181" s="36">
        <v>20897</v>
      </c>
      <c r="E181" s="36">
        <v>0</v>
      </c>
      <c r="F181" s="36">
        <v>0</v>
      </c>
      <c r="G181" s="36">
        <v>7</v>
      </c>
      <c r="H181" s="36">
        <v>22712</v>
      </c>
    </row>
    <row r="182" spans="1:8" ht="11.25" customHeight="1" x14ac:dyDescent="0.3">
      <c r="A182" s="228" t="s">
        <v>395</v>
      </c>
      <c r="B182" s="36">
        <v>0</v>
      </c>
      <c r="C182" s="36">
        <v>0</v>
      </c>
      <c r="D182" s="36">
        <v>0</v>
      </c>
      <c r="E182" s="36">
        <v>0</v>
      </c>
      <c r="F182" s="36">
        <v>0</v>
      </c>
      <c r="G182" s="36">
        <v>0</v>
      </c>
      <c r="H182" s="36">
        <v>0</v>
      </c>
    </row>
    <row r="183" spans="1:8" ht="11.25" customHeight="1" x14ac:dyDescent="0.3">
      <c r="A183" s="5" t="s">
        <v>396</v>
      </c>
      <c r="B183" s="36">
        <v>0</v>
      </c>
      <c r="C183" s="36">
        <v>0</v>
      </c>
      <c r="D183" s="36">
        <v>201</v>
      </c>
      <c r="E183" s="36">
        <v>0</v>
      </c>
      <c r="F183" s="36">
        <v>0</v>
      </c>
      <c r="G183" s="36">
        <v>0</v>
      </c>
      <c r="H183" s="36">
        <v>201</v>
      </c>
    </row>
    <row r="184" spans="1:8" ht="11.25" customHeight="1" x14ac:dyDescent="0.3">
      <c r="A184" s="228" t="s">
        <v>225</v>
      </c>
      <c r="B184" s="36">
        <v>0</v>
      </c>
      <c r="C184" s="36">
        <v>0</v>
      </c>
      <c r="D184" s="36">
        <v>757</v>
      </c>
      <c r="E184" s="36">
        <v>0</v>
      </c>
      <c r="F184" s="36">
        <v>0</v>
      </c>
      <c r="G184" s="36">
        <v>0</v>
      </c>
      <c r="H184" s="36">
        <v>757</v>
      </c>
    </row>
    <row r="185" spans="1:8" ht="11.25" customHeight="1" x14ac:dyDescent="0.3">
      <c r="A185" s="228" t="s">
        <v>226</v>
      </c>
      <c r="B185" s="36">
        <v>34448</v>
      </c>
      <c r="C185" s="36">
        <v>0</v>
      </c>
      <c r="D185" s="36">
        <v>2615594</v>
      </c>
      <c r="E185" s="36">
        <v>0</v>
      </c>
      <c r="F185" s="36">
        <v>0</v>
      </c>
      <c r="G185" s="36">
        <v>104498</v>
      </c>
      <c r="H185" s="36">
        <v>2754540</v>
      </c>
    </row>
    <row r="186" spans="1:8" ht="11.25" customHeight="1" x14ac:dyDescent="0.3">
      <c r="A186" s="228" t="s">
        <v>222</v>
      </c>
      <c r="B186" s="36">
        <v>0</v>
      </c>
      <c r="C186" s="36">
        <v>0</v>
      </c>
      <c r="D186" s="36">
        <v>7151</v>
      </c>
      <c r="E186" s="36">
        <v>0</v>
      </c>
      <c r="F186" s="36">
        <v>0</v>
      </c>
      <c r="G186" s="36">
        <v>0</v>
      </c>
      <c r="H186" s="36">
        <v>7151</v>
      </c>
    </row>
    <row r="187" spans="1:8" ht="11.25" customHeight="1" x14ac:dyDescent="0.3">
      <c r="A187" s="228" t="s">
        <v>54</v>
      </c>
      <c r="B187" s="36">
        <v>0</v>
      </c>
      <c r="C187" s="36">
        <v>0</v>
      </c>
      <c r="D187" s="36">
        <v>4</v>
      </c>
      <c r="E187" s="36">
        <v>0</v>
      </c>
      <c r="F187" s="36">
        <v>0</v>
      </c>
      <c r="G187" s="36">
        <v>0</v>
      </c>
      <c r="H187" s="36">
        <v>4</v>
      </c>
    </row>
    <row r="188" spans="1:8" ht="11.25" customHeight="1" x14ac:dyDescent="0.3">
      <c r="A188" s="228" t="s">
        <v>228</v>
      </c>
      <c r="B188" s="36">
        <v>120181</v>
      </c>
      <c r="C188" s="36">
        <v>0</v>
      </c>
      <c r="D188" s="36">
        <v>572785</v>
      </c>
      <c r="E188" s="36">
        <v>0</v>
      </c>
      <c r="F188" s="36">
        <v>0</v>
      </c>
      <c r="G188" s="36">
        <v>1192</v>
      </c>
      <c r="H188" s="36">
        <v>694158</v>
      </c>
    </row>
    <row r="189" spans="1:8" x14ac:dyDescent="0.3">
      <c r="A189" s="5" t="s">
        <v>229</v>
      </c>
      <c r="B189" s="36">
        <v>0</v>
      </c>
      <c r="C189" s="36">
        <v>0</v>
      </c>
      <c r="D189" s="36">
        <v>1645003</v>
      </c>
      <c r="E189" s="36">
        <v>0</v>
      </c>
      <c r="F189" s="36">
        <v>0</v>
      </c>
      <c r="G189" s="36">
        <v>1</v>
      </c>
      <c r="H189" s="36">
        <v>1645004</v>
      </c>
    </row>
    <row r="190" spans="1:8" ht="11.25" customHeight="1" x14ac:dyDescent="0.3">
      <c r="A190" s="228" t="s">
        <v>227</v>
      </c>
      <c r="B190" s="36">
        <v>0</v>
      </c>
      <c r="C190" s="36">
        <v>0</v>
      </c>
      <c r="D190" s="36">
        <v>1084</v>
      </c>
      <c r="E190" s="36">
        <v>0</v>
      </c>
      <c r="F190" s="36">
        <v>0</v>
      </c>
      <c r="G190" s="36">
        <v>0</v>
      </c>
      <c r="H190" s="36">
        <v>1084</v>
      </c>
    </row>
    <row r="191" spans="1:8" ht="11.25" customHeight="1" x14ac:dyDescent="0.3">
      <c r="A191" s="228" t="s">
        <v>115</v>
      </c>
      <c r="B191" s="36">
        <v>0</v>
      </c>
      <c r="C191" s="36">
        <v>0</v>
      </c>
      <c r="D191" s="36">
        <v>0</v>
      </c>
      <c r="E191" s="36">
        <v>0</v>
      </c>
      <c r="F191" s="36">
        <v>0</v>
      </c>
      <c r="G191" s="36">
        <v>168978</v>
      </c>
      <c r="H191" s="36">
        <v>168978</v>
      </c>
    </row>
    <row r="192" spans="1:8" x14ac:dyDescent="0.3">
      <c r="A192" s="293" t="s">
        <v>219</v>
      </c>
      <c r="B192" s="36">
        <v>38401</v>
      </c>
      <c r="C192" s="36">
        <v>0</v>
      </c>
      <c r="D192" s="36">
        <v>22336</v>
      </c>
      <c r="E192" s="36">
        <v>171236</v>
      </c>
      <c r="F192" s="36">
        <v>150647</v>
      </c>
      <c r="G192" s="36">
        <v>0</v>
      </c>
      <c r="H192" s="36">
        <v>382620</v>
      </c>
    </row>
    <row r="193" spans="1:20" ht="11.25" customHeight="1" x14ac:dyDescent="0.3">
      <c r="A193" s="228" t="s">
        <v>607</v>
      </c>
      <c r="B193" s="36">
        <v>0</v>
      </c>
      <c r="C193" s="36">
        <v>0</v>
      </c>
      <c r="D193" s="36">
        <v>0</v>
      </c>
      <c r="E193" s="36">
        <v>0</v>
      </c>
      <c r="F193" s="36">
        <v>0</v>
      </c>
      <c r="G193" s="36">
        <v>559370</v>
      </c>
      <c r="H193" s="36">
        <v>559370</v>
      </c>
    </row>
    <row r="194" spans="1:20" ht="11.25" customHeight="1" x14ac:dyDescent="0.3">
      <c r="A194" s="228" t="s">
        <v>230</v>
      </c>
      <c r="B194" s="36">
        <v>0</v>
      </c>
      <c r="C194" s="36">
        <v>0</v>
      </c>
      <c r="D194" s="36">
        <v>380</v>
      </c>
      <c r="E194" s="36">
        <v>0</v>
      </c>
      <c r="F194" s="36">
        <v>0</v>
      </c>
      <c r="G194" s="36">
        <v>0</v>
      </c>
      <c r="H194" s="36">
        <v>380</v>
      </c>
    </row>
    <row r="195" spans="1:20" ht="11.25" customHeight="1" x14ac:dyDescent="0.3">
      <c r="A195" s="228" t="s">
        <v>232</v>
      </c>
      <c r="B195" s="36">
        <v>0</v>
      </c>
      <c r="C195" s="36">
        <v>0</v>
      </c>
      <c r="D195" s="36">
        <v>107</v>
      </c>
      <c r="E195" s="36">
        <v>0</v>
      </c>
      <c r="F195" s="36">
        <v>0</v>
      </c>
      <c r="G195" s="36">
        <v>86703</v>
      </c>
      <c r="H195" s="36">
        <v>86810</v>
      </c>
    </row>
    <row r="196" spans="1:20" ht="11.25" customHeight="1" x14ac:dyDescent="0.3">
      <c r="A196" s="228" t="s">
        <v>657</v>
      </c>
      <c r="B196" s="36">
        <v>0</v>
      </c>
      <c r="C196" s="36">
        <v>0</v>
      </c>
      <c r="D196" s="36">
        <v>1</v>
      </c>
      <c r="E196" s="36">
        <v>0</v>
      </c>
      <c r="F196" s="36">
        <v>0</v>
      </c>
      <c r="G196" s="36">
        <v>0</v>
      </c>
      <c r="H196" s="36">
        <v>1</v>
      </c>
    </row>
    <row r="197" spans="1:20" ht="11.25" customHeight="1" x14ac:dyDescent="0.3">
      <c r="A197" s="5" t="s">
        <v>494</v>
      </c>
      <c r="B197" s="36">
        <v>0</v>
      </c>
      <c r="C197" s="36">
        <v>0</v>
      </c>
      <c r="D197" s="36">
        <v>173989</v>
      </c>
      <c r="E197" s="36">
        <v>0</v>
      </c>
      <c r="F197" s="36">
        <v>0</v>
      </c>
      <c r="G197" s="36">
        <v>0</v>
      </c>
      <c r="H197" s="36">
        <v>173989</v>
      </c>
    </row>
    <row r="198" spans="1:20" ht="11.25" customHeight="1" x14ac:dyDescent="0.3">
      <c r="A198" s="228" t="s">
        <v>209</v>
      </c>
      <c r="B198" s="36">
        <v>0</v>
      </c>
      <c r="C198" s="36">
        <v>0</v>
      </c>
      <c r="D198" s="36">
        <v>11000</v>
      </c>
      <c r="E198" s="36">
        <v>0</v>
      </c>
      <c r="F198" s="36">
        <v>0</v>
      </c>
      <c r="G198" s="36">
        <v>0</v>
      </c>
      <c r="H198" s="36">
        <v>11000</v>
      </c>
    </row>
    <row r="199" spans="1:20" ht="11.25" customHeight="1" x14ac:dyDescent="0.3">
      <c r="A199" s="228" t="s">
        <v>233</v>
      </c>
      <c r="B199" s="36">
        <v>14575</v>
      </c>
      <c r="C199" s="36">
        <v>0</v>
      </c>
      <c r="D199" s="36">
        <v>262481</v>
      </c>
      <c r="E199" s="36">
        <v>0</v>
      </c>
      <c r="F199" s="36">
        <v>0</v>
      </c>
      <c r="G199" s="36">
        <v>2532032</v>
      </c>
      <c r="H199" s="36">
        <v>2809088</v>
      </c>
    </row>
    <row r="200" spans="1:20" ht="11.25" customHeight="1" x14ac:dyDescent="0.3">
      <c r="A200" s="228" t="s">
        <v>234</v>
      </c>
      <c r="B200" s="36">
        <v>30131</v>
      </c>
      <c r="C200" s="36">
        <v>0</v>
      </c>
      <c r="D200" s="36">
        <v>9642</v>
      </c>
      <c r="E200" s="36">
        <v>12406</v>
      </c>
      <c r="F200" s="36">
        <v>0</v>
      </c>
      <c r="G200" s="36">
        <v>0</v>
      </c>
      <c r="H200" s="36">
        <v>52179</v>
      </c>
    </row>
    <row r="201" spans="1:20" ht="11.25" customHeight="1" x14ac:dyDescent="0.3">
      <c r="A201" s="228" t="s">
        <v>235</v>
      </c>
      <c r="B201" s="36">
        <v>0</v>
      </c>
      <c r="C201" s="36">
        <v>0</v>
      </c>
      <c r="D201" s="36">
        <v>10593</v>
      </c>
      <c r="E201" s="36">
        <v>0</v>
      </c>
      <c r="F201" s="36">
        <v>0</v>
      </c>
      <c r="G201" s="36">
        <v>300031</v>
      </c>
      <c r="H201" s="36">
        <v>310624</v>
      </c>
    </row>
    <row r="202" spans="1:20" x14ac:dyDescent="0.3">
      <c r="A202" s="275" t="s">
        <v>236</v>
      </c>
      <c r="B202" s="276">
        <f t="shared" ref="B202:H202" si="0">SUM(B6:B201)</f>
        <v>3540682</v>
      </c>
      <c r="C202" s="276">
        <f t="shared" si="0"/>
        <v>302531</v>
      </c>
      <c r="D202" s="284">
        <f t="shared" si="0"/>
        <v>26135499</v>
      </c>
      <c r="E202" s="284">
        <f t="shared" si="0"/>
        <v>5638634</v>
      </c>
      <c r="F202" s="284">
        <f t="shared" si="0"/>
        <v>319248</v>
      </c>
      <c r="G202" s="284">
        <f t="shared" si="0"/>
        <v>27976144</v>
      </c>
      <c r="H202" s="284">
        <f t="shared" si="0"/>
        <v>63912738</v>
      </c>
    </row>
    <row r="203" spans="1:20" x14ac:dyDescent="0.3">
      <c r="A203" s="77"/>
      <c r="B203" s="77"/>
      <c r="C203" s="77"/>
      <c r="D203" s="380"/>
      <c r="E203" s="77"/>
      <c r="F203" s="77"/>
      <c r="G203" s="278"/>
      <c r="H203" s="278"/>
    </row>
    <row r="204" spans="1:20" x14ac:dyDescent="0.3">
      <c r="A204" s="277" t="s">
        <v>237</v>
      </c>
      <c r="B204" s="278"/>
      <c r="C204" s="278"/>
      <c r="D204" s="77"/>
      <c r="E204" s="77"/>
      <c r="F204" s="77"/>
      <c r="G204" s="77"/>
      <c r="H204" s="77"/>
    </row>
    <row r="205" spans="1:20" x14ac:dyDescent="0.3">
      <c r="A205" s="883" t="s">
        <v>745</v>
      </c>
      <c r="B205" s="883"/>
      <c r="C205" s="883"/>
      <c r="D205" s="883"/>
      <c r="E205" s="883"/>
      <c r="F205" s="883"/>
      <c r="G205" s="883"/>
      <c r="H205" s="883"/>
    </row>
    <row r="206" spans="1:20" ht="11.25" customHeight="1" x14ac:dyDescent="0.3">
      <c r="A206" s="883" t="s">
        <v>2050</v>
      </c>
      <c r="B206" s="883"/>
      <c r="C206" s="883"/>
      <c r="D206" s="883"/>
      <c r="E206" s="883"/>
      <c r="F206" s="883"/>
      <c r="G206" s="883"/>
      <c r="H206" s="883"/>
      <c r="I206" s="812"/>
      <c r="J206" s="812"/>
      <c r="K206" s="812"/>
      <c r="L206" s="812"/>
      <c r="M206" s="812"/>
      <c r="N206" s="812"/>
      <c r="O206" s="812"/>
      <c r="P206" s="812"/>
      <c r="Q206" s="812"/>
      <c r="R206" s="707"/>
      <c r="S206" s="375"/>
      <c r="T206" s="375"/>
    </row>
    <row r="207" spans="1:20" x14ac:dyDescent="0.3">
      <c r="A207" s="883" t="s">
        <v>2051</v>
      </c>
      <c r="B207" s="883"/>
      <c r="C207" s="883"/>
      <c r="D207" s="883"/>
      <c r="E207" s="883"/>
      <c r="F207" s="883"/>
      <c r="G207" s="883"/>
      <c r="H207" s="883"/>
      <c r="I207" s="812"/>
      <c r="J207" s="812"/>
      <c r="K207" s="812"/>
      <c r="L207" s="812"/>
      <c r="M207" s="812"/>
      <c r="N207" s="812"/>
      <c r="O207" s="812"/>
      <c r="P207" s="812"/>
      <c r="Q207" s="812"/>
      <c r="R207" s="707"/>
      <c r="S207" s="375"/>
      <c r="T207" s="375"/>
    </row>
    <row r="208" spans="1:20" ht="22.5" customHeight="1" x14ac:dyDescent="0.3">
      <c r="A208" s="883" t="s">
        <v>2060</v>
      </c>
      <c r="B208" s="883"/>
      <c r="C208" s="883"/>
      <c r="D208" s="883"/>
      <c r="E208" s="883"/>
      <c r="F208" s="883"/>
      <c r="G208" s="883"/>
      <c r="H208" s="883"/>
      <c r="I208" s="883"/>
      <c r="J208" s="883"/>
      <c r="K208" s="883"/>
      <c r="L208" s="883"/>
      <c r="M208" s="883"/>
      <c r="N208" s="883"/>
      <c r="O208" s="883"/>
      <c r="P208" s="883"/>
      <c r="Q208" s="883"/>
      <c r="R208" s="883"/>
      <c r="S208" s="883"/>
      <c r="T208" s="883"/>
    </row>
    <row r="209" spans="1:20" ht="21" customHeight="1" x14ac:dyDescent="0.3">
      <c r="A209" s="883" t="s">
        <v>2052</v>
      </c>
      <c r="B209" s="883"/>
      <c r="C209" s="883"/>
      <c r="D209" s="883"/>
      <c r="E209" s="883"/>
      <c r="F209" s="883"/>
      <c r="G209" s="883"/>
      <c r="H209" s="883"/>
      <c r="I209" s="883"/>
      <c r="J209" s="883"/>
      <c r="K209" s="883"/>
      <c r="L209" s="883"/>
      <c r="M209" s="883"/>
      <c r="N209" s="883"/>
      <c r="O209" s="883"/>
      <c r="P209" s="883"/>
      <c r="Q209" s="883"/>
      <c r="R209" s="883"/>
      <c r="S209" s="883"/>
      <c r="T209" s="883"/>
    </row>
    <row r="210" spans="1:20" ht="20.25" customHeight="1" x14ac:dyDescent="0.3">
      <c r="A210" s="883" t="s">
        <v>2053</v>
      </c>
      <c r="B210" s="883"/>
      <c r="C210" s="883"/>
      <c r="D210" s="883"/>
      <c r="E210" s="883"/>
      <c r="F210" s="883"/>
      <c r="G210" s="883"/>
      <c r="H210" s="883"/>
      <c r="I210" s="883"/>
      <c r="J210" s="883"/>
      <c r="K210" s="883"/>
      <c r="L210" s="883"/>
      <c r="M210" s="883"/>
      <c r="N210" s="883"/>
      <c r="O210" s="883"/>
      <c r="P210" s="883"/>
      <c r="Q210" s="883"/>
      <c r="R210" s="883"/>
      <c r="S210" s="883"/>
      <c r="T210" s="883"/>
    </row>
    <row r="211" spans="1:20" x14ac:dyDescent="0.3">
      <c r="A211" s="883"/>
      <c r="B211" s="883"/>
      <c r="C211" s="883"/>
      <c r="D211" s="883"/>
      <c r="E211" s="883"/>
      <c r="F211" s="883"/>
      <c r="G211" s="883"/>
      <c r="H211" s="883"/>
    </row>
  </sheetData>
  <mergeCells count="13">
    <mergeCell ref="A210:H210"/>
    <mergeCell ref="I210:P210"/>
    <mergeCell ref="Q210:T210"/>
    <mergeCell ref="A211:H211"/>
    <mergeCell ref="A205:H205"/>
    <mergeCell ref="A208:H208"/>
    <mergeCell ref="I208:P208"/>
    <mergeCell ref="Q208:T208"/>
    <mergeCell ref="A209:H209"/>
    <mergeCell ref="I209:P209"/>
    <mergeCell ref="Q209:T209"/>
    <mergeCell ref="A206:H206"/>
    <mergeCell ref="A207:H207"/>
  </mergeCells>
  <phoneticPr fontId="7" type="noConversion"/>
  <printOptions horizontalCentered="1" gridLines="1"/>
  <pageMargins left="0.7" right="0.7" top="0.75" bottom="0.75" header="0.3" footer="0.3"/>
  <pageSetup paperSize="9" scale="89" fitToHeight="0" orientation="portrait" r:id="rId1"/>
  <headerFooter alignWithMargins="0"/>
  <rowBreaks count="1" manualBreakCount="1">
    <brk id="141" max="7"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B050"/>
    <pageSetUpPr fitToPage="1"/>
  </sheetPr>
  <dimension ref="A1:GO210"/>
  <sheetViews>
    <sheetView zoomScaleNormal="100" zoomScaleSheetLayoutView="100" workbookViewId="0">
      <pane xSplit="2" ySplit="5" topLeftCell="C6" activePane="bottomRight" state="frozen"/>
      <selection activeCell="D12" sqref="D12"/>
      <selection pane="topRight" activeCell="D12" sqref="D12"/>
      <selection pane="bottomLeft" activeCell="D12" sqref="D12"/>
      <selection pane="bottomRight" activeCell="B170" sqref="B170"/>
    </sheetView>
  </sheetViews>
  <sheetFormatPr defaultColWidth="8.86328125" defaultRowHeight="10.15" x14ac:dyDescent="0.3"/>
  <cols>
    <col min="1" max="1" width="6.1328125" style="34" hidden="1" customWidth="1"/>
    <col min="2" max="2" width="23.59765625" style="34" customWidth="1"/>
    <col min="3" max="4" width="9.86328125" style="34" bestFit="1" customWidth="1"/>
    <col min="5" max="5" width="11.86328125" style="34" bestFit="1" customWidth="1"/>
    <col min="6" max="6" width="10.73046875" style="34" customWidth="1"/>
    <col min="7" max="8" width="10.86328125" style="34" customWidth="1"/>
    <col min="9" max="9" width="11" style="34" customWidth="1"/>
    <col min="10" max="16384" width="8.86328125" style="34"/>
  </cols>
  <sheetData>
    <row r="1" spans="1:197" s="78" customFormat="1" ht="18.75" customHeight="1" x14ac:dyDescent="0.4">
      <c r="A1" s="87"/>
      <c r="B1" s="87" t="s">
        <v>801</v>
      </c>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34"/>
      <c r="EX1" s="34"/>
      <c r="EY1" s="34"/>
      <c r="EZ1" s="34"/>
      <c r="FA1" s="34"/>
      <c r="FB1" s="34"/>
      <c r="FC1" s="34"/>
      <c r="FD1" s="34"/>
      <c r="FE1" s="34"/>
      <c r="FF1" s="34"/>
      <c r="FG1" s="34"/>
      <c r="FH1" s="34"/>
      <c r="FI1" s="34"/>
      <c r="FJ1" s="34"/>
      <c r="FK1" s="34"/>
      <c r="FL1" s="34"/>
      <c r="FM1" s="34"/>
      <c r="FN1" s="34"/>
      <c r="FO1" s="34"/>
      <c r="FP1" s="34"/>
      <c r="FQ1" s="34"/>
      <c r="FR1" s="34"/>
      <c r="FS1" s="34"/>
      <c r="FT1" s="34"/>
      <c r="FU1" s="34"/>
      <c r="FV1" s="34"/>
      <c r="FW1" s="34"/>
      <c r="FX1" s="34"/>
      <c r="FY1" s="34"/>
      <c r="FZ1" s="34"/>
      <c r="GA1" s="34"/>
      <c r="GB1" s="34"/>
      <c r="GC1" s="34"/>
      <c r="GD1" s="34"/>
      <c r="GE1" s="34"/>
      <c r="GF1" s="34"/>
      <c r="GG1" s="34"/>
      <c r="GH1" s="34"/>
      <c r="GI1" s="34"/>
      <c r="GJ1" s="34"/>
      <c r="GK1" s="34"/>
      <c r="GL1" s="34"/>
      <c r="GM1" s="34"/>
      <c r="GN1" s="34"/>
      <c r="GO1" s="34"/>
    </row>
    <row r="2" spans="1:197" s="77" customFormat="1" x14ac:dyDescent="0.3">
      <c r="B2" s="277" t="s">
        <v>735</v>
      </c>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row>
    <row r="3" spans="1:197" s="77" customFormat="1" x14ac:dyDescent="0.3">
      <c r="B3" s="642" t="s">
        <v>780</v>
      </c>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row>
    <row r="4" spans="1:197" s="77" customFormat="1" x14ac:dyDescent="0.3">
      <c r="B4" s="642"/>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row>
    <row r="5" spans="1:197" ht="30.4" x14ac:dyDescent="0.3">
      <c r="A5" s="259" t="s">
        <v>13</v>
      </c>
      <c r="B5" s="571" t="s">
        <v>729</v>
      </c>
      <c r="C5" s="220" t="s">
        <v>668</v>
      </c>
      <c r="D5" s="220" t="s">
        <v>667</v>
      </c>
      <c r="E5" s="220" t="s">
        <v>671</v>
      </c>
      <c r="F5" s="220" t="s">
        <v>670</v>
      </c>
      <c r="G5" s="220" t="s">
        <v>669</v>
      </c>
      <c r="H5" s="220" t="s">
        <v>459</v>
      </c>
      <c r="I5" s="354" t="s">
        <v>236</v>
      </c>
    </row>
    <row r="6" spans="1:197" ht="11.25" customHeight="1" x14ac:dyDescent="0.3">
      <c r="A6" s="39" t="s">
        <v>253</v>
      </c>
      <c r="B6" s="228" t="s">
        <v>61</v>
      </c>
      <c r="C6" s="36">
        <v>0</v>
      </c>
      <c r="D6" s="36">
        <v>0</v>
      </c>
      <c r="E6" s="36">
        <v>191834</v>
      </c>
      <c r="F6" s="36">
        <v>65720</v>
      </c>
      <c r="G6" s="36">
        <v>0</v>
      </c>
      <c r="H6" s="36">
        <v>0</v>
      </c>
      <c r="I6" s="36">
        <v>257554</v>
      </c>
    </row>
    <row r="7" spans="1:197" ht="11.25" customHeight="1" x14ac:dyDescent="0.3">
      <c r="A7" s="39" t="s">
        <v>254</v>
      </c>
      <c r="B7" s="228" t="s">
        <v>62</v>
      </c>
      <c r="C7" s="36">
        <v>0</v>
      </c>
      <c r="D7" s="36">
        <v>15</v>
      </c>
      <c r="E7" s="36">
        <v>89</v>
      </c>
      <c r="F7" s="36">
        <v>0</v>
      </c>
      <c r="G7" s="36">
        <v>0</v>
      </c>
      <c r="H7" s="36">
        <v>0</v>
      </c>
      <c r="I7" s="36">
        <v>104</v>
      </c>
    </row>
    <row r="8" spans="1:197" ht="11.25" customHeight="1" x14ac:dyDescent="0.3">
      <c r="A8" s="39" t="s">
        <v>255</v>
      </c>
      <c r="B8" s="5" t="s">
        <v>1857</v>
      </c>
      <c r="C8" s="36">
        <v>90000</v>
      </c>
      <c r="D8" s="36">
        <v>0</v>
      </c>
      <c r="E8" s="36">
        <v>177</v>
      </c>
      <c r="F8" s="36">
        <v>0</v>
      </c>
      <c r="G8" s="36">
        <v>0</v>
      </c>
      <c r="H8" s="36">
        <v>4005</v>
      </c>
      <c r="I8" s="36">
        <v>94182</v>
      </c>
    </row>
    <row r="9" spans="1:197" ht="11.25" customHeight="1" x14ac:dyDescent="0.3">
      <c r="A9" s="39" t="s">
        <v>256</v>
      </c>
      <c r="B9" s="228" t="s">
        <v>64</v>
      </c>
      <c r="C9" s="36">
        <v>0</v>
      </c>
      <c r="D9" s="36">
        <v>0</v>
      </c>
      <c r="E9" s="36">
        <v>15555</v>
      </c>
      <c r="F9" s="36">
        <v>0</v>
      </c>
      <c r="G9" s="36">
        <v>0</v>
      </c>
      <c r="H9" s="36">
        <v>0</v>
      </c>
      <c r="I9" s="36">
        <v>15555</v>
      </c>
    </row>
    <row r="10" spans="1:197" ht="11.25" customHeight="1" x14ac:dyDescent="0.3">
      <c r="A10" s="39" t="s">
        <v>624</v>
      </c>
      <c r="B10" s="228" t="s">
        <v>763</v>
      </c>
      <c r="C10" s="36">
        <v>0</v>
      </c>
      <c r="D10" s="36">
        <v>0</v>
      </c>
      <c r="E10" s="36">
        <v>1</v>
      </c>
      <c r="F10" s="36">
        <v>0</v>
      </c>
      <c r="G10" s="36">
        <v>0</v>
      </c>
      <c r="H10" s="36">
        <v>0</v>
      </c>
      <c r="I10" s="36">
        <v>1</v>
      </c>
    </row>
    <row r="11" spans="1:197" ht="11.25" customHeight="1" x14ac:dyDescent="0.3">
      <c r="A11" s="39" t="s">
        <v>258</v>
      </c>
      <c r="B11" s="228" t="s">
        <v>399</v>
      </c>
      <c r="C11" s="36">
        <v>0</v>
      </c>
      <c r="D11" s="36">
        <v>0</v>
      </c>
      <c r="E11" s="36">
        <v>15</v>
      </c>
      <c r="F11" s="36">
        <v>0</v>
      </c>
      <c r="G11" s="36">
        <v>0</v>
      </c>
      <c r="H11" s="36">
        <v>0</v>
      </c>
      <c r="I11" s="36">
        <v>15</v>
      </c>
    </row>
    <row r="12" spans="1:197" ht="11.25" customHeight="1" x14ac:dyDescent="0.3">
      <c r="A12" s="39" t="s">
        <v>259</v>
      </c>
      <c r="B12" s="228" t="s">
        <v>66</v>
      </c>
      <c r="C12" s="36">
        <v>0</v>
      </c>
      <c r="D12" s="36">
        <v>0</v>
      </c>
      <c r="E12" s="36">
        <v>3207</v>
      </c>
      <c r="F12" s="36">
        <v>0</v>
      </c>
      <c r="G12" s="36">
        <v>0</v>
      </c>
      <c r="H12" s="36">
        <v>0</v>
      </c>
      <c r="I12" s="36">
        <v>3207</v>
      </c>
    </row>
    <row r="13" spans="1:197" ht="11.25" customHeight="1" x14ac:dyDescent="0.3">
      <c r="A13" s="39" t="s">
        <v>84</v>
      </c>
      <c r="B13" s="228" t="s">
        <v>67</v>
      </c>
      <c r="C13" s="36">
        <v>0</v>
      </c>
      <c r="D13" s="36">
        <v>0</v>
      </c>
      <c r="E13" s="36">
        <v>18271</v>
      </c>
      <c r="F13" s="36">
        <v>0</v>
      </c>
      <c r="G13" s="36">
        <v>0</v>
      </c>
      <c r="H13" s="36">
        <v>1048</v>
      </c>
      <c r="I13" s="36">
        <v>19319</v>
      </c>
    </row>
    <row r="14" spans="1:197" ht="11.25" customHeight="1" x14ac:dyDescent="0.3">
      <c r="A14" s="39" t="s">
        <v>509</v>
      </c>
      <c r="B14" s="228" t="s">
        <v>85</v>
      </c>
      <c r="C14" s="36">
        <v>0</v>
      </c>
      <c r="D14" s="36">
        <v>0</v>
      </c>
      <c r="E14" s="36">
        <v>2</v>
      </c>
      <c r="F14" s="36">
        <v>0</v>
      </c>
      <c r="G14" s="36">
        <v>0</v>
      </c>
      <c r="H14" s="36">
        <v>0</v>
      </c>
      <c r="I14" s="36">
        <v>2</v>
      </c>
    </row>
    <row r="15" spans="1:197" ht="11.25" customHeight="1" x14ac:dyDescent="0.3">
      <c r="A15" s="39" t="s">
        <v>510</v>
      </c>
      <c r="B15" s="228" t="s">
        <v>68</v>
      </c>
      <c r="C15" s="36">
        <v>0</v>
      </c>
      <c r="D15" s="36">
        <v>0</v>
      </c>
      <c r="E15" s="36">
        <v>0</v>
      </c>
      <c r="F15" s="36">
        <v>0</v>
      </c>
      <c r="G15" s="36">
        <v>0</v>
      </c>
      <c r="H15" s="36">
        <v>36917</v>
      </c>
      <c r="I15" s="36">
        <v>36917</v>
      </c>
    </row>
    <row r="16" spans="1:197" ht="11.25" customHeight="1" x14ac:dyDescent="0.3">
      <c r="A16" s="39" t="s">
        <v>260</v>
      </c>
      <c r="B16" s="228" t="s">
        <v>69</v>
      </c>
      <c r="C16" s="36">
        <v>0</v>
      </c>
      <c r="D16" s="36">
        <v>0</v>
      </c>
      <c r="E16" s="36">
        <v>0</v>
      </c>
      <c r="F16" s="36">
        <v>0</v>
      </c>
      <c r="G16" s="36">
        <v>0</v>
      </c>
      <c r="H16" s="36">
        <v>72216</v>
      </c>
      <c r="I16" s="36">
        <v>72216</v>
      </c>
    </row>
    <row r="17" spans="1:9" ht="11.25" customHeight="1" x14ac:dyDescent="0.3">
      <c r="A17" s="39" t="s">
        <v>625</v>
      </c>
      <c r="B17" s="228" t="s">
        <v>70</v>
      </c>
      <c r="C17" s="36">
        <v>0</v>
      </c>
      <c r="D17" s="36">
        <v>0</v>
      </c>
      <c r="E17" s="36">
        <v>1278</v>
      </c>
      <c r="F17" s="36">
        <v>0</v>
      </c>
      <c r="G17" s="36">
        <v>0</v>
      </c>
      <c r="H17" s="36">
        <v>0</v>
      </c>
      <c r="I17" s="36">
        <v>1278</v>
      </c>
    </row>
    <row r="18" spans="1:9" ht="11.25" customHeight="1" x14ac:dyDescent="0.3">
      <c r="A18" s="39" t="s">
        <v>261</v>
      </c>
      <c r="B18" s="228" t="s">
        <v>401</v>
      </c>
      <c r="C18" s="36">
        <v>0</v>
      </c>
      <c r="D18" s="36">
        <v>0</v>
      </c>
      <c r="E18" s="36">
        <v>8</v>
      </c>
      <c r="F18" s="36">
        <v>0</v>
      </c>
      <c r="G18" s="36">
        <v>0</v>
      </c>
      <c r="H18" s="36">
        <v>0</v>
      </c>
      <c r="I18" s="36">
        <v>8</v>
      </c>
    </row>
    <row r="19" spans="1:9" ht="11.25" customHeight="1" x14ac:dyDescent="0.3">
      <c r="A19" s="39" t="s">
        <v>264</v>
      </c>
      <c r="B19" s="228" t="s">
        <v>71</v>
      </c>
      <c r="C19" s="36">
        <v>0</v>
      </c>
      <c r="D19" s="36">
        <v>0</v>
      </c>
      <c r="E19" s="36">
        <v>247</v>
      </c>
      <c r="F19" s="36">
        <v>0</v>
      </c>
      <c r="G19" s="36">
        <v>0</v>
      </c>
      <c r="H19" s="36">
        <v>0</v>
      </c>
      <c r="I19" s="36">
        <v>247</v>
      </c>
    </row>
    <row r="20" spans="1:9" ht="11.25" customHeight="1" x14ac:dyDescent="0.3">
      <c r="A20" s="39"/>
      <c r="B20" s="228" t="s">
        <v>75</v>
      </c>
      <c r="C20" s="36">
        <v>31879</v>
      </c>
      <c r="D20" s="36">
        <v>0</v>
      </c>
      <c r="E20" s="36">
        <v>79</v>
      </c>
      <c r="F20" s="36">
        <v>0</v>
      </c>
      <c r="G20" s="36">
        <v>0</v>
      </c>
      <c r="H20" s="36">
        <v>200000</v>
      </c>
      <c r="I20" s="36">
        <v>231958</v>
      </c>
    </row>
    <row r="21" spans="1:9" ht="11.25" customHeight="1" x14ac:dyDescent="0.3">
      <c r="A21" s="39"/>
      <c r="B21" s="228" t="s">
        <v>375</v>
      </c>
      <c r="C21" s="36">
        <v>0</v>
      </c>
      <c r="D21" s="36">
        <v>0</v>
      </c>
      <c r="E21" s="36">
        <v>0</v>
      </c>
      <c r="F21" s="36">
        <v>0</v>
      </c>
      <c r="G21" s="36">
        <v>0</v>
      </c>
      <c r="H21" s="36">
        <v>0</v>
      </c>
      <c r="I21" s="36">
        <v>0</v>
      </c>
    </row>
    <row r="22" spans="1:9" ht="11.25" customHeight="1" x14ac:dyDescent="0.3">
      <c r="A22" s="39"/>
      <c r="B22" s="228" t="s">
        <v>77</v>
      </c>
      <c r="C22" s="36">
        <v>0</v>
      </c>
      <c r="D22" s="36">
        <v>0</v>
      </c>
      <c r="E22" s="36">
        <v>1549</v>
      </c>
      <c r="F22" s="36">
        <v>96</v>
      </c>
      <c r="G22" s="36">
        <v>164</v>
      </c>
      <c r="H22" s="36">
        <v>0</v>
      </c>
      <c r="I22" s="36">
        <v>1809</v>
      </c>
    </row>
    <row r="23" spans="1:9" ht="11.25" customHeight="1" x14ac:dyDescent="0.3">
      <c r="A23" s="39"/>
      <c r="B23" s="228" t="s">
        <v>73</v>
      </c>
      <c r="C23" s="36">
        <v>0</v>
      </c>
      <c r="D23" s="36">
        <v>0</v>
      </c>
      <c r="E23" s="36">
        <v>0</v>
      </c>
      <c r="F23" s="36">
        <v>0</v>
      </c>
      <c r="G23" s="36">
        <v>0</v>
      </c>
      <c r="H23" s="36">
        <v>35314</v>
      </c>
      <c r="I23" s="36">
        <v>35314</v>
      </c>
    </row>
    <row r="24" spans="1:9" ht="11.25" customHeight="1" x14ac:dyDescent="0.3">
      <c r="A24" s="39"/>
      <c r="B24" s="228" t="s">
        <v>82</v>
      </c>
      <c r="C24" s="36">
        <v>0</v>
      </c>
      <c r="D24" s="36">
        <v>0</v>
      </c>
      <c r="E24" s="36">
        <v>35</v>
      </c>
      <c r="F24" s="36">
        <v>0</v>
      </c>
      <c r="G24" s="36">
        <v>0</v>
      </c>
      <c r="H24" s="36">
        <v>0</v>
      </c>
      <c r="I24" s="36">
        <v>35</v>
      </c>
    </row>
    <row r="25" spans="1:9" ht="11.25" customHeight="1" x14ac:dyDescent="0.3">
      <c r="A25" s="39"/>
      <c r="B25" s="228" t="s">
        <v>74</v>
      </c>
      <c r="C25" s="36">
        <v>0</v>
      </c>
      <c r="D25" s="36">
        <v>0</v>
      </c>
      <c r="E25" s="36">
        <v>530</v>
      </c>
      <c r="F25" s="36">
        <v>0</v>
      </c>
      <c r="G25" s="36">
        <v>0</v>
      </c>
      <c r="H25" s="36">
        <v>0</v>
      </c>
      <c r="I25" s="36">
        <v>530</v>
      </c>
    </row>
    <row r="26" spans="1:9" ht="11.25" customHeight="1" x14ac:dyDescent="0.3">
      <c r="A26" s="39"/>
      <c r="B26" s="228" t="s">
        <v>484</v>
      </c>
      <c r="C26" s="36">
        <v>0</v>
      </c>
      <c r="D26" s="36">
        <v>0</v>
      </c>
      <c r="E26" s="36">
        <v>154</v>
      </c>
      <c r="F26" s="36">
        <v>0</v>
      </c>
      <c r="G26" s="36">
        <v>598</v>
      </c>
      <c r="H26" s="36">
        <v>23</v>
      </c>
      <c r="I26" s="36">
        <v>775</v>
      </c>
    </row>
    <row r="27" spans="1:9" ht="11.25" customHeight="1" x14ac:dyDescent="0.3">
      <c r="A27" s="39"/>
      <c r="B27" s="228" t="s">
        <v>941</v>
      </c>
      <c r="C27" s="36">
        <v>0</v>
      </c>
      <c r="D27" s="36">
        <v>0</v>
      </c>
      <c r="E27" s="36">
        <v>0</v>
      </c>
      <c r="F27" s="36">
        <v>0</v>
      </c>
      <c r="G27" s="36">
        <v>0</v>
      </c>
      <c r="H27" s="36">
        <v>0</v>
      </c>
      <c r="I27" s="36">
        <v>0</v>
      </c>
    </row>
    <row r="28" spans="1:9" ht="11.25" customHeight="1" x14ac:dyDescent="0.3">
      <c r="A28" s="131" t="s">
        <v>626</v>
      </c>
      <c r="B28" s="5" t="s">
        <v>80</v>
      </c>
      <c r="C28" s="36">
        <v>0</v>
      </c>
      <c r="D28" s="36">
        <v>0</v>
      </c>
      <c r="E28" s="36">
        <v>6795</v>
      </c>
      <c r="F28" s="36">
        <v>0</v>
      </c>
      <c r="G28" s="36">
        <v>0</v>
      </c>
      <c r="H28" s="36">
        <v>3</v>
      </c>
      <c r="I28" s="36">
        <v>6798</v>
      </c>
    </row>
    <row r="29" spans="1:9" ht="11.25" customHeight="1" x14ac:dyDescent="0.3">
      <c r="A29" s="39" t="s">
        <v>265</v>
      </c>
      <c r="B29" s="228" t="s">
        <v>78</v>
      </c>
      <c r="C29" s="36">
        <v>2130</v>
      </c>
      <c r="D29" s="36">
        <v>0</v>
      </c>
      <c r="E29" s="36">
        <v>0</v>
      </c>
      <c r="F29" s="36">
        <v>0</v>
      </c>
      <c r="G29" s="36">
        <v>0</v>
      </c>
      <c r="H29" s="36">
        <v>0</v>
      </c>
      <c r="I29" s="36">
        <v>2130</v>
      </c>
    </row>
    <row r="30" spans="1:9" ht="11.25" customHeight="1" x14ac:dyDescent="0.3">
      <c r="A30" s="39" t="s">
        <v>511</v>
      </c>
      <c r="B30" s="228" t="s">
        <v>79</v>
      </c>
      <c r="C30" s="36">
        <v>0</v>
      </c>
      <c r="D30" s="36">
        <v>0</v>
      </c>
      <c r="E30" s="36">
        <v>8707</v>
      </c>
      <c r="F30" s="36">
        <v>0</v>
      </c>
      <c r="G30" s="36">
        <v>0</v>
      </c>
      <c r="H30" s="36">
        <v>0</v>
      </c>
      <c r="I30" s="36">
        <v>8707</v>
      </c>
    </row>
    <row r="31" spans="1:9" ht="11.25" customHeight="1" x14ac:dyDescent="0.3">
      <c r="A31" s="39" t="s">
        <v>270</v>
      </c>
      <c r="B31" s="228" t="s">
        <v>154</v>
      </c>
      <c r="C31" s="36">
        <v>0</v>
      </c>
      <c r="D31" s="36">
        <v>0</v>
      </c>
      <c r="E31" s="36">
        <v>0</v>
      </c>
      <c r="F31" s="36">
        <v>0</v>
      </c>
      <c r="G31" s="36">
        <v>0</v>
      </c>
      <c r="H31" s="36">
        <v>0</v>
      </c>
      <c r="I31" s="36">
        <v>0</v>
      </c>
    </row>
    <row r="32" spans="1:9" ht="11.25" customHeight="1" x14ac:dyDescent="0.3">
      <c r="A32" s="39" t="s">
        <v>263</v>
      </c>
      <c r="B32" s="228" t="s">
        <v>377</v>
      </c>
      <c r="C32" s="36">
        <v>0</v>
      </c>
      <c r="D32" s="36">
        <v>0</v>
      </c>
      <c r="E32" s="36">
        <v>0</v>
      </c>
      <c r="F32" s="36">
        <v>0</v>
      </c>
      <c r="G32" s="36">
        <v>0</v>
      </c>
      <c r="H32" s="36">
        <v>0</v>
      </c>
      <c r="I32" s="36">
        <v>0</v>
      </c>
    </row>
    <row r="33" spans="1:9" ht="11.25" customHeight="1" x14ac:dyDescent="0.3">
      <c r="A33" s="39" t="s">
        <v>266</v>
      </c>
      <c r="B33" s="228" t="s">
        <v>81</v>
      </c>
      <c r="C33" s="36">
        <v>0</v>
      </c>
      <c r="D33" s="36">
        <v>0</v>
      </c>
      <c r="E33" s="36">
        <v>0</v>
      </c>
      <c r="F33" s="36">
        <v>0</v>
      </c>
      <c r="G33" s="36">
        <v>16557</v>
      </c>
      <c r="H33" s="36">
        <v>0</v>
      </c>
      <c r="I33" s="36">
        <v>16557</v>
      </c>
    </row>
    <row r="34" spans="1:9" ht="11.25" customHeight="1" x14ac:dyDescent="0.3">
      <c r="A34" s="39" t="s">
        <v>86</v>
      </c>
      <c r="B34" s="228" t="s">
        <v>76</v>
      </c>
      <c r="C34" s="36">
        <v>23651</v>
      </c>
      <c r="D34" s="36">
        <v>0</v>
      </c>
      <c r="E34" s="36">
        <v>2100</v>
      </c>
      <c r="F34" s="36">
        <v>8266</v>
      </c>
      <c r="G34" s="36">
        <v>0</v>
      </c>
      <c r="H34" s="36">
        <v>0</v>
      </c>
      <c r="I34" s="36">
        <v>34017</v>
      </c>
    </row>
    <row r="35" spans="1:9" ht="11.25" customHeight="1" x14ac:dyDescent="0.3">
      <c r="A35" s="39" t="s">
        <v>269</v>
      </c>
      <c r="B35" s="228" t="s">
        <v>72</v>
      </c>
      <c r="C35" s="36">
        <v>32646</v>
      </c>
      <c r="D35" s="36">
        <v>41</v>
      </c>
      <c r="E35" s="36">
        <v>20676</v>
      </c>
      <c r="F35" s="36">
        <v>0</v>
      </c>
      <c r="G35" s="36">
        <v>0</v>
      </c>
      <c r="H35" s="36">
        <v>0</v>
      </c>
      <c r="I35" s="36">
        <v>53363</v>
      </c>
    </row>
    <row r="36" spans="1:9" ht="11.25" customHeight="1" x14ac:dyDescent="0.3">
      <c r="A36" s="39" t="s">
        <v>267</v>
      </c>
      <c r="B36" s="5" t="s">
        <v>712</v>
      </c>
      <c r="C36" s="36">
        <v>0</v>
      </c>
      <c r="D36" s="36">
        <v>0</v>
      </c>
      <c r="E36" s="36">
        <v>0</v>
      </c>
      <c r="F36" s="36">
        <v>0</v>
      </c>
      <c r="G36" s="36">
        <v>0</v>
      </c>
      <c r="H36" s="36">
        <v>0</v>
      </c>
      <c r="I36" s="36">
        <v>0</v>
      </c>
    </row>
    <row r="37" spans="1:9" ht="11.25" customHeight="1" x14ac:dyDescent="0.3">
      <c r="A37" s="39" t="s">
        <v>268</v>
      </c>
      <c r="B37" s="228" t="s">
        <v>83</v>
      </c>
      <c r="C37" s="36">
        <v>0</v>
      </c>
      <c r="D37" s="36">
        <v>0</v>
      </c>
      <c r="E37" s="36">
        <v>76</v>
      </c>
      <c r="F37" s="36">
        <v>0</v>
      </c>
      <c r="G37" s="36">
        <v>0</v>
      </c>
      <c r="H37" s="36">
        <v>0</v>
      </c>
      <c r="I37" s="36">
        <v>76</v>
      </c>
    </row>
    <row r="38" spans="1:9" ht="11.25" customHeight="1" x14ac:dyDescent="0.3">
      <c r="A38" s="39" t="s">
        <v>153</v>
      </c>
      <c r="B38" s="228" t="s">
        <v>97</v>
      </c>
      <c r="C38" s="36">
        <v>71305</v>
      </c>
      <c r="D38" s="36">
        <v>0</v>
      </c>
      <c r="E38" s="36">
        <v>84813</v>
      </c>
      <c r="F38" s="36">
        <v>186855</v>
      </c>
      <c r="G38" s="36">
        <v>0</v>
      </c>
      <c r="H38" s="36">
        <v>0</v>
      </c>
      <c r="I38" s="36">
        <v>342973</v>
      </c>
    </row>
    <row r="39" spans="1:9" ht="11.25" customHeight="1" x14ac:dyDescent="0.3">
      <c r="A39" s="39" t="s">
        <v>163</v>
      </c>
      <c r="B39" s="228" t="s">
        <v>92</v>
      </c>
      <c r="C39" s="36">
        <v>0</v>
      </c>
      <c r="D39" s="36">
        <v>0</v>
      </c>
      <c r="E39" s="36">
        <v>0</v>
      </c>
      <c r="F39" s="36">
        <v>0</v>
      </c>
      <c r="G39" s="36">
        <v>0</v>
      </c>
      <c r="H39" s="36">
        <v>135888</v>
      </c>
      <c r="I39" s="36">
        <v>135888</v>
      </c>
    </row>
    <row r="40" spans="1:9" ht="11.25" customHeight="1" x14ac:dyDescent="0.3">
      <c r="A40" s="39" t="s">
        <v>513</v>
      </c>
      <c r="B40" s="228" t="s">
        <v>58</v>
      </c>
      <c r="C40" s="36">
        <v>0</v>
      </c>
      <c r="D40" s="36">
        <v>12</v>
      </c>
      <c r="E40" s="36">
        <v>0</v>
      </c>
      <c r="F40" s="36">
        <v>0</v>
      </c>
      <c r="G40" s="36">
        <v>0</v>
      </c>
      <c r="H40" s="36">
        <v>0</v>
      </c>
      <c r="I40" s="36">
        <v>12</v>
      </c>
    </row>
    <row r="41" spans="1:9" ht="11.25" customHeight="1" x14ac:dyDescent="0.3">
      <c r="A41" s="39" t="s">
        <v>512</v>
      </c>
      <c r="B41" s="228" t="s">
        <v>93</v>
      </c>
      <c r="C41" s="36">
        <v>4618</v>
      </c>
      <c r="D41" s="36">
        <v>0</v>
      </c>
      <c r="E41" s="36">
        <v>2712</v>
      </c>
      <c r="F41" s="36">
        <v>0</v>
      </c>
      <c r="G41" s="36">
        <v>0</v>
      </c>
      <c r="H41" s="36">
        <v>0</v>
      </c>
      <c r="I41" s="36">
        <v>7330</v>
      </c>
    </row>
    <row r="42" spans="1:9" ht="11.25" customHeight="1" x14ac:dyDescent="0.3">
      <c r="A42" s="39" t="s">
        <v>262</v>
      </c>
      <c r="B42" s="228" t="s">
        <v>94</v>
      </c>
      <c r="C42" s="36">
        <v>351207</v>
      </c>
      <c r="D42" s="36">
        <v>0</v>
      </c>
      <c r="E42" s="36">
        <v>9184</v>
      </c>
      <c r="F42" s="36">
        <v>9149</v>
      </c>
      <c r="G42" s="36">
        <v>0</v>
      </c>
      <c r="H42" s="36">
        <v>0</v>
      </c>
      <c r="I42" s="36">
        <v>369540</v>
      </c>
    </row>
    <row r="43" spans="1:9" ht="11.25" customHeight="1" x14ac:dyDescent="0.3">
      <c r="A43" s="131" t="s">
        <v>628</v>
      </c>
      <c r="B43" s="5" t="s">
        <v>96</v>
      </c>
      <c r="C43" s="36">
        <v>0</v>
      </c>
      <c r="D43" s="36">
        <v>0</v>
      </c>
      <c r="E43" s="36">
        <v>1849</v>
      </c>
      <c r="F43" s="36">
        <v>0</v>
      </c>
      <c r="G43" s="36">
        <v>0</v>
      </c>
      <c r="H43" s="36">
        <v>0</v>
      </c>
      <c r="I43" s="36">
        <v>1849</v>
      </c>
    </row>
    <row r="44" spans="1:9" ht="11.25" customHeight="1" x14ac:dyDescent="0.3">
      <c r="A44" s="39" t="s">
        <v>271</v>
      </c>
      <c r="B44" s="5" t="s">
        <v>2044</v>
      </c>
      <c r="C44" s="36">
        <v>0</v>
      </c>
      <c r="D44" s="36">
        <v>300895</v>
      </c>
      <c r="E44" s="36">
        <v>157</v>
      </c>
      <c r="F44" s="36">
        <v>0</v>
      </c>
      <c r="G44" s="36">
        <v>0</v>
      </c>
      <c r="H44" s="36">
        <v>0</v>
      </c>
      <c r="I44" s="36">
        <v>301052</v>
      </c>
    </row>
    <row r="45" spans="1:9" ht="11.25" customHeight="1" x14ac:dyDescent="0.3">
      <c r="A45" s="39" t="s">
        <v>276</v>
      </c>
      <c r="B45" s="228" t="s">
        <v>751</v>
      </c>
      <c r="C45" s="36">
        <v>0</v>
      </c>
      <c r="D45" s="36">
        <v>0</v>
      </c>
      <c r="E45" s="36">
        <v>133</v>
      </c>
      <c r="F45" s="36">
        <v>0</v>
      </c>
      <c r="G45" s="36">
        <v>0</v>
      </c>
      <c r="H45" s="36">
        <v>0</v>
      </c>
      <c r="I45" s="36">
        <v>133</v>
      </c>
    </row>
    <row r="46" spans="1:9" ht="11.25" customHeight="1" x14ac:dyDescent="0.3">
      <c r="A46" s="229" t="s">
        <v>514</v>
      </c>
      <c r="B46" s="228" t="s">
        <v>752</v>
      </c>
      <c r="C46" s="36">
        <v>0</v>
      </c>
      <c r="D46" s="36">
        <v>0</v>
      </c>
      <c r="E46" s="36">
        <v>0</v>
      </c>
      <c r="F46" s="36">
        <v>0</v>
      </c>
      <c r="G46" s="36">
        <v>0</v>
      </c>
      <c r="H46" s="36">
        <v>0</v>
      </c>
      <c r="I46" s="36">
        <v>0</v>
      </c>
    </row>
    <row r="47" spans="1:9" ht="11.25" customHeight="1" x14ac:dyDescent="0.3">
      <c r="A47" s="39" t="s">
        <v>155</v>
      </c>
      <c r="B47" s="228" t="s">
        <v>100</v>
      </c>
      <c r="C47" s="36">
        <v>0</v>
      </c>
      <c r="D47" s="36">
        <v>0</v>
      </c>
      <c r="E47" s="36">
        <v>226</v>
      </c>
      <c r="F47" s="36">
        <v>0</v>
      </c>
      <c r="G47" s="36">
        <v>0</v>
      </c>
      <c r="H47" s="36">
        <v>0</v>
      </c>
      <c r="I47" s="36">
        <v>226</v>
      </c>
    </row>
    <row r="48" spans="1:9" ht="11.25" customHeight="1" x14ac:dyDescent="0.3">
      <c r="A48" s="39" t="s">
        <v>272</v>
      </c>
      <c r="B48" s="228" t="s">
        <v>99</v>
      </c>
      <c r="C48" s="36">
        <v>0</v>
      </c>
      <c r="D48" s="36">
        <v>0</v>
      </c>
      <c r="E48" s="36">
        <v>0</v>
      </c>
      <c r="F48" s="36">
        <v>0</v>
      </c>
      <c r="G48" s="36">
        <v>0</v>
      </c>
      <c r="H48" s="36">
        <v>0</v>
      </c>
      <c r="I48" s="36">
        <v>0</v>
      </c>
    </row>
    <row r="49" spans="1:9" ht="11.25" customHeight="1" x14ac:dyDescent="0.3">
      <c r="A49" s="39" t="s">
        <v>273</v>
      </c>
      <c r="B49" s="228" t="s">
        <v>870</v>
      </c>
      <c r="C49" s="36">
        <v>0</v>
      </c>
      <c r="D49" s="36">
        <v>0</v>
      </c>
      <c r="E49" s="36">
        <v>44914</v>
      </c>
      <c r="F49" s="36">
        <v>41</v>
      </c>
      <c r="G49" s="36">
        <v>0</v>
      </c>
      <c r="H49" s="36">
        <v>0</v>
      </c>
      <c r="I49" s="36">
        <v>44955</v>
      </c>
    </row>
    <row r="50" spans="1:9" ht="11.25" customHeight="1" x14ac:dyDescent="0.3">
      <c r="A50" s="39" t="s">
        <v>275</v>
      </c>
      <c r="B50" s="228" t="s">
        <v>101</v>
      </c>
      <c r="C50" s="36">
        <v>0</v>
      </c>
      <c r="D50" s="36">
        <v>0</v>
      </c>
      <c r="E50" s="36">
        <v>3616</v>
      </c>
      <c r="F50" s="36">
        <v>0</v>
      </c>
      <c r="G50" s="36">
        <v>0</v>
      </c>
      <c r="H50" s="36">
        <v>0</v>
      </c>
      <c r="I50" s="36">
        <v>3616</v>
      </c>
    </row>
    <row r="51" spans="1:9" ht="11.25" customHeight="1" x14ac:dyDescent="0.3">
      <c r="A51" s="229" t="s">
        <v>274</v>
      </c>
      <c r="B51" s="228" t="s">
        <v>127</v>
      </c>
      <c r="C51" s="36">
        <v>0</v>
      </c>
      <c r="D51" s="36">
        <v>0</v>
      </c>
      <c r="E51" s="36">
        <v>1980</v>
      </c>
      <c r="F51" s="36">
        <v>0</v>
      </c>
      <c r="G51" s="36">
        <v>0</v>
      </c>
      <c r="H51" s="36">
        <v>0</v>
      </c>
      <c r="I51" s="36">
        <v>1980</v>
      </c>
    </row>
    <row r="52" spans="1:9" ht="11.25" customHeight="1" x14ac:dyDescent="0.3">
      <c r="A52" s="39" t="s">
        <v>296</v>
      </c>
      <c r="B52" s="599" t="s">
        <v>124</v>
      </c>
      <c r="C52" s="36">
        <v>0</v>
      </c>
      <c r="D52" s="36">
        <v>199</v>
      </c>
      <c r="E52" s="36">
        <v>323</v>
      </c>
      <c r="F52" s="36">
        <v>0</v>
      </c>
      <c r="G52" s="36">
        <v>0</v>
      </c>
      <c r="H52" s="36">
        <v>0</v>
      </c>
      <c r="I52" s="36">
        <v>522</v>
      </c>
    </row>
    <row r="53" spans="1:9" ht="11.25" customHeight="1" x14ac:dyDescent="0.3">
      <c r="A53" s="39" t="s">
        <v>637</v>
      </c>
      <c r="B53" s="599" t="s">
        <v>102</v>
      </c>
      <c r="C53" s="36">
        <v>192</v>
      </c>
      <c r="D53" s="36">
        <v>0</v>
      </c>
      <c r="E53" s="36">
        <v>110</v>
      </c>
      <c r="F53" s="36">
        <v>0</v>
      </c>
      <c r="G53" s="36">
        <v>0</v>
      </c>
      <c r="H53" s="36">
        <v>1</v>
      </c>
      <c r="I53" s="36">
        <v>303</v>
      </c>
    </row>
    <row r="54" spans="1:9" ht="11.25" customHeight="1" x14ac:dyDescent="0.3">
      <c r="A54" s="39" t="s">
        <v>279</v>
      </c>
      <c r="B54" s="228" t="s">
        <v>680</v>
      </c>
      <c r="C54" s="36">
        <v>0</v>
      </c>
      <c r="D54" s="36">
        <v>0</v>
      </c>
      <c r="E54" s="36">
        <v>48</v>
      </c>
      <c r="F54" s="36">
        <v>0</v>
      </c>
      <c r="G54" s="36">
        <v>0</v>
      </c>
      <c r="H54" s="36">
        <v>0</v>
      </c>
      <c r="I54" s="36">
        <v>48</v>
      </c>
    </row>
    <row r="55" spans="1:9" ht="11.25" customHeight="1" x14ac:dyDescent="0.3">
      <c r="A55" s="39" t="s">
        <v>515</v>
      </c>
      <c r="B55" s="228" t="s">
        <v>103</v>
      </c>
      <c r="C55" s="36">
        <v>0</v>
      </c>
      <c r="D55" s="36">
        <v>0</v>
      </c>
      <c r="E55" s="36">
        <v>0</v>
      </c>
      <c r="F55" s="36">
        <v>0</v>
      </c>
      <c r="G55" s="36">
        <v>0</v>
      </c>
      <c r="H55" s="36">
        <v>7067</v>
      </c>
      <c r="I55" s="36">
        <v>7067</v>
      </c>
    </row>
    <row r="56" spans="1:9" ht="11.25" customHeight="1" x14ac:dyDescent="0.3">
      <c r="A56" s="39" t="s">
        <v>277</v>
      </c>
      <c r="B56" s="228" t="s">
        <v>104</v>
      </c>
      <c r="C56" s="36">
        <v>0</v>
      </c>
      <c r="D56" s="36">
        <v>0</v>
      </c>
      <c r="E56" s="36">
        <v>3644</v>
      </c>
      <c r="F56" s="36">
        <v>0</v>
      </c>
      <c r="G56" s="36">
        <v>0</v>
      </c>
      <c r="H56" s="36">
        <v>0</v>
      </c>
      <c r="I56" s="36">
        <v>3644</v>
      </c>
    </row>
    <row r="57" spans="1:9" ht="11.25" customHeight="1" x14ac:dyDescent="0.3">
      <c r="A57" s="39" t="s">
        <v>280</v>
      </c>
      <c r="B57" s="5" t="s">
        <v>2045</v>
      </c>
      <c r="C57" s="36">
        <v>64013</v>
      </c>
      <c r="D57" s="36">
        <v>0</v>
      </c>
      <c r="E57" s="36">
        <v>297980</v>
      </c>
      <c r="F57" s="36">
        <v>20621</v>
      </c>
      <c r="G57" s="36">
        <v>0</v>
      </c>
      <c r="H57" s="36">
        <v>481</v>
      </c>
      <c r="I57" s="36">
        <v>383095</v>
      </c>
    </row>
    <row r="58" spans="1:9" ht="11.25" customHeight="1" x14ac:dyDescent="0.3">
      <c r="A58" s="39" t="s">
        <v>300</v>
      </c>
      <c r="B58" s="228" t="s">
        <v>105</v>
      </c>
      <c r="C58" s="36">
        <v>0</v>
      </c>
      <c r="D58" s="36">
        <v>0</v>
      </c>
      <c r="E58" s="36">
        <v>0</v>
      </c>
      <c r="F58" s="36">
        <v>0</v>
      </c>
      <c r="G58" s="36">
        <v>0</v>
      </c>
      <c r="H58" s="36">
        <v>27326</v>
      </c>
      <c r="I58" s="36">
        <v>27326</v>
      </c>
    </row>
    <row r="59" spans="1:9" ht="11.25" customHeight="1" x14ac:dyDescent="0.3">
      <c r="A59" s="39" t="s">
        <v>298</v>
      </c>
      <c r="B59" s="228" t="s">
        <v>106</v>
      </c>
      <c r="C59" s="36">
        <v>18954</v>
      </c>
      <c r="D59" s="36">
        <v>0</v>
      </c>
      <c r="E59" s="36">
        <v>411</v>
      </c>
      <c r="F59" s="36">
        <v>0</v>
      </c>
      <c r="G59" s="36">
        <v>0</v>
      </c>
      <c r="H59" s="36">
        <v>0</v>
      </c>
      <c r="I59" s="36">
        <v>19365</v>
      </c>
    </row>
    <row r="60" spans="1:9" ht="11.25" customHeight="1" x14ac:dyDescent="0.3">
      <c r="A60" s="39" t="s">
        <v>281</v>
      </c>
      <c r="B60" s="228" t="s">
        <v>402</v>
      </c>
      <c r="C60" s="36">
        <v>0</v>
      </c>
      <c r="D60" s="36">
        <v>0</v>
      </c>
      <c r="E60" s="36">
        <v>0</v>
      </c>
      <c r="F60" s="36">
        <v>0</v>
      </c>
      <c r="G60" s="36">
        <v>0</v>
      </c>
      <c r="H60" s="36">
        <v>0</v>
      </c>
      <c r="I60" s="36">
        <v>0</v>
      </c>
    </row>
    <row r="61" spans="1:9" ht="11.25" customHeight="1" x14ac:dyDescent="0.3">
      <c r="A61" s="39" t="s">
        <v>88</v>
      </c>
      <c r="B61" s="5" t="s">
        <v>378</v>
      </c>
      <c r="C61" s="36">
        <v>0</v>
      </c>
      <c r="D61" s="36">
        <v>0</v>
      </c>
      <c r="E61" s="36">
        <v>615</v>
      </c>
      <c r="F61" s="36">
        <v>0</v>
      </c>
      <c r="G61" s="36">
        <v>0</v>
      </c>
      <c r="H61" s="36">
        <v>0</v>
      </c>
      <c r="I61" s="36">
        <v>615</v>
      </c>
    </row>
    <row r="62" spans="1:9" ht="11.25" customHeight="1" x14ac:dyDescent="0.3">
      <c r="A62" s="39" t="s">
        <v>282</v>
      </c>
      <c r="B62" s="228" t="s">
        <v>107</v>
      </c>
      <c r="C62" s="36">
        <v>0</v>
      </c>
      <c r="D62" s="36">
        <v>0</v>
      </c>
      <c r="E62" s="36">
        <v>0</v>
      </c>
      <c r="F62" s="36">
        <v>0</v>
      </c>
      <c r="G62" s="36">
        <v>0</v>
      </c>
      <c r="H62" s="36">
        <v>121535</v>
      </c>
      <c r="I62" s="36">
        <v>121535</v>
      </c>
    </row>
    <row r="63" spans="1:9" ht="11.25" customHeight="1" x14ac:dyDescent="0.3">
      <c r="A63" s="39" t="s">
        <v>516</v>
      </c>
      <c r="B63" s="228" t="s">
        <v>65</v>
      </c>
      <c r="C63" s="36">
        <v>0</v>
      </c>
      <c r="D63" s="36">
        <v>0</v>
      </c>
      <c r="E63" s="36">
        <v>212500</v>
      </c>
      <c r="F63" s="36">
        <v>0</v>
      </c>
      <c r="G63" s="36">
        <v>0</v>
      </c>
      <c r="H63" s="36">
        <v>0</v>
      </c>
      <c r="I63" s="36">
        <v>212500</v>
      </c>
    </row>
    <row r="64" spans="1:9" ht="11.25" customHeight="1" x14ac:dyDescent="0.3">
      <c r="A64" s="39" t="s">
        <v>278</v>
      </c>
      <c r="B64" s="5" t="s">
        <v>202</v>
      </c>
      <c r="C64" s="36">
        <v>0</v>
      </c>
      <c r="D64" s="36">
        <v>0</v>
      </c>
      <c r="E64" s="36">
        <v>48</v>
      </c>
      <c r="F64" s="36">
        <v>0</v>
      </c>
      <c r="G64" s="36">
        <v>0</v>
      </c>
      <c r="H64" s="36">
        <v>0</v>
      </c>
      <c r="I64" s="36">
        <v>48</v>
      </c>
    </row>
    <row r="65" spans="1:9" ht="11.25" customHeight="1" x14ac:dyDescent="0.3">
      <c r="A65" s="39" t="s">
        <v>517</v>
      </c>
      <c r="B65" s="228" t="s">
        <v>379</v>
      </c>
      <c r="C65" s="36">
        <v>0</v>
      </c>
      <c r="D65" s="36">
        <v>0</v>
      </c>
      <c r="E65" s="36">
        <v>0</v>
      </c>
      <c r="F65" s="36">
        <v>0</v>
      </c>
      <c r="G65" s="36">
        <v>0</v>
      </c>
      <c r="H65" s="36">
        <v>0</v>
      </c>
      <c r="I65" s="36">
        <v>0</v>
      </c>
    </row>
    <row r="66" spans="1:9" ht="11.25" customHeight="1" x14ac:dyDescent="0.3">
      <c r="A66" s="39" t="s">
        <v>518</v>
      </c>
      <c r="B66" s="228" t="s">
        <v>108</v>
      </c>
      <c r="C66" s="36">
        <v>2489</v>
      </c>
      <c r="D66" s="36">
        <v>0</v>
      </c>
      <c r="E66" s="36">
        <v>60</v>
      </c>
      <c r="F66" s="36">
        <v>0</v>
      </c>
      <c r="G66" s="36">
        <v>0</v>
      </c>
      <c r="H66" s="36">
        <v>0</v>
      </c>
      <c r="I66" s="36">
        <v>2549</v>
      </c>
    </row>
    <row r="67" spans="1:9" ht="11.25" customHeight="1" x14ac:dyDescent="0.3">
      <c r="A67" s="39" t="s">
        <v>630</v>
      </c>
      <c r="B67" s="228" t="s">
        <v>109</v>
      </c>
      <c r="C67" s="36">
        <v>0</v>
      </c>
      <c r="D67" s="36">
        <v>0</v>
      </c>
      <c r="E67" s="36">
        <v>168</v>
      </c>
      <c r="F67" s="36">
        <v>0</v>
      </c>
      <c r="G67" s="36">
        <v>0</v>
      </c>
      <c r="H67" s="36">
        <v>0</v>
      </c>
      <c r="I67" s="36">
        <v>168</v>
      </c>
    </row>
    <row r="68" spans="1:9" ht="11.25" customHeight="1" x14ac:dyDescent="0.3">
      <c r="A68" s="39" t="s">
        <v>631</v>
      </c>
      <c r="B68" s="228" t="s">
        <v>110</v>
      </c>
      <c r="C68" s="36">
        <v>584220</v>
      </c>
      <c r="D68" s="36">
        <v>0</v>
      </c>
      <c r="E68" s="36">
        <v>108376</v>
      </c>
      <c r="F68" s="36">
        <v>0</v>
      </c>
      <c r="G68" s="36">
        <v>29126</v>
      </c>
      <c r="H68" s="36">
        <v>14364</v>
      </c>
      <c r="I68" s="36">
        <v>736086</v>
      </c>
    </row>
    <row r="69" spans="1:9" ht="11.25" customHeight="1" x14ac:dyDescent="0.3">
      <c r="A69" s="39" t="s">
        <v>283</v>
      </c>
      <c r="B69" s="228" t="s">
        <v>380</v>
      </c>
      <c r="C69" s="36">
        <v>0</v>
      </c>
      <c r="D69" s="36">
        <v>0</v>
      </c>
      <c r="E69" s="36">
        <v>12</v>
      </c>
      <c r="F69" s="36">
        <v>0</v>
      </c>
      <c r="G69" s="36">
        <v>0</v>
      </c>
      <c r="H69" s="36">
        <v>0</v>
      </c>
      <c r="I69" s="36">
        <v>12</v>
      </c>
    </row>
    <row r="70" spans="1:9" ht="11.25" customHeight="1" x14ac:dyDescent="0.3">
      <c r="A70" s="39" t="s">
        <v>257</v>
      </c>
      <c r="B70" s="228" t="s">
        <v>111</v>
      </c>
      <c r="C70" s="36">
        <v>0</v>
      </c>
      <c r="D70" s="36">
        <v>0</v>
      </c>
      <c r="E70" s="36">
        <v>0</v>
      </c>
      <c r="F70" s="36">
        <v>0</v>
      </c>
      <c r="G70" s="36">
        <v>0</v>
      </c>
      <c r="H70" s="36">
        <v>12703</v>
      </c>
      <c r="I70" s="36">
        <v>12703</v>
      </c>
    </row>
    <row r="71" spans="1:9" ht="11.25" customHeight="1" x14ac:dyDescent="0.3">
      <c r="A71" s="39" t="s">
        <v>343</v>
      </c>
      <c r="B71" s="228" t="s">
        <v>112</v>
      </c>
      <c r="C71" s="36">
        <v>0</v>
      </c>
      <c r="D71" s="36">
        <v>0</v>
      </c>
      <c r="E71" s="36">
        <v>0</v>
      </c>
      <c r="F71" s="36">
        <v>0</v>
      </c>
      <c r="G71" s="36">
        <v>0</v>
      </c>
      <c r="H71" s="36">
        <v>273126</v>
      </c>
      <c r="I71" s="36">
        <v>273126</v>
      </c>
    </row>
    <row r="72" spans="1:9" ht="11.25" customHeight="1" x14ac:dyDescent="0.3">
      <c r="A72" s="39" t="s">
        <v>519</v>
      </c>
      <c r="B72" s="228" t="s">
        <v>113</v>
      </c>
      <c r="C72" s="36">
        <v>0</v>
      </c>
      <c r="D72" s="36">
        <v>0</v>
      </c>
      <c r="E72" s="36">
        <v>943</v>
      </c>
      <c r="F72" s="36">
        <v>0</v>
      </c>
      <c r="G72" s="36">
        <v>0</v>
      </c>
      <c r="H72" s="36">
        <v>0</v>
      </c>
      <c r="I72" s="36">
        <v>943</v>
      </c>
    </row>
    <row r="73" spans="1:9" ht="11.25" customHeight="1" x14ac:dyDescent="0.3">
      <c r="A73" s="39" t="s">
        <v>284</v>
      </c>
      <c r="B73" s="228" t="s">
        <v>114</v>
      </c>
      <c r="C73" s="36">
        <v>0</v>
      </c>
      <c r="D73" s="36">
        <v>0</v>
      </c>
      <c r="E73" s="36">
        <v>7854</v>
      </c>
      <c r="F73" s="36">
        <v>0</v>
      </c>
      <c r="G73" s="36">
        <v>0</v>
      </c>
      <c r="H73" s="36">
        <v>0</v>
      </c>
      <c r="I73" s="36">
        <v>7854</v>
      </c>
    </row>
    <row r="74" spans="1:9" ht="11.25" customHeight="1" x14ac:dyDescent="0.3">
      <c r="A74" s="39" t="s">
        <v>285</v>
      </c>
      <c r="B74" s="228" t="s">
        <v>116</v>
      </c>
      <c r="C74" s="36">
        <v>0</v>
      </c>
      <c r="D74" s="36">
        <v>0</v>
      </c>
      <c r="E74" s="36">
        <v>1171</v>
      </c>
      <c r="F74" s="36">
        <v>0</v>
      </c>
      <c r="G74" s="36">
        <v>0</v>
      </c>
      <c r="H74" s="36">
        <v>808</v>
      </c>
      <c r="I74" s="36">
        <v>1979</v>
      </c>
    </row>
    <row r="75" spans="1:9" ht="11.25" customHeight="1" x14ac:dyDescent="0.3">
      <c r="A75" s="39" t="s">
        <v>286</v>
      </c>
      <c r="B75" s="228" t="s">
        <v>117</v>
      </c>
      <c r="C75" s="36">
        <v>0</v>
      </c>
      <c r="D75" s="36">
        <v>0</v>
      </c>
      <c r="E75" s="36">
        <v>0</v>
      </c>
      <c r="F75" s="36">
        <v>0</v>
      </c>
      <c r="G75" s="36">
        <v>0</v>
      </c>
      <c r="H75" s="36">
        <v>316115</v>
      </c>
      <c r="I75" s="36">
        <v>316115</v>
      </c>
    </row>
    <row r="76" spans="1:9" ht="11.25" customHeight="1" x14ac:dyDescent="0.3">
      <c r="A76" s="39" t="s">
        <v>632</v>
      </c>
      <c r="B76" s="228" t="s">
        <v>118</v>
      </c>
      <c r="C76" s="36">
        <v>9143</v>
      </c>
      <c r="D76" s="36">
        <v>0</v>
      </c>
      <c r="E76" s="36">
        <v>5387</v>
      </c>
      <c r="F76" s="36">
        <v>0</v>
      </c>
      <c r="G76" s="36">
        <v>0</v>
      </c>
      <c r="H76" s="36">
        <v>2876</v>
      </c>
      <c r="I76" s="36">
        <v>17406</v>
      </c>
    </row>
    <row r="77" spans="1:9" ht="11.25" customHeight="1" x14ac:dyDescent="0.3">
      <c r="A77" s="39" t="s">
        <v>520</v>
      </c>
      <c r="B77" s="228" t="s">
        <v>120</v>
      </c>
      <c r="C77" s="36">
        <v>0</v>
      </c>
      <c r="D77" s="36">
        <v>0</v>
      </c>
      <c r="E77" s="36">
        <v>0</v>
      </c>
      <c r="F77" s="36">
        <v>0</v>
      </c>
      <c r="G77" s="36">
        <v>0</v>
      </c>
      <c r="H77" s="36">
        <v>30239</v>
      </c>
      <c r="I77" s="36">
        <v>30239</v>
      </c>
    </row>
    <row r="78" spans="1:9" ht="11.25" customHeight="1" x14ac:dyDescent="0.3">
      <c r="A78" s="39" t="s">
        <v>287</v>
      </c>
      <c r="B78" s="228" t="s">
        <v>381</v>
      </c>
      <c r="C78" s="36">
        <v>0</v>
      </c>
      <c r="D78" s="36">
        <v>0</v>
      </c>
      <c r="E78" s="36">
        <v>1</v>
      </c>
      <c r="F78" s="36">
        <v>0</v>
      </c>
      <c r="G78" s="36">
        <v>0</v>
      </c>
      <c r="H78" s="36">
        <v>0</v>
      </c>
      <c r="I78" s="36">
        <v>1</v>
      </c>
    </row>
    <row r="79" spans="1:9" ht="11.25" customHeight="1" x14ac:dyDescent="0.3">
      <c r="A79" s="39" t="s">
        <v>288</v>
      </c>
      <c r="B79" s="228" t="s">
        <v>121</v>
      </c>
      <c r="C79" s="36">
        <v>0</v>
      </c>
      <c r="D79" s="36">
        <v>0</v>
      </c>
      <c r="E79" s="36">
        <v>0</v>
      </c>
      <c r="F79" s="36">
        <v>0</v>
      </c>
      <c r="G79" s="36">
        <v>0</v>
      </c>
      <c r="H79" s="36">
        <v>226</v>
      </c>
      <c r="I79" s="36">
        <v>226</v>
      </c>
    </row>
    <row r="80" spans="1:9" ht="11.25" customHeight="1" x14ac:dyDescent="0.3">
      <c r="A80" s="39" t="s">
        <v>289</v>
      </c>
      <c r="B80" s="228" t="s">
        <v>122</v>
      </c>
      <c r="C80" s="36">
        <v>5821</v>
      </c>
      <c r="D80" s="36">
        <v>63</v>
      </c>
      <c r="E80" s="36">
        <v>2955</v>
      </c>
      <c r="F80" s="36">
        <v>0</v>
      </c>
      <c r="G80" s="36">
        <v>0</v>
      </c>
      <c r="H80" s="36">
        <v>0</v>
      </c>
      <c r="I80" s="36">
        <v>8839</v>
      </c>
    </row>
    <row r="81" spans="1:9" ht="11.25" customHeight="1" x14ac:dyDescent="0.3">
      <c r="A81" s="39" t="s">
        <v>290</v>
      </c>
      <c r="B81" s="228" t="s">
        <v>119</v>
      </c>
      <c r="C81" s="36">
        <v>0</v>
      </c>
      <c r="D81" s="36">
        <v>0</v>
      </c>
      <c r="E81" s="36">
        <v>8684</v>
      </c>
      <c r="F81" s="36">
        <v>0</v>
      </c>
      <c r="G81" s="36">
        <v>0</v>
      </c>
      <c r="H81" s="36">
        <v>0</v>
      </c>
      <c r="I81" s="36">
        <v>8684</v>
      </c>
    </row>
    <row r="82" spans="1:9" ht="11.25" customHeight="1" x14ac:dyDescent="0.3">
      <c r="A82" s="39" t="s">
        <v>523</v>
      </c>
      <c r="B82" s="228" t="s">
        <v>382</v>
      </c>
      <c r="C82" s="36">
        <v>0</v>
      </c>
      <c r="D82" s="36">
        <v>0</v>
      </c>
      <c r="E82" s="36">
        <v>11</v>
      </c>
      <c r="F82" s="36">
        <v>0</v>
      </c>
      <c r="G82" s="36">
        <v>0</v>
      </c>
      <c r="H82" s="36">
        <v>0</v>
      </c>
      <c r="I82" s="36">
        <v>11</v>
      </c>
    </row>
    <row r="83" spans="1:9" ht="11.25" customHeight="1" x14ac:dyDescent="0.3">
      <c r="A83" s="39" t="s">
        <v>291</v>
      </c>
      <c r="B83" s="228" t="s">
        <v>383</v>
      </c>
      <c r="C83" s="36">
        <v>0</v>
      </c>
      <c r="D83" s="36">
        <v>0</v>
      </c>
      <c r="E83" s="36">
        <v>0</v>
      </c>
      <c r="F83" s="36">
        <v>0</v>
      </c>
      <c r="G83" s="36">
        <v>0</v>
      </c>
      <c r="H83" s="36">
        <v>3</v>
      </c>
      <c r="I83" s="36">
        <v>3</v>
      </c>
    </row>
    <row r="84" spans="1:9" ht="11.25" customHeight="1" x14ac:dyDescent="0.3">
      <c r="A84" s="39" t="s">
        <v>293</v>
      </c>
      <c r="B84" s="228" t="s">
        <v>123</v>
      </c>
      <c r="C84" s="36">
        <v>0</v>
      </c>
      <c r="D84" s="36">
        <v>0</v>
      </c>
      <c r="E84" s="36">
        <v>30</v>
      </c>
      <c r="F84" s="36">
        <v>0</v>
      </c>
      <c r="G84" s="36">
        <v>0</v>
      </c>
      <c r="H84" s="36">
        <v>0</v>
      </c>
      <c r="I84" s="36">
        <v>30</v>
      </c>
    </row>
    <row r="85" spans="1:9" ht="11.25" customHeight="1" x14ac:dyDescent="0.3">
      <c r="A85" s="39" t="s">
        <v>633</v>
      </c>
      <c r="B85" s="228" t="s">
        <v>125</v>
      </c>
      <c r="C85" s="36">
        <v>0</v>
      </c>
      <c r="D85" s="36">
        <v>0</v>
      </c>
      <c r="E85" s="36">
        <v>0</v>
      </c>
      <c r="F85" s="36">
        <v>0</v>
      </c>
      <c r="G85" s="36">
        <v>63</v>
      </c>
      <c r="H85" s="36">
        <v>4330</v>
      </c>
      <c r="I85" s="36">
        <v>4393</v>
      </c>
    </row>
    <row r="86" spans="1:9" ht="11.25" customHeight="1" x14ac:dyDescent="0.3">
      <c r="A86" s="39" t="s">
        <v>294</v>
      </c>
      <c r="B86" s="228" t="s">
        <v>126</v>
      </c>
      <c r="C86" s="36">
        <v>0</v>
      </c>
      <c r="D86" s="36">
        <v>0</v>
      </c>
      <c r="E86" s="36">
        <v>0</v>
      </c>
      <c r="F86" s="36">
        <v>0</v>
      </c>
      <c r="G86" s="36">
        <v>0</v>
      </c>
      <c r="H86" s="36">
        <v>179</v>
      </c>
      <c r="I86" s="36">
        <v>179</v>
      </c>
    </row>
    <row r="87" spans="1:9" ht="11.25" customHeight="1" x14ac:dyDescent="0.3">
      <c r="A87" s="39" t="s">
        <v>295</v>
      </c>
      <c r="B87" s="228" t="s">
        <v>128</v>
      </c>
      <c r="C87" s="36">
        <v>64208</v>
      </c>
      <c r="D87" s="36">
        <v>0</v>
      </c>
      <c r="E87" s="36">
        <v>27078</v>
      </c>
      <c r="F87" s="36">
        <v>0</v>
      </c>
      <c r="G87" s="36">
        <v>0</v>
      </c>
      <c r="H87" s="36">
        <v>110095</v>
      </c>
      <c r="I87" s="36">
        <v>201381</v>
      </c>
    </row>
    <row r="88" spans="1:9" ht="11.25" customHeight="1" x14ac:dyDescent="0.3">
      <c r="A88" s="39" t="s">
        <v>292</v>
      </c>
      <c r="B88" s="228" t="s">
        <v>129</v>
      </c>
      <c r="C88" s="36">
        <v>0</v>
      </c>
      <c r="D88" s="36">
        <v>0</v>
      </c>
      <c r="E88" s="36">
        <v>5957</v>
      </c>
      <c r="F88" s="36">
        <v>0</v>
      </c>
      <c r="G88" s="36">
        <v>0</v>
      </c>
      <c r="H88" s="36">
        <v>0</v>
      </c>
      <c r="I88" s="36">
        <v>5957</v>
      </c>
    </row>
    <row r="89" spans="1:9" ht="11.25" customHeight="1" x14ac:dyDescent="0.3">
      <c r="A89" s="39" t="s">
        <v>634</v>
      </c>
      <c r="B89" s="228" t="s">
        <v>872</v>
      </c>
      <c r="C89" s="36">
        <v>28775</v>
      </c>
      <c r="D89" s="36">
        <v>0</v>
      </c>
      <c r="E89" s="36">
        <v>950662</v>
      </c>
      <c r="F89" s="36">
        <v>0</v>
      </c>
      <c r="G89" s="36">
        <v>0</v>
      </c>
      <c r="H89" s="36">
        <v>0</v>
      </c>
      <c r="I89" s="36">
        <v>979437</v>
      </c>
    </row>
    <row r="90" spans="1:9" ht="11.25" customHeight="1" x14ac:dyDescent="0.3">
      <c r="A90" s="39" t="s">
        <v>524</v>
      </c>
      <c r="B90" s="228" t="s">
        <v>131</v>
      </c>
      <c r="C90" s="36">
        <v>4696</v>
      </c>
      <c r="D90" s="36">
        <v>0</v>
      </c>
      <c r="E90" s="36">
        <v>171020</v>
      </c>
      <c r="F90" s="36">
        <v>28</v>
      </c>
      <c r="G90" s="36">
        <v>0</v>
      </c>
      <c r="H90" s="36">
        <v>101957</v>
      </c>
      <c r="I90" s="36">
        <v>277701</v>
      </c>
    </row>
    <row r="91" spans="1:9" ht="11.25" customHeight="1" x14ac:dyDescent="0.3">
      <c r="A91" s="39" t="s">
        <v>297</v>
      </c>
      <c r="B91" s="228" t="s">
        <v>130</v>
      </c>
      <c r="C91" s="36">
        <v>0</v>
      </c>
      <c r="D91" s="36">
        <v>0</v>
      </c>
      <c r="E91" s="36">
        <v>6125</v>
      </c>
      <c r="F91" s="36">
        <v>0</v>
      </c>
      <c r="G91" s="36">
        <v>0</v>
      </c>
      <c r="H91" s="36">
        <v>0</v>
      </c>
      <c r="I91" s="36">
        <v>6125</v>
      </c>
    </row>
    <row r="92" spans="1:9" ht="11.25" customHeight="1" x14ac:dyDescent="0.3">
      <c r="A92" s="39" t="s">
        <v>299</v>
      </c>
      <c r="B92" s="228" t="s">
        <v>132</v>
      </c>
      <c r="C92" s="36">
        <v>0</v>
      </c>
      <c r="D92" s="36">
        <v>0</v>
      </c>
      <c r="E92" s="36">
        <v>38500</v>
      </c>
      <c r="F92" s="36">
        <v>0</v>
      </c>
      <c r="G92" s="36">
        <v>0</v>
      </c>
      <c r="H92" s="36">
        <v>0</v>
      </c>
      <c r="I92" s="36">
        <v>38500</v>
      </c>
    </row>
    <row r="93" spans="1:9" ht="11.25" customHeight="1" x14ac:dyDescent="0.3">
      <c r="A93" s="39" t="s">
        <v>525</v>
      </c>
      <c r="B93" s="228" t="s">
        <v>133</v>
      </c>
      <c r="C93" s="36">
        <v>0</v>
      </c>
      <c r="D93" s="36">
        <v>0</v>
      </c>
      <c r="E93" s="36">
        <v>118047</v>
      </c>
      <c r="F93" s="36">
        <v>0</v>
      </c>
      <c r="G93" s="36">
        <v>0</v>
      </c>
      <c r="H93" s="36">
        <v>0</v>
      </c>
      <c r="I93" s="36">
        <v>118047</v>
      </c>
    </row>
    <row r="94" spans="1:9" ht="11.25" customHeight="1" x14ac:dyDescent="0.3">
      <c r="A94" s="39" t="s">
        <v>301</v>
      </c>
      <c r="B94" s="228" t="s">
        <v>384</v>
      </c>
      <c r="C94" s="36">
        <v>0</v>
      </c>
      <c r="D94" s="36">
        <v>0</v>
      </c>
      <c r="E94" s="36">
        <v>12</v>
      </c>
      <c r="F94" s="36">
        <v>0</v>
      </c>
      <c r="G94" s="36">
        <v>0</v>
      </c>
      <c r="H94" s="36">
        <v>0</v>
      </c>
      <c r="I94" s="36">
        <v>12</v>
      </c>
    </row>
    <row r="95" spans="1:9" ht="11.25" customHeight="1" x14ac:dyDescent="0.3">
      <c r="A95" s="39" t="s">
        <v>302</v>
      </c>
      <c r="B95" s="228" t="s">
        <v>135</v>
      </c>
      <c r="C95" s="36">
        <v>0</v>
      </c>
      <c r="D95" s="36">
        <v>0</v>
      </c>
      <c r="E95" s="36">
        <v>2474</v>
      </c>
      <c r="F95" s="36">
        <v>0</v>
      </c>
      <c r="G95" s="36">
        <v>0</v>
      </c>
      <c r="H95" s="36">
        <v>0</v>
      </c>
      <c r="I95" s="36">
        <v>2474</v>
      </c>
    </row>
    <row r="96" spans="1:9" ht="11.25" customHeight="1" x14ac:dyDescent="0.3">
      <c r="A96" s="39" t="s">
        <v>303</v>
      </c>
      <c r="B96" s="5" t="s">
        <v>2046</v>
      </c>
      <c r="C96" s="36">
        <v>112307</v>
      </c>
      <c r="D96" s="36">
        <v>0</v>
      </c>
      <c r="E96" s="36">
        <v>551811</v>
      </c>
      <c r="F96" s="36">
        <v>0</v>
      </c>
      <c r="G96" s="36">
        <v>0</v>
      </c>
      <c r="H96" s="36">
        <v>0</v>
      </c>
      <c r="I96" s="36">
        <v>664118</v>
      </c>
    </row>
    <row r="97" spans="1:9" ht="11.25" customHeight="1" x14ac:dyDescent="0.3">
      <c r="A97" s="39" t="s">
        <v>304</v>
      </c>
      <c r="B97" s="228" t="s">
        <v>136</v>
      </c>
      <c r="C97" s="36">
        <v>0</v>
      </c>
      <c r="D97" s="36">
        <v>0</v>
      </c>
      <c r="E97" s="36">
        <v>708</v>
      </c>
      <c r="F97" s="36">
        <v>0</v>
      </c>
      <c r="G97" s="36">
        <v>0</v>
      </c>
      <c r="H97" s="36">
        <v>0</v>
      </c>
      <c r="I97" s="36">
        <v>708</v>
      </c>
    </row>
    <row r="98" spans="1:9" ht="11.25" customHeight="1" x14ac:dyDescent="0.3">
      <c r="A98" s="39" t="s">
        <v>526</v>
      </c>
      <c r="B98" s="228" t="s">
        <v>137</v>
      </c>
      <c r="C98" s="36">
        <v>506663</v>
      </c>
      <c r="D98" s="36">
        <v>0</v>
      </c>
      <c r="E98" s="36">
        <v>47249</v>
      </c>
      <c r="F98" s="36">
        <v>0</v>
      </c>
      <c r="G98" s="36">
        <v>0</v>
      </c>
      <c r="H98" s="36">
        <v>0</v>
      </c>
      <c r="I98" s="36">
        <v>553912</v>
      </c>
    </row>
    <row r="99" spans="1:9" ht="11.25" customHeight="1" x14ac:dyDescent="0.3">
      <c r="A99" s="39" t="s">
        <v>527</v>
      </c>
      <c r="B99" s="228" t="s">
        <v>140</v>
      </c>
      <c r="C99" s="36">
        <v>0</v>
      </c>
      <c r="D99" s="36">
        <v>0</v>
      </c>
      <c r="E99" s="36">
        <v>741</v>
      </c>
      <c r="F99" s="36">
        <v>0</v>
      </c>
      <c r="G99" s="36">
        <v>0</v>
      </c>
      <c r="H99" s="36">
        <v>0</v>
      </c>
      <c r="I99" s="36">
        <v>741</v>
      </c>
    </row>
    <row r="100" spans="1:9" ht="11.25" customHeight="1" x14ac:dyDescent="0.3">
      <c r="A100" s="39" t="s">
        <v>528</v>
      </c>
      <c r="B100" s="228" t="s">
        <v>138</v>
      </c>
      <c r="C100" s="36">
        <v>0</v>
      </c>
      <c r="D100" s="36">
        <v>0</v>
      </c>
      <c r="E100" s="36">
        <v>354</v>
      </c>
      <c r="F100" s="36">
        <v>0</v>
      </c>
      <c r="G100" s="36">
        <v>0</v>
      </c>
      <c r="H100" s="36">
        <v>0</v>
      </c>
      <c r="I100" s="36">
        <v>354</v>
      </c>
    </row>
    <row r="101" spans="1:9" ht="11.25" customHeight="1" x14ac:dyDescent="0.3">
      <c r="A101" s="39" t="s">
        <v>635</v>
      </c>
      <c r="B101" s="228" t="s">
        <v>141</v>
      </c>
      <c r="C101" s="36">
        <v>0</v>
      </c>
      <c r="D101" s="36">
        <v>0</v>
      </c>
      <c r="E101" s="36">
        <v>0</v>
      </c>
      <c r="F101" s="36">
        <v>0</v>
      </c>
      <c r="G101" s="36">
        <v>0</v>
      </c>
      <c r="H101" s="36">
        <v>0</v>
      </c>
      <c r="I101" s="36">
        <v>0</v>
      </c>
    </row>
    <row r="102" spans="1:9" ht="11.25" customHeight="1" x14ac:dyDescent="0.3">
      <c r="A102" s="39" t="s">
        <v>306</v>
      </c>
      <c r="B102" s="228" t="s">
        <v>149</v>
      </c>
      <c r="C102" s="36">
        <v>0</v>
      </c>
      <c r="D102" s="36">
        <v>0</v>
      </c>
      <c r="E102" s="36">
        <v>0</v>
      </c>
      <c r="F102" s="36">
        <v>0</v>
      </c>
      <c r="G102" s="36">
        <v>0</v>
      </c>
      <c r="H102" s="36">
        <v>208</v>
      </c>
      <c r="I102" s="36">
        <v>208</v>
      </c>
    </row>
    <row r="103" spans="1:9" ht="11.25" customHeight="1" x14ac:dyDescent="0.3">
      <c r="A103" s="39" t="s">
        <v>305</v>
      </c>
      <c r="B103" s="5" t="s">
        <v>143</v>
      </c>
      <c r="C103" s="36">
        <v>0</v>
      </c>
      <c r="D103" s="36">
        <v>0</v>
      </c>
      <c r="E103" s="36">
        <v>1070854</v>
      </c>
      <c r="F103" s="36">
        <v>0</v>
      </c>
      <c r="G103" s="36">
        <v>0</v>
      </c>
      <c r="H103" s="36">
        <v>0</v>
      </c>
      <c r="I103" s="36">
        <v>1070854</v>
      </c>
    </row>
    <row r="104" spans="1:9" ht="11.25" customHeight="1" x14ac:dyDescent="0.3">
      <c r="A104" s="229" t="s">
        <v>307</v>
      </c>
      <c r="B104" s="228" t="s">
        <v>144</v>
      </c>
      <c r="C104" s="36">
        <v>0</v>
      </c>
      <c r="D104" s="36">
        <v>0</v>
      </c>
      <c r="E104" s="36">
        <v>31</v>
      </c>
      <c r="F104" s="36">
        <v>0</v>
      </c>
      <c r="G104" s="36">
        <v>0</v>
      </c>
      <c r="H104" s="36">
        <v>0</v>
      </c>
      <c r="I104" s="36">
        <v>31</v>
      </c>
    </row>
    <row r="105" spans="1:9" ht="11.25" customHeight="1" x14ac:dyDescent="0.3">
      <c r="A105" s="229" t="s">
        <v>308</v>
      </c>
      <c r="B105" s="228" t="s">
        <v>142</v>
      </c>
      <c r="C105" s="36">
        <v>27550</v>
      </c>
      <c r="D105" s="36">
        <v>0</v>
      </c>
      <c r="E105" s="36">
        <v>8955</v>
      </c>
      <c r="F105" s="36">
        <v>0</v>
      </c>
      <c r="G105" s="36">
        <v>0</v>
      </c>
      <c r="H105" s="36">
        <v>0</v>
      </c>
      <c r="I105" s="36">
        <v>36505</v>
      </c>
    </row>
    <row r="106" spans="1:9" ht="11.25" customHeight="1" x14ac:dyDescent="0.3">
      <c r="A106" s="229" t="s">
        <v>311</v>
      </c>
      <c r="B106" s="228" t="s">
        <v>193</v>
      </c>
      <c r="C106" s="36">
        <v>0</v>
      </c>
      <c r="D106" s="36">
        <v>0</v>
      </c>
      <c r="E106" s="36">
        <v>0</v>
      </c>
      <c r="F106" s="36">
        <v>0</v>
      </c>
      <c r="G106" s="36">
        <v>0</v>
      </c>
      <c r="H106" s="36">
        <v>9305</v>
      </c>
      <c r="I106" s="36">
        <v>9305</v>
      </c>
    </row>
    <row r="107" spans="1:9" ht="11.25" customHeight="1" x14ac:dyDescent="0.3">
      <c r="A107" s="229" t="s">
        <v>309</v>
      </c>
      <c r="B107" s="228" t="s">
        <v>145</v>
      </c>
      <c r="C107" s="36">
        <v>0</v>
      </c>
      <c r="D107" s="36">
        <v>0</v>
      </c>
      <c r="E107" s="36">
        <v>150</v>
      </c>
      <c r="F107" s="36">
        <v>0</v>
      </c>
      <c r="G107" s="36">
        <v>0</v>
      </c>
      <c r="H107" s="36">
        <v>0</v>
      </c>
      <c r="I107" s="36">
        <v>150</v>
      </c>
    </row>
    <row r="108" spans="1:9" ht="11.25" customHeight="1" x14ac:dyDescent="0.3">
      <c r="A108" s="229" t="s">
        <v>529</v>
      </c>
      <c r="B108" s="228" t="s">
        <v>147</v>
      </c>
      <c r="C108" s="36">
        <v>0</v>
      </c>
      <c r="D108" s="36">
        <v>235</v>
      </c>
      <c r="E108" s="36">
        <v>0</v>
      </c>
      <c r="F108" s="36">
        <v>0</v>
      </c>
      <c r="G108" s="36">
        <v>0</v>
      </c>
      <c r="H108" s="36">
        <v>858</v>
      </c>
      <c r="I108" s="36">
        <v>1093</v>
      </c>
    </row>
    <row r="109" spans="1:9" ht="11.25" customHeight="1" x14ac:dyDescent="0.3">
      <c r="A109" s="229" t="s">
        <v>316</v>
      </c>
      <c r="B109" s="228" t="s">
        <v>148</v>
      </c>
      <c r="C109" s="36">
        <v>0</v>
      </c>
      <c r="D109" s="36">
        <v>0</v>
      </c>
      <c r="E109" s="36">
        <v>0</v>
      </c>
      <c r="F109" s="36">
        <v>0</v>
      </c>
      <c r="G109" s="36">
        <v>0</v>
      </c>
      <c r="H109" s="36">
        <v>1332</v>
      </c>
      <c r="I109" s="36">
        <v>1332</v>
      </c>
    </row>
    <row r="110" spans="1:9" ht="11.25" customHeight="1" x14ac:dyDescent="0.3">
      <c r="A110" s="229" t="s">
        <v>314</v>
      </c>
      <c r="B110" s="228" t="s">
        <v>150</v>
      </c>
      <c r="C110" s="36">
        <v>0</v>
      </c>
      <c r="D110" s="36">
        <v>0</v>
      </c>
      <c r="E110" s="36">
        <v>10</v>
      </c>
      <c r="F110" s="36">
        <v>0</v>
      </c>
      <c r="G110" s="36">
        <v>0</v>
      </c>
      <c r="H110" s="36">
        <v>0</v>
      </c>
      <c r="I110" s="36">
        <v>10</v>
      </c>
    </row>
    <row r="111" spans="1:9" ht="11.25" customHeight="1" x14ac:dyDescent="0.3">
      <c r="A111" s="229" t="s">
        <v>530</v>
      </c>
      <c r="B111" s="228" t="s">
        <v>173</v>
      </c>
      <c r="C111" s="36">
        <v>9019</v>
      </c>
      <c r="D111" s="36">
        <v>0</v>
      </c>
      <c r="E111" s="36">
        <v>0</v>
      </c>
      <c r="F111" s="36">
        <v>0</v>
      </c>
      <c r="G111" s="36">
        <v>0</v>
      </c>
      <c r="H111" s="36">
        <v>0</v>
      </c>
      <c r="I111" s="36">
        <v>9019</v>
      </c>
    </row>
    <row r="112" spans="1:9" ht="11.25" customHeight="1" x14ac:dyDescent="0.3">
      <c r="A112" s="229" t="s">
        <v>312</v>
      </c>
      <c r="B112" s="228" t="s">
        <v>172</v>
      </c>
      <c r="C112" s="36">
        <v>0</v>
      </c>
      <c r="D112" s="36">
        <v>0</v>
      </c>
      <c r="E112" s="36">
        <v>94166</v>
      </c>
      <c r="F112" s="36">
        <v>0</v>
      </c>
      <c r="G112" s="36">
        <v>0</v>
      </c>
      <c r="H112" s="36">
        <v>0</v>
      </c>
      <c r="I112" s="36">
        <v>94166</v>
      </c>
    </row>
    <row r="113" spans="1:9" ht="11.25" customHeight="1" x14ac:dyDescent="0.3">
      <c r="A113" s="229" t="s">
        <v>313</v>
      </c>
      <c r="B113" s="228" t="s">
        <v>171</v>
      </c>
      <c r="C113" s="36">
        <v>0</v>
      </c>
      <c r="D113" s="36">
        <v>0</v>
      </c>
      <c r="E113" s="36">
        <v>2399</v>
      </c>
      <c r="F113" s="36">
        <v>0</v>
      </c>
      <c r="G113" s="36">
        <v>33</v>
      </c>
      <c r="H113" s="36">
        <v>13485</v>
      </c>
      <c r="I113" s="36">
        <v>15917</v>
      </c>
    </row>
    <row r="114" spans="1:9" ht="11.25" customHeight="1" x14ac:dyDescent="0.3">
      <c r="A114" s="229" t="s">
        <v>531</v>
      </c>
      <c r="B114" s="228" t="s">
        <v>177</v>
      </c>
      <c r="C114" s="36">
        <v>0</v>
      </c>
      <c r="D114" s="36">
        <v>0</v>
      </c>
      <c r="E114" s="36">
        <v>7075</v>
      </c>
      <c r="F114" s="36">
        <v>0</v>
      </c>
      <c r="G114" s="36">
        <v>0</v>
      </c>
      <c r="H114" s="36">
        <v>0</v>
      </c>
      <c r="I114" s="36">
        <v>7075</v>
      </c>
    </row>
    <row r="115" spans="1:9" ht="11.25" customHeight="1" x14ac:dyDescent="0.3">
      <c r="A115" s="229" t="s">
        <v>532</v>
      </c>
      <c r="B115" s="228" t="s">
        <v>151</v>
      </c>
      <c r="C115" s="36">
        <v>50228</v>
      </c>
      <c r="D115" s="36">
        <v>0</v>
      </c>
      <c r="E115" s="36">
        <v>1166</v>
      </c>
      <c r="F115" s="36">
        <v>0</v>
      </c>
      <c r="G115" s="36">
        <v>0</v>
      </c>
      <c r="H115" s="36">
        <v>26000</v>
      </c>
      <c r="I115" s="36">
        <v>77394</v>
      </c>
    </row>
    <row r="116" spans="1:9" ht="11.25" customHeight="1" x14ac:dyDescent="0.3">
      <c r="A116" s="229" t="s">
        <v>533</v>
      </c>
      <c r="B116" s="228" t="s">
        <v>178</v>
      </c>
      <c r="C116" s="36">
        <v>0</v>
      </c>
      <c r="D116" s="36">
        <v>0</v>
      </c>
      <c r="E116" s="36">
        <v>0</v>
      </c>
      <c r="F116" s="36">
        <v>0</v>
      </c>
      <c r="G116" s="36">
        <v>0</v>
      </c>
      <c r="H116" s="36">
        <v>0</v>
      </c>
      <c r="I116" s="36">
        <v>0</v>
      </c>
    </row>
    <row r="117" spans="1:9" ht="11.25" customHeight="1" x14ac:dyDescent="0.3">
      <c r="A117" s="229" t="s">
        <v>534</v>
      </c>
      <c r="B117" s="228" t="s">
        <v>170</v>
      </c>
      <c r="C117" s="36">
        <v>0</v>
      </c>
      <c r="D117" s="36">
        <v>0</v>
      </c>
      <c r="E117" s="36">
        <v>2923</v>
      </c>
      <c r="F117" s="36">
        <v>0</v>
      </c>
      <c r="G117" s="36">
        <v>0</v>
      </c>
      <c r="H117" s="36">
        <v>0</v>
      </c>
      <c r="I117" s="36">
        <v>2923</v>
      </c>
    </row>
    <row r="118" spans="1:9" ht="11.25" customHeight="1" x14ac:dyDescent="0.3">
      <c r="A118" s="229" t="s">
        <v>323</v>
      </c>
      <c r="B118" s="228" t="s">
        <v>55</v>
      </c>
      <c r="C118" s="36">
        <v>0</v>
      </c>
      <c r="D118" s="36">
        <v>0</v>
      </c>
      <c r="E118" s="36">
        <v>0</v>
      </c>
      <c r="F118" s="36">
        <v>0</v>
      </c>
      <c r="G118" s="36">
        <v>0</v>
      </c>
      <c r="H118" s="36">
        <v>3</v>
      </c>
      <c r="I118" s="36">
        <v>3</v>
      </c>
    </row>
    <row r="119" spans="1:9" ht="11.25" customHeight="1" x14ac:dyDescent="0.3">
      <c r="A119" s="229" t="s">
        <v>322</v>
      </c>
      <c r="B119" s="228" t="s">
        <v>388</v>
      </c>
      <c r="C119" s="36">
        <v>0</v>
      </c>
      <c r="D119" s="36">
        <v>0</v>
      </c>
      <c r="E119" s="36">
        <v>32</v>
      </c>
      <c r="F119" s="36">
        <v>0</v>
      </c>
      <c r="G119" s="36">
        <v>0</v>
      </c>
      <c r="H119" s="36">
        <v>0</v>
      </c>
      <c r="I119" s="36">
        <v>32</v>
      </c>
    </row>
    <row r="120" spans="1:9" ht="11.25" customHeight="1" x14ac:dyDescent="0.3">
      <c r="A120" s="229" t="s">
        <v>321</v>
      </c>
      <c r="B120" s="228" t="s">
        <v>174</v>
      </c>
      <c r="C120" s="36">
        <v>0</v>
      </c>
      <c r="D120" s="36">
        <v>0</v>
      </c>
      <c r="E120" s="36">
        <v>9</v>
      </c>
      <c r="F120" s="36">
        <v>0</v>
      </c>
      <c r="G120" s="36">
        <v>0</v>
      </c>
      <c r="H120" s="36">
        <v>0</v>
      </c>
      <c r="I120" s="36">
        <v>9</v>
      </c>
    </row>
    <row r="121" spans="1:9" ht="11.25" customHeight="1" x14ac:dyDescent="0.3">
      <c r="A121" s="229" t="s">
        <v>536</v>
      </c>
      <c r="B121" s="228" t="s">
        <v>10</v>
      </c>
      <c r="C121" s="36">
        <v>0</v>
      </c>
      <c r="D121" s="36">
        <v>407</v>
      </c>
      <c r="E121" s="36">
        <v>1364</v>
      </c>
      <c r="F121" s="36">
        <v>0</v>
      </c>
      <c r="G121" s="36">
        <v>0</v>
      </c>
      <c r="H121" s="36">
        <v>0</v>
      </c>
      <c r="I121" s="36">
        <v>1771</v>
      </c>
    </row>
    <row r="122" spans="1:9" ht="11.25" customHeight="1" x14ac:dyDescent="0.3">
      <c r="A122" s="229" t="s">
        <v>317</v>
      </c>
      <c r="B122" s="228" t="s">
        <v>90</v>
      </c>
      <c r="C122" s="36">
        <v>0</v>
      </c>
      <c r="D122" s="36">
        <v>0</v>
      </c>
      <c r="E122" s="36">
        <v>0</v>
      </c>
      <c r="F122" s="36">
        <v>0</v>
      </c>
      <c r="G122" s="36">
        <v>0</v>
      </c>
      <c r="H122" s="36">
        <v>0</v>
      </c>
      <c r="I122" s="36">
        <v>0</v>
      </c>
    </row>
    <row r="123" spans="1:9" ht="11.25" customHeight="1" x14ac:dyDescent="0.3">
      <c r="A123" s="229" t="s">
        <v>537</v>
      </c>
      <c r="B123" s="228" t="s">
        <v>175</v>
      </c>
      <c r="C123" s="36">
        <v>0</v>
      </c>
      <c r="D123" s="36">
        <v>0</v>
      </c>
      <c r="E123" s="36">
        <v>3908</v>
      </c>
      <c r="F123" s="36">
        <v>0</v>
      </c>
      <c r="G123" s="36">
        <v>0</v>
      </c>
      <c r="H123" s="36">
        <v>0</v>
      </c>
      <c r="I123" s="36">
        <v>3908</v>
      </c>
    </row>
    <row r="124" spans="1:9" ht="11.25" customHeight="1" x14ac:dyDescent="0.3">
      <c r="A124" s="229" t="s">
        <v>320</v>
      </c>
      <c r="B124" s="228" t="s">
        <v>176</v>
      </c>
      <c r="C124" s="36">
        <v>3246</v>
      </c>
      <c r="D124" s="36">
        <v>0</v>
      </c>
      <c r="E124" s="36">
        <v>2376</v>
      </c>
      <c r="F124" s="36">
        <v>0</v>
      </c>
      <c r="G124" s="36">
        <v>0</v>
      </c>
      <c r="H124" s="36">
        <v>0</v>
      </c>
      <c r="I124" s="36">
        <v>5622</v>
      </c>
    </row>
    <row r="125" spans="1:9" ht="11.25" customHeight="1" x14ac:dyDescent="0.3">
      <c r="A125" s="229" t="s">
        <v>639</v>
      </c>
      <c r="B125" s="228" t="s">
        <v>179</v>
      </c>
      <c r="C125" s="36">
        <v>0</v>
      </c>
      <c r="D125" s="36">
        <v>0</v>
      </c>
      <c r="E125" s="36">
        <v>0</v>
      </c>
      <c r="F125" s="36">
        <v>0</v>
      </c>
      <c r="G125" s="36">
        <v>0</v>
      </c>
      <c r="H125" s="36">
        <v>0</v>
      </c>
      <c r="I125" s="36">
        <v>0</v>
      </c>
    </row>
    <row r="126" spans="1:9" ht="11.25" customHeight="1" x14ac:dyDescent="0.3">
      <c r="A126" s="229" t="s">
        <v>640</v>
      </c>
      <c r="B126" s="228" t="s">
        <v>180</v>
      </c>
      <c r="C126" s="36">
        <v>1547</v>
      </c>
      <c r="D126" s="36">
        <v>0</v>
      </c>
      <c r="E126" s="36">
        <v>190</v>
      </c>
      <c r="F126" s="36">
        <v>0</v>
      </c>
      <c r="G126" s="36">
        <v>0</v>
      </c>
      <c r="H126" s="36">
        <v>0</v>
      </c>
      <c r="I126" s="36">
        <v>1737</v>
      </c>
    </row>
    <row r="127" spans="1:9" ht="11.25" customHeight="1" x14ac:dyDescent="0.3">
      <c r="A127" s="229" t="s">
        <v>535</v>
      </c>
      <c r="B127" s="228" t="s">
        <v>406</v>
      </c>
      <c r="C127" s="36">
        <v>0</v>
      </c>
      <c r="D127" s="36">
        <v>0</v>
      </c>
      <c r="E127" s="36">
        <v>0</v>
      </c>
      <c r="F127" s="36">
        <v>0</v>
      </c>
      <c r="G127" s="36">
        <v>0</v>
      </c>
      <c r="H127" s="36">
        <v>506</v>
      </c>
      <c r="I127" s="36">
        <v>506</v>
      </c>
    </row>
    <row r="128" spans="1:9" ht="11.25" customHeight="1" x14ac:dyDescent="0.3">
      <c r="A128" s="229" t="s">
        <v>647</v>
      </c>
      <c r="B128" s="228" t="s">
        <v>181</v>
      </c>
      <c r="C128" s="36">
        <v>17101</v>
      </c>
      <c r="D128" s="36">
        <v>0</v>
      </c>
      <c r="E128" s="36">
        <v>533</v>
      </c>
      <c r="F128" s="36">
        <v>0</v>
      </c>
      <c r="G128" s="36">
        <v>0</v>
      </c>
      <c r="H128" s="36">
        <v>15033</v>
      </c>
      <c r="I128" s="36">
        <v>32667</v>
      </c>
    </row>
    <row r="129" spans="1:9" ht="11.25" customHeight="1" x14ac:dyDescent="0.3">
      <c r="A129" s="229" t="s">
        <v>89</v>
      </c>
      <c r="B129" s="228" t="s">
        <v>182</v>
      </c>
      <c r="C129" s="36">
        <v>0</v>
      </c>
      <c r="D129" s="36">
        <v>0</v>
      </c>
      <c r="E129" s="36">
        <v>0</v>
      </c>
      <c r="F129" s="36">
        <v>0</v>
      </c>
      <c r="G129" s="36">
        <v>0</v>
      </c>
      <c r="H129" s="36">
        <v>88536</v>
      </c>
      <c r="I129" s="36">
        <v>88536</v>
      </c>
    </row>
    <row r="130" spans="1:9" ht="11.25" customHeight="1" x14ac:dyDescent="0.3">
      <c r="A130" s="229" t="s">
        <v>324</v>
      </c>
      <c r="B130" s="228" t="s">
        <v>187</v>
      </c>
      <c r="C130" s="36">
        <v>0</v>
      </c>
      <c r="D130" s="36">
        <v>0</v>
      </c>
      <c r="E130" s="36">
        <v>0</v>
      </c>
      <c r="F130" s="36">
        <v>0</v>
      </c>
      <c r="G130" s="36">
        <v>0</v>
      </c>
      <c r="H130" s="36">
        <v>1337</v>
      </c>
      <c r="I130" s="36">
        <v>1337</v>
      </c>
    </row>
    <row r="131" spans="1:9" ht="11.25" customHeight="1" x14ac:dyDescent="0.3">
      <c r="A131" s="229" t="s">
        <v>325</v>
      </c>
      <c r="B131" s="228" t="s">
        <v>184</v>
      </c>
      <c r="C131" s="36">
        <v>0</v>
      </c>
      <c r="D131" s="36">
        <v>0</v>
      </c>
      <c r="E131" s="36">
        <v>330</v>
      </c>
      <c r="F131" s="36">
        <v>0</v>
      </c>
      <c r="G131" s="36">
        <v>0</v>
      </c>
      <c r="H131" s="36">
        <v>0</v>
      </c>
      <c r="I131" s="36">
        <v>330</v>
      </c>
    </row>
    <row r="132" spans="1:9" ht="11.25" customHeight="1" x14ac:dyDescent="0.3">
      <c r="A132" s="229" t="s">
        <v>326</v>
      </c>
      <c r="B132" s="228" t="s">
        <v>183</v>
      </c>
      <c r="C132" s="36">
        <v>50628</v>
      </c>
      <c r="D132" s="36">
        <v>0</v>
      </c>
      <c r="E132" s="36">
        <v>73941</v>
      </c>
      <c r="F132" s="36">
        <v>152</v>
      </c>
      <c r="G132" s="36">
        <v>0</v>
      </c>
      <c r="H132" s="36">
        <v>0</v>
      </c>
      <c r="I132" s="36">
        <v>124721</v>
      </c>
    </row>
    <row r="133" spans="1:9" ht="11.25" customHeight="1" x14ac:dyDescent="0.3">
      <c r="A133" s="229" t="s">
        <v>327</v>
      </c>
      <c r="B133" s="228" t="s">
        <v>185</v>
      </c>
      <c r="C133" s="36">
        <v>0</v>
      </c>
      <c r="D133" s="36">
        <v>0</v>
      </c>
      <c r="E133" s="36">
        <v>1395</v>
      </c>
      <c r="F133" s="36">
        <v>0</v>
      </c>
      <c r="G133" s="36">
        <v>0</v>
      </c>
      <c r="H133" s="36">
        <v>0</v>
      </c>
      <c r="I133" s="36">
        <v>1395</v>
      </c>
    </row>
    <row r="134" spans="1:9" ht="11.25" customHeight="1" x14ac:dyDescent="0.3">
      <c r="A134" s="3" t="s">
        <v>641</v>
      </c>
      <c r="B134" s="5" t="s">
        <v>186</v>
      </c>
      <c r="C134" s="36">
        <v>0</v>
      </c>
      <c r="D134" s="36">
        <v>0</v>
      </c>
      <c r="E134" s="36">
        <v>0</v>
      </c>
      <c r="F134" s="36">
        <v>0</v>
      </c>
      <c r="G134" s="36">
        <v>0</v>
      </c>
      <c r="H134" s="36">
        <v>50389</v>
      </c>
      <c r="I134" s="36">
        <v>50389</v>
      </c>
    </row>
    <row r="135" spans="1:9" ht="11.25" customHeight="1" x14ac:dyDescent="0.3">
      <c r="A135" s="229" t="s">
        <v>328</v>
      </c>
      <c r="B135" s="228" t="s">
        <v>188</v>
      </c>
      <c r="C135" s="36">
        <v>0</v>
      </c>
      <c r="D135" s="36">
        <v>0</v>
      </c>
      <c r="E135" s="36">
        <v>245</v>
      </c>
      <c r="F135" s="36">
        <v>0</v>
      </c>
      <c r="G135" s="36">
        <v>0</v>
      </c>
      <c r="H135" s="36">
        <v>0</v>
      </c>
      <c r="I135" s="36">
        <v>245</v>
      </c>
    </row>
    <row r="136" spans="1:9" ht="11.25" customHeight="1" x14ac:dyDescent="0.3">
      <c r="A136" s="229" t="s">
        <v>538</v>
      </c>
      <c r="B136" s="228" t="s">
        <v>333</v>
      </c>
      <c r="C136" s="36">
        <v>527536</v>
      </c>
      <c r="D136" s="36">
        <v>0</v>
      </c>
      <c r="E136" s="36">
        <v>1033626</v>
      </c>
      <c r="F136" s="36">
        <v>0</v>
      </c>
      <c r="G136" s="36">
        <v>0</v>
      </c>
      <c r="H136" s="36">
        <v>0</v>
      </c>
      <c r="I136" s="36">
        <v>1561162</v>
      </c>
    </row>
    <row r="137" spans="1:9" ht="11.25" customHeight="1" x14ac:dyDescent="0.3">
      <c r="A137" s="229" t="s">
        <v>540</v>
      </c>
      <c r="B137" s="228" t="s">
        <v>53</v>
      </c>
      <c r="C137" s="36">
        <v>0</v>
      </c>
      <c r="D137" s="36">
        <v>0</v>
      </c>
      <c r="E137" s="36">
        <v>0</v>
      </c>
      <c r="F137" s="36">
        <v>0</v>
      </c>
      <c r="G137" s="36">
        <v>0</v>
      </c>
      <c r="H137" s="36">
        <v>0</v>
      </c>
      <c r="I137" s="36">
        <v>0</v>
      </c>
    </row>
    <row r="138" spans="1:9" ht="11.25" customHeight="1" x14ac:dyDescent="0.3">
      <c r="A138" s="229" t="s">
        <v>330</v>
      </c>
      <c r="B138" s="228" t="s">
        <v>189</v>
      </c>
      <c r="C138" s="36">
        <v>0</v>
      </c>
      <c r="D138" s="36">
        <v>0</v>
      </c>
      <c r="E138" s="36">
        <v>17322</v>
      </c>
      <c r="F138" s="36">
        <v>0</v>
      </c>
      <c r="G138" s="36">
        <v>0</v>
      </c>
      <c r="H138" s="36">
        <v>0</v>
      </c>
      <c r="I138" s="36">
        <v>17322</v>
      </c>
    </row>
    <row r="139" spans="1:9" ht="11.25" customHeight="1" x14ac:dyDescent="0.3">
      <c r="A139" s="229" t="s">
        <v>329</v>
      </c>
      <c r="B139" s="228" t="s">
        <v>194</v>
      </c>
      <c r="C139" s="36">
        <v>0</v>
      </c>
      <c r="D139" s="36">
        <v>0</v>
      </c>
      <c r="E139" s="36">
        <v>0</v>
      </c>
      <c r="F139" s="36">
        <v>0</v>
      </c>
      <c r="G139" s="36">
        <v>0</v>
      </c>
      <c r="H139" s="36">
        <v>9510</v>
      </c>
      <c r="I139" s="36">
        <v>9510</v>
      </c>
    </row>
    <row r="140" spans="1:9" ht="11.25" customHeight="1" x14ac:dyDescent="0.3">
      <c r="A140" s="229" t="s">
        <v>331</v>
      </c>
      <c r="B140" s="228" t="s">
        <v>190</v>
      </c>
      <c r="C140" s="36">
        <v>0</v>
      </c>
      <c r="D140" s="36">
        <v>0</v>
      </c>
      <c r="E140" s="36">
        <v>172</v>
      </c>
      <c r="F140" s="36">
        <v>0</v>
      </c>
      <c r="G140" s="36">
        <v>0</v>
      </c>
      <c r="H140" s="36">
        <v>0</v>
      </c>
      <c r="I140" s="36">
        <v>172</v>
      </c>
    </row>
    <row r="141" spans="1:9" ht="11.25" customHeight="1" x14ac:dyDescent="0.3">
      <c r="A141" s="229" t="s">
        <v>539</v>
      </c>
      <c r="B141" s="228" t="s">
        <v>191</v>
      </c>
      <c r="C141" s="36">
        <v>0</v>
      </c>
      <c r="D141" s="36">
        <v>0</v>
      </c>
      <c r="E141" s="36">
        <v>1488</v>
      </c>
      <c r="F141" s="36">
        <v>0</v>
      </c>
      <c r="G141" s="36">
        <v>0</v>
      </c>
      <c r="H141" s="36">
        <v>0</v>
      </c>
      <c r="I141" s="36">
        <v>1488</v>
      </c>
    </row>
    <row r="142" spans="1:9" ht="11.25" customHeight="1" x14ac:dyDescent="0.3">
      <c r="A142" s="229" t="s">
        <v>372</v>
      </c>
      <c r="B142" s="228" t="s">
        <v>192</v>
      </c>
      <c r="C142" s="36">
        <v>0</v>
      </c>
      <c r="D142" s="36">
        <v>0</v>
      </c>
      <c r="E142" s="36">
        <v>267</v>
      </c>
      <c r="F142" s="36">
        <v>0</v>
      </c>
      <c r="G142" s="36">
        <v>0</v>
      </c>
      <c r="H142" s="36">
        <v>2</v>
      </c>
      <c r="I142" s="36">
        <v>269</v>
      </c>
    </row>
    <row r="143" spans="1:9" ht="11.25" customHeight="1" x14ac:dyDescent="0.3">
      <c r="A143" s="229" t="s">
        <v>332</v>
      </c>
      <c r="B143" s="228" t="s">
        <v>195</v>
      </c>
      <c r="C143" s="36">
        <v>0</v>
      </c>
      <c r="D143" s="36">
        <v>0</v>
      </c>
      <c r="E143" s="36">
        <v>14065</v>
      </c>
      <c r="F143" s="36">
        <v>0</v>
      </c>
      <c r="G143" s="36">
        <v>0</v>
      </c>
      <c r="H143" s="36">
        <v>0</v>
      </c>
      <c r="I143" s="36">
        <v>14065</v>
      </c>
    </row>
    <row r="144" spans="1:9" ht="11.25" customHeight="1" x14ac:dyDescent="0.3">
      <c r="A144" s="229" t="s">
        <v>642</v>
      </c>
      <c r="B144" s="228" t="s">
        <v>196</v>
      </c>
      <c r="C144" s="36">
        <v>0</v>
      </c>
      <c r="D144" s="36">
        <v>0</v>
      </c>
      <c r="E144" s="36">
        <v>0</v>
      </c>
      <c r="F144" s="36">
        <v>0</v>
      </c>
      <c r="G144" s="36">
        <v>0</v>
      </c>
      <c r="H144" s="36">
        <v>699</v>
      </c>
      <c r="I144" s="36">
        <v>699</v>
      </c>
    </row>
    <row r="145" spans="1:9" ht="11.25" customHeight="1" x14ac:dyDescent="0.3">
      <c r="A145" s="229" t="s">
        <v>334</v>
      </c>
      <c r="B145" s="228" t="s">
        <v>197</v>
      </c>
      <c r="C145" s="36">
        <v>0</v>
      </c>
      <c r="D145" s="36">
        <v>0</v>
      </c>
      <c r="E145" s="36">
        <v>0</v>
      </c>
      <c r="F145" s="36">
        <v>0</v>
      </c>
      <c r="G145" s="36">
        <v>0</v>
      </c>
      <c r="H145" s="36">
        <v>120</v>
      </c>
      <c r="I145" s="36">
        <v>120</v>
      </c>
    </row>
    <row r="146" spans="1:9" ht="11.25" customHeight="1" x14ac:dyDescent="0.3">
      <c r="A146" s="229" t="s">
        <v>338</v>
      </c>
      <c r="B146" s="228" t="s">
        <v>139</v>
      </c>
      <c r="C146" s="36">
        <v>0</v>
      </c>
      <c r="D146" s="36">
        <v>0</v>
      </c>
      <c r="E146" s="36">
        <v>1404</v>
      </c>
      <c r="F146" s="36">
        <v>0</v>
      </c>
      <c r="G146" s="36">
        <v>59</v>
      </c>
      <c r="H146" s="36">
        <v>0</v>
      </c>
      <c r="I146" s="36">
        <v>1463</v>
      </c>
    </row>
    <row r="147" spans="1:9" ht="11.25" customHeight="1" x14ac:dyDescent="0.3">
      <c r="A147" s="229" t="s">
        <v>335</v>
      </c>
      <c r="B147" s="228" t="s">
        <v>40</v>
      </c>
      <c r="C147" s="36">
        <v>0</v>
      </c>
      <c r="D147" s="36">
        <v>0</v>
      </c>
      <c r="E147" s="36">
        <v>446</v>
      </c>
      <c r="F147" s="36">
        <v>0</v>
      </c>
      <c r="G147" s="36">
        <v>0</v>
      </c>
      <c r="H147" s="36">
        <v>0</v>
      </c>
      <c r="I147" s="36">
        <v>446</v>
      </c>
    </row>
    <row r="148" spans="1:9" ht="11.25" customHeight="1" x14ac:dyDescent="0.3">
      <c r="A148" s="229" t="s">
        <v>336</v>
      </c>
      <c r="B148" s="228" t="s">
        <v>198</v>
      </c>
      <c r="C148" s="36">
        <v>0</v>
      </c>
      <c r="D148" s="36">
        <v>0</v>
      </c>
      <c r="E148" s="36">
        <v>0</v>
      </c>
      <c r="F148" s="36">
        <v>0</v>
      </c>
      <c r="G148" s="36">
        <v>0</v>
      </c>
      <c r="H148" s="36">
        <v>2598</v>
      </c>
      <c r="I148" s="36">
        <v>2598</v>
      </c>
    </row>
    <row r="149" spans="1:9" ht="11.25" customHeight="1" x14ac:dyDescent="0.3">
      <c r="A149" s="229" t="s">
        <v>337</v>
      </c>
      <c r="B149" s="228" t="s">
        <v>200</v>
      </c>
      <c r="C149" s="36">
        <v>0</v>
      </c>
      <c r="D149" s="36">
        <v>0</v>
      </c>
      <c r="E149" s="36">
        <v>0</v>
      </c>
      <c r="F149" s="36">
        <v>0</v>
      </c>
      <c r="G149" s="36">
        <v>0</v>
      </c>
      <c r="H149" s="36">
        <v>314506</v>
      </c>
      <c r="I149" s="36">
        <v>314506</v>
      </c>
    </row>
    <row r="150" spans="1:9" ht="11.25" customHeight="1" x14ac:dyDescent="0.3">
      <c r="A150" s="229" t="s">
        <v>541</v>
      </c>
      <c r="B150" s="228" t="s">
        <v>201</v>
      </c>
      <c r="C150" s="36">
        <v>0</v>
      </c>
      <c r="D150" s="36">
        <v>0</v>
      </c>
      <c r="E150" s="36">
        <v>80671</v>
      </c>
      <c r="F150" s="36">
        <v>64066</v>
      </c>
      <c r="G150" s="36">
        <v>0</v>
      </c>
      <c r="H150" s="36">
        <v>0</v>
      </c>
      <c r="I150" s="36">
        <v>144737</v>
      </c>
    </row>
    <row r="151" spans="1:9" ht="11.25" customHeight="1" x14ac:dyDescent="0.3">
      <c r="A151" s="229" t="s">
        <v>542</v>
      </c>
      <c r="B151" s="228" t="s">
        <v>394</v>
      </c>
      <c r="C151" s="36">
        <v>0</v>
      </c>
      <c r="D151" s="36">
        <v>0</v>
      </c>
      <c r="E151" s="36">
        <v>0</v>
      </c>
      <c r="F151" s="36">
        <v>0</v>
      </c>
      <c r="G151" s="36">
        <v>0</v>
      </c>
      <c r="H151" s="36">
        <v>0</v>
      </c>
      <c r="I151" s="36">
        <v>0</v>
      </c>
    </row>
    <row r="152" spans="1:9" ht="11.25" customHeight="1" x14ac:dyDescent="0.3">
      <c r="A152" s="229" t="s">
        <v>339</v>
      </c>
      <c r="B152" s="228" t="s">
        <v>387</v>
      </c>
      <c r="C152" s="36">
        <v>0</v>
      </c>
      <c r="D152" s="36">
        <v>0</v>
      </c>
      <c r="E152" s="36">
        <v>1</v>
      </c>
      <c r="F152" s="36">
        <v>0</v>
      </c>
      <c r="G152" s="36">
        <v>0</v>
      </c>
      <c r="H152" s="36">
        <v>0</v>
      </c>
      <c r="I152" s="36">
        <v>1</v>
      </c>
    </row>
    <row r="153" spans="1:9" ht="11.25" customHeight="1" x14ac:dyDescent="0.3">
      <c r="A153" s="229" t="s">
        <v>310</v>
      </c>
      <c r="B153" s="228" t="s">
        <v>404</v>
      </c>
      <c r="C153" s="36">
        <v>0</v>
      </c>
      <c r="D153" s="36">
        <v>0</v>
      </c>
      <c r="E153" s="36">
        <v>0</v>
      </c>
      <c r="F153" s="36">
        <v>0</v>
      </c>
      <c r="G153" s="36">
        <v>0</v>
      </c>
      <c r="H153" s="36">
        <v>0</v>
      </c>
      <c r="I153" s="36">
        <v>0</v>
      </c>
    </row>
    <row r="154" spans="1:9" ht="11.25" customHeight="1" x14ac:dyDescent="0.3">
      <c r="A154" s="229" t="s">
        <v>319</v>
      </c>
      <c r="B154" s="228" t="s">
        <v>407</v>
      </c>
      <c r="C154" s="36">
        <v>0</v>
      </c>
      <c r="D154" s="36">
        <v>0</v>
      </c>
      <c r="E154" s="36">
        <v>0</v>
      </c>
      <c r="F154" s="36">
        <v>0</v>
      </c>
      <c r="G154" s="36">
        <v>0</v>
      </c>
      <c r="H154" s="36">
        <v>0</v>
      </c>
      <c r="I154" s="36">
        <v>0</v>
      </c>
    </row>
    <row r="155" spans="1:9" ht="11.25" customHeight="1" x14ac:dyDescent="0.3">
      <c r="A155" s="229" t="s">
        <v>340</v>
      </c>
      <c r="B155" s="228" t="s">
        <v>210</v>
      </c>
      <c r="C155" s="36">
        <v>0</v>
      </c>
      <c r="D155" s="36">
        <v>0</v>
      </c>
      <c r="E155" s="36">
        <v>0</v>
      </c>
      <c r="F155" s="36">
        <v>0</v>
      </c>
      <c r="G155" s="36">
        <v>0</v>
      </c>
      <c r="H155" s="36">
        <v>0</v>
      </c>
      <c r="I155" s="36">
        <v>0</v>
      </c>
    </row>
    <row r="156" spans="1:9" ht="11.25" customHeight="1" x14ac:dyDescent="0.3">
      <c r="A156" s="229" t="s">
        <v>341</v>
      </c>
      <c r="B156" s="228" t="s">
        <v>203</v>
      </c>
      <c r="C156" s="36">
        <v>0</v>
      </c>
      <c r="D156" s="36">
        <v>0</v>
      </c>
      <c r="E156" s="36">
        <v>0</v>
      </c>
      <c r="F156" s="36">
        <v>0</v>
      </c>
      <c r="G156" s="36">
        <v>0</v>
      </c>
      <c r="H156" s="36">
        <v>125</v>
      </c>
      <c r="I156" s="36">
        <v>125</v>
      </c>
    </row>
    <row r="157" spans="1:9" ht="11.25" customHeight="1" x14ac:dyDescent="0.3">
      <c r="A157" s="229" t="s">
        <v>342</v>
      </c>
      <c r="B157" s="228" t="s">
        <v>204</v>
      </c>
      <c r="C157" s="36">
        <v>0</v>
      </c>
      <c r="D157" s="36">
        <v>0</v>
      </c>
      <c r="E157" s="36">
        <v>14392</v>
      </c>
      <c r="F157" s="36">
        <v>0</v>
      </c>
      <c r="G157" s="36">
        <v>0</v>
      </c>
      <c r="H157" s="36">
        <v>0</v>
      </c>
      <c r="I157" s="36">
        <v>14392</v>
      </c>
    </row>
    <row r="158" spans="1:9" ht="11.25" customHeight="1" x14ac:dyDescent="0.3">
      <c r="A158" s="273" t="s">
        <v>643</v>
      </c>
      <c r="B158" s="5" t="s">
        <v>1886</v>
      </c>
      <c r="C158" s="36">
        <v>0</v>
      </c>
      <c r="D158" s="36">
        <v>0</v>
      </c>
      <c r="E158" s="36">
        <v>20183</v>
      </c>
      <c r="F158" s="36">
        <v>0</v>
      </c>
      <c r="G158" s="36">
        <v>3614</v>
      </c>
      <c r="H158" s="36">
        <v>11535</v>
      </c>
      <c r="I158" s="36">
        <v>35332</v>
      </c>
    </row>
    <row r="159" spans="1:9" ht="11.25" customHeight="1" x14ac:dyDescent="0.3">
      <c r="A159" s="273" t="s">
        <v>0</v>
      </c>
      <c r="B159" s="228" t="s">
        <v>206</v>
      </c>
      <c r="C159" s="36">
        <v>0</v>
      </c>
      <c r="D159" s="36">
        <v>0</v>
      </c>
      <c r="E159" s="36">
        <v>760</v>
      </c>
      <c r="F159" s="36">
        <v>0</v>
      </c>
      <c r="G159" s="36">
        <v>0</v>
      </c>
      <c r="H159" s="36">
        <v>0</v>
      </c>
      <c r="I159" s="36">
        <v>760</v>
      </c>
    </row>
    <row r="160" spans="1:9" x14ac:dyDescent="0.3">
      <c r="A160" s="273" t="s">
        <v>1</v>
      </c>
      <c r="B160" s="228" t="s">
        <v>205</v>
      </c>
      <c r="C160" s="36">
        <v>0</v>
      </c>
      <c r="D160" s="36">
        <v>0</v>
      </c>
      <c r="E160" s="36">
        <v>0</v>
      </c>
      <c r="F160" s="36">
        <v>0</v>
      </c>
      <c r="G160" s="36">
        <v>0</v>
      </c>
      <c r="H160" s="36">
        <v>0</v>
      </c>
      <c r="I160" s="36">
        <v>0</v>
      </c>
    </row>
    <row r="161" spans="1:9" ht="11.25" customHeight="1" x14ac:dyDescent="0.3">
      <c r="A161" s="273" t="s">
        <v>545</v>
      </c>
      <c r="B161" s="228" t="s">
        <v>681</v>
      </c>
      <c r="C161" s="36">
        <v>0</v>
      </c>
      <c r="D161" s="36">
        <v>0</v>
      </c>
      <c r="E161" s="36">
        <v>3</v>
      </c>
      <c r="F161" s="36">
        <v>0</v>
      </c>
      <c r="G161" s="36">
        <v>0</v>
      </c>
      <c r="H161" s="36">
        <v>0</v>
      </c>
      <c r="I161" s="36">
        <v>3</v>
      </c>
    </row>
    <row r="162" spans="1:9" ht="11.25" customHeight="1" x14ac:dyDescent="0.3">
      <c r="A162" s="273" t="s">
        <v>344</v>
      </c>
      <c r="B162" s="228" t="s">
        <v>213</v>
      </c>
      <c r="C162" s="36">
        <v>0</v>
      </c>
      <c r="D162" s="36">
        <v>0</v>
      </c>
      <c r="E162" s="36">
        <v>0</v>
      </c>
      <c r="F162" s="36">
        <v>0</v>
      </c>
      <c r="G162" s="36">
        <v>0</v>
      </c>
      <c r="H162" s="36">
        <v>820</v>
      </c>
      <c r="I162" s="36">
        <v>820</v>
      </c>
    </row>
    <row r="163" spans="1:9" ht="11.25" customHeight="1" x14ac:dyDescent="0.3">
      <c r="A163" s="34" t="s">
        <v>345</v>
      </c>
      <c r="B163" s="228" t="s">
        <v>214</v>
      </c>
      <c r="C163" s="36">
        <v>199</v>
      </c>
      <c r="D163" s="36">
        <v>0</v>
      </c>
      <c r="E163" s="36">
        <v>0</v>
      </c>
      <c r="F163" s="36">
        <v>0</v>
      </c>
      <c r="G163" s="36">
        <v>0</v>
      </c>
      <c r="H163" s="36">
        <v>93</v>
      </c>
      <c r="I163" s="36">
        <v>292</v>
      </c>
    </row>
    <row r="164" spans="1:9" ht="11.25" customHeight="1" x14ac:dyDescent="0.3">
      <c r="A164" s="34" t="s">
        <v>648</v>
      </c>
      <c r="B164" s="5" t="s">
        <v>403</v>
      </c>
      <c r="C164" s="36">
        <v>0</v>
      </c>
      <c r="D164" s="36">
        <v>0</v>
      </c>
      <c r="E164" s="36">
        <v>3</v>
      </c>
      <c r="F164" s="36">
        <v>0</v>
      </c>
      <c r="G164" s="36">
        <v>0</v>
      </c>
      <c r="H164" s="36">
        <v>0</v>
      </c>
      <c r="I164" s="36">
        <v>3</v>
      </c>
    </row>
    <row r="165" spans="1:9" ht="11.25" customHeight="1" x14ac:dyDescent="0.3">
      <c r="A165" s="34" t="s">
        <v>347</v>
      </c>
      <c r="B165" s="228" t="s">
        <v>207</v>
      </c>
      <c r="C165" s="36">
        <v>0</v>
      </c>
      <c r="D165" s="36">
        <v>0</v>
      </c>
      <c r="E165" s="36">
        <v>7503</v>
      </c>
      <c r="F165" s="36">
        <v>578</v>
      </c>
      <c r="G165" s="36">
        <v>0</v>
      </c>
      <c r="H165" s="36">
        <v>0</v>
      </c>
      <c r="I165" s="36">
        <v>8081</v>
      </c>
    </row>
    <row r="166" spans="1:9" ht="11.25" customHeight="1" x14ac:dyDescent="0.3">
      <c r="A166" s="34" t="s">
        <v>346</v>
      </c>
      <c r="B166" s="228" t="s">
        <v>199</v>
      </c>
      <c r="C166" s="36">
        <v>0</v>
      </c>
      <c r="D166" s="36">
        <v>0</v>
      </c>
      <c r="E166" s="36">
        <v>121645</v>
      </c>
      <c r="F166" s="36">
        <v>0</v>
      </c>
      <c r="G166" s="36">
        <v>0</v>
      </c>
      <c r="H166" s="36">
        <v>0</v>
      </c>
      <c r="I166" s="36">
        <v>121645</v>
      </c>
    </row>
    <row r="167" spans="1:9" ht="11.25" customHeight="1" x14ac:dyDescent="0.3">
      <c r="A167" s="273" t="s">
        <v>91</v>
      </c>
      <c r="B167" s="5" t="s">
        <v>421</v>
      </c>
      <c r="C167" s="36">
        <v>180642</v>
      </c>
      <c r="D167" s="36">
        <v>0</v>
      </c>
      <c r="E167" s="36">
        <v>7951</v>
      </c>
      <c r="F167" s="36">
        <v>73224</v>
      </c>
      <c r="G167" s="36">
        <v>0</v>
      </c>
      <c r="H167" s="36">
        <v>1199</v>
      </c>
      <c r="I167" s="36">
        <v>263016</v>
      </c>
    </row>
    <row r="168" spans="1:9" ht="11.25" customHeight="1" x14ac:dyDescent="0.3">
      <c r="A168" s="34" t="s">
        <v>547</v>
      </c>
      <c r="B168" s="228" t="s">
        <v>208</v>
      </c>
      <c r="C168" s="36">
        <v>0</v>
      </c>
      <c r="D168" s="36">
        <v>0</v>
      </c>
      <c r="E168" s="36">
        <v>5798</v>
      </c>
      <c r="F168" s="36">
        <v>0</v>
      </c>
      <c r="G168" s="36">
        <v>0</v>
      </c>
      <c r="H168" s="36">
        <v>0</v>
      </c>
      <c r="I168" s="36">
        <v>5798</v>
      </c>
    </row>
    <row r="169" spans="1:9" ht="11.25" customHeight="1" x14ac:dyDescent="0.3">
      <c r="A169" s="34" t="s">
        <v>351</v>
      </c>
      <c r="B169" s="5" t="s">
        <v>146</v>
      </c>
      <c r="C169" s="36">
        <v>0</v>
      </c>
      <c r="D169" s="36">
        <v>0</v>
      </c>
      <c r="E169" s="36">
        <v>781</v>
      </c>
      <c r="F169" s="36">
        <v>0</v>
      </c>
      <c r="G169" s="36">
        <v>0</v>
      </c>
      <c r="H169" s="36">
        <v>3</v>
      </c>
      <c r="I169" s="36">
        <v>784</v>
      </c>
    </row>
    <row r="170" spans="1:9" ht="11.25" customHeight="1" x14ac:dyDescent="0.3">
      <c r="A170" s="2" t="s">
        <v>5</v>
      </c>
      <c r="B170" s="5" t="s">
        <v>661</v>
      </c>
      <c r="C170" s="36">
        <v>0</v>
      </c>
      <c r="D170" s="36">
        <v>0</v>
      </c>
      <c r="E170" s="36">
        <v>0</v>
      </c>
      <c r="F170" s="36">
        <v>0</v>
      </c>
      <c r="G170" s="36">
        <v>0</v>
      </c>
      <c r="H170" s="36">
        <v>0</v>
      </c>
      <c r="I170" s="36">
        <v>0</v>
      </c>
    </row>
    <row r="171" spans="1:9" ht="11.25" customHeight="1" x14ac:dyDescent="0.3">
      <c r="A171" s="34" t="s">
        <v>348</v>
      </c>
      <c r="B171" s="228" t="s">
        <v>211</v>
      </c>
      <c r="C171" s="36">
        <v>184695</v>
      </c>
      <c r="D171" s="36">
        <v>0</v>
      </c>
      <c r="E171" s="36">
        <v>44726</v>
      </c>
      <c r="F171" s="36">
        <v>75218</v>
      </c>
      <c r="G171" s="36">
        <v>5000</v>
      </c>
      <c r="H171" s="36">
        <v>0</v>
      </c>
      <c r="I171" s="36">
        <v>309639</v>
      </c>
    </row>
    <row r="172" spans="1:9" ht="11.25" customHeight="1" x14ac:dyDescent="0.3">
      <c r="A172" s="34" t="s">
        <v>543</v>
      </c>
      <c r="B172" s="228" t="s">
        <v>212</v>
      </c>
      <c r="C172" s="36">
        <v>0</v>
      </c>
      <c r="D172" s="36">
        <v>0</v>
      </c>
      <c r="E172" s="36">
        <v>1</v>
      </c>
      <c r="F172" s="36">
        <v>0</v>
      </c>
      <c r="G172" s="36">
        <v>0</v>
      </c>
      <c r="H172" s="36">
        <v>0</v>
      </c>
      <c r="I172" s="36">
        <v>1</v>
      </c>
    </row>
    <row r="173" spans="1:9" ht="11.25" customHeight="1" x14ac:dyDescent="0.3">
      <c r="A173" s="2" t="s">
        <v>567</v>
      </c>
      <c r="B173" s="5" t="s">
        <v>215</v>
      </c>
      <c r="C173" s="36">
        <v>0</v>
      </c>
      <c r="D173" s="36">
        <v>0</v>
      </c>
      <c r="E173" s="36">
        <v>511</v>
      </c>
      <c r="F173" s="36">
        <v>0</v>
      </c>
      <c r="G173" s="36">
        <v>185</v>
      </c>
      <c r="H173" s="36">
        <v>0</v>
      </c>
      <c r="I173" s="36">
        <v>696</v>
      </c>
    </row>
    <row r="174" spans="1:9" ht="11.25" customHeight="1" x14ac:dyDescent="0.3">
      <c r="A174" s="34" t="s">
        <v>544</v>
      </c>
      <c r="B174" s="228" t="s">
        <v>216</v>
      </c>
      <c r="C174" s="36">
        <v>0</v>
      </c>
      <c r="D174" s="36">
        <v>0</v>
      </c>
      <c r="E174" s="36">
        <v>0</v>
      </c>
      <c r="F174" s="36">
        <v>0</v>
      </c>
      <c r="G174" s="36">
        <v>0</v>
      </c>
      <c r="H174" s="36">
        <v>169520</v>
      </c>
      <c r="I174" s="36">
        <v>169520</v>
      </c>
    </row>
    <row r="175" spans="1:9" ht="11.25" customHeight="1" x14ac:dyDescent="0.3">
      <c r="A175" s="34" t="s">
        <v>315</v>
      </c>
      <c r="B175" s="228" t="s">
        <v>217</v>
      </c>
      <c r="C175" s="36">
        <v>0</v>
      </c>
      <c r="D175" s="36">
        <v>0</v>
      </c>
      <c r="E175" s="36">
        <v>0</v>
      </c>
      <c r="F175" s="36">
        <v>0</v>
      </c>
      <c r="G175" s="36">
        <v>0</v>
      </c>
      <c r="H175" s="36">
        <v>73336</v>
      </c>
      <c r="I175" s="36">
        <v>73336</v>
      </c>
    </row>
    <row r="176" spans="1:9" ht="11.25" customHeight="1" x14ac:dyDescent="0.3">
      <c r="A176" s="229" t="s">
        <v>521</v>
      </c>
      <c r="B176" s="5" t="s">
        <v>2047</v>
      </c>
      <c r="C176" s="36">
        <v>0</v>
      </c>
      <c r="D176" s="36">
        <v>0</v>
      </c>
      <c r="E176" s="36">
        <v>21113</v>
      </c>
      <c r="F176" s="36">
        <v>0</v>
      </c>
      <c r="G176" s="36">
        <v>0</v>
      </c>
      <c r="H176" s="36">
        <v>0</v>
      </c>
      <c r="I176" s="36">
        <v>21113</v>
      </c>
    </row>
    <row r="177" spans="1:9" ht="11.25" customHeight="1" x14ac:dyDescent="0.3">
      <c r="A177" s="34" t="s">
        <v>350</v>
      </c>
      <c r="B177" s="228" t="s">
        <v>221</v>
      </c>
      <c r="C177" s="36">
        <v>0</v>
      </c>
      <c r="D177" s="36">
        <v>0</v>
      </c>
      <c r="E177" s="36">
        <v>1969</v>
      </c>
      <c r="F177" s="36">
        <v>0</v>
      </c>
      <c r="G177" s="36">
        <v>0</v>
      </c>
      <c r="H177" s="36">
        <v>0</v>
      </c>
      <c r="I177" s="36">
        <v>1969</v>
      </c>
    </row>
    <row r="178" spans="1:9" ht="11.25" customHeight="1" x14ac:dyDescent="0.3">
      <c r="A178" s="34" t="s">
        <v>546</v>
      </c>
      <c r="B178" s="228" t="s">
        <v>220</v>
      </c>
      <c r="C178" s="36">
        <v>106321</v>
      </c>
      <c r="D178" s="36">
        <v>0</v>
      </c>
      <c r="E178" s="36">
        <v>1940</v>
      </c>
      <c r="F178" s="36">
        <v>0</v>
      </c>
      <c r="G178" s="36">
        <v>0</v>
      </c>
      <c r="H178" s="36">
        <v>0</v>
      </c>
      <c r="I178" s="36">
        <v>108261</v>
      </c>
    </row>
    <row r="179" spans="1:9" ht="11.25" customHeight="1" x14ac:dyDescent="0.3">
      <c r="A179" s="34" t="s">
        <v>352</v>
      </c>
      <c r="B179" s="228" t="s">
        <v>485</v>
      </c>
      <c r="C179" s="36">
        <v>0</v>
      </c>
      <c r="D179" s="36">
        <v>0</v>
      </c>
      <c r="E179" s="36">
        <v>701</v>
      </c>
      <c r="F179" s="36">
        <v>0</v>
      </c>
      <c r="G179" s="36">
        <v>0</v>
      </c>
      <c r="H179" s="36">
        <v>0</v>
      </c>
      <c r="I179" s="36">
        <v>701</v>
      </c>
    </row>
    <row r="180" spans="1:9" ht="11.25" customHeight="1" x14ac:dyDescent="0.3">
      <c r="A180" s="34" t="s">
        <v>548</v>
      </c>
      <c r="B180" s="228" t="s">
        <v>223</v>
      </c>
      <c r="C180" s="36">
        <v>0</v>
      </c>
      <c r="D180" s="36">
        <v>0</v>
      </c>
      <c r="E180" s="36">
        <v>0</v>
      </c>
      <c r="F180" s="36">
        <v>0</v>
      </c>
      <c r="G180" s="36">
        <v>0</v>
      </c>
      <c r="H180" s="36">
        <v>0</v>
      </c>
      <c r="I180" s="36">
        <v>0</v>
      </c>
    </row>
    <row r="181" spans="1:9" ht="11.25" customHeight="1" x14ac:dyDescent="0.3">
      <c r="A181" s="34" t="s">
        <v>353</v>
      </c>
      <c r="B181" s="228" t="s">
        <v>224</v>
      </c>
      <c r="C181" s="36">
        <v>1808</v>
      </c>
      <c r="D181" s="36">
        <v>0</v>
      </c>
      <c r="E181" s="36">
        <v>20145</v>
      </c>
      <c r="F181" s="36">
        <v>0</v>
      </c>
      <c r="G181" s="36">
        <v>0</v>
      </c>
      <c r="H181" s="36">
        <v>0</v>
      </c>
      <c r="I181" s="36">
        <v>21953</v>
      </c>
    </row>
    <row r="182" spans="1:9" ht="11.25" customHeight="1" x14ac:dyDescent="0.3">
      <c r="A182" s="34" t="s">
        <v>354</v>
      </c>
      <c r="B182" s="5" t="s">
        <v>395</v>
      </c>
      <c r="C182" s="36">
        <v>0</v>
      </c>
      <c r="D182" s="36">
        <v>0</v>
      </c>
      <c r="E182" s="36">
        <v>0</v>
      </c>
      <c r="F182" s="36">
        <v>0</v>
      </c>
      <c r="G182" s="36">
        <v>0</v>
      </c>
      <c r="H182" s="36">
        <v>0</v>
      </c>
      <c r="I182" s="36">
        <v>0</v>
      </c>
    </row>
    <row r="183" spans="1:9" ht="11.25" customHeight="1" x14ac:dyDescent="0.3">
      <c r="A183" s="34" t="s">
        <v>549</v>
      </c>
      <c r="B183" s="228" t="s">
        <v>396</v>
      </c>
      <c r="C183" s="36">
        <v>0</v>
      </c>
      <c r="D183" s="36">
        <v>0</v>
      </c>
      <c r="E183" s="36">
        <v>114</v>
      </c>
      <c r="F183" s="36">
        <v>0</v>
      </c>
      <c r="G183" s="36">
        <v>0</v>
      </c>
      <c r="H183" s="36">
        <v>0</v>
      </c>
      <c r="I183" s="36">
        <v>114</v>
      </c>
    </row>
    <row r="184" spans="1:9" ht="11.25" customHeight="1" x14ac:dyDescent="0.3">
      <c r="A184" s="34" t="s">
        <v>356</v>
      </c>
      <c r="B184" s="228" t="s">
        <v>225</v>
      </c>
      <c r="C184" s="36">
        <v>0</v>
      </c>
      <c r="D184" s="36">
        <v>0</v>
      </c>
      <c r="E184" s="36">
        <v>665</v>
      </c>
      <c r="F184" s="36">
        <v>0</v>
      </c>
      <c r="G184" s="36">
        <v>0</v>
      </c>
      <c r="H184" s="36">
        <v>0</v>
      </c>
      <c r="I184" s="36">
        <v>665</v>
      </c>
    </row>
    <row r="185" spans="1:9" x14ac:dyDescent="0.3">
      <c r="A185" s="34" t="s">
        <v>318</v>
      </c>
      <c r="B185" s="293" t="s">
        <v>226</v>
      </c>
      <c r="C185" s="36">
        <v>34448</v>
      </c>
      <c r="D185" s="36">
        <v>0</v>
      </c>
      <c r="E185" s="36">
        <v>2439802</v>
      </c>
      <c r="F185" s="36">
        <v>0</v>
      </c>
      <c r="G185" s="36">
        <v>0</v>
      </c>
      <c r="H185" s="36">
        <v>67102</v>
      </c>
      <c r="I185" s="36">
        <v>2541352</v>
      </c>
    </row>
    <row r="186" spans="1:9" ht="11.25" customHeight="1" x14ac:dyDescent="0.3">
      <c r="A186" s="34" t="s">
        <v>358</v>
      </c>
      <c r="B186" s="228" t="s">
        <v>222</v>
      </c>
      <c r="C186" s="36">
        <v>0</v>
      </c>
      <c r="D186" s="36">
        <v>0</v>
      </c>
      <c r="E186" s="36">
        <v>26</v>
      </c>
      <c r="F186" s="36">
        <v>0</v>
      </c>
      <c r="G186" s="36">
        <v>0</v>
      </c>
      <c r="H186" s="36">
        <v>0</v>
      </c>
      <c r="I186" s="36">
        <v>26</v>
      </c>
    </row>
    <row r="187" spans="1:9" ht="11.25" customHeight="1" x14ac:dyDescent="0.3">
      <c r="A187" s="34" t="s">
        <v>359</v>
      </c>
      <c r="B187" s="228" t="s">
        <v>54</v>
      </c>
      <c r="C187" s="36">
        <v>0</v>
      </c>
      <c r="D187" s="36">
        <v>0</v>
      </c>
      <c r="E187" s="36">
        <v>4</v>
      </c>
      <c r="F187" s="36">
        <v>0</v>
      </c>
      <c r="G187" s="36">
        <v>0</v>
      </c>
      <c r="H187" s="36">
        <v>0</v>
      </c>
      <c r="I187" s="36">
        <v>4</v>
      </c>
    </row>
    <row r="188" spans="1:9" ht="11.25" customHeight="1" x14ac:dyDescent="0.3">
      <c r="A188" s="34" t="s">
        <v>6</v>
      </c>
      <c r="B188" s="228" t="s">
        <v>228</v>
      </c>
      <c r="C188" s="36">
        <v>119880</v>
      </c>
      <c r="D188" s="36">
        <v>0</v>
      </c>
      <c r="E188" s="36">
        <v>357307</v>
      </c>
      <c r="F188" s="36">
        <v>0</v>
      </c>
      <c r="G188" s="36">
        <v>0</v>
      </c>
      <c r="H188" s="36">
        <v>0</v>
      </c>
      <c r="I188" s="36">
        <v>477187</v>
      </c>
    </row>
    <row r="189" spans="1:9" ht="11.25" customHeight="1" x14ac:dyDescent="0.3">
      <c r="A189" s="34" t="s">
        <v>7</v>
      </c>
      <c r="B189" s="228" t="s">
        <v>229</v>
      </c>
      <c r="C189" s="36">
        <v>0</v>
      </c>
      <c r="D189" s="36">
        <v>0</v>
      </c>
      <c r="E189" s="36">
        <v>3273</v>
      </c>
      <c r="F189" s="36">
        <v>0</v>
      </c>
      <c r="G189" s="36">
        <v>0</v>
      </c>
      <c r="H189" s="36">
        <v>0</v>
      </c>
      <c r="I189" s="36">
        <v>3273</v>
      </c>
    </row>
    <row r="190" spans="1:9" ht="11.25" customHeight="1" x14ac:dyDescent="0.3">
      <c r="A190" s="34" t="s">
        <v>360</v>
      </c>
      <c r="B190" s="228" t="s">
        <v>227</v>
      </c>
      <c r="C190" s="36">
        <v>0</v>
      </c>
      <c r="D190" s="36">
        <v>0</v>
      </c>
      <c r="E190" s="36">
        <v>663</v>
      </c>
      <c r="F190" s="36">
        <v>0</v>
      </c>
      <c r="G190" s="36">
        <v>0</v>
      </c>
      <c r="H190" s="36">
        <v>0</v>
      </c>
      <c r="I190" s="36">
        <v>663</v>
      </c>
    </row>
    <row r="191" spans="1:9" ht="11.25" customHeight="1" x14ac:dyDescent="0.3">
      <c r="A191" s="2" t="s">
        <v>483</v>
      </c>
      <c r="B191" s="5" t="s">
        <v>115</v>
      </c>
      <c r="C191" s="36">
        <v>0</v>
      </c>
      <c r="D191" s="36">
        <v>0</v>
      </c>
      <c r="E191" s="36">
        <v>0</v>
      </c>
      <c r="F191" s="36">
        <v>0</v>
      </c>
      <c r="G191" s="36">
        <v>0</v>
      </c>
      <c r="H191" s="36">
        <v>123067</v>
      </c>
      <c r="I191" s="36">
        <v>123067</v>
      </c>
    </row>
    <row r="192" spans="1:9" ht="11.25" customHeight="1" x14ac:dyDescent="0.3">
      <c r="A192" s="34" t="s">
        <v>361</v>
      </c>
      <c r="B192" s="228" t="s">
        <v>219</v>
      </c>
      <c r="C192" s="36">
        <v>38401</v>
      </c>
      <c r="D192" s="36">
        <v>0</v>
      </c>
      <c r="E192" s="36">
        <v>22267</v>
      </c>
      <c r="F192" s="36">
        <v>8980</v>
      </c>
      <c r="G192" s="36">
        <v>142197</v>
      </c>
      <c r="H192" s="36">
        <v>0</v>
      </c>
      <c r="I192" s="36">
        <v>211845</v>
      </c>
    </row>
    <row r="193" spans="1:9" ht="11.25" customHeight="1" x14ac:dyDescent="0.3">
      <c r="A193" s="34" t="s">
        <v>357</v>
      </c>
      <c r="B193" s="228" t="s">
        <v>607</v>
      </c>
      <c r="C193" s="36">
        <v>0</v>
      </c>
      <c r="D193" s="36">
        <v>0</v>
      </c>
      <c r="E193" s="36">
        <v>0</v>
      </c>
      <c r="F193" s="36">
        <v>0</v>
      </c>
      <c r="G193" s="36">
        <v>0</v>
      </c>
      <c r="H193" s="36">
        <v>273202</v>
      </c>
      <c r="I193" s="36">
        <v>273202</v>
      </c>
    </row>
    <row r="194" spans="1:9" ht="11.25" customHeight="1" x14ac:dyDescent="0.3">
      <c r="A194" s="34" t="s">
        <v>363</v>
      </c>
      <c r="B194" s="228" t="s">
        <v>230</v>
      </c>
      <c r="C194" s="36">
        <v>0</v>
      </c>
      <c r="D194" s="36">
        <v>0</v>
      </c>
      <c r="E194" s="36">
        <v>301</v>
      </c>
      <c r="F194" s="36">
        <v>0</v>
      </c>
      <c r="G194" s="36">
        <v>0</v>
      </c>
      <c r="H194" s="36">
        <v>0</v>
      </c>
      <c r="I194" s="36">
        <v>301</v>
      </c>
    </row>
    <row r="195" spans="1:9" ht="11.25" customHeight="1" x14ac:dyDescent="0.3">
      <c r="A195" s="34" t="s">
        <v>364</v>
      </c>
      <c r="B195" s="228" t="s">
        <v>232</v>
      </c>
      <c r="C195" s="36">
        <v>0</v>
      </c>
      <c r="D195" s="36">
        <v>0</v>
      </c>
      <c r="E195" s="36">
        <v>107</v>
      </c>
      <c r="F195" s="36">
        <v>0</v>
      </c>
      <c r="G195" s="36">
        <v>0</v>
      </c>
      <c r="H195" s="36">
        <v>0</v>
      </c>
      <c r="I195" s="36">
        <v>107</v>
      </c>
    </row>
    <row r="196" spans="1:9" ht="11.25" customHeight="1" x14ac:dyDescent="0.3">
      <c r="A196" s="34" t="s">
        <v>362</v>
      </c>
      <c r="B196" s="228" t="s">
        <v>657</v>
      </c>
      <c r="C196" s="36">
        <v>0</v>
      </c>
      <c r="D196" s="36">
        <v>0</v>
      </c>
      <c r="E196" s="36">
        <v>0</v>
      </c>
      <c r="F196" s="36">
        <v>0</v>
      </c>
      <c r="G196" s="36">
        <v>0</v>
      </c>
      <c r="H196" s="36">
        <v>0</v>
      </c>
      <c r="I196" s="36">
        <v>0</v>
      </c>
    </row>
    <row r="197" spans="1:9" ht="11.25" customHeight="1" x14ac:dyDescent="0.3">
      <c r="A197" s="34" t="s">
        <v>355</v>
      </c>
      <c r="B197" s="228" t="s">
        <v>494</v>
      </c>
      <c r="C197" s="36">
        <v>0</v>
      </c>
      <c r="D197" s="36">
        <v>0</v>
      </c>
      <c r="E197" s="36">
        <v>173754</v>
      </c>
      <c r="F197" s="36">
        <v>0</v>
      </c>
      <c r="G197" s="36">
        <v>0</v>
      </c>
      <c r="H197" s="36">
        <v>0</v>
      </c>
      <c r="I197" s="36">
        <v>173754</v>
      </c>
    </row>
    <row r="198" spans="1:9" ht="11.25" customHeight="1" x14ac:dyDescent="0.3">
      <c r="A198" s="34" t="s">
        <v>550</v>
      </c>
      <c r="B198" s="228" t="s">
        <v>209</v>
      </c>
      <c r="C198" s="36">
        <v>0</v>
      </c>
      <c r="D198" s="36">
        <v>0</v>
      </c>
      <c r="E198" s="36">
        <v>0</v>
      </c>
      <c r="F198" s="36">
        <v>0</v>
      </c>
      <c r="G198" s="36">
        <v>0</v>
      </c>
      <c r="H198" s="36">
        <v>0</v>
      </c>
      <c r="I198" s="36">
        <v>0</v>
      </c>
    </row>
    <row r="199" spans="1:9" ht="11.25" customHeight="1" x14ac:dyDescent="0.3">
      <c r="A199" s="34" t="s">
        <v>365</v>
      </c>
      <c r="B199" s="228" t="s">
        <v>233</v>
      </c>
      <c r="C199" s="36">
        <v>14553</v>
      </c>
      <c r="D199" s="36">
        <v>0</v>
      </c>
      <c r="E199" s="36">
        <v>252620</v>
      </c>
      <c r="F199" s="36">
        <v>0</v>
      </c>
      <c r="G199" s="36">
        <v>0</v>
      </c>
      <c r="H199" s="36">
        <v>0</v>
      </c>
      <c r="I199" s="36">
        <v>267173</v>
      </c>
    </row>
    <row r="200" spans="1:9" ht="11.25" customHeight="1" x14ac:dyDescent="0.3">
      <c r="A200" s="34" t="s">
        <v>366</v>
      </c>
      <c r="B200" s="228" t="s">
        <v>234</v>
      </c>
      <c r="C200" s="36">
        <v>14182</v>
      </c>
      <c r="D200" s="36">
        <v>0</v>
      </c>
      <c r="E200" s="36">
        <v>6663</v>
      </c>
      <c r="F200" s="36">
        <v>5602</v>
      </c>
      <c r="G200" s="36">
        <v>0</v>
      </c>
      <c r="H200" s="36">
        <v>0</v>
      </c>
      <c r="I200" s="36">
        <v>26447</v>
      </c>
    </row>
    <row r="201" spans="1:9" ht="11.25" customHeight="1" x14ac:dyDescent="0.3">
      <c r="A201" s="34" t="s">
        <v>498</v>
      </c>
      <c r="B201" s="228" t="s">
        <v>235</v>
      </c>
      <c r="C201" s="36">
        <v>0</v>
      </c>
      <c r="D201" s="36">
        <v>0</v>
      </c>
      <c r="E201" s="36">
        <v>6950</v>
      </c>
      <c r="F201" s="36">
        <v>0</v>
      </c>
      <c r="G201" s="36">
        <v>0</v>
      </c>
      <c r="H201" s="36">
        <v>0</v>
      </c>
      <c r="I201" s="36">
        <v>6950</v>
      </c>
    </row>
    <row r="202" spans="1:9" ht="11.25" customHeight="1" x14ac:dyDescent="0.3">
      <c r="A202" s="274" t="s">
        <v>462</v>
      </c>
      <c r="B202" s="275" t="s">
        <v>236</v>
      </c>
      <c r="C202" s="276">
        <f t="shared" ref="C202:I202" si="0">SUM(C6:C201)</f>
        <v>3390901</v>
      </c>
      <c r="D202" s="276">
        <f t="shared" si="0"/>
        <v>301867</v>
      </c>
      <c r="E202" s="284">
        <f t="shared" si="0"/>
        <v>8949193</v>
      </c>
      <c r="F202" s="284">
        <f t="shared" si="0"/>
        <v>518596</v>
      </c>
      <c r="G202" s="284">
        <f t="shared" si="0"/>
        <v>197596</v>
      </c>
      <c r="H202" s="284">
        <f t="shared" si="0"/>
        <v>2763274</v>
      </c>
      <c r="I202" s="284">
        <f t="shared" si="0"/>
        <v>16121427</v>
      </c>
    </row>
    <row r="203" spans="1:9" ht="11.25" customHeight="1" x14ac:dyDescent="0.3">
      <c r="B203" s="77"/>
      <c r="C203" s="77"/>
      <c r="D203" s="77"/>
      <c r="E203" s="77"/>
      <c r="F203" s="77"/>
      <c r="G203" s="77"/>
      <c r="H203" s="77"/>
      <c r="I203" s="77"/>
    </row>
    <row r="204" spans="1:9" ht="11.25" customHeight="1" x14ac:dyDescent="0.3">
      <c r="B204" s="277" t="s">
        <v>237</v>
      </c>
      <c r="C204" s="77"/>
      <c r="D204" s="77"/>
      <c r="E204" s="77"/>
      <c r="F204" s="77"/>
      <c r="G204" s="77"/>
      <c r="H204" s="77"/>
      <c r="I204" s="77"/>
    </row>
    <row r="205" spans="1:9" ht="11.25" customHeight="1" x14ac:dyDescent="0.3">
      <c r="B205" s="883" t="s">
        <v>745</v>
      </c>
      <c r="C205" s="883"/>
      <c r="D205" s="883"/>
      <c r="E205" s="883"/>
      <c r="F205" s="883"/>
      <c r="G205" s="883"/>
      <c r="H205" s="883"/>
      <c r="I205" s="883"/>
    </row>
    <row r="206" spans="1:9" x14ac:dyDescent="0.3">
      <c r="B206" s="883" t="s">
        <v>2050</v>
      </c>
      <c r="C206" s="883"/>
      <c r="D206" s="883"/>
      <c r="E206" s="883"/>
      <c r="F206" s="883"/>
      <c r="G206" s="883"/>
      <c r="H206" s="883"/>
      <c r="I206" s="883"/>
    </row>
    <row r="207" spans="1:9" x14ac:dyDescent="0.3">
      <c r="B207" s="883" t="s">
        <v>2051</v>
      </c>
      <c r="C207" s="883"/>
      <c r="D207" s="883"/>
      <c r="E207" s="883"/>
      <c r="F207" s="883"/>
      <c r="G207" s="883"/>
      <c r="H207" s="883"/>
      <c r="I207" s="883"/>
    </row>
    <row r="208" spans="1:9" ht="21.75" customHeight="1" x14ac:dyDescent="0.3">
      <c r="B208" s="883" t="s">
        <v>2060</v>
      </c>
      <c r="C208" s="883"/>
      <c r="D208" s="883"/>
      <c r="E208" s="883"/>
      <c r="F208" s="883"/>
      <c r="G208" s="883"/>
      <c r="H208" s="883"/>
      <c r="I208" s="883"/>
    </row>
    <row r="209" spans="2:9" ht="20.25" customHeight="1" x14ac:dyDescent="0.3">
      <c r="B209" s="883" t="s">
        <v>2052</v>
      </c>
      <c r="C209" s="883"/>
      <c r="D209" s="883"/>
      <c r="E209" s="883"/>
      <c r="F209" s="883"/>
      <c r="G209" s="883"/>
      <c r="H209" s="883"/>
      <c r="I209" s="883"/>
    </row>
    <row r="210" spans="2:9" ht="23.25" customHeight="1" x14ac:dyDescent="0.3">
      <c r="B210" s="883" t="s">
        <v>2053</v>
      </c>
      <c r="C210" s="883"/>
      <c r="D210" s="883"/>
      <c r="E210" s="883"/>
      <c r="F210" s="883"/>
      <c r="G210" s="883"/>
      <c r="H210" s="883"/>
      <c r="I210" s="883"/>
    </row>
  </sheetData>
  <mergeCells count="6">
    <mergeCell ref="B210:I210"/>
    <mergeCell ref="B205:I205"/>
    <mergeCell ref="B207:I207"/>
    <mergeCell ref="B208:I208"/>
    <mergeCell ref="B206:I206"/>
    <mergeCell ref="B209:I209"/>
  </mergeCells>
  <phoneticPr fontId="7" type="noConversion"/>
  <printOptions horizontalCentered="1" gridLines="1"/>
  <pageMargins left="0.7" right="0.7" top="0.75" bottom="0.75" header="0.3" footer="0.3"/>
  <pageSetup paperSize="9" scale="89" fitToHeight="0" orientation="portrait" r:id="rId1"/>
  <headerFooter alignWithMargins="0"/>
  <rowBreaks count="1" manualBreakCount="1">
    <brk id="73" min="1"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pageSetUpPr fitToPage="1"/>
  </sheetPr>
  <dimension ref="A1:L267"/>
  <sheetViews>
    <sheetView zoomScaleNormal="100" workbookViewId="0">
      <pane xSplit="1" ySplit="4" topLeftCell="B5" activePane="bottomRight" state="frozen"/>
      <selection pane="topRight" activeCell="B1" sqref="B1"/>
      <selection pane="bottomLeft" activeCell="A5" sqref="A5"/>
      <selection pane="bottomRight" activeCell="G187" sqref="G187"/>
    </sheetView>
  </sheetViews>
  <sheetFormatPr defaultColWidth="9.1328125" defaultRowHeight="10.15" x14ac:dyDescent="0.3"/>
  <cols>
    <col min="1" max="1" width="24.1328125" style="503" customWidth="1"/>
    <col min="2" max="2" width="8.86328125" style="503" customWidth="1"/>
    <col min="3" max="3" width="9.3984375" style="503" customWidth="1"/>
    <col min="4" max="4" width="8.86328125" style="503" customWidth="1"/>
    <col min="5" max="5" width="9.3984375" style="515" bestFit="1" customWidth="1"/>
    <col min="6" max="7" width="8.86328125" style="503" customWidth="1"/>
    <col min="8" max="8" width="9.59765625" style="503" customWidth="1"/>
    <col min="9" max="9" width="9.265625" style="503" customWidth="1"/>
    <col min="10" max="10" width="10.59765625" style="503" customWidth="1"/>
    <col min="11" max="12" width="8.86328125" style="503" customWidth="1"/>
    <col min="13" max="16384" width="9.1328125" style="504"/>
  </cols>
  <sheetData>
    <row r="1" spans="1:12" ht="36" customHeight="1" x14ac:dyDescent="0.4">
      <c r="A1" s="835" t="s">
        <v>784</v>
      </c>
      <c r="B1" s="836"/>
      <c r="C1" s="836"/>
      <c r="D1" s="836"/>
      <c r="E1" s="836"/>
      <c r="F1" s="836"/>
      <c r="G1" s="836"/>
      <c r="H1" s="836"/>
      <c r="I1" s="836"/>
      <c r="J1" s="836"/>
      <c r="K1" s="836"/>
      <c r="L1" s="836"/>
    </row>
    <row r="2" spans="1:12" ht="13.15" x14ac:dyDescent="0.4">
      <c r="A2" s="641" t="s">
        <v>780</v>
      </c>
      <c r="B2" s="640"/>
      <c r="C2" s="640"/>
      <c r="D2" s="640"/>
      <c r="E2" s="640"/>
      <c r="F2" s="640"/>
      <c r="G2" s="640"/>
      <c r="H2" s="640"/>
      <c r="I2" s="640"/>
      <c r="J2" s="640"/>
      <c r="K2" s="640"/>
      <c r="L2" s="640"/>
    </row>
    <row r="3" spans="1:12" ht="13.15" x14ac:dyDescent="0.4">
      <c r="A3" s="505"/>
      <c r="B3" s="837" t="s">
        <v>560</v>
      </c>
      <c r="C3" s="838"/>
      <c r="D3" s="838"/>
      <c r="E3" s="838"/>
      <c r="F3" s="839"/>
      <c r="G3" s="506"/>
      <c r="H3" s="506"/>
      <c r="I3" s="506"/>
      <c r="J3" s="506"/>
      <c r="K3" s="506"/>
      <c r="L3" s="506"/>
    </row>
    <row r="4" spans="1:12" s="507" customFormat="1" ht="81" customHeight="1" x14ac:dyDescent="0.3">
      <c r="A4" s="192" t="s">
        <v>760</v>
      </c>
      <c r="B4" s="192" t="s">
        <v>761</v>
      </c>
      <c r="C4" s="221" t="s">
        <v>561</v>
      </c>
      <c r="D4" s="192" t="s">
        <v>562</v>
      </c>
      <c r="E4" s="193" t="s">
        <v>645</v>
      </c>
      <c r="F4" s="192" t="s">
        <v>563</v>
      </c>
      <c r="G4" s="192" t="s">
        <v>564</v>
      </c>
      <c r="H4" s="192" t="s">
        <v>566</v>
      </c>
      <c r="I4" s="192" t="s">
        <v>565</v>
      </c>
      <c r="J4" s="192" t="s">
        <v>662</v>
      </c>
      <c r="K4" s="192" t="s">
        <v>762</v>
      </c>
      <c r="L4" s="192" t="s">
        <v>646</v>
      </c>
    </row>
    <row r="5" spans="1:12" x14ac:dyDescent="0.3">
      <c r="A5" s="649" t="s">
        <v>61</v>
      </c>
      <c r="B5" s="195">
        <v>237069</v>
      </c>
      <c r="C5" s="195">
        <v>20485</v>
      </c>
      <c r="D5" s="195">
        <v>257554</v>
      </c>
      <c r="E5" s="196">
        <v>257554</v>
      </c>
      <c r="F5" s="195">
        <v>82</v>
      </c>
      <c r="G5" s="195">
        <v>61379</v>
      </c>
      <c r="H5" s="195">
        <v>1174306</v>
      </c>
      <c r="I5" s="195">
        <v>123653</v>
      </c>
      <c r="J5" s="195">
        <v>0</v>
      </c>
      <c r="K5" s="195">
        <v>150317</v>
      </c>
      <c r="L5" s="195">
        <v>1767291</v>
      </c>
    </row>
    <row r="6" spans="1:12" x14ac:dyDescent="0.3">
      <c r="A6" s="649" t="s">
        <v>62</v>
      </c>
      <c r="B6" s="195">
        <v>104</v>
      </c>
      <c r="C6" s="195">
        <v>0</v>
      </c>
      <c r="D6" s="195">
        <v>104</v>
      </c>
      <c r="E6" s="196">
        <v>104</v>
      </c>
      <c r="F6" s="195">
        <v>830</v>
      </c>
      <c r="G6" s="195">
        <v>0</v>
      </c>
      <c r="H6" s="195">
        <v>0</v>
      </c>
      <c r="I6" s="195">
        <v>0</v>
      </c>
      <c r="J6" s="195">
        <v>7442</v>
      </c>
      <c r="K6" s="195">
        <v>0</v>
      </c>
      <c r="L6" s="195">
        <v>8376</v>
      </c>
    </row>
    <row r="7" spans="1:12" ht="11.65" x14ac:dyDescent="0.3">
      <c r="A7" s="649" t="s">
        <v>832</v>
      </c>
      <c r="B7" s="195">
        <v>94182</v>
      </c>
      <c r="C7" s="195">
        <v>0</v>
      </c>
      <c r="D7" s="195">
        <v>94182</v>
      </c>
      <c r="E7" s="196">
        <v>90177</v>
      </c>
      <c r="F7" s="195">
        <v>6593</v>
      </c>
      <c r="G7" s="195">
        <v>0</v>
      </c>
      <c r="H7" s="195">
        <v>0</v>
      </c>
      <c r="I7" s="195">
        <v>0</v>
      </c>
      <c r="J7" s="195">
        <v>0</v>
      </c>
      <c r="K7" s="195">
        <v>0</v>
      </c>
      <c r="L7" s="195">
        <v>100775</v>
      </c>
    </row>
    <row r="8" spans="1:12" x14ac:dyDescent="0.3">
      <c r="A8" s="649" t="s">
        <v>64</v>
      </c>
      <c r="B8" s="195">
        <v>15555</v>
      </c>
      <c r="C8" s="195">
        <v>0</v>
      </c>
      <c r="D8" s="195">
        <v>15555</v>
      </c>
      <c r="E8" s="196">
        <v>268</v>
      </c>
      <c r="F8" s="195">
        <v>30143</v>
      </c>
      <c r="G8" s="195">
        <v>4639</v>
      </c>
      <c r="H8" s="195">
        <v>0</v>
      </c>
      <c r="I8" s="195">
        <v>0</v>
      </c>
      <c r="J8" s="195">
        <v>0</v>
      </c>
      <c r="K8" s="195">
        <v>0</v>
      </c>
      <c r="L8" s="195">
        <v>50337</v>
      </c>
    </row>
    <row r="9" spans="1:12" x14ac:dyDescent="0.3">
      <c r="A9" s="649" t="s">
        <v>763</v>
      </c>
      <c r="B9" s="195">
        <v>1</v>
      </c>
      <c r="C9" s="195">
        <v>0</v>
      </c>
      <c r="D9" s="195">
        <v>1</v>
      </c>
      <c r="E9" s="196">
        <v>1</v>
      </c>
      <c r="F9" s="195">
        <v>0</v>
      </c>
      <c r="G9" s="195">
        <v>0</v>
      </c>
      <c r="H9" s="195">
        <v>0</v>
      </c>
      <c r="I9" s="195">
        <v>0</v>
      </c>
      <c r="J9" s="195">
        <v>0</v>
      </c>
      <c r="K9" s="195">
        <v>0</v>
      </c>
      <c r="L9" s="195">
        <v>1</v>
      </c>
    </row>
    <row r="10" spans="1:12" x14ac:dyDescent="0.3">
      <c r="A10" s="649" t="s">
        <v>399</v>
      </c>
      <c r="B10" s="195">
        <v>15</v>
      </c>
      <c r="C10" s="195">
        <v>0</v>
      </c>
      <c r="D10" s="195">
        <v>15</v>
      </c>
      <c r="E10" s="196">
        <v>15</v>
      </c>
      <c r="F10" s="195">
        <v>0</v>
      </c>
      <c r="G10" s="195">
        <v>0</v>
      </c>
      <c r="H10" s="195">
        <v>0</v>
      </c>
      <c r="I10" s="195">
        <v>0</v>
      </c>
      <c r="J10" s="195">
        <v>0</v>
      </c>
      <c r="K10" s="195">
        <v>0</v>
      </c>
      <c r="L10" s="195">
        <v>15</v>
      </c>
    </row>
    <row r="11" spans="1:12" x14ac:dyDescent="0.3">
      <c r="A11" s="649" t="s">
        <v>66</v>
      </c>
      <c r="B11" s="195">
        <v>3207</v>
      </c>
      <c r="C11" s="195">
        <v>0</v>
      </c>
      <c r="D11" s="195">
        <v>3207</v>
      </c>
      <c r="E11" s="196">
        <v>165</v>
      </c>
      <c r="F11" s="195">
        <v>1077</v>
      </c>
      <c r="G11" s="195">
        <v>0</v>
      </c>
      <c r="H11" s="195">
        <v>0</v>
      </c>
      <c r="I11" s="195">
        <v>0</v>
      </c>
      <c r="J11" s="195">
        <v>0</v>
      </c>
      <c r="K11" s="195">
        <v>0</v>
      </c>
      <c r="L11" s="195">
        <v>4284</v>
      </c>
    </row>
    <row r="12" spans="1:12" x14ac:dyDescent="0.3">
      <c r="A12" s="649" t="s">
        <v>67</v>
      </c>
      <c r="B12" s="195">
        <v>3319</v>
      </c>
      <c r="C12" s="195">
        <v>16000</v>
      </c>
      <c r="D12" s="195">
        <v>19319</v>
      </c>
      <c r="E12" s="196">
        <v>7506</v>
      </c>
      <c r="F12" s="195">
        <v>66</v>
      </c>
      <c r="G12" s="195">
        <v>0</v>
      </c>
      <c r="H12" s="195">
        <v>0</v>
      </c>
      <c r="I12" s="195">
        <v>0</v>
      </c>
      <c r="J12" s="195">
        <v>311</v>
      </c>
      <c r="K12" s="195">
        <v>0</v>
      </c>
      <c r="L12" s="195">
        <v>19696</v>
      </c>
    </row>
    <row r="13" spans="1:12" x14ac:dyDescent="0.3">
      <c r="A13" s="649" t="s">
        <v>85</v>
      </c>
      <c r="B13" s="195">
        <v>2</v>
      </c>
      <c r="C13" s="195">
        <v>0</v>
      </c>
      <c r="D13" s="195">
        <v>2</v>
      </c>
      <c r="E13" s="196">
        <v>2</v>
      </c>
      <c r="F13" s="195">
        <v>0</v>
      </c>
      <c r="G13" s="195">
        <v>0</v>
      </c>
      <c r="H13" s="195">
        <v>0</v>
      </c>
      <c r="I13" s="195">
        <v>0</v>
      </c>
      <c r="J13" s="195">
        <v>0</v>
      </c>
      <c r="K13" s="195">
        <v>0</v>
      </c>
      <c r="L13" s="195">
        <v>2</v>
      </c>
    </row>
    <row r="14" spans="1:12" ht="11.65" x14ac:dyDescent="0.3">
      <c r="A14" s="649" t="s">
        <v>833</v>
      </c>
      <c r="B14" s="195">
        <v>36917</v>
      </c>
      <c r="C14" s="195">
        <v>0</v>
      </c>
      <c r="D14" s="195">
        <v>36917</v>
      </c>
      <c r="E14" s="196">
        <v>0</v>
      </c>
      <c r="F14" s="195">
        <v>20677</v>
      </c>
      <c r="G14" s="195">
        <v>0</v>
      </c>
      <c r="H14" s="195">
        <v>0</v>
      </c>
      <c r="I14" s="195">
        <v>0</v>
      </c>
      <c r="J14" s="195">
        <v>0</v>
      </c>
      <c r="K14" s="195">
        <v>0</v>
      </c>
      <c r="L14" s="195">
        <v>57594</v>
      </c>
    </row>
    <row r="15" spans="1:12" x14ac:dyDescent="0.3">
      <c r="A15" s="649" t="s">
        <v>69</v>
      </c>
      <c r="B15" s="195">
        <v>72216</v>
      </c>
      <c r="C15" s="195">
        <v>0</v>
      </c>
      <c r="D15" s="195">
        <v>72216</v>
      </c>
      <c r="E15" s="196">
        <v>0</v>
      </c>
      <c r="F15" s="195">
        <v>80075</v>
      </c>
      <c r="G15" s="195">
        <v>0</v>
      </c>
      <c r="H15" s="195">
        <v>0</v>
      </c>
      <c r="I15" s="195">
        <v>0</v>
      </c>
      <c r="J15" s="195">
        <v>828</v>
      </c>
      <c r="K15" s="195">
        <v>0</v>
      </c>
      <c r="L15" s="195">
        <v>153119</v>
      </c>
    </row>
    <row r="16" spans="1:12" x14ac:dyDescent="0.3">
      <c r="A16" s="649" t="s">
        <v>70</v>
      </c>
      <c r="B16" s="195">
        <v>1278</v>
      </c>
      <c r="C16" s="195">
        <v>0</v>
      </c>
      <c r="D16" s="195">
        <v>1278</v>
      </c>
      <c r="E16" s="196">
        <v>1278</v>
      </c>
      <c r="F16" s="195">
        <v>220</v>
      </c>
      <c r="G16" s="195">
        <v>0</v>
      </c>
      <c r="H16" s="195">
        <v>618220</v>
      </c>
      <c r="I16" s="195">
        <v>0</v>
      </c>
      <c r="J16" s="195">
        <v>3585</v>
      </c>
      <c r="K16" s="195">
        <v>0</v>
      </c>
      <c r="L16" s="195">
        <v>623303</v>
      </c>
    </row>
    <row r="17" spans="1:12" x14ac:dyDescent="0.3">
      <c r="A17" s="649" t="s">
        <v>401</v>
      </c>
      <c r="B17" s="195">
        <v>8</v>
      </c>
      <c r="C17" s="195">
        <v>0</v>
      </c>
      <c r="D17" s="195">
        <v>8</v>
      </c>
      <c r="E17" s="196">
        <v>8</v>
      </c>
      <c r="F17" s="195">
        <v>21</v>
      </c>
      <c r="G17" s="195">
        <v>0</v>
      </c>
      <c r="H17" s="195">
        <v>0</v>
      </c>
      <c r="I17" s="195">
        <v>0</v>
      </c>
      <c r="J17" s="195">
        <v>0</v>
      </c>
      <c r="K17" s="195">
        <v>86</v>
      </c>
      <c r="L17" s="195">
        <v>115</v>
      </c>
    </row>
    <row r="18" spans="1:12" x14ac:dyDescent="0.3">
      <c r="A18" s="649" t="s">
        <v>71</v>
      </c>
      <c r="B18" s="195">
        <v>247</v>
      </c>
      <c r="C18" s="195">
        <v>0</v>
      </c>
      <c r="D18" s="195">
        <v>247</v>
      </c>
      <c r="E18" s="196">
        <v>247</v>
      </c>
      <c r="F18" s="195">
        <v>113</v>
      </c>
      <c r="G18" s="195">
        <v>0</v>
      </c>
      <c r="H18" s="195">
        <v>0</v>
      </c>
      <c r="I18" s="195">
        <v>0</v>
      </c>
      <c r="J18" s="195">
        <v>0</v>
      </c>
      <c r="K18" s="195">
        <v>0</v>
      </c>
      <c r="L18" s="195">
        <v>360</v>
      </c>
    </row>
    <row r="19" spans="1:12" ht="11.65" x14ac:dyDescent="0.3">
      <c r="A19" s="650" t="s">
        <v>848</v>
      </c>
      <c r="B19" s="195">
        <v>31958</v>
      </c>
      <c r="C19" s="195">
        <v>200000</v>
      </c>
      <c r="D19" s="195">
        <v>231958</v>
      </c>
      <c r="E19" s="196">
        <v>31958</v>
      </c>
      <c r="F19" s="195">
        <v>0</v>
      </c>
      <c r="G19" s="195">
        <v>0</v>
      </c>
      <c r="H19" s="195">
        <v>0</v>
      </c>
      <c r="I19" s="195">
        <v>0</v>
      </c>
      <c r="J19" s="195">
        <v>0</v>
      </c>
      <c r="K19" s="195">
        <v>0</v>
      </c>
      <c r="L19" s="195">
        <v>231958</v>
      </c>
    </row>
    <row r="20" spans="1:12" x14ac:dyDescent="0.3">
      <c r="A20" s="649" t="s">
        <v>375</v>
      </c>
      <c r="B20" s="195">
        <v>0</v>
      </c>
      <c r="C20" s="195">
        <v>0</v>
      </c>
      <c r="D20" s="195">
        <v>0</v>
      </c>
      <c r="E20" s="196">
        <v>0</v>
      </c>
      <c r="F20" s="195">
        <v>0</v>
      </c>
      <c r="G20" s="195">
        <v>0</v>
      </c>
      <c r="H20" s="195">
        <v>0</v>
      </c>
      <c r="I20" s="195">
        <v>0</v>
      </c>
      <c r="J20" s="195">
        <v>0</v>
      </c>
      <c r="K20" s="195">
        <v>0</v>
      </c>
      <c r="L20" s="195">
        <v>0</v>
      </c>
    </row>
    <row r="21" spans="1:12" x14ac:dyDescent="0.3">
      <c r="A21" s="649" t="s">
        <v>77</v>
      </c>
      <c r="B21" s="195">
        <v>1809</v>
      </c>
      <c r="C21" s="195">
        <v>0</v>
      </c>
      <c r="D21" s="195">
        <v>1809</v>
      </c>
      <c r="E21" s="196">
        <v>751</v>
      </c>
      <c r="F21" s="195">
        <v>279</v>
      </c>
      <c r="G21" s="195">
        <v>0</v>
      </c>
      <c r="H21" s="195">
        <v>0</v>
      </c>
      <c r="I21" s="195">
        <v>0</v>
      </c>
      <c r="J21" s="195">
        <v>5635</v>
      </c>
      <c r="K21" s="195">
        <v>0</v>
      </c>
      <c r="L21" s="195">
        <v>7723</v>
      </c>
    </row>
    <row r="22" spans="1:12" x14ac:dyDescent="0.3">
      <c r="A22" s="649" t="s">
        <v>73</v>
      </c>
      <c r="B22" s="195">
        <v>35314</v>
      </c>
      <c r="C22" s="195">
        <v>0</v>
      </c>
      <c r="D22" s="195">
        <v>35314</v>
      </c>
      <c r="E22" s="196">
        <v>0</v>
      </c>
      <c r="F22" s="195">
        <v>36009</v>
      </c>
      <c r="G22" s="195">
        <v>0</v>
      </c>
      <c r="H22" s="195">
        <v>0</v>
      </c>
      <c r="I22" s="195">
        <v>0</v>
      </c>
      <c r="J22" s="195">
        <v>5776</v>
      </c>
      <c r="K22" s="195">
        <v>0</v>
      </c>
      <c r="L22" s="195">
        <v>77099</v>
      </c>
    </row>
    <row r="23" spans="1:12" x14ac:dyDescent="0.3">
      <c r="A23" s="649" t="s">
        <v>82</v>
      </c>
      <c r="B23" s="195">
        <v>35</v>
      </c>
      <c r="C23" s="195">
        <v>0</v>
      </c>
      <c r="D23" s="195">
        <v>35</v>
      </c>
      <c r="E23" s="196">
        <v>35</v>
      </c>
      <c r="F23" s="195">
        <v>720</v>
      </c>
      <c r="G23" s="195">
        <v>0</v>
      </c>
      <c r="H23" s="195">
        <v>0</v>
      </c>
      <c r="I23" s="195">
        <v>0</v>
      </c>
      <c r="J23" s="195">
        <v>0</v>
      </c>
      <c r="K23" s="195">
        <v>57</v>
      </c>
      <c r="L23" s="195">
        <v>812</v>
      </c>
    </row>
    <row r="24" spans="1:12" x14ac:dyDescent="0.3">
      <c r="A24" s="649" t="s">
        <v>74</v>
      </c>
      <c r="B24" s="195">
        <v>530</v>
      </c>
      <c r="C24" s="195">
        <v>0</v>
      </c>
      <c r="D24" s="195">
        <v>530</v>
      </c>
      <c r="E24" s="196">
        <v>530</v>
      </c>
      <c r="F24" s="195">
        <v>178</v>
      </c>
      <c r="G24" s="195">
        <v>0</v>
      </c>
      <c r="H24" s="195">
        <v>0</v>
      </c>
      <c r="I24" s="195">
        <v>0</v>
      </c>
      <c r="J24" s="195">
        <v>0</v>
      </c>
      <c r="K24" s="195">
        <v>0</v>
      </c>
      <c r="L24" s="195">
        <v>708</v>
      </c>
    </row>
    <row r="25" spans="1:12" x14ac:dyDescent="0.3">
      <c r="A25" s="649" t="s">
        <v>484</v>
      </c>
      <c r="B25" s="195">
        <v>775</v>
      </c>
      <c r="C25" s="195">
        <v>0</v>
      </c>
      <c r="D25" s="195">
        <v>775</v>
      </c>
      <c r="E25" s="196">
        <v>154</v>
      </c>
      <c r="F25" s="195">
        <v>0</v>
      </c>
      <c r="G25" s="195">
        <v>0</v>
      </c>
      <c r="H25" s="195">
        <v>0</v>
      </c>
      <c r="I25" s="195">
        <v>0</v>
      </c>
      <c r="J25" s="195">
        <v>0</v>
      </c>
      <c r="K25" s="195">
        <v>0</v>
      </c>
      <c r="L25" s="195">
        <v>775</v>
      </c>
    </row>
    <row r="26" spans="1:12" x14ac:dyDescent="0.3">
      <c r="A26" s="649" t="s">
        <v>869</v>
      </c>
      <c r="B26" s="195">
        <v>0</v>
      </c>
      <c r="C26" s="195">
        <v>0</v>
      </c>
      <c r="D26" s="195">
        <v>0</v>
      </c>
      <c r="E26" s="196">
        <v>0</v>
      </c>
      <c r="F26" s="195">
        <v>0</v>
      </c>
      <c r="G26" s="195">
        <v>0</v>
      </c>
      <c r="H26" s="195">
        <v>0</v>
      </c>
      <c r="I26" s="195">
        <v>0</v>
      </c>
      <c r="J26" s="195">
        <v>0</v>
      </c>
      <c r="K26" s="195">
        <v>0</v>
      </c>
      <c r="L26" s="195">
        <v>0</v>
      </c>
    </row>
    <row r="27" spans="1:12" x14ac:dyDescent="0.3">
      <c r="A27" s="649" t="s">
        <v>80</v>
      </c>
      <c r="B27" s="195">
        <v>6798</v>
      </c>
      <c r="C27" s="195">
        <v>0</v>
      </c>
      <c r="D27" s="195">
        <v>6798</v>
      </c>
      <c r="E27" s="196">
        <v>6798</v>
      </c>
      <c r="F27" s="195">
        <v>23</v>
      </c>
      <c r="G27" s="195">
        <v>22</v>
      </c>
      <c r="H27" s="195">
        <v>98324</v>
      </c>
      <c r="I27" s="195">
        <v>0</v>
      </c>
      <c r="J27" s="195">
        <v>58</v>
      </c>
      <c r="K27" s="195">
        <v>52437</v>
      </c>
      <c r="L27" s="195">
        <v>157662</v>
      </c>
    </row>
    <row r="28" spans="1:12" x14ac:dyDescent="0.3">
      <c r="A28" s="649" t="s">
        <v>78</v>
      </c>
      <c r="B28" s="195">
        <v>2130</v>
      </c>
      <c r="C28" s="195">
        <v>0</v>
      </c>
      <c r="D28" s="195">
        <v>2130</v>
      </c>
      <c r="E28" s="196">
        <v>2130</v>
      </c>
      <c r="F28" s="195">
        <v>135</v>
      </c>
      <c r="G28" s="195">
        <v>0</v>
      </c>
      <c r="H28" s="195">
        <v>0</v>
      </c>
      <c r="I28" s="195">
        <v>0</v>
      </c>
      <c r="J28" s="195">
        <v>0</v>
      </c>
      <c r="K28" s="195">
        <v>0</v>
      </c>
      <c r="L28" s="195">
        <v>2265</v>
      </c>
    </row>
    <row r="29" spans="1:12" x14ac:dyDescent="0.3">
      <c r="A29" s="649" t="s">
        <v>79</v>
      </c>
      <c r="B29" s="195">
        <v>8707</v>
      </c>
      <c r="C29" s="195">
        <v>0</v>
      </c>
      <c r="D29" s="195">
        <v>8707</v>
      </c>
      <c r="E29" s="196">
        <v>1753</v>
      </c>
      <c r="F29" s="195">
        <v>20815</v>
      </c>
      <c r="G29" s="195">
        <v>0</v>
      </c>
      <c r="H29" s="195">
        <v>0</v>
      </c>
      <c r="I29" s="195">
        <v>0</v>
      </c>
      <c r="J29" s="195">
        <v>4</v>
      </c>
      <c r="K29" s="195">
        <v>6264</v>
      </c>
      <c r="L29" s="195">
        <v>35790</v>
      </c>
    </row>
    <row r="30" spans="1:12" x14ac:dyDescent="0.3">
      <c r="A30" s="649" t="s">
        <v>154</v>
      </c>
      <c r="B30" s="195">
        <v>0</v>
      </c>
      <c r="C30" s="195">
        <v>0</v>
      </c>
      <c r="D30" s="195">
        <v>0</v>
      </c>
      <c r="E30" s="196">
        <v>0</v>
      </c>
      <c r="F30" s="195">
        <v>0</v>
      </c>
      <c r="G30" s="195">
        <v>0</v>
      </c>
      <c r="H30" s="195">
        <v>0</v>
      </c>
      <c r="I30" s="195">
        <v>0</v>
      </c>
      <c r="J30" s="195">
        <v>0</v>
      </c>
      <c r="K30" s="195">
        <v>0</v>
      </c>
      <c r="L30" s="195">
        <v>0</v>
      </c>
    </row>
    <row r="31" spans="1:12" x14ac:dyDescent="0.3">
      <c r="A31" s="649" t="s">
        <v>377</v>
      </c>
      <c r="B31" s="195">
        <v>0</v>
      </c>
      <c r="C31" s="195">
        <v>0</v>
      </c>
      <c r="D31" s="195">
        <v>0</v>
      </c>
      <c r="E31" s="196">
        <v>0</v>
      </c>
      <c r="F31" s="195">
        <v>0</v>
      </c>
      <c r="G31" s="195">
        <v>0</v>
      </c>
      <c r="H31" s="195">
        <v>0</v>
      </c>
      <c r="I31" s="195">
        <v>0</v>
      </c>
      <c r="J31" s="195">
        <v>20524</v>
      </c>
      <c r="K31" s="195">
        <v>0</v>
      </c>
      <c r="L31" s="195">
        <v>20524</v>
      </c>
    </row>
    <row r="32" spans="1:12" x14ac:dyDescent="0.3">
      <c r="A32" s="649" t="s">
        <v>81</v>
      </c>
      <c r="B32" s="195">
        <v>16557</v>
      </c>
      <c r="C32" s="195">
        <v>0</v>
      </c>
      <c r="D32" s="195">
        <v>16557</v>
      </c>
      <c r="E32" s="196">
        <v>16557</v>
      </c>
      <c r="F32" s="195">
        <v>9499</v>
      </c>
      <c r="G32" s="195">
        <v>0</v>
      </c>
      <c r="H32" s="195">
        <v>0</v>
      </c>
      <c r="I32" s="195">
        <v>0</v>
      </c>
      <c r="J32" s="195">
        <v>67</v>
      </c>
      <c r="K32" s="195">
        <v>0</v>
      </c>
      <c r="L32" s="195">
        <v>26123</v>
      </c>
    </row>
    <row r="33" spans="1:12" x14ac:dyDescent="0.3">
      <c r="A33" s="649" t="s">
        <v>76</v>
      </c>
      <c r="B33" s="195">
        <v>34017</v>
      </c>
      <c r="C33" s="195">
        <v>0</v>
      </c>
      <c r="D33" s="195">
        <v>34017</v>
      </c>
      <c r="E33" s="196">
        <v>34017</v>
      </c>
      <c r="F33" s="195">
        <v>143</v>
      </c>
      <c r="G33" s="195">
        <v>0</v>
      </c>
      <c r="H33" s="195">
        <v>0</v>
      </c>
      <c r="I33" s="195">
        <v>0</v>
      </c>
      <c r="J33" s="195">
        <v>0</v>
      </c>
      <c r="K33" s="195">
        <v>0</v>
      </c>
      <c r="L33" s="195">
        <v>34160</v>
      </c>
    </row>
    <row r="34" spans="1:12" x14ac:dyDescent="0.3">
      <c r="A34" s="649" t="s">
        <v>72</v>
      </c>
      <c r="B34" s="195">
        <v>53363</v>
      </c>
      <c r="C34" s="195">
        <v>0</v>
      </c>
      <c r="D34" s="195">
        <v>53363</v>
      </c>
      <c r="E34" s="196">
        <v>53363</v>
      </c>
      <c r="F34" s="195">
        <v>2931</v>
      </c>
      <c r="G34" s="195">
        <v>14</v>
      </c>
      <c r="H34" s="195">
        <v>25000</v>
      </c>
      <c r="I34" s="195">
        <v>1144</v>
      </c>
      <c r="J34" s="195">
        <v>1302</v>
      </c>
      <c r="K34" s="195">
        <v>645</v>
      </c>
      <c r="L34" s="195">
        <v>84399</v>
      </c>
    </row>
    <row r="35" spans="1:12" x14ac:dyDescent="0.3">
      <c r="A35" s="649" t="s">
        <v>712</v>
      </c>
      <c r="B35" s="195">
        <v>0</v>
      </c>
      <c r="C35" s="195">
        <v>0</v>
      </c>
      <c r="D35" s="195">
        <v>0</v>
      </c>
      <c r="E35" s="196">
        <v>0</v>
      </c>
      <c r="F35" s="195">
        <v>0</v>
      </c>
      <c r="G35" s="195">
        <v>0</v>
      </c>
      <c r="H35" s="195">
        <v>0</v>
      </c>
      <c r="I35" s="195">
        <v>0</v>
      </c>
      <c r="J35" s="195">
        <v>115</v>
      </c>
      <c r="K35" s="195">
        <v>0</v>
      </c>
      <c r="L35" s="195">
        <v>115</v>
      </c>
    </row>
    <row r="36" spans="1:12" x14ac:dyDescent="0.3">
      <c r="A36" s="649" t="s">
        <v>83</v>
      </c>
      <c r="B36" s="195">
        <v>76</v>
      </c>
      <c r="C36" s="195">
        <v>0</v>
      </c>
      <c r="D36" s="195">
        <v>76</v>
      </c>
      <c r="E36" s="196">
        <v>71</v>
      </c>
      <c r="F36" s="195">
        <v>27</v>
      </c>
      <c r="G36" s="195">
        <v>1</v>
      </c>
      <c r="H36" s="195">
        <v>0</v>
      </c>
      <c r="I36" s="195">
        <v>0</v>
      </c>
      <c r="J36" s="195">
        <v>0</v>
      </c>
      <c r="K36" s="195">
        <v>197</v>
      </c>
      <c r="L36" s="195">
        <v>301</v>
      </c>
    </row>
    <row r="37" spans="1:12" x14ac:dyDescent="0.3">
      <c r="A37" s="649" t="s">
        <v>97</v>
      </c>
      <c r="B37" s="195">
        <v>327121</v>
      </c>
      <c r="C37" s="195">
        <v>15852</v>
      </c>
      <c r="D37" s="195">
        <v>342973</v>
      </c>
      <c r="E37" s="196">
        <v>342973</v>
      </c>
      <c r="F37" s="195">
        <v>5373</v>
      </c>
      <c r="G37" s="195">
        <v>0</v>
      </c>
      <c r="H37" s="195">
        <v>92657</v>
      </c>
      <c r="I37" s="195">
        <v>18636</v>
      </c>
      <c r="J37" s="195">
        <v>0</v>
      </c>
      <c r="K37" s="195">
        <v>11</v>
      </c>
      <c r="L37" s="195">
        <v>459650</v>
      </c>
    </row>
    <row r="38" spans="1:12" x14ac:dyDescent="0.3">
      <c r="A38" s="649" t="s">
        <v>92</v>
      </c>
      <c r="B38" s="195">
        <v>135888</v>
      </c>
      <c r="C38" s="195">
        <v>0</v>
      </c>
      <c r="D38" s="195">
        <v>135888</v>
      </c>
      <c r="E38" s="196">
        <v>0</v>
      </c>
      <c r="F38" s="195">
        <v>19642</v>
      </c>
      <c r="G38" s="195">
        <v>0</v>
      </c>
      <c r="H38" s="195">
        <v>0</v>
      </c>
      <c r="I38" s="195">
        <v>0</v>
      </c>
      <c r="J38" s="195">
        <v>0</v>
      </c>
      <c r="K38" s="195">
        <v>0</v>
      </c>
      <c r="L38" s="195">
        <v>155530</v>
      </c>
    </row>
    <row r="39" spans="1:12" x14ac:dyDescent="0.3">
      <c r="A39" s="649" t="s">
        <v>58</v>
      </c>
      <c r="B39" s="195">
        <v>12</v>
      </c>
      <c r="C39" s="195">
        <v>0</v>
      </c>
      <c r="D39" s="195">
        <v>12</v>
      </c>
      <c r="E39" s="196">
        <v>6</v>
      </c>
      <c r="F39" s="195">
        <v>4</v>
      </c>
      <c r="G39" s="195">
        <v>0</v>
      </c>
      <c r="H39" s="195">
        <v>0</v>
      </c>
      <c r="I39" s="195">
        <v>0</v>
      </c>
      <c r="J39" s="195">
        <v>0</v>
      </c>
      <c r="K39" s="195">
        <v>0</v>
      </c>
      <c r="L39" s="195">
        <v>16</v>
      </c>
    </row>
    <row r="40" spans="1:12" x14ac:dyDescent="0.3">
      <c r="A40" s="649" t="s">
        <v>93</v>
      </c>
      <c r="B40" s="195">
        <v>7330</v>
      </c>
      <c r="C40" s="195">
        <v>0</v>
      </c>
      <c r="D40" s="195">
        <v>7330</v>
      </c>
      <c r="E40" s="196">
        <v>6591</v>
      </c>
      <c r="F40" s="195">
        <v>334</v>
      </c>
      <c r="G40" s="195">
        <v>21632</v>
      </c>
      <c r="H40" s="195">
        <v>216392</v>
      </c>
      <c r="I40" s="195">
        <v>258276</v>
      </c>
      <c r="J40" s="195">
        <v>0</v>
      </c>
      <c r="K40" s="195">
        <v>0</v>
      </c>
      <c r="L40" s="195">
        <v>503964</v>
      </c>
    </row>
    <row r="41" spans="1:12" x14ac:dyDescent="0.3">
      <c r="A41" s="649" t="s">
        <v>94</v>
      </c>
      <c r="B41" s="195">
        <v>369540</v>
      </c>
      <c r="C41" s="195">
        <v>0</v>
      </c>
      <c r="D41" s="195">
        <v>369540</v>
      </c>
      <c r="E41" s="196">
        <v>369540</v>
      </c>
      <c r="F41" s="195">
        <v>2898</v>
      </c>
      <c r="G41" s="195">
        <v>41</v>
      </c>
      <c r="H41" s="195">
        <v>51999</v>
      </c>
      <c r="I41" s="195">
        <v>0</v>
      </c>
      <c r="J41" s="195">
        <v>0</v>
      </c>
      <c r="K41" s="195">
        <v>50000</v>
      </c>
      <c r="L41" s="195">
        <v>474478</v>
      </c>
    </row>
    <row r="42" spans="1:12" x14ac:dyDescent="0.3">
      <c r="A42" s="651" t="s">
        <v>96</v>
      </c>
      <c r="B42" s="195">
        <v>1849</v>
      </c>
      <c r="C42" s="195">
        <v>0</v>
      </c>
      <c r="D42" s="195">
        <v>1849</v>
      </c>
      <c r="E42" s="196">
        <v>93</v>
      </c>
      <c r="F42" s="195">
        <v>1064</v>
      </c>
      <c r="G42" s="195">
        <v>0</v>
      </c>
      <c r="H42" s="195">
        <v>0</v>
      </c>
      <c r="I42" s="195">
        <v>0</v>
      </c>
      <c r="J42" s="195">
        <v>0</v>
      </c>
      <c r="K42" s="195">
        <v>0</v>
      </c>
      <c r="L42" s="195">
        <v>2913</v>
      </c>
    </row>
    <row r="43" spans="1:12" ht="11.65" x14ac:dyDescent="0.3">
      <c r="A43" s="651" t="s">
        <v>849</v>
      </c>
      <c r="B43" s="195">
        <v>301052</v>
      </c>
      <c r="C43" s="195">
        <v>0</v>
      </c>
      <c r="D43" s="195">
        <v>301052</v>
      </c>
      <c r="E43" s="196">
        <v>157</v>
      </c>
      <c r="F43" s="195">
        <v>677</v>
      </c>
      <c r="G43" s="195">
        <v>1</v>
      </c>
      <c r="H43" s="195">
        <v>0</v>
      </c>
      <c r="I43" s="195">
        <v>0</v>
      </c>
      <c r="J43" s="195">
        <v>0</v>
      </c>
      <c r="K43" s="195">
        <v>1</v>
      </c>
      <c r="L43" s="195">
        <v>301731</v>
      </c>
    </row>
    <row r="44" spans="1:12" x14ac:dyDescent="0.3">
      <c r="A44" s="652" t="s">
        <v>751</v>
      </c>
      <c r="B44" s="195">
        <v>133</v>
      </c>
      <c r="C44" s="195">
        <v>0</v>
      </c>
      <c r="D44" s="195">
        <v>133</v>
      </c>
      <c r="E44" s="196">
        <v>133</v>
      </c>
      <c r="F44" s="195">
        <v>2315</v>
      </c>
      <c r="G44" s="195">
        <v>0</v>
      </c>
      <c r="H44" s="195">
        <v>0</v>
      </c>
      <c r="I44" s="195">
        <v>0</v>
      </c>
      <c r="J44" s="195">
        <v>1</v>
      </c>
      <c r="K44" s="195">
        <v>0</v>
      </c>
      <c r="L44" s="195">
        <v>2449</v>
      </c>
    </row>
    <row r="45" spans="1:12" x14ac:dyDescent="0.3">
      <c r="A45" s="652" t="s">
        <v>752</v>
      </c>
      <c r="B45" s="195">
        <v>0</v>
      </c>
      <c r="C45" s="195">
        <v>0</v>
      </c>
      <c r="D45" s="195">
        <v>0</v>
      </c>
      <c r="E45" s="196">
        <v>0</v>
      </c>
      <c r="F45" s="195">
        <v>7</v>
      </c>
      <c r="G45" s="195">
        <v>0</v>
      </c>
      <c r="H45" s="195">
        <v>0</v>
      </c>
      <c r="I45" s="195">
        <v>0</v>
      </c>
      <c r="J45" s="195">
        <v>0</v>
      </c>
      <c r="K45" s="195">
        <v>0</v>
      </c>
      <c r="L45" s="195">
        <v>7</v>
      </c>
    </row>
    <row r="46" spans="1:12" x14ac:dyDescent="0.3">
      <c r="A46" s="649" t="s">
        <v>100</v>
      </c>
      <c r="B46" s="195">
        <v>226</v>
      </c>
      <c r="C46" s="195">
        <v>0</v>
      </c>
      <c r="D46" s="195">
        <v>226</v>
      </c>
      <c r="E46" s="196">
        <v>51</v>
      </c>
      <c r="F46" s="195">
        <v>115</v>
      </c>
      <c r="G46" s="195">
        <v>1792</v>
      </c>
      <c r="H46" s="195">
        <v>6939067</v>
      </c>
      <c r="I46" s="195">
        <v>0</v>
      </c>
      <c r="J46" s="195">
        <v>12</v>
      </c>
      <c r="K46" s="195">
        <v>0</v>
      </c>
      <c r="L46" s="195">
        <v>6941212</v>
      </c>
    </row>
    <row r="47" spans="1:12" x14ac:dyDescent="0.3">
      <c r="A47" s="649" t="s">
        <v>99</v>
      </c>
      <c r="B47" s="195">
        <v>0</v>
      </c>
      <c r="C47" s="195">
        <v>0</v>
      </c>
      <c r="D47" s="195">
        <v>0</v>
      </c>
      <c r="E47" s="196">
        <v>0</v>
      </c>
      <c r="F47" s="195">
        <v>0</v>
      </c>
      <c r="G47" s="195">
        <v>0</v>
      </c>
      <c r="H47" s="195">
        <v>0</v>
      </c>
      <c r="I47" s="195">
        <v>0</v>
      </c>
      <c r="J47" s="195">
        <v>0</v>
      </c>
      <c r="K47" s="195">
        <v>0</v>
      </c>
      <c r="L47" s="195">
        <v>0</v>
      </c>
    </row>
    <row r="48" spans="1:12" x14ac:dyDescent="0.3">
      <c r="A48" s="649" t="s">
        <v>870</v>
      </c>
      <c r="B48" s="195">
        <v>44955</v>
      </c>
      <c r="C48" s="195">
        <v>0</v>
      </c>
      <c r="D48" s="195">
        <v>44955</v>
      </c>
      <c r="E48" s="196">
        <v>44955</v>
      </c>
      <c r="F48" s="195">
        <v>4342</v>
      </c>
      <c r="G48" s="195">
        <v>1</v>
      </c>
      <c r="H48" s="195">
        <v>0</v>
      </c>
      <c r="I48" s="195">
        <v>0</v>
      </c>
      <c r="J48" s="195">
        <v>0</v>
      </c>
      <c r="K48" s="195">
        <v>2854</v>
      </c>
      <c r="L48" s="195">
        <v>52152</v>
      </c>
    </row>
    <row r="49" spans="1:12" x14ac:dyDescent="0.3">
      <c r="A49" s="649" t="s">
        <v>101</v>
      </c>
      <c r="B49" s="195">
        <v>3616</v>
      </c>
      <c r="C49" s="195">
        <v>0</v>
      </c>
      <c r="D49" s="195">
        <v>3616</v>
      </c>
      <c r="E49" s="196">
        <v>3616</v>
      </c>
      <c r="F49" s="195">
        <v>3283</v>
      </c>
      <c r="G49" s="195">
        <v>0</v>
      </c>
      <c r="H49" s="195">
        <v>0</v>
      </c>
      <c r="I49" s="195">
        <v>0</v>
      </c>
      <c r="J49" s="195">
        <v>1806</v>
      </c>
      <c r="K49" s="195">
        <v>0</v>
      </c>
      <c r="L49" s="195">
        <v>8705</v>
      </c>
    </row>
    <row r="50" spans="1:12" x14ac:dyDescent="0.3">
      <c r="A50" s="649" t="s">
        <v>127</v>
      </c>
      <c r="B50" s="195">
        <v>1980</v>
      </c>
      <c r="C50" s="195">
        <v>0</v>
      </c>
      <c r="D50" s="195">
        <v>1980</v>
      </c>
      <c r="E50" s="196">
        <v>1980</v>
      </c>
      <c r="F50" s="195">
        <v>649</v>
      </c>
      <c r="G50" s="195">
        <v>12222</v>
      </c>
      <c r="H50" s="195">
        <v>308272</v>
      </c>
      <c r="I50" s="195">
        <v>399</v>
      </c>
      <c r="J50" s="195">
        <v>700000</v>
      </c>
      <c r="K50" s="195">
        <v>57</v>
      </c>
      <c r="L50" s="195">
        <v>1023579</v>
      </c>
    </row>
    <row r="51" spans="1:12" x14ac:dyDescent="0.3">
      <c r="A51" s="649" t="s">
        <v>124</v>
      </c>
      <c r="B51" s="195">
        <v>308</v>
      </c>
      <c r="C51" s="195">
        <v>214</v>
      </c>
      <c r="D51" s="195">
        <v>522</v>
      </c>
      <c r="E51" s="196">
        <v>522</v>
      </c>
      <c r="F51" s="195">
        <v>53</v>
      </c>
      <c r="G51" s="195">
        <v>113</v>
      </c>
      <c r="H51" s="195">
        <v>0</v>
      </c>
      <c r="I51" s="195">
        <v>0</v>
      </c>
      <c r="J51" s="195">
        <v>2873</v>
      </c>
      <c r="K51" s="195">
        <v>14070</v>
      </c>
      <c r="L51" s="195">
        <v>17631</v>
      </c>
    </row>
    <row r="52" spans="1:12" x14ac:dyDescent="0.3">
      <c r="A52" s="649" t="s">
        <v>102</v>
      </c>
      <c r="B52" s="195">
        <v>303</v>
      </c>
      <c r="C52" s="195">
        <v>0</v>
      </c>
      <c r="D52" s="195">
        <v>303</v>
      </c>
      <c r="E52" s="196">
        <v>186</v>
      </c>
      <c r="F52" s="195">
        <v>25</v>
      </c>
      <c r="G52" s="195">
        <v>0</v>
      </c>
      <c r="H52" s="195">
        <v>0</v>
      </c>
      <c r="I52" s="195">
        <v>0</v>
      </c>
      <c r="J52" s="195">
        <v>0</v>
      </c>
      <c r="K52" s="195">
        <v>0</v>
      </c>
      <c r="L52" s="195">
        <v>328</v>
      </c>
    </row>
    <row r="53" spans="1:12" x14ac:dyDescent="0.3">
      <c r="A53" s="649" t="s">
        <v>871</v>
      </c>
      <c r="B53" s="195">
        <v>48</v>
      </c>
      <c r="C53" s="195">
        <v>0</v>
      </c>
      <c r="D53" s="195">
        <v>48</v>
      </c>
      <c r="E53" s="196">
        <v>48</v>
      </c>
      <c r="F53" s="195">
        <v>30</v>
      </c>
      <c r="G53" s="195">
        <v>0</v>
      </c>
      <c r="H53" s="195">
        <v>0</v>
      </c>
      <c r="I53" s="195">
        <v>0</v>
      </c>
      <c r="J53" s="195">
        <v>0</v>
      </c>
      <c r="K53" s="195">
        <v>0</v>
      </c>
      <c r="L53" s="195">
        <v>78</v>
      </c>
    </row>
    <row r="54" spans="1:12" ht="11.65" x14ac:dyDescent="0.3">
      <c r="A54" s="649" t="s">
        <v>850</v>
      </c>
      <c r="B54" s="195">
        <v>7067</v>
      </c>
      <c r="C54" s="195">
        <v>0</v>
      </c>
      <c r="D54" s="195">
        <v>7067</v>
      </c>
      <c r="E54" s="196">
        <v>477</v>
      </c>
      <c r="F54" s="195">
        <v>2252</v>
      </c>
      <c r="G54" s="195">
        <v>0</v>
      </c>
      <c r="H54" s="195">
        <v>0</v>
      </c>
      <c r="I54" s="195">
        <v>0</v>
      </c>
      <c r="J54" s="195">
        <v>0</v>
      </c>
      <c r="K54" s="195">
        <v>6000</v>
      </c>
      <c r="L54" s="195">
        <v>15319</v>
      </c>
    </row>
    <row r="55" spans="1:12" x14ac:dyDescent="0.3">
      <c r="A55" s="652" t="s">
        <v>104</v>
      </c>
      <c r="B55" s="195">
        <v>3644</v>
      </c>
      <c r="C55" s="195">
        <v>0</v>
      </c>
      <c r="D55" s="195">
        <v>3644</v>
      </c>
      <c r="E55" s="196">
        <v>0</v>
      </c>
      <c r="F55" s="195">
        <v>659</v>
      </c>
      <c r="G55" s="195">
        <v>0</v>
      </c>
      <c r="H55" s="195">
        <v>0</v>
      </c>
      <c r="I55" s="195">
        <v>0</v>
      </c>
      <c r="J55" s="195">
        <v>1502</v>
      </c>
      <c r="K55" s="195">
        <v>0</v>
      </c>
      <c r="L55" s="195">
        <v>5805</v>
      </c>
    </row>
    <row r="56" spans="1:12" ht="11.65" x14ac:dyDescent="0.3">
      <c r="A56" s="652" t="s">
        <v>851</v>
      </c>
      <c r="B56" s="195">
        <v>383095</v>
      </c>
      <c r="C56" s="195">
        <v>0</v>
      </c>
      <c r="D56" s="195">
        <v>383095</v>
      </c>
      <c r="E56" s="196">
        <v>275043</v>
      </c>
      <c r="F56" s="195">
        <v>983</v>
      </c>
      <c r="G56" s="195">
        <v>8536</v>
      </c>
      <c r="H56" s="195">
        <v>1555112</v>
      </c>
      <c r="I56" s="195">
        <v>736837</v>
      </c>
      <c r="J56" s="195">
        <v>0</v>
      </c>
      <c r="K56" s="195">
        <v>14474</v>
      </c>
      <c r="L56" s="195">
        <v>2699037</v>
      </c>
    </row>
    <row r="57" spans="1:12" x14ac:dyDescent="0.3">
      <c r="A57" s="649" t="s">
        <v>105</v>
      </c>
      <c r="B57" s="195">
        <v>27326</v>
      </c>
      <c r="C57" s="195">
        <v>0</v>
      </c>
      <c r="D57" s="195">
        <v>27326</v>
      </c>
      <c r="E57" s="196">
        <v>0</v>
      </c>
      <c r="F57" s="195">
        <v>2948</v>
      </c>
      <c r="G57" s="195">
        <v>0</v>
      </c>
      <c r="H57" s="195">
        <v>0</v>
      </c>
      <c r="I57" s="195">
        <v>0</v>
      </c>
      <c r="J57" s="195">
        <v>6580</v>
      </c>
      <c r="K57" s="195">
        <v>0</v>
      </c>
      <c r="L57" s="195">
        <v>36854</v>
      </c>
    </row>
    <row r="58" spans="1:12" x14ac:dyDescent="0.3">
      <c r="A58" s="649" t="s">
        <v>106</v>
      </c>
      <c r="B58" s="195">
        <v>19365</v>
      </c>
      <c r="C58" s="195">
        <v>0</v>
      </c>
      <c r="D58" s="195">
        <v>19365</v>
      </c>
      <c r="E58" s="196">
        <v>19365</v>
      </c>
      <c r="F58" s="195">
        <v>2641</v>
      </c>
      <c r="G58" s="195">
        <v>0</v>
      </c>
      <c r="H58" s="195">
        <v>0</v>
      </c>
      <c r="I58" s="195">
        <v>0</v>
      </c>
      <c r="J58" s="195">
        <v>0</v>
      </c>
      <c r="K58" s="195">
        <v>0</v>
      </c>
      <c r="L58" s="195">
        <v>22006</v>
      </c>
    </row>
    <row r="59" spans="1:12" x14ac:dyDescent="0.3">
      <c r="A59" s="649" t="s">
        <v>402</v>
      </c>
      <c r="B59" s="195">
        <v>0</v>
      </c>
      <c r="C59" s="195">
        <v>0</v>
      </c>
      <c r="D59" s="195">
        <v>0</v>
      </c>
      <c r="E59" s="196">
        <v>0</v>
      </c>
      <c r="F59" s="195">
        <v>0</v>
      </c>
      <c r="G59" s="195">
        <v>0</v>
      </c>
      <c r="H59" s="195">
        <v>0</v>
      </c>
      <c r="I59" s="195">
        <v>0</v>
      </c>
      <c r="J59" s="195">
        <v>0</v>
      </c>
      <c r="K59" s="195">
        <v>0</v>
      </c>
      <c r="L59" s="195">
        <v>0</v>
      </c>
    </row>
    <row r="60" spans="1:12" ht="11.65" x14ac:dyDescent="0.3">
      <c r="A60" s="650" t="s">
        <v>852</v>
      </c>
      <c r="B60" s="195">
        <v>615</v>
      </c>
      <c r="C60" s="195">
        <v>0</v>
      </c>
      <c r="D60" s="195">
        <v>615</v>
      </c>
      <c r="E60" s="196">
        <v>615</v>
      </c>
      <c r="F60" s="195">
        <v>758</v>
      </c>
      <c r="G60" s="195">
        <v>0</v>
      </c>
      <c r="H60" s="195">
        <v>0</v>
      </c>
      <c r="I60" s="195">
        <v>0</v>
      </c>
      <c r="J60" s="195">
        <v>133770</v>
      </c>
      <c r="K60" s="195">
        <v>0</v>
      </c>
      <c r="L60" s="195">
        <v>135143</v>
      </c>
    </row>
    <row r="61" spans="1:12" ht="11.65" x14ac:dyDescent="0.3">
      <c r="A61" s="649" t="s">
        <v>853</v>
      </c>
      <c r="B61" s="195">
        <v>53191</v>
      </c>
      <c r="C61" s="195">
        <v>68344</v>
      </c>
      <c r="D61" s="195">
        <v>121535</v>
      </c>
      <c r="E61" s="196">
        <v>0</v>
      </c>
      <c r="F61" s="195">
        <v>11583</v>
      </c>
      <c r="G61" s="195">
        <v>0</v>
      </c>
      <c r="H61" s="195">
        <v>0</v>
      </c>
      <c r="I61" s="195">
        <v>0</v>
      </c>
      <c r="J61" s="195">
        <v>0</v>
      </c>
      <c r="K61" s="195">
        <v>0</v>
      </c>
      <c r="L61" s="195">
        <v>133118</v>
      </c>
    </row>
    <row r="62" spans="1:12" x14ac:dyDescent="0.3">
      <c r="A62" s="649" t="s">
        <v>65</v>
      </c>
      <c r="B62" s="195">
        <v>212500</v>
      </c>
      <c r="C62" s="195">
        <v>0</v>
      </c>
      <c r="D62" s="195">
        <v>212500</v>
      </c>
      <c r="E62" s="196">
        <v>142500</v>
      </c>
      <c r="F62" s="195">
        <v>38171</v>
      </c>
      <c r="G62" s="195">
        <v>4</v>
      </c>
      <c r="H62" s="195">
        <v>0</v>
      </c>
      <c r="I62" s="195">
        <v>0</v>
      </c>
      <c r="J62" s="195">
        <v>22</v>
      </c>
      <c r="K62" s="195">
        <v>0</v>
      </c>
      <c r="L62" s="195">
        <v>250697</v>
      </c>
    </row>
    <row r="63" spans="1:12" x14ac:dyDescent="0.3">
      <c r="A63" s="649" t="s">
        <v>202</v>
      </c>
      <c r="B63" s="195">
        <v>48</v>
      </c>
      <c r="C63" s="195">
        <v>0</v>
      </c>
      <c r="D63" s="195">
        <v>48</v>
      </c>
      <c r="E63" s="196">
        <v>31</v>
      </c>
      <c r="F63" s="195">
        <v>1</v>
      </c>
      <c r="G63" s="195">
        <v>0</v>
      </c>
      <c r="H63" s="195">
        <v>0</v>
      </c>
      <c r="I63" s="195">
        <v>0</v>
      </c>
      <c r="J63" s="195">
        <v>0</v>
      </c>
      <c r="K63" s="195">
        <v>10100</v>
      </c>
      <c r="L63" s="195">
        <v>10149</v>
      </c>
    </row>
    <row r="64" spans="1:12" x14ac:dyDescent="0.3">
      <c r="A64" s="649" t="s">
        <v>379</v>
      </c>
      <c r="B64" s="195">
        <v>0</v>
      </c>
      <c r="C64" s="195">
        <v>0</v>
      </c>
      <c r="D64" s="195">
        <v>0</v>
      </c>
      <c r="E64" s="196">
        <v>0</v>
      </c>
      <c r="F64" s="195">
        <v>0</v>
      </c>
      <c r="G64" s="195">
        <v>0</v>
      </c>
      <c r="H64" s="195">
        <v>0</v>
      </c>
      <c r="I64" s="195">
        <v>0</v>
      </c>
      <c r="J64" s="195">
        <v>0</v>
      </c>
      <c r="K64" s="195">
        <v>0</v>
      </c>
      <c r="L64" s="195">
        <v>0</v>
      </c>
    </row>
    <row r="65" spans="1:12" x14ac:dyDescent="0.3">
      <c r="A65" s="649" t="s">
        <v>108</v>
      </c>
      <c r="B65" s="195">
        <v>2549</v>
      </c>
      <c r="C65" s="195">
        <v>0</v>
      </c>
      <c r="D65" s="195">
        <v>2549</v>
      </c>
      <c r="E65" s="196">
        <v>2549</v>
      </c>
      <c r="F65" s="195">
        <v>1</v>
      </c>
      <c r="G65" s="195">
        <v>1</v>
      </c>
      <c r="H65" s="195">
        <v>0</v>
      </c>
      <c r="I65" s="195">
        <v>0</v>
      </c>
      <c r="J65" s="195">
        <v>0</v>
      </c>
      <c r="K65" s="195">
        <v>6</v>
      </c>
      <c r="L65" s="195">
        <v>2557</v>
      </c>
    </row>
    <row r="66" spans="1:12" ht="11.65" x14ac:dyDescent="0.3">
      <c r="A66" s="649" t="s">
        <v>854</v>
      </c>
      <c r="B66" s="195">
        <v>168</v>
      </c>
      <c r="C66" s="195">
        <v>0</v>
      </c>
      <c r="D66" s="195">
        <v>168</v>
      </c>
      <c r="E66" s="196">
        <v>0</v>
      </c>
      <c r="F66" s="195">
        <v>86</v>
      </c>
      <c r="G66" s="195">
        <v>0</v>
      </c>
      <c r="H66" s="195">
        <v>0</v>
      </c>
      <c r="I66" s="195">
        <v>0</v>
      </c>
      <c r="J66" s="195">
        <v>85301</v>
      </c>
      <c r="K66" s="195">
        <v>0</v>
      </c>
      <c r="L66" s="195">
        <v>85555</v>
      </c>
    </row>
    <row r="67" spans="1:12" x14ac:dyDescent="0.3">
      <c r="A67" s="649" t="s">
        <v>110</v>
      </c>
      <c r="B67" s="195">
        <v>736086</v>
      </c>
      <c r="C67" s="195">
        <v>0</v>
      </c>
      <c r="D67" s="195">
        <v>736086</v>
      </c>
      <c r="E67" s="196">
        <v>736086</v>
      </c>
      <c r="F67" s="195">
        <v>2131</v>
      </c>
      <c r="G67" s="195">
        <v>5</v>
      </c>
      <c r="H67" s="195">
        <v>0</v>
      </c>
      <c r="I67" s="195">
        <v>0</v>
      </c>
      <c r="J67" s="195">
        <v>0</v>
      </c>
      <c r="K67" s="195">
        <v>934</v>
      </c>
      <c r="L67" s="195">
        <v>739156</v>
      </c>
    </row>
    <row r="68" spans="1:12" x14ac:dyDescent="0.3">
      <c r="A68" s="649" t="s">
        <v>380</v>
      </c>
      <c r="B68" s="195">
        <v>12</v>
      </c>
      <c r="C68" s="195">
        <v>0</v>
      </c>
      <c r="D68" s="195">
        <v>12</v>
      </c>
      <c r="E68" s="196">
        <v>12</v>
      </c>
      <c r="F68" s="195">
        <v>8</v>
      </c>
      <c r="G68" s="195">
        <v>0</v>
      </c>
      <c r="H68" s="195">
        <v>0</v>
      </c>
      <c r="I68" s="195">
        <v>0</v>
      </c>
      <c r="J68" s="195">
        <v>0</v>
      </c>
      <c r="K68" s="195">
        <v>0</v>
      </c>
      <c r="L68" s="195">
        <v>20</v>
      </c>
    </row>
    <row r="69" spans="1:12" x14ac:dyDescent="0.3">
      <c r="A69" s="649" t="s">
        <v>111</v>
      </c>
      <c r="B69" s="195">
        <v>12703</v>
      </c>
      <c r="C69" s="195">
        <v>0</v>
      </c>
      <c r="D69" s="195">
        <v>12703</v>
      </c>
      <c r="E69" s="196">
        <v>0</v>
      </c>
      <c r="F69" s="195">
        <v>24366</v>
      </c>
      <c r="G69" s="195">
        <v>0</v>
      </c>
      <c r="H69" s="195">
        <v>0</v>
      </c>
      <c r="I69" s="195">
        <v>0</v>
      </c>
      <c r="J69" s="195">
        <v>2427</v>
      </c>
      <c r="K69" s="195">
        <v>0</v>
      </c>
      <c r="L69" s="195">
        <v>39496</v>
      </c>
    </row>
    <row r="70" spans="1:12" x14ac:dyDescent="0.3">
      <c r="A70" s="649" t="s">
        <v>112</v>
      </c>
      <c r="B70" s="195">
        <v>273126</v>
      </c>
      <c r="C70" s="195">
        <v>0</v>
      </c>
      <c r="D70" s="195">
        <v>273126</v>
      </c>
      <c r="E70" s="196">
        <v>0</v>
      </c>
      <c r="F70" s="195">
        <v>63057</v>
      </c>
      <c r="G70" s="195">
        <v>0</v>
      </c>
      <c r="H70" s="195">
        <v>0</v>
      </c>
      <c r="I70" s="195">
        <v>0</v>
      </c>
      <c r="J70" s="195">
        <v>1326</v>
      </c>
      <c r="K70" s="195">
        <v>0</v>
      </c>
      <c r="L70" s="195">
        <v>337509</v>
      </c>
    </row>
    <row r="71" spans="1:12" x14ac:dyDescent="0.3">
      <c r="A71" s="649" t="s">
        <v>113</v>
      </c>
      <c r="B71" s="195">
        <v>943</v>
      </c>
      <c r="C71" s="195">
        <v>0</v>
      </c>
      <c r="D71" s="195">
        <v>943</v>
      </c>
      <c r="E71" s="196">
        <v>943</v>
      </c>
      <c r="F71" s="195">
        <v>1941</v>
      </c>
      <c r="G71" s="195">
        <v>0</v>
      </c>
      <c r="H71" s="195">
        <v>0</v>
      </c>
      <c r="I71" s="195">
        <v>0</v>
      </c>
      <c r="J71" s="195">
        <v>0</v>
      </c>
      <c r="K71" s="195">
        <v>0</v>
      </c>
      <c r="L71" s="195">
        <v>2884</v>
      </c>
    </row>
    <row r="72" spans="1:12" x14ac:dyDescent="0.3">
      <c r="A72" s="649" t="s">
        <v>114</v>
      </c>
      <c r="B72" s="195">
        <v>7854</v>
      </c>
      <c r="C72" s="195">
        <v>0</v>
      </c>
      <c r="D72" s="195">
        <v>7854</v>
      </c>
      <c r="E72" s="196">
        <v>7854</v>
      </c>
      <c r="F72" s="195">
        <v>0</v>
      </c>
      <c r="G72" s="195">
        <v>0</v>
      </c>
      <c r="H72" s="195">
        <v>0</v>
      </c>
      <c r="I72" s="195">
        <v>0</v>
      </c>
      <c r="J72" s="195">
        <v>0</v>
      </c>
      <c r="K72" s="195">
        <v>0</v>
      </c>
      <c r="L72" s="195">
        <v>7854</v>
      </c>
    </row>
    <row r="73" spans="1:12" x14ac:dyDescent="0.3">
      <c r="A73" s="649" t="s">
        <v>116</v>
      </c>
      <c r="B73" s="195">
        <v>1300</v>
      </c>
      <c r="C73" s="195">
        <v>679</v>
      </c>
      <c r="D73" s="195">
        <v>1979</v>
      </c>
      <c r="E73" s="196">
        <v>1979</v>
      </c>
      <c r="F73" s="195">
        <v>733</v>
      </c>
      <c r="G73" s="195">
        <v>0</v>
      </c>
      <c r="H73" s="195">
        <v>268416</v>
      </c>
      <c r="I73" s="195">
        <v>0</v>
      </c>
      <c r="J73" s="195">
        <v>627</v>
      </c>
      <c r="K73" s="195">
        <v>0</v>
      </c>
      <c r="L73" s="195">
        <v>271755</v>
      </c>
    </row>
    <row r="74" spans="1:12" x14ac:dyDescent="0.3">
      <c r="A74" s="649" t="s">
        <v>117</v>
      </c>
      <c r="B74" s="195">
        <v>316115</v>
      </c>
      <c r="C74" s="195">
        <v>0</v>
      </c>
      <c r="D74" s="195">
        <v>316115</v>
      </c>
      <c r="E74" s="196">
        <v>0</v>
      </c>
      <c r="F74" s="195">
        <v>420625</v>
      </c>
      <c r="G74" s="195">
        <v>0</v>
      </c>
      <c r="H74" s="195">
        <v>0</v>
      </c>
      <c r="I74" s="195">
        <v>0</v>
      </c>
      <c r="J74" s="195">
        <v>12569</v>
      </c>
      <c r="K74" s="195">
        <v>0</v>
      </c>
      <c r="L74" s="195">
        <v>749309</v>
      </c>
    </row>
    <row r="75" spans="1:12" x14ac:dyDescent="0.3">
      <c r="A75" s="649" t="s">
        <v>118</v>
      </c>
      <c r="B75" s="195">
        <v>17406</v>
      </c>
      <c r="C75" s="195">
        <v>0</v>
      </c>
      <c r="D75" s="195">
        <v>17406</v>
      </c>
      <c r="E75" s="196">
        <v>17406</v>
      </c>
      <c r="F75" s="195">
        <v>1859</v>
      </c>
      <c r="G75" s="195">
        <v>0</v>
      </c>
      <c r="H75" s="195">
        <v>0</v>
      </c>
      <c r="I75" s="195">
        <v>0</v>
      </c>
      <c r="J75" s="195">
        <v>0</v>
      </c>
      <c r="K75" s="195">
        <v>0</v>
      </c>
      <c r="L75" s="195">
        <v>19265</v>
      </c>
    </row>
    <row r="76" spans="1:12" x14ac:dyDescent="0.3">
      <c r="A76" s="649" t="s">
        <v>120</v>
      </c>
      <c r="B76" s="195">
        <v>18489</v>
      </c>
      <c r="C76" s="195">
        <v>11750</v>
      </c>
      <c r="D76" s="195">
        <v>30239</v>
      </c>
      <c r="E76" s="196">
        <v>0</v>
      </c>
      <c r="F76" s="195">
        <v>26141</v>
      </c>
      <c r="G76" s="195">
        <v>0</v>
      </c>
      <c r="H76" s="195">
        <v>0</v>
      </c>
      <c r="I76" s="195">
        <v>0</v>
      </c>
      <c r="J76" s="195">
        <v>198</v>
      </c>
      <c r="K76" s="195">
        <v>0</v>
      </c>
      <c r="L76" s="195">
        <v>56578</v>
      </c>
    </row>
    <row r="77" spans="1:12" x14ac:dyDescent="0.3">
      <c r="A77" s="649" t="s">
        <v>381</v>
      </c>
      <c r="B77" s="195">
        <v>1</v>
      </c>
      <c r="C77" s="195">
        <v>0</v>
      </c>
      <c r="D77" s="195">
        <v>1</v>
      </c>
      <c r="E77" s="196">
        <v>1</v>
      </c>
      <c r="F77" s="195">
        <v>0</v>
      </c>
      <c r="G77" s="195">
        <v>0</v>
      </c>
      <c r="H77" s="195">
        <v>0</v>
      </c>
      <c r="I77" s="195">
        <v>0</v>
      </c>
      <c r="J77" s="195">
        <v>0</v>
      </c>
      <c r="K77" s="195">
        <v>0</v>
      </c>
      <c r="L77" s="195">
        <v>1</v>
      </c>
    </row>
    <row r="78" spans="1:12" x14ac:dyDescent="0.3">
      <c r="A78" s="649" t="s">
        <v>121</v>
      </c>
      <c r="B78" s="195">
        <v>226</v>
      </c>
      <c r="C78" s="195">
        <v>0</v>
      </c>
      <c r="D78" s="195">
        <v>226</v>
      </c>
      <c r="E78" s="196">
        <v>100</v>
      </c>
      <c r="F78" s="195">
        <v>125</v>
      </c>
      <c r="G78" s="195">
        <v>0</v>
      </c>
      <c r="H78" s="195">
        <v>0</v>
      </c>
      <c r="I78" s="195">
        <v>0</v>
      </c>
      <c r="J78" s="195">
        <v>0</v>
      </c>
      <c r="K78" s="195">
        <v>3500</v>
      </c>
      <c r="L78" s="195">
        <v>3851</v>
      </c>
    </row>
    <row r="79" spans="1:12" x14ac:dyDescent="0.3">
      <c r="A79" s="649" t="s">
        <v>122</v>
      </c>
      <c r="B79" s="195">
        <v>8839</v>
      </c>
      <c r="C79" s="195">
        <v>0</v>
      </c>
      <c r="D79" s="195">
        <v>8839</v>
      </c>
      <c r="E79" s="196">
        <v>8839</v>
      </c>
      <c r="F79" s="195">
        <v>198</v>
      </c>
      <c r="G79" s="195">
        <v>0</v>
      </c>
      <c r="H79" s="195">
        <v>0</v>
      </c>
      <c r="I79" s="195">
        <v>0</v>
      </c>
      <c r="J79" s="195">
        <v>0</v>
      </c>
      <c r="K79" s="195">
        <v>0</v>
      </c>
      <c r="L79" s="195">
        <v>9037</v>
      </c>
    </row>
    <row r="80" spans="1:12" ht="11.65" x14ac:dyDescent="0.3">
      <c r="A80" s="649" t="s">
        <v>867</v>
      </c>
      <c r="B80" s="195">
        <v>8684</v>
      </c>
      <c r="C80" s="195">
        <v>0</v>
      </c>
      <c r="D80" s="195">
        <v>8684</v>
      </c>
      <c r="E80" s="196">
        <v>8684</v>
      </c>
      <c r="F80" s="195">
        <v>123</v>
      </c>
      <c r="G80" s="195">
        <v>0</v>
      </c>
      <c r="H80" s="195">
        <v>0</v>
      </c>
      <c r="I80" s="195">
        <v>0</v>
      </c>
      <c r="J80" s="195">
        <v>0</v>
      </c>
      <c r="K80" s="195">
        <v>0</v>
      </c>
      <c r="L80" s="195">
        <v>8807</v>
      </c>
    </row>
    <row r="81" spans="1:12" x14ac:dyDescent="0.3">
      <c r="A81" s="649" t="s">
        <v>382</v>
      </c>
      <c r="B81" s="195">
        <v>11</v>
      </c>
      <c r="C81" s="195">
        <v>0</v>
      </c>
      <c r="D81" s="195">
        <v>11</v>
      </c>
      <c r="E81" s="196">
        <v>11</v>
      </c>
      <c r="F81" s="195">
        <v>1</v>
      </c>
      <c r="G81" s="195">
        <v>0</v>
      </c>
      <c r="H81" s="195">
        <v>0</v>
      </c>
      <c r="I81" s="195">
        <v>0</v>
      </c>
      <c r="J81" s="195">
        <v>0</v>
      </c>
      <c r="K81" s="195">
        <v>0</v>
      </c>
      <c r="L81" s="195">
        <v>12</v>
      </c>
    </row>
    <row r="82" spans="1:12" ht="11.65" x14ac:dyDescent="0.3">
      <c r="A82" s="649" t="s">
        <v>1961</v>
      </c>
      <c r="B82" s="195">
        <v>3</v>
      </c>
      <c r="C82" s="195">
        <v>0</v>
      </c>
      <c r="D82" s="195">
        <v>3</v>
      </c>
      <c r="E82" s="196">
        <v>2</v>
      </c>
      <c r="F82" s="195">
        <v>11</v>
      </c>
      <c r="G82" s="195">
        <v>0</v>
      </c>
      <c r="H82" s="195">
        <v>0</v>
      </c>
      <c r="I82" s="195">
        <v>0</v>
      </c>
      <c r="J82" s="195">
        <v>977</v>
      </c>
      <c r="K82" s="195">
        <v>0</v>
      </c>
      <c r="L82" s="195">
        <v>991</v>
      </c>
    </row>
    <row r="83" spans="1:12" x14ac:dyDescent="0.3">
      <c r="A83" s="649" t="s">
        <v>123</v>
      </c>
      <c r="B83" s="195">
        <v>30</v>
      </c>
      <c r="C83" s="195">
        <v>0</v>
      </c>
      <c r="D83" s="195">
        <v>30</v>
      </c>
      <c r="E83" s="196">
        <v>19</v>
      </c>
      <c r="F83" s="195">
        <v>9</v>
      </c>
      <c r="G83" s="195">
        <v>0</v>
      </c>
      <c r="H83" s="195">
        <v>174000</v>
      </c>
      <c r="I83" s="195">
        <v>0</v>
      </c>
      <c r="J83" s="195">
        <v>0</v>
      </c>
      <c r="K83" s="195">
        <v>5100</v>
      </c>
      <c r="L83" s="195">
        <v>179139</v>
      </c>
    </row>
    <row r="84" spans="1:12" x14ac:dyDescent="0.3">
      <c r="A84" s="649" t="s">
        <v>125</v>
      </c>
      <c r="B84" s="195">
        <v>4393</v>
      </c>
      <c r="C84" s="195">
        <v>0</v>
      </c>
      <c r="D84" s="195">
        <v>4393</v>
      </c>
      <c r="E84" s="196">
        <v>258</v>
      </c>
      <c r="F84" s="195">
        <v>36693</v>
      </c>
      <c r="G84" s="195">
        <v>0</v>
      </c>
      <c r="H84" s="195">
        <v>0</v>
      </c>
      <c r="I84" s="195">
        <v>0</v>
      </c>
      <c r="J84" s="195">
        <v>132</v>
      </c>
      <c r="K84" s="195">
        <v>0</v>
      </c>
      <c r="L84" s="195">
        <v>41218</v>
      </c>
    </row>
    <row r="85" spans="1:12" x14ac:dyDescent="0.3">
      <c r="A85" s="649" t="s">
        <v>126</v>
      </c>
      <c r="B85" s="195">
        <v>179</v>
      </c>
      <c r="C85" s="195">
        <v>0</v>
      </c>
      <c r="D85" s="195">
        <v>179</v>
      </c>
      <c r="E85" s="196">
        <v>0</v>
      </c>
      <c r="F85" s="195">
        <v>161</v>
      </c>
      <c r="G85" s="195">
        <v>0</v>
      </c>
      <c r="H85" s="195">
        <v>0</v>
      </c>
      <c r="I85" s="195">
        <v>0</v>
      </c>
      <c r="J85" s="195">
        <v>131</v>
      </c>
      <c r="K85" s="195">
        <v>0</v>
      </c>
      <c r="L85" s="195">
        <v>471</v>
      </c>
    </row>
    <row r="86" spans="1:12" x14ac:dyDescent="0.3">
      <c r="A86" s="649" t="s">
        <v>128</v>
      </c>
      <c r="B86" s="195">
        <v>201381</v>
      </c>
      <c r="C86" s="195">
        <v>0</v>
      </c>
      <c r="D86" s="195">
        <v>201381</v>
      </c>
      <c r="E86" s="196">
        <v>27078</v>
      </c>
      <c r="F86" s="195">
        <v>6480</v>
      </c>
      <c r="G86" s="195">
        <v>0</v>
      </c>
      <c r="H86" s="195">
        <v>0</v>
      </c>
      <c r="I86" s="195">
        <v>0</v>
      </c>
      <c r="J86" s="195">
        <v>0</v>
      </c>
      <c r="K86" s="195">
        <v>0</v>
      </c>
      <c r="L86" s="195">
        <v>207861</v>
      </c>
    </row>
    <row r="87" spans="1:12" x14ac:dyDescent="0.3">
      <c r="A87" s="649" t="s">
        <v>129</v>
      </c>
      <c r="B87" s="195">
        <v>5957</v>
      </c>
      <c r="C87" s="195">
        <v>0</v>
      </c>
      <c r="D87" s="195">
        <v>5957</v>
      </c>
      <c r="E87" s="196">
        <v>5957</v>
      </c>
      <c r="F87" s="195">
        <v>7591</v>
      </c>
      <c r="G87" s="195">
        <v>0</v>
      </c>
      <c r="H87" s="195">
        <v>0</v>
      </c>
      <c r="I87" s="195">
        <v>0</v>
      </c>
      <c r="J87" s="195">
        <v>0</v>
      </c>
      <c r="K87" s="195">
        <v>0</v>
      </c>
      <c r="L87" s="195">
        <v>13548</v>
      </c>
    </row>
    <row r="88" spans="1:12" x14ac:dyDescent="0.3">
      <c r="A88" s="649" t="s">
        <v>872</v>
      </c>
      <c r="B88" s="195">
        <v>979437</v>
      </c>
      <c r="C88" s="195">
        <v>0</v>
      </c>
      <c r="D88" s="195">
        <v>979437</v>
      </c>
      <c r="E88" s="196">
        <v>979437</v>
      </c>
      <c r="F88" s="195">
        <v>42</v>
      </c>
      <c r="G88" s="195">
        <v>12</v>
      </c>
      <c r="H88" s="195">
        <v>0</v>
      </c>
      <c r="I88" s="195">
        <v>0</v>
      </c>
      <c r="J88" s="195">
        <v>0</v>
      </c>
      <c r="K88" s="195">
        <v>0</v>
      </c>
      <c r="L88" s="195">
        <v>979491</v>
      </c>
    </row>
    <row r="89" spans="1:12" ht="11.65" x14ac:dyDescent="0.3">
      <c r="A89" s="649" t="s">
        <v>1965</v>
      </c>
      <c r="B89" s="195">
        <v>277701</v>
      </c>
      <c r="C89" s="195">
        <v>0</v>
      </c>
      <c r="D89" s="195">
        <v>277701</v>
      </c>
      <c r="E89" s="196">
        <v>277701</v>
      </c>
      <c r="F89" s="195">
        <v>7420</v>
      </c>
      <c r="G89" s="195">
        <v>5921</v>
      </c>
      <c r="H89" s="195">
        <v>4403287</v>
      </c>
      <c r="I89" s="195">
        <v>1747</v>
      </c>
      <c r="J89" s="195">
        <v>50000</v>
      </c>
      <c r="K89" s="195">
        <v>29</v>
      </c>
      <c r="L89" s="195">
        <v>4746105</v>
      </c>
    </row>
    <row r="90" spans="1:12" x14ac:dyDescent="0.3">
      <c r="A90" s="649" t="s">
        <v>130</v>
      </c>
      <c r="B90" s="195">
        <v>6125</v>
      </c>
      <c r="C90" s="195">
        <v>0</v>
      </c>
      <c r="D90" s="195">
        <v>6125</v>
      </c>
      <c r="E90" s="196">
        <v>0</v>
      </c>
      <c r="F90" s="195">
        <v>5055</v>
      </c>
      <c r="G90" s="195">
        <v>0</v>
      </c>
      <c r="H90" s="195">
        <v>0</v>
      </c>
      <c r="I90" s="195">
        <v>0</v>
      </c>
      <c r="J90" s="195">
        <v>99</v>
      </c>
      <c r="K90" s="195">
        <v>0</v>
      </c>
      <c r="L90" s="195">
        <v>11279</v>
      </c>
    </row>
    <row r="91" spans="1:12" x14ac:dyDescent="0.3">
      <c r="A91" s="649" t="s">
        <v>132</v>
      </c>
      <c r="B91" s="195">
        <v>361</v>
      </c>
      <c r="C91" s="195">
        <v>38139</v>
      </c>
      <c r="D91" s="195">
        <v>38500</v>
      </c>
      <c r="E91" s="196">
        <v>0</v>
      </c>
      <c r="F91" s="195">
        <v>6591</v>
      </c>
      <c r="G91" s="195">
        <v>0</v>
      </c>
      <c r="H91" s="195">
        <v>0</v>
      </c>
      <c r="I91" s="195">
        <v>0</v>
      </c>
      <c r="J91" s="195">
        <v>15</v>
      </c>
      <c r="K91" s="195">
        <v>0</v>
      </c>
      <c r="L91" s="195">
        <v>45106</v>
      </c>
    </row>
    <row r="92" spans="1:12" x14ac:dyDescent="0.3">
      <c r="A92" s="649" t="s">
        <v>133</v>
      </c>
      <c r="B92" s="195">
        <v>118047</v>
      </c>
      <c r="C92" s="195">
        <v>0</v>
      </c>
      <c r="D92" s="195">
        <v>118047</v>
      </c>
      <c r="E92" s="196">
        <v>0</v>
      </c>
      <c r="F92" s="195">
        <v>60156</v>
      </c>
      <c r="G92" s="195">
        <v>0</v>
      </c>
      <c r="H92" s="195">
        <v>0</v>
      </c>
      <c r="I92" s="195">
        <v>0</v>
      </c>
      <c r="J92" s="195">
        <v>747</v>
      </c>
      <c r="K92" s="195">
        <v>0</v>
      </c>
      <c r="L92" s="195">
        <v>178950</v>
      </c>
    </row>
    <row r="93" spans="1:12" x14ac:dyDescent="0.3">
      <c r="A93" s="649" t="s">
        <v>384</v>
      </c>
      <c r="B93" s="195">
        <v>12</v>
      </c>
      <c r="C93" s="195">
        <v>0</v>
      </c>
      <c r="D93" s="195">
        <v>12</v>
      </c>
      <c r="E93" s="196">
        <v>12</v>
      </c>
      <c r="F93" s="195">
        <v>5</v>
      </c>
      <c r="G93" s="195">
        <v>0</v>
      </c>
      <c r="H93" s="195">
        <v>0</v>
      </c>
      <c r="I93" s="195">
        <v>0</v>
      </c>
      <c r="J93" s="195">
        <v>0</v>
      </c>
      <c r="K93" s="195">
        <v>0</v>
      </c>
      <c r="L93" s="195">
        <v>17</v>
      </c>
    </row>
    <row r="94" spans="1:12" ht="11.65" x14ac:dyDescent="0.3">
      <c r="A94" s="649" t="s">
        <v>1966</v>
      </c>
      <c r="B94" s="195">
        <v>2474</v>
      </c>
      <c r="C94" s="195">
        <v>0</v>
      </c>
      <c r="D94" s="195">
        <v>2474</v>
      </c>
      <c r="E94" s="196">
        <v>369</v>
      </c>
      <c r="F94" s="195">
        <v>13831</v>
      </c>
      <c r="G94" s="195">
        <v>0</v>
      </c>
      <c r="H94" s="195">
        <v>0</v>
      </c>
      <c r="I94" s="195">
        <v>0</v>
      </c>
      <c r="J94" s="195">
        <v>603</v>
      </c>
      <c r="K94" s="195">
        <v>0</v>
      </c>
      <c r="L94" s="195">
        <v>16908</v>
      </c>
    </row>
    <row r="95" spans="1:12" ht="11.65" x14ac:dyDescent="0.3">
      <c r="A95" s="649" t="s">
        <v>1967</v>
      </c>
      <c r="B95" s="195">
        <v>664118</v>
      </c>
      <c r="C95" s="195">
        <v>0</v>
      </c>
      <c r="D95" s="195">
        <v>664118</v>
      </c>
      <c r="E95" s="196">
        <v>664118</v>
      </c>
      <c r="F95" s="195">
        <v>24935</v>
      </c>
      <c r="G95" s="195">
        <v>0</v>
      </c>
      <c r="H95" s="195">
        <v>0</v>
      </c>
      <c r="I95" s="195">
        <v>0</v>
      </c>
      <c r="J95" s="195">
        <v>0</v>
      </c>
      <c r="K95" s="195">
        <v>0</v>
      </c>
      <c r="L95" s="195">
        <v>689053</v>
      </c>
    </row>
    <row r="96" spans="1:12" x14ac:dyDescent="0.3">
      <c r="A96" s="649" t="s">
        <v>136</v>
      </c>
      <c r="B96" s="195">
        <v>708</v>
      </c>
      <c r="C96" s="195">
        <v>0</v>
      </c>
      <c r="D96" s="195">
        <v>708</v>
      </c>
      <c r="E96" s="196">
        <v>708</v>
      </c>
      <c r="F96" s="195">
        <v>97</v>
      </c>
      <c r="G96" s="195">
        <v>0</v>
      </c>
      <c r="H96" s="195">
        <v>0</v>
      </c>
      <c r="I96" s="195">
        <v>0</v>
      </c>
      <c r="J96" s="195">
        <v>7909</v>
      </c>
      <c r="K96" s="195">
        <v>0</v>
      </c>
      <c r="L96" s="195">
        <v>8714</v>
      </c>
    </row>
    <row r="97" spans="1:12" x14ac:dyDescent="0.3">
      <c r="A97" s="649" t="s">
        <v>137</v>
      </c>
      <c r="B97" s="195">
        <v>553912</v>
      </c>
      <c r="C97" s="195">
        <v>0</v>
      </c>
      <c r="D97" s="195">
        <v>553912</v>
      </c>
      <c r="E97" s="196">
        <v>553912</v>
      </c>
      <c r="F97" s="195">
        <v>39969</v>
      </c>
      <c r="G97" s="195">
        <v>1231</v>
      </c>
      <c r="H97" s="195">
        <v>0</v>
      </c>
      <c r="I97" s="195">
        <v>0</v>
      </c>
      <c r="J97" s="195">
        <v>20000</v>
      </c>
      <c r="K97" s="195">
        <v>0</v>
      </c>
      <c r="L97" s="195">
        <v>615112</v>
      </c>
    </row>
    <row r="98" spans="1:12" x14ac:dyDescent="0.3">
      <c r="A98" s="649" t="s">
        <v>140</v>
      </c>
      <c r="B98" s="195">
        <v>741</v>
      </c>
      <c r="C98" s="195">
        <v>0</v>
      </c>
      <c r="D98" s="195">
        <v>741</v>
      </c>
      <c r="E98" s="196">
        <v>741</v>
      </c>
      <c r="F98" s="195">
        <v>900</v>
      </c>
      <c r="G98" s="195">
        <v>0</v>
      </c>
      <c r="H98" s="195">
        <v>0</v>
      </c>
      <c r="I98" s="195">
        <v>0</v>
      </c>
      <c r="J98" s="195">
        <v>93000</v>
      </c>
      <c r="K98" s="195">
        <v>0</v>
      </c>
      <c r="L98" s="195">
        <v>94641</v>
      </c>
    </row>
    <row r="99" spans="1:12" x14ac:dyDescent="0.3">
      <c r="A99" s="649" t="s">
        <v>138</v>
      </c>
      <c r="B99" s="195">
        <v>354</v>
      </c>
      <c r="C99" s="195">
        <v>0</v>
      </c>
      <c r="D99" s="195">
        <v>354</v>
      </c>
      <c r="E99" s="196">
        <v>354</v>
      </c>
      <c r="F99" s="195">
        <v>158</v>
      </c>
      <c r="G99" s="195">
        <v>0</v>
      </c>
      <c r="H99" s="195">
        <v>0</v>
      </c>
      <c r="I99" s="195">
        <v>0</v>
      </c>
      <c r="J99" s="195">
        <v>9118</v>
      </c>
      <c r="K99" s="195">
        <v>0</v>
      </c>
      <c r="L99" s="195">
        <v>9630</v>
      </c>
    </row>
    <row r="100" spans="1:12" x14ac:dyDescent="0.3">
      <c r="A100" s="649" t="s">
        <v>141</v>
      </c>
      <c r="B100" s="195">
        <v>0</v>
      </c>
      <c r="C100" s="195">
        <v>0</v>
      </c>
      <c r="D100" s="195">
        <v>0</v>
      </c>
      <c r="E100" s="196">
        <v>0</v>
      </c>
      <c r="F100" s="195">
        <v>0</v>
      </c>
      <c r="G100" s="195">
        <v>0</v>
      </c>
      <c r="H100" s="195">
        <v>0</v>
      </c>
      <c r="I100" s="195">
        <v>0</v>
      </c>
      <c r="J100" s="195">
        <v>0</v>
      </c>
      <c r="K100" s="195">
        <v>0</v>
      </c>
      <c r="L100" s="195">
        <v>0</v>
      </c>
    </row>
    <row r="101" spans="1:12" ht="11.65" x14ac:dyDescent="0.3">
      <c r="A101" s="649" t="s">
        <v>1968</v>
      </c>
      <c r="B101" s="195">
        <v>208</v>
      </c>
      <c r="C101" s="195">
        <v>0</v>
      </c>
      <c r="D101" s="195">
        <v>208</v>
      </c>
      <c r="E101" s="196">
        <v>0</v>
      </c>
      <c r="F101" s="195">
        <v>179</v>
      </c>
      <c r="G101" s="195">
        <v>0</v>
      </c>
      <c r="H101" s="195">
        <v>0</v>
      </c>
      <c r="I101" s="195">
        <v>0</v>
      </c>
      <c r="J101" s="195">
        <v>252195</v>
      </c>
      <c r="K101" s="195">
        <v>0</v>
      </c>
      <c r="L101" s="195">
        <v>252582</v>
      </c>
    </row>
    <row r="102" spans="1:12" x14ac:dyDescent="0.3">
      <c r="A102" s="649" t="s">
        <v>143</v>
      </c>
      <c r="B102" s="195">
        <v>1070854</v>
      </c>
      <c r="C102" s="195">
        <v>0</v>
      </c>
      <c r="D102" s="195">
        <v>1070854</v>
      </c>
      <c r="E102" s="196">
        <v>1070854</v>
      </c>
      <c r="F102" s="195">
        <v>12139</v>
      </c>
      <c r="G102" s="195">
        <v>0</v>
      </c>
      <c r="H102" s="195">
        <v>0</v>
      </c>
      <c r="I102" s="195">
        <v>0</v>
      </c>
      <c r="J102" s="195">
        <v>0</v>
      </c>
      <c r="K102" s="195">
        <v>5238</v>
      </c>
      <c r="L102" s="195">
        <v>1088231</v>
      </c>
    </row>
    <row r="103" spans="1:12" x14ac:dyDescent="0.3">
      <c r="A103" s="649" t="s">
        <v>144</v>
      </c>
      <c r="B103" s="195">
        <v>31</v>
      </c>
      <c r="C103" s="195">
        <v>0</v>
      </c>
      <c r="D103" s="195">
        <v>31</v>
      </c>
      <c r="E103" s="196">
        <v>0</v>
      </c>
      <c r="F103" s="195">
        <v>4</v>
      </c>
      <c r="G103" s="195">
        <v>0</v>
      </c>
      <c r="H103" s="195">
        <v>0</v>
      </c>
      <c r="I103" s="195">
        <v>0</v>
      </c>
      <c r="J103" s="195">
        <v>0</v>
      </c>
      <c r="K103" s="195">
        <v>0</v>
      </c>
      <c r="L103" s="195">
        <v>35</v>
      </c>
    </row>
    <row r="104" spans="1:12" x14ac:dyDescent="0.3">
      <c r="A104" s="649" t="s">
        <v>142</v>
      </c>
      <c r="B104" s="195">
        <v>36505</v>
      </c>
      <c r="C104" s="195">
        <v>0</v>
      </c>
      <c r="D104" s="195">
        <v>36505</v>
      </c>
      <c r="E104" s="196">
        <v>36505</v>
      </c>
      <c r="F104" s="195">
        <v>15</v>
      </c>
      <c r="G104" s="195">
        <v>58</v>
      </c>
      <c r="H104" s="195">
        <v>0</v>
      </c>
      <c r="I104" s="195">
        <v>0</v>
      </c>
      <c r="J104" s="195">
        <v>1</v>
      </c>
      <c r="K104" s="195">
        <v>1479</v>
      </c>
      <c r="L104" s="195">
        <v>38058</v>
      </c>
    </row>
    <row r="105" spans="1:12" x14ac:dyDescent="0.3">
      <c r="A105" s="649" t="s">
        <v>193</v>
      </c>
      <c r="B105" s="195">
        <v>9305</v>
      </c>
      <c r="C105" s="195">
        <v>0</v>
      </c>
      <c r="D105" s="195">
        <v>9305</v>
      </c>
      <c r="E105" s="196">
        <v>9305</v>
      </c>
      <c r="F105" s="195">
        <v>27479</v>
      </c>
      <c r="G105" s="195">
        <v>0</v>
      </c>
      <c r="H105" s="195">
        <v>434869</v>
      </c>
      <c r="I105" s="195">
        <v>0</v>
      </c>
      <c r="J105" s="195">
        <v>0</v>
      </c>
      <c r="K105" s="195">
        <v>0</v>
      </c>
      <c r="L105" s="195">
        <v>471653</v>
      </c>
    </row>
    <row r="106" spans="1:12" x14ac:dyDescent="0.3">
      <c r="A106" s="649" t="s">
        <v>145</v>
      </c>
      <c r="B106" s="195">
        <v>150</v>
      </c>
      <c r="C106" s="195">
        <v>0</v>
      </c>
      <c r="D106" s="195">
        <v>150</v>
      </c>
      <c r="E106" s="196">
        <v>23</v>
      </c>
      <c r="F106" s="195">
        <v>97</v>
      </c>
      <c r="G106" s="195">
        <v>0</v>
      </c>
      <c r="H106" s="195">
        <v>0</v>
      </c>
      <c r="I106" s="195">
        <v>0</v>
      </c>
      <c r="J106" s="195">
        <v>0</v>
      </c>
      <c r="K106" s="195">
        <v>0</v>
      </c>
      <c r="L106" s="195">
        <v>247</v>
      </c>
    </row>
    <row r="107" spans="1:12" x14ac:dyDescent="0.3">
      <c r="A107" s="649" t="s">
        <v>147</v>
      </c>
      <c r="B107" s="195">
        <v>1093</v>
      </c>
      <c r="C107" s="195">
        <v>0</v>
      </c>
      <c r="D107" s="195">
        <v>1093</v>
      </c>
      <c r="E107" s="196">
        <v>0</v>
      </c>
      <c r="F107" s="195">
        <v>82</v>
      </c>
      <c r="G107" s="195">
        <v>0</v>
      </c>
      <c r="H107" s="195">
        <v>0</v>
      </c>
      <c r="I107" s="195">
        <v>0</v>
      </c>
      <c r="J107" s="195">
        <v>3466</v>
      </c>
      <c r="K107" s="195">
        <v>0</v>
      </c>
      <c r="L107" s="195">
        <v>4641</v>
      </c>
    </row>
    <row r="108" spans="1:12" x14ac:dyDescent="0.3">
      <c r="A108" s="649" t="s">
        <v>148</v>
      </c>
      <c r="B108" s="195">
        <v>1332</v>
      </c>
      <c r="C108" s="195">
        <v>0</v>
      </c>
      <c r="D108" s="195">
        <v>1332</v>
      </c>
      <c r="E108" s="196">
        <v>0</v>
      </c>
      <c r="F108" s="195">
        <v>2395</v>
      </c>
      <c r="G108" s="195">
        <v>0</v>
      </c>
      <c r="H108" s="195">
        <v>0</v>
      </c>
      <c r="I108" s="195">
        <v>0</v>
      </c>
      <c r="J108" s="195">
        <v>82</v>
      </c>
      <c r="K108" s="195">
        <v>0</v>
      </c>
      <c r="L108" s="195">
        <v>3809</v>
      </c>
    </row>
    <row r="109" spans="1:12" x14ac:dyDescent="0.3">
      <c r="A109" s="649" t="s">
        <v>150</v>
      </c>
      <c r="B109" s="195">
        <v>10</v>
      </c>
      <c r="C109" s="195">
        <v>0</v>
      </c>
      <c r="D109" s="195">
        <v>10</v>
      </c>
      <c r="E109" s="196">
        <v>10</v>
      </c>
      <c r="F109" s="195">
        <v>12</v>
      </c>
      <c r="G109" s="195">
        <v>0</v>
      </c>
      <c r="H109" s="195">
        <v>0</v>
      </c>
      <c r="I109" s="195">
        <v>0</v>
      </c>
      <c r="J109" s="195">
        <v>0</v>
      </c>
      <c r="K109" s="195">
        <v>0</v>
      </c>
      <c r="L109" s="195">
        <v>22</v>
      </c>
    </row>
    <row r="110" spans="1:12" x14ac:dyDescent="0.3">
      <c r="A110" s="649" t="s">
        <v>173</v>
      </c>
      <c r="B110" s="195">
        <v>9019</v>
      </c>
      <c r="C110" s="195">
        <v>0</v>
      </c>
      <c r="D110" s="195">
        <v>9019</v>
      </c>
      <c r="E110" s="196">
        <v>9019</v>
      </c>
      <c r="F110" s="195">
        <v>14470</v>
      </c>
      <c r="G110" s="195">
        <v>0</v>
      </c>
      <c r="H110" s="195">
        <v>0</v>
      </c>
      <c r="I110" s="195">
        <v>0</v>
      </c>
      <c r="J110" s="195">
        <v>0</v>
      </c>
      <c r="K110" s="195">
        <v>0</v>
      </c>
      <c r="L110" s="195">
        <v>23489</v>
      </c>
    </row>
    <row r="111" spans="1:12" x14ac:dyDescent="0.3">
      <c r="A111" s="649" t="s">
        <v>172</v>
      </c>
      <c r="B111" s="195">
        <v>94030</v>
      </c>
      <c r="C111" s="195">
        <v>136</v>
      </c>
      <c r="D111" s="195">
        <v>94166</v>
      </c>
      <c r="E111" s="196">
        <v>94166</v>
      </c>
      <c r="F111" s="195">
        <v>60415</v>
      </c>
      <c r="G111" s="195">
        <v>0</v>
      </c>
      <c r="H111" s="195">
        <v>0</v>
      </c>
      <c r="I111" s="195">
        <v>0</v>
      </c>
      <c r="J111" s="195">
        <v>11689</v>
      </c>
      <c r="K111" s="195">
        <v>80000</v>
      </c>
      <c r="L111" s="195">
        <v>246270</v>
      </c>
    </row>
    <row r="112" spans="1:12" x14ac:dyDescent="0.3">
      <c r="A112" s="649" t="s">
        <v>171</v>
      </c>
      <c r="B112" s="195">
        <v>15917</v>
      </c>
      <c r="C112" s="195">
        <v>0</v>
      </c>
      <c r="D112" s="195">
        <v>15917</v>
      </c>
      <c r="E112" s="196">
        <v>15917</v>
      </c>
      <c r="F112" s="195">
        <v>340</v>
      </c>
      <c r="G112" s="195">
        <v>4088</v>
      </c>
      <c r="H112" s="195">
        <v>61920</v>
      </c>
      <c r="I112" s="195">
        <v>53551</v>
      </c>
      <c r="J112" s="195">
        <v>0</v>
      </c>
      <c r="K112" s="195">
        <v>0</v>
      </c>
      <c r="L112" s="195">
        <v>135816</v>
      </c>
    </row>
    <row r="113" spans="1:12" x14ac:dyDescent="0.3">
      <c r="A113" s="649" t="s">
        <v>177</v>
      </c>
      <c r="B113" s="195">
        <v>7075</v>
      </c>
      <c r="C113" s="195">
        <v>0</v>
      </c>
      <c r="D113" s="195">
        <v>7075</v>
      </c>
      <c r="E113" s="196">
        <v>1547</v>
      </c>
      <c r="F113" s="195">
        <v>590</v>
      </c>
      <c r="G113" s="195">
        <v>0</v>
      </c>
      <c r="H113" s="195">
        <v>0</v>
      </c>
      <c r="I113" s="195">
        <v>0</v>
      </c>
      <c r="J113" s="195">
        <v>0</v>
      </c>
      <c r="K113" s="195">
        <v>0</v>
      </c>
      <c r="L113" s="195">
        <v>7665</v>
      </c>
    </row>
    <row r="114" spans="1:12" x14ac:dyDescent="0.3">
      <c r="A114" s="649" t="s">
        <v>151</v>
      </c>
      <c r="B114" s="195">
        <v>51394</v>
      </c>
      <c r="C114" s="195">
        <v>26000</v>
      </c>
      <c r="D114" s="195">
        <v>77394</v>
      </c>
      <c r="E114" s="196">
        <v>51394</v>
      </c>
      <c r="F114" s="195">
        <v>497</v>
      </c>
      <c r="G114" s="195">
        <v>0</v>
      </c>
      <c r="H114" s="195">
        <v>0</v>
      </c>
      <c r="I114" s="195">
        <v>0</v>
      </c>
      <c r="J114" s="195">
        <v>0</v>
      </c>
      <c r="K114" s="195">
        <v>0</v>
      </c>
      <c r="L114" s="195">
        <v>77891</v>
      </c>
    </row>
    <row r="115" spans="1:12" x14ac:dyDescent="0.3">
      <c r="A115" s="649" t="s">
        <v>178</v>
      </c>
      <c r="B115" s="195">
        <v>0</v>
      </c>
      <c r="C115" s="195">
        <v>0</v>
      </c>
      <c r="D115" s="195">
        <v>0</v>
      </c>
      <c r="E115" s="196">
        <v>0</v>
      </c>
      <c r="F115" s="195">
        <v>0</v>
      </c>
      <c r="G115" s="195">
        <v>0</v>
      </c>
      <c r="H115" s="195">
        <v>0</v>
      </c>
      <c r="I115" s="195">
        <v>0</v>
      </c>
      <c r="J115" s="195">
        <v>0</v>
      </c>
      <c r="K115" s="195">
        <v>0</v>
      </c>
      <c r="L115" s="195">
        <v>0</v>
      </c>
    </row>
    <row r="116" spans="1:12" x14ac:dyDescent="0.3">
      <c r="A116" s="649" t="s">
        <v>170</v>
      </c>
      <c r="B116" s="195">
        <v>2923</v>
      </c>
      <c r="C116" s="195">
        <v>0</v>
      </c>
      <c r="D116" s="195">
        <v>2923</v>
      </c>
      <c r="E116" s="196">
        <v>1021</v>
      </c>
      <c r="F116" s="195">
        <v>1350</v>
      </c>
      <c r="G116" s="195">
        <v>0</v>
      </c>
      <c r="H116" s="195">
        <v>0</v>
      </c>
      <c r="I116" s="195">
        <v>0</v>
      </c>
      <c r="J116" s="195">
        <v>13</v>
      </c>
      <c r="K116" s="195">
        <v>0</v>
      </c>
      <c r="L116" s="195">
        <v>4286</v>
      </c>
    </row>
    <row r="117" spans="1:12" x14ac:dyDescent="0.3">
      <c r="A117" s="649" t="s">
        <v>55</v>
      </c>
      <c r="B117" s="195">
        <v>3</v>
      </c>
      <c r="C117" s="195">
        <v>0</v>
      </c>
      <c r="D117" s="195">
        <v>3</v>
      </c>
      <c r="E117" s="196">
        <v>3</v>
      </c>
      <c r="F117" s="195">
        <v>11</v>
      </c>
      <c r="G117" s="195">
        <v>0</v>
      </c>
      <c r="H117" s="195">
        <v>0</v>
      </c>
      <c r="I117" s="195">
        <v>0</v>
      </c>
      <c r="J117" s="195">
        <v>0</v>
      </c>
      <c r="K117" s="195">
        <v>0</v>
      </c>
      <c r="L117" s="195">
        <v>14</v>
      </c>
    </row>
    <row r="118" spans="1:12" x14ac:dyDescent="0.3">
      <c r="A118" s="649" t="s">
        <v>388</v>
      </c>
      <c r="B118" s="195">
        <v>32</v>
      </c>
      <c r="C118" s="195">
        <v>0</v>
      </c>
      <c r="D118" s="195">
        <v>32</v>
      </c>
      <c r="E118" s="196">
        <v>0</v>
      </c>
      <c r="F118" s="195">
        <v>0</v>
      </c>
      <c r="G118" s="195">
        <v>0</v>
      </c>
      <c r="H118" s="195">
        <v>0</v>
      </c>
      <c r="I118" s="195">
        <v>0</v>
      </c>
      <c r="J118" s="195">
        <v>0</v>
      </c>
      <c r="K118" s="195">
        <v>0</v>
      </c>
      <c r="L118" s="195">
        <v>32</v>
      </c>
    </row>
    <row r="119" spans="1:12" x14ac:dyDescent="0.3">
      <c r="A119" s="649" t="s">
        <v>174</v>
      </c>
      <c r="B119" s="195">
        <v>9</v>
      </c>
      <c r="C119" s="195">
        <v>0</v>
      </c>
      <c r="D119" s="195">
        <v>9</v>
      </c>
      <c r="E119" s="196">
        <v>9</v>
      </c>
      <c r="F119" s="195">
        <v>6</v>
      </c>
      <c r="G119" s="195">
        <v>0</v>
      </c>
      <c r="H119" s="195">
        <v>0</v>
      </c>
      <c r="I119" s="195">
        <v>0</v>
      </c>
      <c r="J119" s="195">
        <v>0</v>
      </c>
      <c r="K119" s="195">
        <v>0</v>
      </c>
      <c r="L119" s="195">
        <v>15</v>
      </c>
    </row>
    <row r="120" spans="1:12" x14ac:dyDescent="0.3">
      <c r="A120" s="649" t="s">
        <v>10</v>
      </c>
      <c r="B120" s="195">
        <v>1771</v>
      </c>
      <c r="C120" s="195">
        <v>0</v>
      </c>
      <c r="D120" s="195">
        <v>1771</v>
      </c>
      <c r="E120" s="196">
        <v>1671</v>
      </c>
      <c r="F120" s="195">
        <v>20</v>
      </c>
      <c r="G120" s="195">
        <v>0</v>
      </c>
      <c r="H120" s="195">
        <v>0</v>
      </c>
      <c r="I120" s="195">
        <v>0</v>
      </c>
      <c r="J120" s="195">
        <v>3262</v>
      </c>
      <c r="K120" s="195">
        <v>10822</v>
      </c>
      <c r="L120" s="195">
        <v>15875</v>
      </c>
    </row>
    <row r="121" spans="1:12" x14ac:dyDescent="0.3">
      <c r="A121" s="649" t="s">
        <v>90</v>
      </c>
      <c r="B121" s="195">
        <v>0</v>
      </c>
      <c r="C121" s="195">
        <v>0</v>
      </c>
      <c r="D121" s="195">
        <v>0</v>
      </c>
      <c r="E121" s="196">
        <v>0</v>
      </c>
      <c r="F121" s="195">
        <v>0</v>
      </c>
      <c r="G121" s="195">
        <v>0</v>
      </c>
      <c r="H121" s="195">
        <v>0</v>
      </c>
      <c r="I121" s="195">
        <v>0</v>
      </c>
      <c r="J121" s="195">
        <v>0</v>
      </c>
      <c r="K121" s="195">
        <v>0</v>
      </c>
      <c r="L121" s="195">
        <v>0</v>
      </c>
    </row>
    <row r="122" spans="1:12" x14ac:dyDescent="0.3">
      <c r="A122" s="649" t="s">
        <v>175</v>
      </c>
      <c r="B122" s="195">
        <v>3908</v>
      </c>
      <c r="C122" s="195">
        <v>0</v>
      </c>
      <c r="D122" s="195">
        <v>3908</v>
      </c>
      <c r="E122" s="196">
        <v>3908</v>
      </c>
      <c r="F122" s="195">
        <v>1565</v>
      </c>
      <c r="G122" s="195">
        <v>0</v>
      </c>
      <c r="H122" s="195">
        <v>0</v>
      </c>
      <c r="I122" s="195">
        <v>0</v>
      </c>
      <c r="J122" s="195">
        <v>0</v>
      </c>
      <c r="K122" s="195">
        <v>0</v>
      </c>
      <c r="L122" s="195">
        <v>5473</v>
      </c>
    </row>
    <row r="123" spans="1:12" x14ac:dyDescent="0.3">
      <c r="A123" s="649" t="s">
        <v>176</v>
      </c>
      <c r="B123" s="195">
        <v>5622</v>
      </c>
      <c r="C123" s="195">
        <v>0</v>
      </c>
      <c r="D123" s="195">
        <v>5622</v>
      </c>
      <c r="E123" s="196">
        <v>3247</v>
      </c>
      <c r="F123" s="195">
        <v>14825</v>
      </c>
      <c r="G123" s="195">
        <v>0</v>
      </c>
      <c r="H123" s="195">
        <v>0</v>
      </c>
      <c r="I123" s="195">
        <v>0</v>
      </c>
      <c r="J123" s="195">
        <v>0</v>
      </c>
      <c r="K123" s="195">
        <v>0</v>
      </c>
      <c r="L123" s="195">
        <v>20447</v>
      </c>
    </row>
    <row r="124" spans="1:12" ht="11.65" x14ac:dyDescent="0.3">
      <c r="A124" s="649" t="s">
        <v>2000</v>
      </c>
      <c r="B124" s="195">
        <v>0</v>
      </c>
      <c r="C124" s="195">
        <v>0</v>
      </c>
      <c r="D124" s="195">
        <v>0</v>
      </c>
      <c r="E124" s="196">
        <v>0</v>
      </c>
      <c r="F124" s="195">
        <v>1</v>
      </c>
      <c r="G124" s="195">
        <v>2</v>
      </c>
      <c r="H124" s="195">
        <v>451089</v>
      </c>
      <c r="I124" s="195">
        <v>25265</v>
      </c>
      <c r="J124" s="195">
        <v>938000</v>
      </c>
      <c r="K124" s="195">
        <v>0</v>
      </c>
      <c r="L124" s="195">
        <v>1414357</v>
      </c>
    </row>
    <row r="125" spans="1:12" x14ac:dyDescent="0.3">
      <c r="A125" s="649" t="s">
        <v>180</v>
      </c>
      <c r="B125" s="195">
        <v>1737</v>
      </c>
      <c r="C125" s="195">
        <v>0</v>
      </c>
      <c r="D125" s="195">
        <v>1737</v>
      </c>
      <c r="E125" s="196">
        <v>1547</v>
      </c>
      <c r="F125" s="195">
        <v>1112</v>
      </c>
      <c r="G125" s="195">
        <v>21</v>
      </c>
      <c r="H125" s="195">
        <v>0</v>
      </c>
      <c r="I125" s="195">
        <v>0</v>
      </c>
      <c r="J125" s="195">
        <v>0</v>
      </c>
      <c r="K125" s="195">
        <v>1706</v>
      </c>
      <c r="L125" s="195">
        <v>4576</v>
      </c>
    </row>
    <row r="126" spans="1:12" s="503" customFormat="1" x14ac:dyDescent="0.3">
      <c r="A126" s="649" t="s">
        <v>406</v>
      </c>
      <c r="B126" s="195">
        <v>506</v>
      </c>
      <c r="C126" s="195">
        <v>0</v>
      </c>
      <c r="D126" s="195">
        <v>506</v>
      </c>
      <c r="E126" s="196">
        <v>0</v>
      </c>
      <c r="F126" s="195">
        <v>302</v>
      </c>
      <c r="G126" s="195">
        <v>0</v>
      </c>
      <c r="H126" s="195">
        <v>0</v>
      </c>
      <c r="I126" s="195">
        <v>0</v>
      </c>
      <c r="J126" s="195">
        <v>0</v>
      </c>
      <c r="K126" s="195">
        <v>0</v>
      </c>
      <c r="L126" s="195">
        <v>808</v>
      </c>
    </row>
    <row r="127" spans="1:12" ht="11.65" x14ac:dyDescent="0.3">
      <c r="A127" s="649" t="s">
        <v>2001</v>
      </c>
      <c r="B127" s="195">
        <v>32667</v>
      </c>
      <c r="C127" s="195">
        <v>0</v>
      </c>
      <c r="D127" s="195">
        <v>32667</v>
      </c>
      <c r="E127" s="196">
        <v>17133</v>
      </c>
      <c r="F127" s="195">
        <v>17</v>
      </c>
      <c r="G127" s="195">
        <v>0</v>
      </c>
      <c r="H127" s="195">
        <v>0</v>
      </c>
      <c r="I127" s="195">
        <v>0</v>
      </c>
      <c r="J127" s="195">
        <v>0</v>
      </c>
      <c r="K127" s="195">
        <v>384</v>
      </c>
      <c r="L127" s="195">
        <v>33068</v>
      </c>
    </row>
    <row r="128" spans="1:12" x14ac:dyDescent="0.3">
      <c r="A128" s="649" t="s">
        <v>182</v>
      </c>
      <c r="B128" s="195">
        <v>88536</v>
      </c>
      <c r="C128" s="195">
        <v>0</v>
      </c>
      <c r="D128" s="195">
        <v>88536</v>
      </c>
      <c r="E128" s="196">
        <v>0</v>
      </c>
      <c r="F128" s="195">
        <v>28051</v>
      </c>
      <c r="G128" s="195">
        <v>0</v>
      </c>
      <c r="H128" s="195">
        <v>0</v>
      </c>
      <c r="I128" s="195">
        <v>0</v>
      </c>
      <c r="J128" s="195">
        <v>1951</v>
      </c>
      <c r="K128" s="195">
        <v>0</v>
      </c>
      <c r="L128" s="195">
        <v>118538</v>
      </c>
    </row>
    <row r="129" spans="1:12" x14ac:dyDescent="0.3">
      <c r="A129" s="649" t="s">
        <v>187</v>
      </c>
      <c r="B129" s="195">
        <v>1337</v>
      </c>
      <c r="C129" s="195">
        <v>0</v>
      </c>
      <c r="D129" s="195">
        <v>1337</v>
      </c>
      <c r="E129" s="196">
        <v>0</v>
      </c>
      <c r="F129" s="195">
        <v>159</v>
      </c>
      <c r="G129" s="195">
        <v>0</v>
      </c>
      <c r="H129" s="195">
        <v>0</v>
      </c>
      <c r="I129" s="195">
        <v>0</v>
      </c>
      <c r="J129" s="195">
        <v>0</v>
      </c>
      <c r="K129" s="195">
        <v>0</v>
      </c>
      <c r="L129" s="195">
        <v>1496</v>
      </c>
    </row>
    <row r="130" spans="1:12" x14ac:dyDescent="0.3">
      <c r="A130" s="649" t="s">
        <v>184</v>
      </c>
      <c r="B130" s="195">
        <v>330</v>
      </c>
      <c r="C130" s="195">
        <v>0</v>
      </c>
      <c r="D130" s="195">
        <v>330</v>
      </c>
      <c r="E130" s="196">
        <v>259</v>
      </c>
      <c r="F130" s="195">
        <v>131</v>
      </c>
      <c r="G130" s="195">
        <v>2</v>
      </c>
      <c r="H130" s="195">
        <v>0</v>
      </c>
      <c r="I130" s="195">
        <v>0</v>
      </c>
      <c r="J130" s="195">
        <v>1</v>
      </c>
      <c r="K130" s="195">
        <v>1</v>
      </c>
      <c r="L130" s="195">
        <v>465</v>
      </c>
    </row>
    <row r="131" spans="1:12" x14ac:dyDescent="0.3">
      <c r="A131" s="649" t="s">
        <v>183</v>
      </c>
      <c r="B131" s="195">
        <v>124721</v>
      </c>
      <c r="C131" s="195">
        <v>0</v>
      </c>
      <c r="D131" s="195">
        <v>124721</v>
      </c>
      <c r="E131" s="196">
        <v>124721</v>
      </c>
      <c r="F131" s="195">
        <v>106</v>
      </c>
      <c r="G131" s="195">
        <v>0</v>
      </c>
      <c r="H131" s="195">
        <v>137337</v>
      </c>
      <c r="I131" s="195">
        <v>0</v>
      </c>
      <c r="J131" s="195">
        <v>0</v>
      </c>
      <c r="K131" s="195">
        <v>70000</v>
      </c>
      <c r="L131" s="195">
        <v>332164</v>
      </c>
    </row>
    <row r="132" spans="1:12" x14ac:dyDescent="0.3">
      <c r="A132" s="649" t="s">
        <v>185</v>
      </c>
      <c r="B132" s="195">
        <v>1395</v>
      </c>
      <c r="C132" s="195">
        <v>0</v>
      </c>
      <c r="D132" s="195">
        <v>1395</v>
      </c>
      <c r="E132" s="196">
        <v>1395</v>
      </c>
      <c r="F132" s="195">
        <v>386</v>
      </c>
      <c r="G132" s="195">
        <v>0</v>
      </c>
      <c r="H132" s="195">
        <v>2172532</v>
      </c>
      <c r="I132" s="195">
        <v>0</v>
      </c>
      <c r="J132" s="195">
        <v>0</v>
      </c>
      <c r="K132" s="195">
        <v>0</v>
      </c>
      <c r="L132" s="195">
        <v>2174313</v>
      </c>
    </row>
    <row r="133" spans="1:12" x14ac:dyDescent="0.3">
      <c r="A133" s="649" t="s">
        <v>186</v>
      </c>
      <c r="B133" s="195">
        <v>50389</v>
      </c>
      <c r="C133" s="195">
        <v>0</v>
      </c>
      <c r="D133" s="195">
        <v>50389</v>
      </c>
      <c r="E133" s="196">
        <v>0</v>
      </c>
      <c r="F133" s="195">
        <v>25316</v>
      </c>
      <c r="G133" s="195">
        <v>0</v>
      </c>
      <c r="H133" s="195">
        <v>0</v>
      </c>
      <c r="I133" s="195">
        <v>0</v>
      </c>
      <c r="J133" s="195">
        <v>2561</v>
      </c>
      <c r="K133" s="195">
        <v>0</v>
      </c>
      <c r="L133" s="195">
        <v>78266</v>
      </c>
    </row>
    <row r="134" spans="1:12" x14ac:dyDescent="0.3">
      <c r="A134" s="649" t="s">
        <v>188</v>
      </c>
      <c r="B134" s="195">
        <v>245</v>
      </c>
      <c r="C134" s="195">
        <v>0</v>
      </c>
      <c r="D134" s="195">
        <v>245</v>
      </c>
      <c r="E134" s="196">
        <v>245</v>
      </c>
      <c r="F134" s="195">
        <v>190</v>
      </c>
      <c r="G134" s="195">
        <v>0</v>
      </c>
      <c r="H134" s="195">
        <v>0</v>
      </c>
      <c r="I134" s="195">
        <v>0</v>
      </c>
      <c r="J134" s="195">
        <v>0</v>
      </c>
      <c r="K134" s="195">
        <v>0</v>
      </c>
      <c r="L134" s="195">
        <v>435</v>
      </c>
    </row>
    <row r="135" spans="1:12" x14ac:dyDescent="0.3">
      <c r="A135" s="649" t="s">
        <v>333</v>
      </c>
      <c r="B135" s="195">
        <v>1561162</v>
      </c>
      <c r="C135" s="195">
        <v>0</v>
      </c>
      <c r="D135" s="195">
        <v>1561162</v>
      </c>
      <c r="E135" s="196">
        <v>1561162</v>
      </c>
      <c r="F135" s="195">
        <v>6442</v>
      </c>
      <c r="G135" s="195">
        <v>3</v>
      </c>
      <c r="H135" s="195">
        <v>1146108</v>
      </c>
      <c r="I135" s="195">
        <v>676638</v>
      </c>
      <c r="J135" s="195">
        <v>0</v>
      </c>
      <c r="K135" s="195">
        <v>0</v>
      </c>
      <c r="L135" s="195">
        <v>3390353</v>
      </c>
    </row>
    <row r="136" spans="1:12" x14ac:dyDescent="0.3">
      <c r="A136" s="649" t="s">
        <v>53</v>
      </c>
      <c r="B136" s="195">
        <v>0</v>
      </c>
      <c r="C136" s="195">
        <v>0</v>
      </c>
      <c r="D136" s="195">
        <v>0</v>
      </c>
      <c r="E136" s="196">
        <v>0</v>
      </c>
      <c r="F136" s="195">
        <v>0</v>
      </c>
      <c r="G136" s="195">
        <v>0</v>
      </c>
      <c r="H136" s="195">
        <v>0</v>
      </c>
      <c r="I136" s="195">
        <v>0</v>
      </c>
      <c r="J136" s="195">
        <v>0</v>
      </c>
      <c r="K136" s="195">
        <v>0</v>
      </c>
      <c r="L136" s="195">
        <v>0</v>
      </c>
    </row>
    <row r="137" spans="1:12" x14ac:dyDescent="0.3">
      <c r="A137" s="649" t="s">
        <v>189</v>
      </c>
      <c r="B137" s="195">
        <v>2322</v>
      </c>
      <c r="C137" s="195">
        <v>15000</v>
      </c>
      <c r="D137" s="195">
        <v>17322</v>
      </c>
      <c r="E137" s="196">
        <v>331</v>
      </c>
      <c r="F137" s="195">
        <v>2934</v>
      </c>
      <c r="G137" s="195">
        <v>0</v>
      </c>
      <c r="H137" s="195">
        <v>0</v>
      </c>
      <c r="I137" s="195">
        <v>0</v>
      </c>
      <c r="J137" s="195">
        <v>2</v>
      </c>
      <c r="K137" s="195">
        <v>0</v>
      </c>
      <c r="L137" s="195">
        <v>20258</v>
      </c>
    </row>
    <row r="138" spans="1:12" ht="11.65" x14ac:dyDescent="0.3">
      <c r="A138" s="649" t="s">
        <v>2092</v>
      </c>
      <c r="B138" s="195">
        <v>4929</v>
      </c>
      <c r="C138" s="195">
        <v>4581</v>
      </c>
      <c r="D138" s="195">
        <v>9510</v>
      </c>
      <c r="E138" s="196">
        <v>0</v>
      </c>
      <c r="F138" s="195">
        <v>445</v>
      </c>
      <c r="G138" s="195">
        <v>0</v>
      </c>
      <c r="H138" s="195">
        <v>0</v>
      </c>
      <c r="I138" s="195">
        <v>0</v>
      </c>
      <c r="J138" s="195">
        <v>0</v>
      </c>
      <c r="K138" s="195">
        <v>0</v>
      </c>
      <c r="L138" s="195">
        <v>9955</v>
      </c>
    </row>
    <row r="139" spans="1:12" x14ac:dyDescent="0.3">
      <c r="A139" s="649" t="s">
        <v>190</v>
      </c>
      <c r="B139" s="195">
        <v>172</v>
      </c>
      <c r="C139" s="195">
        <v>0</v>
      </c>
      <c r="D139" s="195">
        <v>172</v>
      </c>
      <c r="E139" s="196">
        <v>45</v>
      </c>
      <c r="F139" s="195">
        <v>37</v>
      </c>
      <c r="G139" s="195">
        <v>0</v>
      </c>
      <c r="H139" s="195">
        <v>0</v>
      </c>
      <c r="I139" s="195">
        <v>0</v>
      </c>
      <c r="J139" s="195">
        <v>0</v>
      </c>
      <c r="K139" s="195">
        <v>0</v>
      </c>
      <c r="L139" s="195">
        <v>209</v>
      </c>
    </row>
    <row r="140" spans="1:12" x14ac:dyDescent="0.3">
      <c r="A140" s="649" t="s">
        <v>191</v>
      </c>
      <c r="B140" s="195">
        <v>1488</v>
      </c>
      <c r="C140" s="195">
        <v>0</v>
      </c>
      <c r="D140" s="195">
        <v>1488</v>
      </c>
      <c r="E140" s="196">
        <v>106</v>
      </c>
      <c r="F140" s="195">
        <v>379</v>
      </c>
      <c r="G140" s="195">
        <v>0</v>
      </c>
      <c r="H140" s="195">
        <v>0</v>
      </c>
      <c r="I140" s="195">
        <v>0</v>
      </c>
      <c r="J140" s="195">
        <v>0</v>
      </c>
      <c r="K140" s="195">
        <v>0</v>
      </c>
      <c r="L140" s="195">
        <v>1867</v>
      </c>
    </row>
    <row r="141" spans="1:12" x14ac:dyDescent="0.3">
      <c r="A141" s="649" t="s">
        <v>192</v>
      </c>
      <c r="B141" s="195">
        <v>269</v>
      </c>
      <c r="C141" s="195">
        <v>0</v>
      </c>
      <c r="D141" s="195">
        <v>269</v>
      </c>
      <c r="E141" s="196">
        <v>20</v>
      </c>
      <c r="F141" s="195">
        <v>210</v>
      </c>
      <c r="G141" s="195">
        <v>0</v>
      </c>
      <c r="H141" s="195">
        <v>63174</v>
      </c>
      <c r="I141" s="195">
        <v>254848</v>
      </c>
      <c r="J141" s="195">
        <v>7138</v>
      </c>
      <c r="K141" s="195">
        <v>68</v>
      </c>
      <c r="L141" s="195">
        <v>325707</v>
      </c>
    </row>
    <row r="142" spans="1:12" x14ac:dyDescent="0.3">
      <c r="A142" s="649" t="s">
        <v>195</v>
      </c>
      <c r="B142" s="195">
        <v>14065</v>
      </c>
      <c r="C142" s="195">
        <v>0</v>
      </c>
      <c r="D142" s="195">
        <v>14065</v>
      </c>
      <c r="E142" s="196">
        <v>0</v>
      </c>
      <c r="F142" s="195">
        <v>3303</v>
      </c>
      <c r="G142" s="195">
        <v>0</v>
      </c>
      <c r="H142" s="195">
        <v>0</v>
      </c>
      <c r="I142" s="195">
        <v>0</v>
      </c>
      <c r="J142" s="195">
        <v>10825</v>
      </c>
      <c r="K142" s="195">
        <v>0</v>
      </c>
      <c r="L142" s="195">
        <v>28193</v>
      </c>
    </row>
    <row r="143" spans="1:12" ht="11.65" x14ac:dyDescent="0.3">
      <c r="A143" s="649" t="s">
        <v>2002</v>
      </c>
      <c r="B143" s="195">
        <v>699</v>
      </c>
      <c r="C143" s="195">
        <v>0</v>
      </c>
      <c r="D143" s="195">
        <v>699</v>
      </c>
      <c r="E143" s="196">
        <v>0</v>
      </c>
      <c r="F143" s="195">
        <v>641</v>
      </c>
      <c r="G143" s="195">
        <v>0</v>
      </c>
      <c r="H143" s="195">
        <v>0</v>
      </c>
      <c r="I143" s="195">
        <v>0</v>
      </c>
      <c r="J143" s="195">
        <v>14</v>
      </c>
      <c r="K143" s="195">
        <v>0</v>
      </c>
      <c r="L143" s="195">
        <v>1354</v>
      </c>
    </row>
    <row r="144" spans="1:12" x14ac:dyDescent="0.3">
      <c r="A144" s="649" t="s">
        <v>197</v>
      </c>
      <c r="B144" s="195">
        <v>120</v>
      </c>
      <c r="C144" s="195">
        <v>0</v>
      </c>
      <c r="D144" s="195">
        <v>120</v>
      </c>
      <c r="E144" s="196">
        <v>120</v>
      </c>
      <c r="F144" s="195">
        <v>118</v>
      </c>
      <c r="G144" s="195">
        <v>0</v>
      </c>
      <c r="H144" s="195">
        <v>0</v>
      </c>
      <c r="I144" s="195">
        <v>0</v>
      </c>
      <c r="J144" s="195">
        <v>1200</v>
      </c>
      <c r="K144" s="195">
        <v>0</v>
      </c>
      <c r="L144" s="195">
        <v>1438</v>
      </c>
    </row>
    <row r="145" spans="1:12" x14ac:dyDescent="0.3">
      <c r="A145" s="649" t="s">
        <v>139</v>
      </c>
      <c r="B145" s="195">
        <v>1463</v>
      </c>
      <c r="C145" s="195">
        <v>0</v>
      </c>
      <c r="D145" s="195">
        <v>1463</v>
      </c>
      <c r="E145" s="196">
        <v>223</v>
      </c>
      <c r="F145" s="195">
        <v>5442</v>
      </c>
      <c r="G145" s="195">
        <v>0</v>
      </c>
      <c r="H145" s="195">
        <v>0</v>
      </c>
      <c r="I145" s="195">
        <v>0</v>
      </c>
      <c r="J145" s="195">
        <v>197</v>
      </c>
      <c r="K145" s="195">
        <v>0</v>
      </c>
      <c r="L145" s="195">
        <v>7102</v>
      </c>
    </row>
    <row r="146" spans="1:12" x14ac:dyDescent="0.3">
      <c r="A146" s="649" t="s">
        <v>40</v>
      </c>
      <c r="B146" s="195">
        <v>446</v>
      </c>
      <c r="C146" s="195">
        <v>0</v>
      </c>
      <c r="D146" s="195">
        <v>446</v>
      </c>
      <c r="E146" s="196">
        <v>446</v>
      </c>
      <c r="F146" s="195">
        <v>110</v>
      </c>
      <c r="G146" s="195">
        <v>0</v>
      </c>
      <c r="H146" s="195">
        <v>0</v>
      </c>
      <c r="I146" s="195">
        <v>0</v>
      </c>
      <c r="J146" s="195">
        <v>5014</v>
      </c>
      <c r="K146" s="195">
        <v>0</v>
      </c>
      <c r="L146" s="195">
        <v>5570</v>
      </c>
    </row>
    <row r="147" spans="1:12" x14ac:dyDescent="0.3">
      <c r="A147" s="649" t="s">
        <v>198</v>
      </c>
      <c r="B147" s="195">
        <v>2598</v>
      </c>
      <c r="C147" s="195">
        <v>0</v>
      </c>
      <c r="D147" s="195">
        <v>2598</v>
      </c>
      <c r="E147" s="196">
        <v>314</v>
      </c>
      <c r="F147" s="195">
        <v>432</v>
      </c>
      <c r="G147" s="195">
        <v>0</v>
      </c>
      <c r="H147" s="195">
        <v>0</v>
      </c>
      <c r="I147" s="195">
        <v>0</v>
      </c>
      <c r="J147" s="195">
        <v>240</v>
      </c>
      <c r="K147" s="195">
        <v>0</v>
      </c>
      <c r="L147" s="195">
        <v>3270</v>
      </c>
    </row>
    <row r="148" spans="1:12" ht="11.65" x14ac:dyDescent="0.3">
      <c r="A148" s="649" t="s">
        <v>868</v>
      </c>
      <c r="B148" s="195">
        <v>314506</v>
      </c>
      <c r="C148" s="195">
        <v>0</v>
      </c>
      <c r="D148" s="195">
        <v>314506</v>
      </c>
      <c r="E148" s="196">
        <v>7070</v>
      </c>
      <c r="F148" s="195">
        <v>2088</v>
      </c>
      <c r="G148" s="195">
        <v>4</v>
      </c>
      <c r="H148" s="195">
        <v>0</v>
      </c>
      <c r="I148" s="195">
        <v>0</v>
      </c>
      <c r="J148" s="195">
        <v>101813</v>
      </c>
      <c r="K148" s="195">
        <v>0</v>
      </c>
      <c r="L148" s="195">
        <v>418411</v>
      </c>
    </row>
    <row r="149" spans="1:12" x14ac:dyDescent="0.3">
      <c r="A149" s="649" t="s">
        <v>201</v>
      </c>
      <c r="B149" s="195">
        <v>144737</v>
      </c>
      <c r="C149" s="195">
        <v>0</v>
      </c>
      <c r="D149" s="195">
        <v>144737</v>
      </c>
      <c r="E149" s="196">
        <v>144737</v>
      </c>
      <c r="F149" s="195">
        <v>414</v>
      </c>
      <c r="G149" s="195">
        <v>5054</v>
      </c>
      <c r="H149" s="195">
        <v>0</v>
      </c>
      <c r="I149" s="195">
        <v>0</v>
      </c>
      <c r="J149" s="195">
        <v>0</v>
      </c>
      <c r="K149" s="195">
        <v>968</v>
      </c>
      <c r="L149" s="195">
        <v>151173</v>
      </c>
    </row>
    <row r="150" spans="1:12" x14ac:dyDescent="0.3">
      <c r="A150" s="649" t="s">
        <v>394</v>
      </c>
      <c r="B150" s="195">
        <v>0</v>
      </c>
      <c r="C150" s="195">
        <v>0</v>
      </c>
      <c r="D150" s="195">
        <v>0</v>
      </c>
      <c r="E150" s="196">
        <v>0</v>
      </c>
      <c r="F150" s="195">
        <v>0</v>
      </c>
      <c r="G150" s="195">
        <v>0</v>
      </c>
      <c r="H150" s="195">
        <v>0</v>
      </c>
      <c r="I150" s="195">
        <v>0</v>
      </c>
      <c r="J150" s="195">
        <v>0</v>
      </c>
      <c r="K150" s="195">
        <v>0</v>
      </c>
      <c r="L150" s="195">
        <v>0</v>
      </c>
    </row>
    <row r="151" spans="1:12" x14ac:dyDescent="0.3">
      <c r="A151" s="649" t="s">
        <v>387</v>
      </c>
      <c r="B151" s="195">
        <v>1</v>
      </c>
      <c r="C151" s="195">
        <v>0</v>
      </c>
      <c r="D151" s="195">
        <v>1</v>
      </c>
      <c r="E151" s="196">
        <v>1</v>
      </c>
      <c r="F151" s="195">
        <v>1</v>
      </c>
      <c r="G151" s="195">
        <v>0</v>
      </c>
      <c r="H151" s="195">
        <v>0</v>
      </c>
      <c r="I151" s="195">
        <v>0</v>
      </c>
      <c r="J151" s="195">
        <v>0</v>
      </c>
      <c r="K151" s="195">
        <v>0</v>
      </c>
      <c r="L151" s="195">
        <v>2</v>
      </c>
    </row>
    <row r="152" spans="1:12" x14ac:dyDescent="0.3">
      <c r="A152" s="649" t="s">
        <v>404</v>
      </c>
      <c r="B152" s="195">
        <v>0</v>
      </c>
      <c r="C152" s="195">
        <v>0</v>
      </c>
      <c r="D152" s="195">
        <v>0</v>
      </c>
      <c r="E152" s="196">
        <v>0</v>
      </c>
      <c r="F152" s="195">
        <v>0</v>
      </c>
      <c r="G152" s="195">
        <v>0</v>
      </c>
      <c r="H152" s="195">
        <v>0</v>
      </c>
      <c r="I152" s="195">
        <v>0</v>
      </c>
      <c r="J152" s="195">
        <v>0</v>
      </c>
      <c r="K152" s="195">
        <v>0</v>
      </c>
      <c r="L152" s="195">
        <v>0</v>
      </c>
    </row>
    <row r="153" spans="1:12" x14ac:dyDescent="0.3">
      <c r="A153" s="649" t="s">
        <v>407</v>
      </c>
      <c r="B153" s="195">
        <v>0</v>
      </c>
      <c r="C153" s="195">
        <v>0</v>
      </c>
      <c r="D153" s="195">
        <v>0</v>
      </c>
      <c r="E153" s="196">
        <v>0</v>
      </c>
      <c r="F153" s="195">
        <v>3</v>
      </c>
      <c r="G153" s="195">
        <v>0</v>
      </c>
      <c r="H153" s="195">
        <v>0</v>
      </c>
      <c r="I153" s="195">
        <v>0</v>
      </c>
      <c r="J153" s="195">
        <v>0</v>
      </c>
      <c r="K153" s="195">
        <v>0</v>
      </c>
      <c r="L153" s="195">
        <v>3</v>
      </c>
    </row>
    <row r="154" spans="1:12" x14ac:dyDescent="0.3">
      <c r="A154" s="649" t="s">
        <v>210</v>
      </c>
      <c r="B154" s="195">
        <v>0</v>
      </c>
      <c r="C154" s="195">
        <v>0</v>
      </c>
      <c r="D154" s="195">
        <v>0</v>
      </c>
      <c r="E154" s="196">
        <v>0</v>
      </c>
      <c r="F154" s="195">
        <v>0</v>
      </c>
      <c r="G154" s="195">
        <v>0</v>
      </c>
      <c r="H154" s="195">
        <v>0</v>
      </c>
      <c r="I154" s="195">
        <v>0</v>
      </c>
      <c r="J154" s="195">
        <v>0</v>
      </c>
      <c r="K154" s="195">
        <v>0</v>
      </c>
      <c r="L154" s="195">
        <v>0</v>
      </c>
    </row>
    <row r="155" spans="1:12" x14ac:dyDescent="0.3">
      <c r="A155" s="649" t="s">
        <v>203</v>
      </c>
      <c r="B155" s="195">
        <v>118</v>
      </c>
      <c r="C155" s="195">
        <v>7</v>
      </c>
      <c r="D155" s="195">
        <v>125</v>
      </c>
      <c r="E155" s="196">
        <v>125</v>
      </c>
      <c r="F155" s="195">
        <v>32</v>
      </c>
      <c r="G155" s="195">
        <v>0</v>
      </c>
      <c r="H155" s="195">
        <v>0</v>
      </c>
      <c r="I155" s="195">
        <v>0</v>
      </c>
      <c r="J155" s="195">
        <v>70000</v>
      </c>
      <c r="K155" s="195">
        <v>0</v>
      </c>
      <c r="L155" s="195">
        <v>70157</v>
      </c>
    </row>
    <row r="156" spans="1:12" x14ac:dyDescent="0.3">
      <c r="A156" s="649" t="s">
        <v>204</v>
      </c>
      <c r="B156" s="195">
        <v>14392</v>
      </c>
      <c r="C156" s="195">
        <v>0</v>
      </c>
      <c r="D156" s="195">
        <v>14392</v>
      </c>
      <c r="E156" s="196">
        <v>14392</v>
      </c>
      <c r="F156" s="195">
        <v>3119</v>
      </c>
      <c r="G156" s="195">
        <v>0</v>
      </c>
      <c r="H156" s="195">
        <v>0</v>
      </c>
      <c r="I156" s="195">
        <v>0</v>
      </c>
      <c r="J156" s="195">
        <v>0</v>
      </c>
      <c r="K156" s="195">
        <v>0</v>
      </c>
      <c r="L156" s="195">
        <v>17511</v>
      </c>
    </row>
    <row r="157" spans="1:12" x14ac:dyDescent="0.3">
      <c r="A157" s="649" t="s">
        <v>1886</v>
      </c>
      <c r="B157" s="195">
        <v>35332</v>
      </c>
      <c r="C157" s="195">
        <v>0</v>
      </c>
      <c r="D157" s="195">
        <v>35332</v>
      </c>
      <c r="E157" s="196">
        <v>7383</v>
      </c>
      <c r="F157" s="195">
        <v>116</v>
      </c>
      <c r="G157" s="195">
        <v>328</v>
      </c>
      <c r="H157" s="195">
        <v>220002</v>
      </c>
      <c r="I157" s="195">
        <v>545</v>
      </c>
      <c r="J157" s="195">
        <v>2700</v>
      </c>
      <c r="K157" s="195">
        <v>0</v>
      </c>
      <c r="L157" s="195">
        <v>259023</v>
      </c>
    </row>
    <row r="158" spans="1:12" x14ac:dyDescent="0.3">
      <c r="A158" s="649" t="s">
        <v>206</v>
      </c>
      <c r="B158" s="195">
        <v>760</v>
      </c>
      <c r="C158" s="195">
        <v>0</v>
      </c>
      <c r="D158" s="195">
        <v>760</v>
      </c>
      <c r="E158" s="196">
        <v>604</v>
      </c>
      <c r="F158" s="195">
        <v>17</v>
      </c>
      <c r="G158" s="195">
        <v>0</v>
      </c>
      <c r="H158" s="195">
        <v>0</v>
      </c>
      <c r="I158" s="195">
        <v>0</v>
      </c>
      <c r="J158" s="195">
        <v>0</v>
      </c>
      <c r="K158" s="195">
        <v>0</v>
      </c>
      <c r="L158" s="195">
        <v>777</v>
      </c>
    </row>
    <row r="159" spans="1:12" x14ac:dyDescent="0.3">
      <c r="A159" s="649" t="s">
        <v>205</v>
      </c>
      <c r="B159" s="195">
        <v>0</v>
      </c>
      <c r="C159" s="195">
        <v>0</v>
      </c>
      <c r="D159" s="195">
        <v>0</v>
      </c>
      <c r="E159" s="196">
        <v>0</v>
      </c>
      <c r="F159" s="195">
        <v>0</v>
      </c>
      <c r="G159" s="195">
        <v>0</v>
      </c>
      <c r="H159" s="195">
        <v>0</v>
      </c>
      <c r="I159" s="195">
        <v>0</v>
      </c>
      <c r="J159" s="195">
        <v>0</v>
      </c>
      <c r="K159" s="195">
        <v>1</v>
      </c>
      <c r="L159" s="195">
        <v>1</v>
      </c>
    </row>
    <row r="160" spans="1:12" x14ac:dyDescent="0.3">
      <c r="A160" s="649" t="s">
        <v>681</v>
      </c>
      <c r="B160" s="195">
        <v>3</v>
      </c>
      <c r="C160" s="195">
        <v>0</v>
      </c>
      <c r="D160" s="195">
        <v>3</v>
      </c>
      <c r="E160" s="196">
        <v>3</v>
      </c>
      <c r="F160" s="195">
        <v>8</v>
      </c>
      <c r="G160" s="195">
        <v>0</v>
      </c>
      <c r="H160" s="195">
        <v>0</v>
      </c>
      <c r="I160" s="195">
        <v>0</v>
      </c>
      <c r="J160" s="195">
        <v>0</v>
      </c>
      <c r="K160" s="195">
        <v>0</v>
      </c>
      <c r="L160" s="195">
        <v>11</v>
      </c>
    </row>
    <row r="161" spans="1:12" x14ac:dyDescent="0.3">
      <c r="A161" s="649" t="s">
        <v>213</v>
      </c>
      <c r="B161" s="195">
        <v>820</v>
      </c>
      <c r="C161" s="195">
        <v>0</v>
      </c>
      <c r="D161" s="195">
        <v>820</v>
      </c>
      <c r="E161" s="196">
        <v>0</v>
      </c>
      <c r="F161" s="195">
        <v>173</v>
      </c>
      <c r="G161" s="195">
        <v>0</v>
      </c>
      <c r="H161" s="195">
        <v>0</v>
      </c>
      <c r="I161" s="195">
        <v>0</v>
      </c>
      <c r="J161" s="195">
        <v>1523</v>
      </c>
      <c r="K161" s="195">
        <v>85</v>
      </c>
      <c r="L161" s="195">
        <v>2601</v>
      </c>
    </row>
    <row r="162" spans="1:12" x14ac:dyDescent="0.3">
      <c r="A162" s="649" t="s">
        <v>214</v>
      </c>
      <c r="B162" s="195">
        <v>292</v>
      </c>
      <c r="C162" s="195">
        <v>0</v>
      </c>
      <c r="D162" s="195">
        <v>292</v>
      </c>
      <c r="E162" s="196">
        <v>0</v>
      </c>
      <c r="F162" s="195">
        <v>103</v>
      </c>
      <c r="G162" s="195">
        <v>0</v>
      </c>
      <c r="H162" s="195">
        <v>0</v>
      </c>
      <c r="I162" s="195">
        <v>0</v>
      </c>
      <c r="J162" s="195">
        <v>4</v>
      </c>
      <c r="K162" s="195">
        <v>0</v>
      </c>
      <c r="L162" s="195">
        <v>399</v>
      </c>
    </row>
    <row r="163" spans="1:12" x14ac:dyDescent="0.3">
      <c r="A163" s="649" t="s">
        <v>403</v>
      </c>
      <c r="B163" s="195">
        <v>3</v>
      </c>
      <c r="C163" s="195">
        <v>0</v>
      </c>
      <c r="D163" s="195">
        <v>3</v>
      </c>
      <c r="E163" s="196">
        <v>3</v>
      </c>
      <c r="F163" s="195">
        <v>0</v>
      </c>
      <c r="G163" s="195">
        <v>0</v>
      </c>
      <c r="H163" s="195">
        <v>0</v>
      </c>
      <c r="I163" s="195">
        <v>0</v>
      </c>
      <c r="J163" s="195">
        <v>0</v>
      </c>
      <c r="K163" s="195">
        <v>0</v>
      </c>
      <c r="L163" s="195">
        <v>3</v>
      </c>
    </row>
    <row r="164" spans="1:12" x14ac:dyDescent="0.3">
      <c r="A164" s="649" t="s">
        <v>207</v>
      </c>
      <c r="B164" s="195">
        <v>8081</v>
      </c>
      <c r="C164" s="195">
        <v>0</v>
      </c>
      <c r="D164" s="195">
        <v>8081</v>
      </c>
      <c r="E164" s="196">
        <v>8081</v>
      </c>
      <c r="F164" s="195">
        <v>10120</v>
      </c>
      <c r="G164" s="195">
        <v>32344</v>
      </c>
      <c r="H164" s="195">
        <v>1133000</v>
      </c>
      <c r="I164" s="195">
        <v>5000</v>
      </c>
      <c r="J164" s="195">
        <v>0</v>
      </c>
      <c r="K164" s="195">
        <v>86</v>
      </c>
      <c r="L164" s="195">
        <v>1188631</v>
      </c>
    </row>
    <row r="165" spans="1:12" ht="11.65" x14ac:dyDescent="0.3">
      <c r="A165" s="649" t="s">
        <v>2003</v>
      </c>
      <c r="B165" s="195">
        <v>121645</v>
      </c>
      <c r="C165" s="195">
        <v>0</v>
      </c>
      <c r="D165" s="195">
        <v>121645</v>
      </c>
      <c r="E165" s="196">
        <v>12164</v>
      </c>
      <c r="F165" s="195">
        <v>1096063</v>
      </c>
      <c r="G165" s="195">
        <v>0</v>
      </c>
      <c r="H165" s="195">
        <v>0</v>
      </c>
      <c r="I165" s="195">
        <v>0</v>
      </c>
      <c r="J165" s="195">
        <v>0</v>
      </c>
      <c r="K165" s="195">
        <v>0</v>
      </c>
      <c r="L165" s="195">
        <v>1217708</v>
      </c>
    </row>
    <row r="166" spans="1:12" ht="11.65" x14ac:dyDescent="0.3">
      <c r="A166" s="649" t="s">
        <v>2004</v>
      </c>
      <c r="B166" s="195">
        <v>263016</v>
      </c>
      <c r="C166" s="195">
        <v>0</v>
      </c>
      <c r="D166" s="195">
        <v>263016</v>
      </c>
      <c r="E166" s="196">
        <v>263016</v>
      </c>
      <c r="F166" s="195">
        <v>839</v>
      </c>
      <c r="G166" s="195">
        <v>159</v>
      </c>
      <c r="H166" s="195">
        <v>1790427</v>
      </c>
      <c r="I166" s="195">
        <v>0</v>
      </c>
      <c r="J166" s="195">
        <v>0</v>
      </c>
      <c r="K166" s="195">
        <v>0</v>
      </c>
      <c r="L166" s="195">
        <v>2054441</v>
      </c>
    </row>
    <row r="167" spans="1:12" ht="11.65" x14ac:dyDescent="0.3">
      <c r="A167" s="649" t="s">
        <v>2005</v>
      </c>
      <c r="B167" s="195">
        <v>5798</v>
      </c>
      <c r="C167" s="195">
        <v>0</v>
      </c>
      <c r="D167" s="195">
        <v>5798</v>
      </c>
      <c r="E167" s="196">
        <v>0</v>
      </c>
      <c r="F167" s="195">
        <v>11020</v>
      </c>
      <c r="G167" s="195">
        <v>0</v>
      </c>
      <c r="H167" s="195">
        <v>0</v>
      </c>
      <c r="I167" s="195">
        <v>0</v>
      </c>
      <c r="J167" s="195">
        <v>440</v>
      </c>
      <c r="K167" s="195">
        <v>0</v>
      </c>
      <c r="L167" s="195">
        <v>17258</v>
      </c>
    </row>
    <row r="168" spans="1:12" ht="11.65" x14ac:dyDescent="0.3">
      <c r="A168" s="649" t="s">
        <v>2006</v>
      </c>
      <c r="B168" s="195">
        <v>784</v>
      </c>
      <c r="C168" s="195">
        <v>0</v>
      </c>
      <c r="D168" s="195">
        <v>784</v>
      </c>
      <c r="E168" s="196">
        <v>784</v>
      </c>
      <c r="F168" s="195">
        <v>608</v>
      </c>
      <c r="G168" s="195">
        <v>852</v>
      </c>
      <c r="H168" s="195">
        <v>44934</v>
      </c>
      <c r="I168" s="195">
        <v>8112</v>
      </c>
      <c r="J168" s="195">
        <v>0</v>
      </c>
      <c r="K168" s="195">
        <v>0</v>
      </c>
      <c r="L168" s="195">
        <v>55290</v>
      </c>
    </row>
    <row r="169" spans="1:12" x14ac:dyDescent="0.3">
      <c r="A169" s="649" t="s">
        <v>661</v>
      </c>
      <c r="B169" s="195">
        <v>0</v>
      </c>
      <c r="C169" s="195">
        <v>0</v>
      </c>
      <c r="D169" s="195">
        <v>0</v>
      </c>
      <c r="E169" s="196">
        <v>0</v>
      </c>
      <c r="F169" s="195">
        <v>0</v>
      </c>
      <c r="G169" s="195">
        <v>12</v>
      </c>
      <c r="H169" s="195">
        <v>0</v>
      </c>
      <c r="I169" s="195">
        <v>0</v>
      </c>
      <c r="J169" s="195">
        <v>0</v>
      </c>
      <c r="K169" s="195">
        <v>0</v>
      </c>
      <c r="L169" s="195">
        <v>12</v>
      </c>
    </row>
    <row r="170" spans="1:12" x14ac:dyDescent="0.3">
      <c r="A170" s="649" t="s">
        <v>211</v>
      </c>
      <c r="B170" s="195">
        <v>309639</v>
      </c>
      <c r="C170" s="195">
        <v>0</v>
      </c>
      <c r="D170" s="195">
        <v>309639</v>
      </c>
      <c r="E170" s="196">
        <v>309639</v>
      </c>
      <c r="F170" s="195">
        <v>12581</v>
      </c>
      <c r="G170" s="195">
        <v>39494</v>
      </c>
      <c r="H170" s="195">
        <v>3218234</v>
      </c>
      <c r="I170" s="195">
        <v>152663</v>
      </c>
      <c r="J170" s="195">
        <v>0</v>
      </c>
      <c r="K170" s="195">
        <v>3355</v>
      </c>
      <c r="L170" s="195">
        <v>3735966</v>
      </c>
    </row>
    <row r="171" spans="1:12" x14ac:dyDescent="0.3">
      <c r="A171" s="649" t="s">
        <v>212</v>
      </c>
      <c r="B171" s="195">
        <v>1</v>
      </c>
      <c r="C171" s="195">
        <v>0</v>
      </c>
      <c r="D171" s="195">
        <v>1</v>
      </c>
      <c r="E171" s="196">
        <v>1</v>
      </c>
      <c r="F171" s="195">
        <v>4</v>
      </c>
      <c r="G171" s="195">
        <v>0</v>
      </c>
      <c r="H171" s="195">
        <v>0</v>
      </c>
      <c r="I171" s="195">
        <v>0</v>
      </c>
      <c r="J171" s="195">
        <v>0</v>
      </c>
      <c r="K171" s="195">
        <v>0</v>
      </c>
      <c r="L171" s="195">
        <v>5</v>
      </c>
    </row>
    <row r="172" spans="1:12" x14ac:dyDescent="0.3">
      <c r="A172" s="649" t="s">
        <v>215</v>
      </c>
      <c r="B172" s="195">
        <v>696</v>
      </c>
      <c r="C172" s="195">
        <v>0</v>
      </c>
      <c r="D172" s="195">
        <v>696</v>
      </c>
      <c r="E172" s="196">
        <v>185</v>
      </c>
      <c r="F172" s="195">
        <v>268</v>
      </c>
      <c r="G172" s="195">
        <v>7</v>
      </c>
      <c r="H172" s="195">
        <v>0</v>
      </c>
      <c r="I172" s="195">
        <v>0</v>
      </c>
      <c r="J172" s="195">
        <v>0</v>
      </c>
      <c r="K172" s="195">
        <v>3</v>
      </c>
      <c r="L172" s="195">
        <v>974</v>
      </c>
    </row>
    <row r="173" spans="1:12" x14ac:dyDescent="0.3">
      <c r="A173" s="649" t="s">
        <v>216</v>
      </c>
      <c r="B173" s="195">
        <v>169520</v>
      </c>
      <c r="C173" s="195">
        <v>0</v>
      </c>
      <c r="D173" s="195">
        <v>169520</v>
      </c>
      <c r="E173" s="196">
        <v>0</v>
      </c>
      <c r="F173" s="195">
        <v>157046</v>
      </c>
      <c r="G173" s="195">
        <v>0</v>
      </c>
      <c r="H173" s="195">
        <v>0</v>
      </c>
      <c r="I173" s="195">
        <v>0</v>
      </c>
      <c r="J173" s="195">
        <v>31062</v>
      </c>
      <c r="K173" s="195">
        <v>0</v>
      </c>
      <c r="L173" s="195">
        <v>357628</v>
      </c>
    </row>
    <row r="174" spans="1:12" x14ac:dyDescent="0.3">
      <c r="A174" s="649" t="s">
        <v>217</v>
      </c>
      <c r="B174" s="195">
        <v>73336</v>
      </c>
      <c r="C174" s="195">
        <v>0</v>
      </c>
      <c r="D174" s="195">
        <v>73336</v>
      </c>
      <c r="E174" s="196">
        <v>0</v>
      </c>
      <c r="F174" s="195">
        <v>32701</v>
      </c>
      <c r="G174" s="195">
        <v>0</v>
      </c>
      <c r="H174" s="195">
        <v>0</v>
      </c>
      <c r="I174" s="195">
        <v>0</v>
      </c>
      <c r="J174" s="195">
        <v>69</v>
      </c>
      <c r="K174" s="195">
        <v>0</v>
      </c>
      <c r="L174" s="195">
        <v>106106</v>
      </c>
    </row>
    <row r="175" spans="1:12" ht="11.65" x14ac:dyDescent="0.3">
      <c r="A175" s="649" t="s">
        <v>2007</v>
      </c>
      <c r="B175" s="195">
        <v>21113</v>
      </c>
      <c r="C175" s="195">
        <v>0</v>
      </c>
      <c r="D175" s="195">
        <v>21113</v>
      </c>
      <c r="E175" s="196">
        <v>21113</v>
      </c>
      <c r="F175" s="195">
        <v>5251</v>
      </c>
      <c r="G175" s="195">
        <v>189</v>
      </c>
      <c r="H175" s="195">
        <v>6563462</v>
      </c>
      <c r="I175" s="195">
        <v>0</v>
      </c>
      <c r="J175" s="195">
        <v>160000</v>
      </c>
      <c r="K175" s="195">
        <v>3554</v>
      </c>
      <c r="L175" s="195">
        <v>6753569</v>
      </c>
    </row>
    <row r="176" spans="1:12" x14ac:dyDescent="0.3">
      <c r="A176" s="649" t="s">
        <v>221</v>
      </c>
      <c r="B176" s="195">
        <v>1969</v>
      </c>
      <c r="C176" s="195">
        <v>0</v>
      </c>
      <c r="D176" s="195">
        <v>1969</v>
      </c>
      <c r="E176" s="196">
        <v>885</v>
      </c>
      <c r="F176" s="195">
        <v>288</v>
      </c>
      <c r="G176" s="195">
        <v>0</v>
      </c>
      <c r="H176" s="195">
        <v>0</v>
      </c>
      <c r="I176" s="195">
        <v>0</v>
      </c>
      <c r="J176" s="195">
        <v>19469</v>
      </c>
      <c r="K176" s="195">
        <v>53</v>
      </c>
      <c r="L176" s="195">
        <v>21779</v>
      </c>
    </row>
    <row r="177" spans="1:12" ht="11.65" x14ac:dyDescent="0.3">
      <c r="A177" s="649" t="s">
        <v>1896</v>
      </c>
      <c r="B177" s="195">
        <v>55145</v>
      </c>
      <c r="C177" s="195">
        <v>53116</v>
      </c>
      <c r="D177" s="195">
        <v>108261</v>
      </c>
      <c r="E177" s="196">
        <v>108261</v>
      </c>
      <c r="F177" s="195">
        <v>8271</v>
      </c>
      <c r="G177" s="195">
        <v>0</v>
      </c>
      <c r="H177" s="195">
        <v>0</v>
      </c>
      <c r="I177" s="195">
        <v>0</v>
      </c>
      <c r="J177" s="195">
        <v>443862</v>
      </c>
      <c r="K177" s="195">
        <v>438</v>
      </c>
      <c r="L177" s="195">
        <v>560832</v>
      </c>
    </row>
    <row r="178" spans="1:12" x14ac:dyDescent="0.3">
      <c r="A178" s="649" t="s">
        <v>485</v>
      </c>
      <c r="B178" s="195">
        <v>530</v>
      </c>
      <c r="C178" s="195">
        <v>171</v>
      </c>
      <c r="D178" s="195">
        <v>701</v>
      </c>
      <c r="E178" s="196">
        <v>701</v>
      </c>
      <c r="F178" s="195">
        <v>17</v>
      </c>
      <c r="G178" s="195">
        <v>0</v>
      </c>
      <c r="H178" s="195">
        <v>0</v>
      </c>
      <c r="I178" s="195">
        <v>0</v>
      </c>
      <c r="J178" s="195">
        <v>667</v>
      </c>
      <c r="K178" s="195">
        <v>0</v>
      </c>
      <c r="L178" s="195">
        <v>1385</v>
      </c>
    </row>
    <row r="179" spans="1:12" x14ac:dyDescent="0.3">
      <c r="A179" s="649" t="s">
        <v>223</v>
      </c>
      <c r="B179" s="195">
        <v>0</v>
      </c>
      <c r="C179" s="195">
        <v>0</v>
      </c>
      <c r="D179" s="195">
        <v>0</v>
      </c>
      <c r="E179" s="196">
        <v>0</v>
      </c>
      <c r="F179" s="195">
        <v>0</v>
      </c>
      <c r="G179" s="195">
        <v>0</v>
      </c>
      <c r="H179" s="195">
        <v>0</v>
      </c>
      <c r="I179" s="195">
        <v>0</v>
      </c>
      <c r="J179" s="195">
        <v>0</v>
      </c>
      <c r="K179" s="195">
        <v>6</v>
      </c>
      <c r="L179" s="195">
        <v>6</v>
      </c>
    </row>
    <row r="180" spans="1:12" x14ac:dyDescent="0.3">
      <c r="A180" s="649" t="s">
        <v>224</v>
      </c>
      <c r="B180" s="195">
        <v>21953</v>
      </c>
      <c r="C180" s="195">
        <v>0</v>
      </c>
      <c r="D180" s="195">
        <v>21953</v>
      </c>
      <c r="E180" s="196">
        <v>13451</v>
      </c>
      <c r="F180" s="195">
        <v>752</v>
      </c>
      <c r="G180" s="195">
        <v>7</v>
      </c>
      <c r="H180" s="195">
        <v>0</v>
      </c>
      <c r="I180" s="195">
        <v>0</v>
      </c>
      <c r="J180" s="195">
        <v>0</v>
      </c>
      <c r="K180" s="195">
        <v>0</v>
      </c>
      <c r="L180" s="195">
        <v>22712</v>
      </c>
    </row>
    <row r="181" spans="1:12" x14ac:dyDescent="0.3">
      <c r="A181" s="649" t="s">
        <v>395</v>
      </c>
      <c r="B181" s="195">
        <v>0</v>
      </c>
      <c r="C181" s="195">
        <v>0</v>
      </c>
      <c r="D181" s="195">
        <v>0</v>
      </c>
      <c r="E181" s="196">
        <v>0</v>
      </c>
      <c r="F181" s="195">
        <v>0</v>
      </c>
      <c r="G181" s="195">
        <v>0</v>
      </c>
      <c r="H181" s="195">
        <v>0</v>
      </c>
      <c r="I181" s="195">
        <v>0</v>
      </c>
      <c r="J181" s="195">
        <v>0</v>
      </c>
      <c r="K181" s="195">
        <v>0</v>
      </c>
      <c r="L181" s="195">
        <v>0</v>
      </c>
    </row>
    <row r="182" spans="1:12" x14ac:dyDescent="0.3">
      <c r="A182" s="649" t="s">
        <v>396</v>
      </c>
      <c r="B182" s="195">
        <v>114</v>
      </c>
      <c r="C182" s="195">
        <v>0</v>
      </c>
      <c r="D182" s="195">
        <v>114</v>
      </c>
      <c r="E182" s="196">
        <v>114</v>
      </c>
      <c r="F182" s="195">
        <v>82</v>
      </c>
      <c r="G182" s="195">
        <v>0</v>
      </c>
      <c r="H182" s="195">
        <v>0</v>
      </c>
      <c r="I182" s="195">
        <v>0</v>
      </c>
      <c r="J182" s="195">
        <v>0</v>
      </c>
      <c r="K182" s="195">
        <v>5</v>
      </c>
      <c r="L182" s="195">
        <v>201</v>
      </c>
    </row>
    <row r="183" spans="1:12" x14ac:dyDescent="0.3">
      <c r="A183" s="649" t="s">
        <v>225</v>
      </c>
      <c r="B183" s="195">
        <v>665</v>
      </c>
      <c r="C183" s="195">
        <v>0</v>
      </c>
      <c r="D183" s="195">
        <v>665</v>
      </c>
      <c r="E183" s="196">
        <v>665</v>
      </c>
      <c r="F183" s="195">
        <v>90</v>
      </c>
      <c r="G183" s="195">
        <v>0</v>
      </c>
      <c r="H183" s="195">
        <v>0</v>
      </c>
      <c r="I183" s="195">
        <v>0</v>
      </c>
      <c r="J183" s="195">
        <v>0</v>
      </c>
      <c r="K183" s="195">
        <v>2</v>
      </c>
      <c r="L183" s="195">
        <v>757</v>
      </c>
    </row>
    <row r="184" spans="1:12" ht="11.65" x14ac:dyDescent="0.3">
      <c r="A184" s="649" t="s">
        <v>2008</v>
      </c>
      <c r="B184" s="195">
        <v>2541352</v>
      </c>
      <c r="C184" s="195">
        <v>0</v>
      </c>
      <c r="D184" s="195">
        <v>2541352</v>
      </c>
      <c r="E184" s="196">
        <v>2499593</v>
      </c>
      <c r="F184" s="195">
        <v>212408</v>
      </c>
      <c r="G184" s="195">
        <v>0</v>
      </c>
      <c r="H184" s="195">
        <v>0</v>
      </c>
      <c r="I184" s="195">
        <v>0</v>
      </c>
      <c r="J184" s="195">
        <v>780</v>
      </c>
      <c r="K184" s="195">
        <v>0</v>
      </c>
      <c r="L184" s="195">
        <v>2754540</v>
      </c>
    </row>
    <row r="185" spans="1:12" x14ac:dyDescent="0.3">
      <c r="A185" s="649" t="s">
        <v>222</v>
      </c>
      <c r="B185" s="195">
        <v>26</v>
      </c>
      <c r="C185" s="195">
        <v>0</v>
      </c>
      <c r="D185" s="195">
        <v>26</v>
      </c>
      <c r="E185" s="196">
        <v>26</v>
      </c>
      <c r="F185" s="195">
        <v>0</v>
      </c>
      <c r="G185" s="195">
        <v>0</v>
      </c>
      <c r="H185" s="195">
        <v>0</v>
      </c>
      <c r="I185" s="195">
        <v>0</v>
      </c>
      <c r="J185" s="195">
        <v>7125</v>
      </c>
      <c r="K185" s="195">
        <v>0</v>
      </c>
      <c r="L185" s="195">
        <v>7151</v>
      </c>
    </row>
    <row r="186" spans="1:12" x14ac:dyDescent="0.3">
      <c r="A186" s="649" t="s">
        <v>54</v>
      </c>
      <c r="B186" s="195">
        <v>4</v>
      </c>
      <c r="C186" s="195">
        <v>0</v>
      </c>
      <c r="D186" s="195">
        <v>4</v>
      </c>
      <c r="E186" s="196">
        <v>4</v>
      </c>
      <c r="F186" s="195">
        <v>0</v>
      </c>
      <c r="G186" s="195">
        <v>0</v>
      </c>
      <c r="H186" s="195">
        <v>0</v>
      </c>
      <c r="I186" s="195">
        <v>0</v>
      </c>
      <c r="J186" s="195">
        <v>0</v>
      </c>
      <c r="K186" s="195">
        <v>0</v>
      </c>
      <c r="L186" s="195">
        <v>4</v>
      </c>
    </row>
    <row r="187" spans="1:12" x14ac:dyDescent="0.3">
      <c r="A187" s="649" t="s">
        <v>228</v>
      </c>
      <c r="B187" s="195">
        <v>477187</v>
      </c>
      <c r="C187" s="195">
        <v>0</v>
      </c>
      <c r="D187" s="195">
        <v>477187</v>
      </c>
      <c r="E187" s="196">
        <v>477187</v>
      </c>
      <c r="F187" s="195">
        <v>35779</v>
      </c>
      <c r="G187" s="195">
        <v>1192</v>
      </c>
      <c r="H187" s="195">
        <v>0</v>
      </c>
      <c r="I187" s="195">
        <v>0</v>
      </c>
      <c r="J187" s="195">
        <v>0</v>
      </c>
      <c r="K187" s="195">
        <v>180000</v>
      </c>
      <c r="L187" s="195">
        <v>694158</v>
      </c>
    </row>
    <row r="188" spans="1:12" ht="11.65" x14ac:dyDescent="0.3">
      <c r="A188" s="649" t="s">
        <v>1898</v>
      </c>
      <c r="B188" s="195">
        <v>3273</v>
      </c>
      <c r="C188" s="195">
        <v>0</v>
      </c>
      <c r="D188" s="195">
        <v>3273</v>
      </c>
      <c r="E188" s="196">
        <v>574</v>
      </c>
      <c r="F188" s="195">
        <v>6502</v>
      </c>
      <c r="G188" s="195">
        <v>1</v>
      </c>
      <c r="H188" s="195">
        <v>1600000</v>
      </c>
      <c r="I188" s="195">
        <v>0</v>
      </c>
      <c r="J188" s="195">
        <v>35228</v>
      </c>
      <c r="K188" s="195">
        <v>0</v>
      </c>
      <c r="L188" s="195">
        <v>1645004</v>
      </c>
    </row>
    <row r="189" spans="1:12" x14ac:dyDescent="0.3">
      <c r="A189" s="649" t="s">
        <v>227</v>
      </c>
      <c r="B189" s="195">
        <v>663</v>
      </c>
      <c r="C189" s="195">
        <v>0</v>
      </c>
      <c r="D189" s="195">
        <v>663</v>
      </c>
      <c r="E189" s="196">
        <v>663</v>
      </c>
      <c r="F189" s="195">
        <v>421</v>
      </c>
      <c r="G189" s="195">
        <v>0</v>
      </c>
      <c r="H189" s="195">
        <v>0</v>
      </c>
      <c r="I189" s="195">
        <v>0</v>
      </c>
      <c r="J189" s="195">
        <v>0</v>
      </c>
      <c r="K189" s="195">
        <v>0</v>
      </c>
      <c r="L189" s="195">
        <v>1084</v>
      </c>
    </row>
    <row r="190" spans="1:12" x14ac:dyDescent="0.3">
      <c r="A190" s="649" t="s">
        <v>115</v>
      </c>
      <c r="B190" s="195">
        <v>123067</v>
      </c>
      <c r="C190" s="195">
        <v>0</v>
      </c>
      <c r="D190" s="195">
        <v>123067</v>
      </c>
      <c r="E190" s="196">
        <v>0</v>
      </c>
      <c r="F190" s="195">
        <v>45870</v>
      </c>
      <c r="G190" s="195">
        <v>0</v>
      </c>
      <c r="H190" s="195">
        <v>0</v>
      </c>
      <c r="I190" s="195">
        <v>0</v>
      </c>
      <c r="J190" s="195">
        <v>41</v>
      </c>
      <c r="K190" s="195">
        <v>0</v>
      </c>
      <c r="L190" s="195">
        <v>168978</v>
      </c>
    </row>
    <row r="191" spans="1:12" x14ac:dyDescent="0.3">
      <c r="A191" s="649" t="s">
        <v>219</v>
      </c>
      <c r="B191" s="195">
        <v>211845</v>
      </c>
      <c r="C191" s="195">
        <v>0</v>
      </c>
      <c r="D191" s="195">
        <v>211845</v>
      </c>
      <c r="E191" s="196">
        <v>189618</v>
      </c>
      <c r="F191" s="195">
        <v>2150</v>
      </c>
      <c r="G191" s="195">
        <v>0</v>
      </c>
      <c r="H191" s="195">
        <v>0</v>
      </c>
      <c r="I191" s="195">
        <v>0</v>
      </c>
      <c r="J191" s="195">
        <v>0</v>
      </c>
      <c r="K191" s="195">
        <v>168625</v>
      </c>
      <c r="L191" s="195">
        <v>382620</v>
      </c>
    </row>
    <row r="192" spans="1:12" ht="11.65" x14ac:dyDescent="0.3">
      <c r="A192" s="649" t="s">
        <v>2009</v>
      </c>
      <c r="B192" s="195">
        <v>273202</v>
      </c>
      <c r="C192" s="195">
        <v>0</v>
      </c>
      <c r="D192" s="195">
        <v>273202</v>
      </c>
      <c r="E192" s="196">
        <v>0</v>
      </c>
      <c r="F192" s="195">
        <v>286168</v>
      </c>
      <c r="G192" s="195">
        <v>0</v>
      </c>
      <c r="H192" s="195">
        <v>0</v>
      </c>
      <c r="I192" s="195">
        <v>0</v>
      </c>
      <c r="J192" s="195">
        <v>0</v>
      </c>
      <c r="K192" s="195">
        <v>0</v>
      </c>
      <c r="L192" s="195">
        <v>559370</v>
      </c>
    </row>
    <row r="193" spans="1:12" x14ac:dyDescent="0.3">
      <c r="A193" s="649" t="s">
        <v>230</v>
      </c>
      <c r="B193" s="195">
        <v>301</v>
      </c>
      <c r="C193" s="195">
        <v>0</v>
      </c>
      <c r="D193" s="195">
        <v>301</v>
      </c>
      <c r="E193" s="196">
        <v>106</v>
      </c>
      <c r="F193" s="195">
        <v>79</v>
      </c>
      <c r="G193" s="195">
        <v>0</v>
      </c>
      <c r="H193" s="195">
        <v>0</v>
      </c>
      <c r="I193" s="195">
        <v>0</v>
      </c>
      <c r="J193" s="195">
        <v>0</v>
      </c>
      <c r="K193" s="195">
        <v>0</v>
      </c>
      <c r="L193" s="195">
        <v>380</v>
      </c>
    </row>
    <row r="194" spans="1:12" ht="11.65" x14ac:dyDescent="0.3">
      <c r="A194" s="649" t="s">
        <v>1900</v>
      </c>
      <c r="B194" s="195">
        <v>107</v>
      </c>
      <c r="C194" s="195">
        <v>0</v>
      </c>
      <c r="D194" s="195">
        <v>107</v>
      </c>
      <c r="E194" s="196">
        <v>107</v>
      </c>
      <c r="F194" s="195">
        <v>0</v>
      </c>
      <c r="G194" s="195">
        <v>0</v>
      </c>
      <c r="H194" s="195">
        <v>0</v>
      </c>
      <c r="I194" s="195">
        <v>0</v>
      </c>
      <c r="J194" s="195">
        <v>86703</v>
      </c>
      <c r="K194" s="195">
        <v>0</v>
      </c>
      <c r="L194" s="195">
        <v>86810</v>
      </c>
    </row>
    <row r="195" spans="1:12" x14ac:dyDescent="0.3">
      <c r="A195" s="649" t="s">
        <v>657</v>
      </c>
      <c r="B195" s="195">
        <v>0</v>
      </c>
      <c r="C195" s="195">
        <v>0</v>
      </c>
      <c r="D195" s="195">
        <v>0</v>
      </c>
      <c r="E195" s="196">
        <v>0</v>
      </c>
      <c r="F195" s="195">
        <v>1</v>
      </c>
      <c r="G195" s="195">
        <v>0</v>
      </c>
      <c r="H195" s="195">
        <v>0</v>
      </c>
      <c r="I195" s="195">
        <v>0</v>
      </c>
      <c r="J195" s="195">
        <v>0</v>
      </c>
      <c r="K195" s="195">
        <v>0</v>
      </c>
      <c r="L195" s="195">
        <v>1</v>
      </c>
    </row>
    <row r="196" spans="1:12" x14ac:dyDescent="0.3">
      <c r="A196" s="649" t="s">
        <v>494</v>
      </c>
      <c r="B196" s="195">
        <v>6694</v>
      </c>
      <c r="C196" s="195">
        <v>167060</v>
      </c>
      <c r="D196" s="195">
        <v>173754</v>
      </c>
      <c r="E196" s="196">
        <v>34578</v>
      </c>
      <c r="F196" s="195">
        <v>235</v>
      </c>
      <c r="G196" s="195">
        <v>0</v>
      </c>
      <c r="H196" s="195">
        <v>0</v>
      </c>
      <c r="I196" s="195">
        <v>0</v>
      </c>
      <c r="J196" s="195">
        <v>0</v>
      </c>
      <c r="K196" s="195">
        <v>0</v>
      </c>
      <c r="L196" s="195">
        <v>173989</v>
      </c>
    </row>
    <row r="197" spans="1:12" x14ac:dyDescent="0.3">
      <c r="A197" s="649" t="s">
        <v>209</v>
      </c>
      <c r="B197" s="195">
        <v>0</v>
      </c>
      <c r="C197" s="195">
        <v>0</v>
      </c>
      <c r="D197" s="195">
        <v>0</v>
      </c>
      <c r="E197" s="196">
        <v>0</v>
      </c>
      <c r="F197" s="195">
        <v>0</v>
      </c>
      <c r="G197" s="195">
        <v>0</v>
      </c>
      <c r="H197" s="195">
        <v>0</v>
      </c>
      <c r="I197" s="195">
        <v>0</v>
      </c>
      <c r="J197" s="195">
        <v>11000</v>
      </c>
      <c r="K197" s="195">
        <v>0</v>
      </c>
      <c r="L197" s="195">
        <v>11000</v>
      </c>
    </row>
    <row r="198" spans="1:12" x14ac:dyDescent="0.3">
      <c r="A198" s="649" t="s">
        <v>233</v>
      </c>
      <c r="B198" s="195">
        <v>267173</v>
      </c>
      <c r="C198" s="195">
        <v>0</v>
      </c>
      <c r="D198" s="195">
        <v>267173</v>
      </c>
      <c r="E198" s="196">
        <v>117441</v>
      </c>
      <c r="F198" s="195">
        <v>9866</v>
      </c>
      <c r="G198" s="195">
        <v>0</v>
      </c>
      <c r="H198" s="195">
        <v>2532032</v>
      </c>
      <c r="I198" s="195">
        <v>0</v>
      </c>
      <c r="J198" s="195">
        <v>0</v>
      </c>
      <c r="K198" s="195">
        <v>17</v>
      </c>
      <c r="L198" s="195">
        <v>2809088</v>
      </c>
    </row>
    <row r="199" spans="1:12" x14ac:dyDescent="0.3">
      <c r="A199" s="649" t="s">
        <v>234</v>
      </c>
      <c r="B199" s="195">
        <v>26447</v>
      </c>
      <c r="C199" s="195">
        <v>0</v>
      </c>
      <c r="D199" s="195">
        <v>26447</v>
      </c>
      <c r="E199" s="196">
        <v>26447</v>
      </c>
      <c r="F199" s="195">
        <v>2411</v>
      </c>
      <c r="G199" s="195">
        <v>0</v>
      </c>
      <c r="H199" s="195">
        <v>0</v>
      </c>
      <c r="I199" s="195">
        <v>0</v>
      </c>
      <c r="J199" s="195">
        <v>0</v>
      </c>
      <c r="K199" s="195">
        <v>23321</v>
      </c>
      <c r="L199" s="195">
        <v>52179</v>
      </c>
    </row>
    <row r="200" spans="1:12" ht="11.65" x14ac:dyDescent="0.3">
      <c r="A200" s="649" t="s">
        <v>1854</v>
      </c>
      <c r="B200" s="195">
        <v>6950</v>
      </c>
      <c r="C200" s="195">
        <v>0</v>
      </c>
      <c r="D200" s="195">
        <v>6950</v>
      </c>
      <c r="E200" s="196">
        <v>6950</v>
      </c>
      <c r="F200" s="195">
        <v>259</v>
      </c>
      <c r="G200" s="195">
        <v>31</v>
      </c>
      <c r="H200" s="195">
        <v>0</v>
      </c>
      <c r="I200" s="195">
        <v>0</v>
      </c>
      <c r="J200" s="195">
        <v>300000</v>
      </c>
      <c r="K200" s="195">
        <v>3384</v>
      </c>
      <c r="L200" s="195">
        <v>310624</v>
      </c>
    </row>
    <row r="201" spans="1:12" x14ac:dyDescent="0.3">
      <c r="A201" s="510" t="s">
        <v>236</v>
      </c>
      <c r="B201" s="511">
        <f>SUM(B5:B200)</f>
        <v>15483893</v>
      </c>
      <c r="C201" s="511">
        <f t="shared" ref="C201:L201" si="0">SUM(C5:C200)</f>
        <v>637534</v>
      </c>
      <c r="D201" s="511">
        <f t="shared" si="0"/>
        <v>16121427</v>
      </c>
      <c r="E201" s="609">
        <f t="shared" si="0"/>
        <v>12282792</v>
      </c>
      <c r="F201" s="511">
        <f t="shared" si="0"/>
        <v>3219941</v>
      </c>
      <c r="G201" s="511">
        <f t="shared" si="0"/>
        <v>201415</v>
      </c>
      <c r="H201" s="511">
        <f t="shared" si="0"/>
        <v>37494172</v>
      </c>
      <c r="I201" s="511">
        <f t="shared" si="0"/>
        <v>2317314</v>
      </c>
      <c r="J201" s="511">
        <f t="shared" si="0"/>
        <v>3687729</v>
      </c>
      <c r="K201" s="512">
        <f t="shared" si="0"/>
        <v>870740</v>
      </c>
      <c r="L201" s="512">
        <f t="shared" si="0"/>
        <v>63912738</v>
      </c>
    </row>
    <row r="202" spans="1:12" x14ac:dyDescent="0.3">
      <c r="A202" s="566"/>
      <c r="B202" s="560"/>
      <c r="C202" s="560"/>
      <c r="D202" s="560"/>
      <c r="E202" s="560"/>
      <c r="F202" s="560"/>
      <c r="G202" s="560"/>
      <c r="H202" s="560"/>
      <c r="I202" s="560"/>
      <c r="J202" s="560"/>
      <c r="K202" s="560"/>
      <c r="L202" s="560"/>
    </row>
    <row r="203" spans="1:12" ht="14.25" customHeight="1" x14ac:dyDescent="0.3">
      <c r="A203" s="220" t="s">
        <v>727</v>
      </c>
      <c r="B203" s="197"/>
      <c r="C203" s="198"/>
      <c r="D203" s="198"/>
      <c r="E203" s="198"/>
      <c r="F203" s="197"/>
      <c r="G203" s="197"/>
      <c r="H203" s="197"/>
      <c r="I203" s="197"/>
      <c r="J203" s="197"/>
      <c r="K203" s="197"/>
      <c r="L203" s="197"/>
    </row>
    <row r="204" spans="1:12" x14ac:dyDescent="0.3">
      <c r="A204" s="516" t="s">
        <v>713</v>
      </c>
      <c r="B204" s="195">
        <v>1173389</v>
      </c>
      <c r="C204" s="195">
        <v>15852</v>
      </c>
      <c r="D204" s="195">
        <v>1189241</v>
      </c>
      <c r="E204" s="196">
        <v>1058223</v>
      </c>
      <c r="F204" s="195">
        <v>18468</v>
      </c>
      <c r="G204" s="195">
        <v>35237</v>
      </c>
      <c r="H204" s="195">
        <v>1889161</v>
      </c>
      <c r="I204" s="195">
        <v>1014893</v>
      </c>
      <c r="J204" s="195">
        <v>1302</v>
      </c>
      <c r="K204" s="195">
        <v>187577</v>
      </c>
      <c r="L204" s="195">
        <v>4335879</v>
      </c>
    </row>
    <row r="205" spans="1:12" x14ac:dyDescent="0.3">
      <c r="A205" s="516" t="s">
        <v>714</v>
      </c>
      <c r="B205" s="195">
        <v>2739375</v>
      </c>
      <c r="C205" s="195">
        <v>0</v>
      </c>
      <c r="D205" s="195">
        <v>2739375</v>
      </c>
      <c r="E205" s="196">
        <v>2739375</v>
      </c>
      <c r="F205" s="195">
        <v>106959</v>
      </c>
      <c r="G205" s="195">
        <v>74467</v>
      </c>
      <c r="H205" s="195">
        <v>6193660</v>
      </c>
      <c r="I205" s="195">
        <v>157663</v>
      </c>
      <c r="J205" s="195">
        <v>20000</v>
      </c>
      <c r="K205" s="195">
        <v>234381</v>
      </c>
      <c r="L205" s="195">
        <v>9526505</v>
      </c>
    </row>
    <row r="206" spans="1:12" x14ac:dyDescent="0.3">
      <c r="A206" s="516" t="s">
        <v>715</v>
      </c>
      <c r="B206" s="195">
        <v>189842</v>
      </c>
      <c r="C206" s="195">
        <v>0</v>
      </c>
      <c r="D206" s="195">
        <v>189842</v>
      </c>
      <c r="E206" s="196">
        <v>61967</v>
      </c>
      <c r="F206" s="195">
        <v>1159702</v>
      </c>
      <c r="G206" s="195">
        <v>4698</v>
      </c>
      <c r="H206" s="195">
        <v>0</v>
      </c>
      <c r="I206" s="195">
        <v>0</v>
      </c>
      <c r="J206" s="195">
        <v>300000</v>
      </c>
      <c r="K206" s="195">
        <v>28414</v>
      </c>
      <c r="L206" s="195">
        <v>1682656</v>
      </c>
    </row>
    <row r="207" spans="1:12" x14ac:dyDescent="0.3">
      <c r="A207" s="516" t="s">
        <v>716</v>
      </c>
      <c r="B207" s="195">
        <v>294953</v>
      </c>
      <c r="C207" s="195">
        <v>0</v>
      </c>
      <c r="D207" s="195">
        <v>294953</v>
      </c>
      <c r="E207" s="196">
        <v>286295</v>
      </c>
      <c r="F207" s="195">
        <v>7885</v>
      </c>
      <c r="G207" s="195">
        <v>16375</v>
      </c>
      <c r="H207" s="195">
        <v>2680061</v>
      </c>
      <c r="I207" s="195">
        <v>53950</v>
      </c>
      <c r="J207" s="195">
        <v>700116</v>
      </c>
      <c r="K207" s="195">
        <v>71536</v>
      </c>
      <c r="L207" s="195">
        <v>3824876</v>
      </c>
    </row>
    <row r="208" spans="1:12" x14ac:dyDescent="0.3">
      <c r="A208" s="131" t="s">
        <v>717</v>
      </c>
      <c r="B208" s="195">
        <v>4397559</v>
      </c>
      <c r="C208" s="195">
        <v>15852</v>
      </c>
      <c r="D208" s="195">
        <v>4413411</v>
      </c>
      <c r="E208" s="196">
        <v>4145860</v>
      </c>
      <c r="F208" s="195">
        <v>1293014</v>
      </c>
      <c r="G208" s="195">
        <v>130777</v>
      </c>
      <c r="H208" s="195">
        <v>10762882</v>
      </c>
      <c r="I208" s="195">
        <v>1226506</v>
      </c>
      <c r="J208" s="195">
        <v>1021418</v>
      </c>
      <c r="K208" s="195">
        <v>521908</v>
      </c>
      <c r="L208" s="195">
        <v>19369916</v>
      </c>
    </row>
    <row r="209" spans="1:12" x14ac:dyDescent="0.3">
      <c r="A209" s="131" t="s">
        <v>161</v>
      </c>
      <c r="B209" s="195">
        <v>3551937</v>
      </c>
      <c r="C209" s="195">
        <v>278318</v>
      </c>
      <c r="D209" s="195">
        <v>3830255</v>
      </c>
      <c r="E209" s="196">
        <v>3086570</v>
      </c>
      <c r="F209" s="195">
        <v>134613</v>
      </c>
      <c r="G209" s="195">
        <v>62250</v>
      </c>
      <c r="H209" s="195">
        <v>2879611</v>
      </c>
      <c r="I209" s="195">
        <v>1088516</v>
      </c>
      <c r="J209" s="195">
        <v>1563338</v>
      </c>
      <c r="K209" s="195">
        <v>231465</v>
      </c>
      <c r="L209" s="195">
        <v>9790048</v>
      </c>
    </row>
    <row r="210" spans="1:12" x14ac:dyDescent="0.3">
      <c r="A210" s="131" t="s">
        <v>606</v>
      </c>
      <c r="B210" s="195">
        <v>2675408</v>
      </c>
      <c r="C210" s="195">
        <v>64146</v>
      </c>
      <c r="D210" s="195">
        <v>2739554</v>
      </c>
      <c r="E210" s="196">
        <v>2451317</v>
      </c>
      <c r="F210" s="195">
        <v>142371</v>
      </c>
      <c r="G210" s="195">
        <v>6126</v>
      </c>
      <c r="H210" s="195">
        <v>13933650</v>
      </c>
      <c r="I210" s="195">
        <v>1747</v>
      </c>
      <c r="J210" s="195">
        <v>374237</v>
      </c>
      <c r="K210" s="195">
        <v>8840</v>
      </c>
      <c r="L210" s="195">
        <v>17206525</v>
      </c>
    </row>
    <row r="211" spans="1:12" x14ac:dyDescent="0.3">
      <c r="A211" s="131" t="s">
        <v>446</v>
      </c>
      <c r="B211" s="195">
        <v>4362605</v>
      </c>
      <c r="C211" s="195">
        <v>28814</v>
      </c>
      <c r="D211" s="195">
        <v>4391419</v>
      </c>
      <c r="E211" s="196">
        <v>2555552</v>
      </c>
      <c r="F211" s="279">
        <v>1299246</v>
      </c>
      <c r="G211" s="195">
        <v>468</v>
      </c>
      <c r="H211" s="195">
        <v>2804962</v>
      </c>
      <c r="I211" s="195">
        <v>545</v>
      </c>
      <c r="J211" s="195">
        <v>592151</v>
      </c>
      <c r="K211" s="195">
        <v>83414</v>
      </c>
      <c r="L211" s="195">
        <v>9172205</v>
      </c>
    </row>
    <row r="212" spans="1:12" x14ac:dyDescent="0.3">
      <c r="A212" s="131" t="s">
        <v>162</v>
      </c>
      <c r="B212" s="195">
        <v>496384</v>
      </c>
      <c r="C212" s="195">
        <v>250404</v>
      </c>
      <c r="D212" s="195">
        <v>746788</v>
      </c>
      <c r="E212" s="196">
        <v>43493</v>
      </c>
      <c r="F212" s="195">
        <v>350697</v>
      </c>
      <c r="G212" s="195">
        <v>1794</v>
      </c>
      <c r="H212" s="195">
        <v>7113067</v>
      </c>
      <c r="I212" s="195">
        <v>0</v>
      </c>
      <c r="J212" s="195">
        <v>136585</v>
      </c>
      <c r="K212" s="195">
        <v>25113</v>
      </c>
      <c r="L212" s="195">
        <v>8374044</v>
      </c>
    </row>
    <row r="213" spans="1:12" x14ac:dyDescent="0.3">
      <c r="A213" s="564" t="str">
        <f>A201</f>
        <v>Total</v>
      </c>
      <c r="B213" s="197">
        <f>+B212+B211+B210+B209+B208</f>
        <v>15483893</v>
      </c>
      <c r="C213" s="197">
        <f t="shared" ref="C213:L213" si="1">+C212+C211+C210+C209+C208</f>
        <v>637534</v>
      </c>
      <c r="D213" s="197">
        <f t="shared" si="1"/>
        <v>16121427</v>
      </c>
      <c r="E213" s="198">
        <f t="shared" si="1"/>
        <v>12282792</v>
      </c>
      <c r="F213" s="197">
        <f t="shared" si="1"/>
        <v>3219941</v>
      </c>
      <c r="G213" s="197">
        <f t="shared" si="1"/>
        <v>201415</v>
      </c>
      <c r="H213" s="197">
        <f t="shared" si="1"/>
        <v>37494172</v>
      </c>
      <c r="I213" s="197">
        <f t="shared" si="1"/>
        <v>2317314</v>
      </c>
      <c r="J213" s="197">
        <f t="shared" si="1"/>
        <v>3687729</v>
      </c>
      <c r="K213" s="197">
        <f t="shared" si="1"/>
        <v>870740</v>
      </c>
      <c r="L213" s="565">
        <f t="shared" si="1"/>
        <v>63912738</v>
      </c>
    </row>
    <row r="214" spans="1:12" s="191" customFormat="1" ht="15.75" customHeight="1" x14ac:dyDescent="0.3">
      <c r="A214" s="559"/>
      <c r="B214" s="560"/>
      <c r="C214" s="560"/>
      <c r="D214" s="560"/>
      <c r="E214" s="560"/>
      <c r="F214" s="560"/>
      <c r="G214" s="560"/>
      <c r="H214" s="560"/>
      <c r="I214" s="560"/>
      <c r="J214" s="560"/>
      <c r="K214" s="560"/>
      <c r="L214" s="561"/>
    </row>
    <row r="215" spans="1:12" s="191" customFormat="1" ht="14.25" customHeight="1" x14ac:dyDescent="0.3">
      <c r="A215" s="220" t="s">
        <v>726</v>
      </c>
      <c r="B215" s="197"/>
      <c r="C215" s="198"/>
      <c r="D215" s="198"/>
      <c r="E215" s="198"/>
      <c r="F215" s="197"/>
      <c r="G215" s="197"/>
      <c r="H215" s="197"/>
      <c r="I215" s="197"/>
      <c r="J215" s="197"/>
      <c r="K215" s="197"/>
      <c r="L215" s="197"/>
    </row>
    <row r="216" spans="1:12" s="191" customFormat="1" x14ac:dyDescent="0.3">
      <c r="A216" s="562" t="s">
        <v>447</v>
      </c>
      <c r="B216" s="195">
        <v>4769513</v>
      </c>
      <c r="C216" s="195">
        <v>41852</v>
      </c>
      <c r="D216" s="195">
        <v>4811365</v>
      </c>
      <c r="E216" s="196">
        <v>4443809</v>
      </c>
      <c r="F216" s="195">
        <v>1367409</v>
      </c>
      <c r="G216" s="195">
        <v>130781</v>
      </c>
      <c r="H216" s="195">
        <v>11197751</v>
      </c>
      <c r="I216" s="195">
        <v>1226506</v>
      </c>
      <c r="J216" s="195">
        <v>1021440</v>
      </c>
      <c r="K216" s="195">
        <v>521910</v>
      </c>
      <c r="L216" s="195">
        <v>20277162</v>
      </c>
    </row>
    <row r="217" spans="1:12" s="191" customFormat="1" x14ac:dyDescent="0.3">
      <c r="A217" s="131" t="s">
        <v>445</v>
      </c>
      <c r="B217" s="195">
        <v>8366000</v>
      </c>
      <c r="C217" s="195">
        <v>328562</v>
      </c>
      <c r="D217" s="195">
        <v>8694562</v>
      </c>
      <c r="E217" s="196">
        <v>7750753</v>
      </c>
      <c r="F217" s="195">
        <v>396662</v>
      </c>
      <c r="G217" s="195">
        <v>68372</v>
      </c>
      <c r="H217" s="195">
        <v>17265028</v>
      </c>
      <c r="I217" s="195">
        <v>1090263</v>
      </c>
      <c r="J217" s="195">
        <v>1942856</v>
      </c>
      <c r="K217" s="195">
        <v>246303</v>
      </c>
      <c r="L217" s="195">
        <v>29704046</v>
      </c>
    </row>
    <row r="218" spans="1:12" s="191" customFormat="1" x14ac:dyDescent="0.3">
      <c r="A218" s="131" t="s">
        <v>446</v>
      </c>
      <c r="B218" s="195">
        <v>1808289</v>
      </c>
      <c r="C218" s="195">
        <v>12135</v>
      </c>
      <c r="D218" s="195">
        <v>1820424</v>
      </c>
      <c r="E218" s="196">
        <v>44719</v>
      </c>
      <c r="F218" s="279">
        <v>1083567</v>
      </c>
      <c r="G218" s="195">
        <v>468</v>
      </c>
      <c r="H218" s="195">
        <v>1918326</v>
      </c>
      <c r="I218" s="195">
        <v>545</v>
      </c>
      <c r="J218" s="195">
        <v>586848</v>
      </c>
      <c r="K218" s="195">
        <v>77414</v>
      </c>
      <c r="L218" s="195">
        <v>5487592</v>
      </c>
    </row>
    <row r="219" spans="1:12" s="191" customFormat="1" x14ac:dyDescent="0.3">
      <c r="A219" s="131" t="s">
        <v>448</v>
      </c>
      <c r="B219" s="195">
        <v>87294</v>
      </c>
      <c r="C219" s="195">
        <v>250404</v>
      </c>
      <c r="D219" s="195">
        <v>337698</v>
      </c>
      <c r="E219" s="196">
        <v>43493</v>
      </c>
      <c r="F219" s="195">
        <v>44887</v>
      </c>
      <c r="G219" s="195">
        <v>1794</v>
      </c>
      <c r="H219" s="195">
        <v>7113067</v>
      </c>
      <c r="I219" s="195">
        <v>0</v>
      </c>
      <c r="J219" s="195">
        <v>136585</v>
      </c>
      <c r="K219" s="195">
        <v>25113</v>
      </c>
      <c r="L219" s="195">
        <v>7659144</v>
      </c>
    </row>
    <row r="220" spans="1:12" s="191" customFormat="1" x14ac:dyDescent="0.3">
      <c r="A220" s="131" t="s">
        <v>450</v>
      </c>
      <c r="B220" s="195">
        <v>409090</v>
      </c>
      <c r="C220" s="195">
        <v>0</v>
      </c>
      <c r="D220" s="195">
        <v>409090</v>
      </c>
      <c r="E220" s="196">
        <v>0</v>
      </c>
      <c r="F220" s="195">
        <v>305810</v>
      </c>
      <c r="G220" s="195">
        <v>0</v>
      </c>
      <c r="H220" s="195">
        <v>0</v>
      </c>
      <c r="I220" s="195">
        <v>0</v>
      </c>
      <c r="J220" s="195">
        <v>0</v>
      </c>
      <c r="K220" s="195">
        <v>0</v>
      </c>
      <c r="L220" s="195">
        <v>714900</v>
      </c>
    </row>
    <row r="221" spans="1:12" s="191" customFormat="1" x14ac:dyDescent="0.3">
      <c r="A221" s="131" t="s">
        <v>449</v>
      </c>
      <c r="B221" s="195">
        <v>43707</v>
      </c>
      <c r="C221" s="195">
        <v>4581</v>
      </c>
      <c r="D221" s="195">
        <v>48288</v>
      </c>
      <c r="E221" s="196">
        <v>18</v>
      </c>
      <c r="F221" s="195">
        <v>21606</v>
      </c>
      <c r="G221" s="195">
        <v>0</v>
      </c>
      <c r="H221" s="195">
        <v>0</v>
      </c>
      <c r="I221" s="195">
        <v>0</v>
      </c>
      <c r="J221" s="195">
        <v>0</v>
      </c>
      <c r="K221" s="195">
        <v>0</v>
      </c>
      <c r="L221" s="195">
        <v>69894</v>
      </c>
    </row>
    <row r="222" spans="1:12" s="191" customFormat="1" x14ac:dyDescent="0.3">
      <c r="A222" s="564" t="s">
        <v>236</v>
      </c>
      <c r="B222" s="197">
        <f t="shared" ref="B222:L222" si="2">SUM(B216:B221)</f>
        <v>15483893</v>
      </c>
      <c r="C222" s="197">
        <f t="shared" si="2"/>
        <v>637534</v>
      </c>
      <c r="D222" s="197">
        <f t="shared" si="2"/>
        <v>16121427</v>
      </c>
      <c r="E222" s="198">
        <f t="shared" si="2"/>
        <v>12282792</v>
      </c>
      <c r="F222" s="197">
        <f t="shared" si="2"/>
        <v>3219941</v>
      </c>
      <c r="G222" s="197">
        <f t="shared" si="2"/>
        <v>201415</v>
      </c>
      <c r="H222" s="197">
        <f t="shared" si="2"/>
        <v>37494172</v>
      </c>
      <c r="I222" s="197">
        <f t="shared" si="2"/>
        <v>2317314</v>
      </c>
      <c r="J222" s="197">
        <f t="shared" si="2"/>
        <v>3687729</v>
      </c>
      <c r="K222" s="197">
        <f t="shared" si="2"/>
        <v>870740</v>
      </c>
      <c r="L222" s="565">
        <f t="shared" si="2"/>
        <v>63912738</v>
      </c>
    </row>
    <row r="223" spans="1:12" x14ac:dyDescent="0.3">
      <c r="A223" s="513"/>
      <c r="B223" s="514"/>
      <c r="C223" s="514"/>
      <c r="D223" s="514"/>
      <c r="E223" s="514"/>
      <c r="F223" s="514"/>
      <c r="G223" s="514"/>
      <c r="H223" s="514"/>
      <c r="I223" s="514"/>
      <c r="J223" s="514"/>
      <c r="K223" s="514"/>
      <c r="L223" s="514"/>
    </row>
    <row r="224" spans="1:12" ht="12.75" customHeight="1" x14ac:dyDescent="0.3">
      <c r="A224" s="654" t="s">
        <v>237</v>
      </c>
      <c r="B224" s="607"/>
      <c r="C224" s="608"/>
      <c r="D224" s="607"/>
      <c r="E224" s="608"/>
      <c r="F224" s="607"/>
      <c r="G224" s="608"/>
      <c r="H224" s="607"/>
      <c r="I224" s="607"/>
      <c r="J224" s="607"/>
      <c r="K224" s="607"/>
      <c r="L224" s="607"/>
    </row>
    <row r="225" spans="1:12" x14ac:dyDescent="0.3">
      <c r="A225" s="656" t="s">
        <v>238</v>
      </c>
      <c r="B225" s="656"/>
      <c r="C225" s="656"/>
      <c r="D225" s="656"/>
      <c r="E225" s="656"/>
      <c r="F225" s="656"/>
      <c r="G225" s="656"/>
      <c r="H225" s="656"/>
      <c r="I225" s="656"/>
      <c r="J225" s="656"/>
      <c r="K225" s="656"/>
      <c r="L225" s="656"/>
    </row>
    <row r="226" spans="1:12" x14ac:dyDescent="0.3">
      <c r="A226" s="656" t="s">
        <v>768</v>
      </c>
      <c r="B226" s="656"/>
      <c r="C226" s="656"/>
      <c r="D226" s="656"/>
      <c r="E226" s="656"/>
      <c r="F226" s="656"/>
      <c r="G226" s="656"/>
      <c r="H226" s="656"/>
      <c r="I226" s="656"/>
      <c r="J226" s="656"/>
      <c r="K226" s="656"/>
      <c r="L226" s="656"/>
    </row>
    <row r="227" spans="1:12" ht="11.25" x14ac:dyDescent="0.3">
      <c r="A227" s="834" t="s">
        <v>818</v>
      </c>
      <c r="B227" s="834"/>
      <c r="C227" s="834"/>
      <c r="D227" s="834"/>
      <c r="E227" s="834"/>
      <c r="F227" s="834"/>
      <c r="G227" s="834"/>
      <c r="H227" s="834"/>
      <c r="I227" s="834"/>
      <c r="J227" s="834"/>
      <c r="K227" s="834"/>
      <c r="L227" s="834"/>
    </row>
    <row r="228" spans="1:12" ht="31.9" customHeight="1" x14ac:dyDescent="0.3">
      <c r="A228" s="834" t="s">
        <v>819</v>
      </c>
      <c r="B228" s="834"/>
      <c r="C228" s="834"/>
      <c r="D228" s="834"/>
      <c r="E228" s="834"/>
      <c r="F228" s="834"/>
      <c r="G228" s="834"/>
      <c r="H228" s="834"/>
      <c r="I228" s="834"/>
      <c r="J228" s="834"/>
      <c r="K228" s="834"/>
      <c r="L228" s="834"/>
    </row>
    <row r="229" spans="1:12" ht="26.45" customHeight="1" x14ac:dyDescent="0.3">
      <c r="A229" s="834" t="s">
        <v>820</v>
      </c>
      <c r="B229" s="834"/>
      <c r="C229" s="834"/>
      <c r="D229" s="834"/>
      <c r="E229" s="834"/>
      <c r="F229" s="834"/>
      <c r="G229" s="834"/>
      <c r="H229" s="834"/>
      <c r="I229" s="834"/>
      <c r="J229" s="834"/>
      <c r="K229" s="834"/>
      <c r="L229" s="834"/>
    </row>
    <row r="230" spans="1:12" ht="13.15" customHeight="1" x14ac:dyDescent="0.3">
      <c r="A230" s="834" t="s">
        <v>821</v>
      </c>
      <c r="B230" s="834"/>
      <c r="C230" s="834"/>
      <c r="D230" s="834"/>
      <c r="E230" s="834"/>
      <c r="F230" s="834"/>
      <c r="G230" s="834"/>
      <c r="H230" s="834"/>
      <c r="I230" s="834"/>
      <c r="J230" s="834"/>
      <c r="K230" s="834"/>
      <c r="L230" s="834"/>
    </row>
    <row r="231" spans="1:12" ht="17.45" customHeight="1" x14ac:dyDescent="0.3">
      <c r="A231" s="834" t="s">
        <v>865</v>
      </c>
      <c r="B231" s="834"/>
      <c r="C231" s="834"/>
      <c r="D231" s="834"/>
      <c r="E231" s="834"/>
      <c r="F231" s="834"/>
      <c r="G231" s="834"/>
      <c r="H231" s="834"/>
      <c r="I231" s="834"/>
      <c r="J231" s="834"/>
      <c r="K231" s="834"/>
      <c r="L231" s="834"/>
    </row>
    <row r="232" spans="1:12" ht="37.5" customHeight="1" x14ac:dyDescent="0.3">
      <c r="A232" s="834" t="s">
        <v>822</v>
      </c>
      <c r="B232" s="834"/>
      <c r="C232" s="834"/>
      <c r="D232" s="834"/>
      <c r="E232" s="834"/>
      <c r="F232" s="834"/>
      <c r="G232" s="834"/>
      <c r="H232" s="834"/>
      <c r="I232" s="834"/>
      <c r="J232" s="834"/>
      <c r="K232" s="834"/>
      <c r="L232" s="834"/>
    </row>
    <row r="233" spans="1:12" ht="15" customHeight="1" x14ac:dyDescent="0.3">
      <c r="A233" s="834" t="s">
        <v>866</v>
      </c>
      <c r="B233" s="834"/>
      <c r="C233" s="834"/>
      <c r="D233" s="834"/>
      <c r="E233" s="834"/>
      <c r="F233" s="834"/>
      <c r="G233" s="834"/>
      <c r="H233" s="834"/>
      <c r="I233" s="834"/>
      <c r="J233" s="834"/>
      <c r="K233" s="834"/>
      <c r="L233" s="834"/>
    </row>
    <row r="234" spans="1:12" ht="36.75" customHeight="1" x14ac:dyDescent="0.3">
      <c r="A234" s="834" t="s">
        <v>843</v>
      </c>
      <c r="B234" s="834"/>
      <c r="C234" s="834"/>
      <c r="D234" s="834"/>
      <c r="E234" s="834"/>
      <c r="F234" s="834"/>
      <c r="G234" s="834"/>
      <c r="H234" s="834"/>
      <c r="I234" s="834"/>
      <c r="J234" s="834"/>
      <c r="K234" s="834"/>
      <c r="L234" s="834"/>
    </row>
    <row r="235" spans="1:12" ht="22.9" customHeight="1" x14ac:dyDescent="0.3">
      <c r="A235" s="834" t="s">
        <v>823</v>
      </c>
      <c r="B235" s="834"/>
      <c r="C235" s="834"/>
      <c r="D235" s="834"/>
      <c r="E235" s="834"/>
      <c r="F235" s="834"/>
      <c r="G235" s="834"/>
      <c r="H235" s="834"/>
      <c r="I235" s="834"/>
      <c r="J235" s="834"/>
      <c r="K235" s="834"/>
      <c r="L235" s="834"/>
    </row>
    <row r="236" spans="1:12" ht="15" customHeight="1" x14ac:dyDescent="0.3">
      <c r="A236" s="834" t="s">
        <v>824</v>
      </c>
      <c r="B236" s="834"/>
      <c r="C236" s="834"/>
      <c r="D236" s="834"/>
      <c r="E236" s="834"/>
      <c r="F236" s="834"/>
      <c r="G236" s="834"/>
      <c r="H236" s="834"/>
      <c r="I236" s="834"/>
      <c r="J236" s="834"/>
      <c r="K236" s="834"/>
      <c r="L236" s="834"/>
    </row>
    <row r="237" spans="1:12" ht="13.15" customHeight="1" x14ac:dyDescent="0.3">
      <c r="A237" s="834" t="s">
        <v>825</v>
      </c>
      <c r="B237" s="834"/>
      <c r="C237" s="834"/>
      <c r="D237" s="834"/>
      <c r="E237" s="834"/>
      <c r="F237" s="834"/>
      <c r="G237" s="834"/>
      <c r="H237" s="834"/>
      <c r="I237" s="834"/>
      <c r="J237" s="834"/>
      <c r="K237" s="834"/>
      <c r="L237" s="834"/>
    </row>
    <row r="238" spans="1:12" ht="21" customHeight="1" x14ac:dyDescent="0.3">
      <c r="A238" s="834" t="s">
        <v>844</v>
      </c>
      <c r="B238" s="834"/>
      <c r="C238" s="834"/>
      <c r="D238" s="834"/>
      <c r="E238" s="834"/>
      <c r="F238" s="834"/>
      <c r="G238" s="834"/>
      <c r="H238" s="834"/>
      <c r="I238" s="834"/>
      <c r="J238" s="834"/>
      <c r="K238" s="834"/>
      <c r="L238" s="834"/>
    </row>
    <row r="239" spans="1:12" ht="12.6" customHeight="1" x14ac:dyDescent="0.3">
      <c r="A239" s="834" t="s">
        <v>845</v>
      </c>
      <c r="B239" s="834"/>
      <c r="C239" s="834"/>
      <c r="D239" s="834"/>
      <c r="E239" s="834"/>
      <c r="F239" s="834"/>
      <c r="G239" s="834"/>
      <c r="H239" s="834"/>
      <c r="I239" s="834"/>
      <c r="J239" s="834"/>
      <c r="K239" s="834"/>
      <c r="L239" s="834"/>
    </row>
    <row r="240" spans="1:12" ht="12" customHeight="1" x14ac:dyDescent="0.3">
      <c r="A240" s="834" t="s">
        <v>846</v>
      </c>
      <c r="B240" s="834"/>
      <c r="C240" s="834"/>
      <c r="D240" s="834"/>
      <c r="E240" s="834"/>
      <c r="F240" s="834"/>
      <c r="G240" s="834"/>
      <c r="H240" s="834"/>
      <c r="I240" s="834"/>
      <c r="J240" s="834"/>
      <c r="K240" s="834"/>
      <c r="L240" s="834"/>
    </row>
    <row r="241" spans="1:12" ht="20.45" customHeight="1" x14ac:dyDescent="0.3">
      <c r="A241" s="834" t="s">
        <v>2061</v>
      </c>
      <c r="B241" s="834"/>
      <c r="C241" s="834"/>
      <c r="D241" s="834"/>
      <c r="E241" s="834"/>
      <c r="F241" s="834"/>
      <c r="G241" s="834"/>
      <c r="H241" s="834"/>
      <c r="I241" s="834"/>
      <c r="J241" s="834"/>
      <c r="K241" s="834"/>
      <c r="L241" s="834"/>
    </row>
    <row r="242" spans="1:12" ht="47.25" customHeight="1" x14ac:dyDescent="0.3">
      <c r="A242" s="834" t="s">
        <v>2062</v>
      </c>
      <c r="B242" s="834"/>
      <c r="C242" s="834"/>
      <c r="D242" s="834"/>
      <c r="E242" s="834"/>
      <c r="F242" s="834"/>
      <c r="G242" s="834"/>
      <c r="H242" s="834"/>
      <c r="I242" s="834"/>
      <c r="J242" s="834"/>
      <c r="K242" s="834"/>
      <c r="L242" s="834"/>
    </row>
    <row r="243" spans="1:12" ht="13.9" customHeight="1" x14ac:dyDescent="0.3">
      <c r="A243" s="834" t="s">
        <v>847</v>
      </c>
      <c r="B243" s="834"/>
      <c r="C243" s="834"/>
      <c r="D243" s="834"/>
      <c r="E243" s="834"/>
      <c r="F243" s="834"/>
      <c r="G243" s="834"/>
      <c r="H243" s="834"/>
      <c r="I243" s="834"/>
      <c r="J243" s="834"/>
      <c r="K243" s="834"/>
      <c r="L243" s="834"/>
    </row>
    <row r="244" spans="1:12" ht="10.9" customHeight="1" x14ac:dyDescent="0.3">
      <c r="A244" s="834" t="s">
        <v>2063</v>
      </c>
      <c r="B244" s="834"/>
      <c r="C244" s="834"/>
      <c r="D244" s="834"/>
      <c r="E244" s="834"/>
      <c r="F244" s="834"/>
      <c r="G244" s="834"/>
      <c r="H244" s="834"/>
      <c r="I244" s="834"/>
      <c r="J244" s="834"/>
      <c r="K244" s="834"/>
      <c r="L244" s="834"/>
    </row>
    <row r="245" spans="1:12" ht="12.75" customHeight="1" x14ac:dyDescent="0.3">
      <c r="A245" s="658" t="s">
        <v>1887</v>
      </c>
      <c r="B245" s="810"/>
      <c r="C245" s="810"/>
      <c r="D245" s="810"/>
      <c r="E245" s="810"/>
      <c r="F245" s="810"/>
      <c r="G245" s="810"/>
      <c r="H245" s="810"/>
      <c r="I245" s="810"/>
      <c r="J245" s="810"/>
      <c r="K245" s="810"/>
      <c r="L245" s="810"/>
    </row>
    <row r="246" spans="1:12" ht="12.75" customHeight="1" x14ac:dyDescent="0.3">
      <c r="A246" s="658" t="s">
        <v>2022</v>
      </c>
      <c r="B246" s="810"/>
      <c r="C246" s="810"/>
      <c r="D246" s="810"/>
      <c r="E246" s="810"/>
      <c r="F246" s="810"/>
      <c r="G246" s="810"/>
      <c r="H246" s="810"/>
      <c r="I246" s="810"/>
      <c r="J246" s="810"/>
      <c r="K246" s="810"/>
      <c r="L246" s="810"/>
    </row>
    <row r="247" spans="1:12" ht="22.5" customHeight="1" x14ac:dyDescent="0.3">
      <c r="A247" s="834" t="s">
        <v>1962</v>
      </c>
      <c r="B247" s="834"/>
      <c r="C247" s="834"/>
      <c r="D247" s="834"/>
      <c r="E247" s="834"/>
      <c r="F247" s="834"/>
      <c r="G247" s="834"/>
      <c r="H247" s="834"/>
      <c r="I247" s="834"/>
      <c r="J247" s="834"/>
      <c r="K247" s="834"/>
      <c r="L247" s="834"/>
    </row>
    <row r="248" spans="1:12" ht="11.45" customHeight="1" x14ac:dyDescent="0.3">
      <c r="A248" s="834" t="s">
        <v>1963</v>
      </c>
      <c r="B248" s="834"/>
      <c r="C248" s="834"/>
      <c r="D248" s="834"/>
      <c r="E248" s="834"/>
      <c r="F248" s="834"/>
      <c r="G248" s="834"/>
      <c r="H248" s="834"/>
      <c r="I248" s="834"/>
      <c r="J248" s="834"/>
      <c r="K248" s="834"/>
      <c r="L248" s="834"/>
    </row>
    <row r="249" spans="1:12" ht="26.45" customHeight="1" x14ac:dyDescent="0.3">
      <c r="A249" s="834" t="s">
        <v>2019</v>
      </c>
      <c r="B249" s="834"/>
      <c r="C249" s="834"/>
      <c r="D249" s="834"/>
      <c r="E249" s="834"/>
      <c r="F249" s="834"/>
      <c r="G249" s="834"/>
      <c r="H249" s="834"/>
      <c r="I249" s="834"/>
      <c r="J249" s="834"/>
      <c r="K249" s="834"/>
      <c r="L249" s="834"/>
    </row>
    <row r="250" spans="1:12" ht="85.5" customHeight="1" x14ac:dyDescent="0.3">
      <c r="A250" s="834" t="s">
        <v>1964</v>
      </c>
      <c r="B250" s="834"/>
      <c r="C250" s="834"/>
      <c r="D250" s="834"/>
      <c r="E250" s="834"/>
      <c r="F250" s="834"/>
      <c r="G250" s="834"/>
      <c r="H250" s="834"/>
      <c r="I250" s="834"/>
      <c r="J250" s="834"/>
      <c r="K250" s="834"/>
      <c r="L250" s="834"/>
    </row>
    <row r="251" spans="1:12" ht="22.15" customHeight="1" x14ac:dyDescent="0.3">
      <c r="A251" s="834" t="s">
        <v>2021</v>
      </c>
      <c r="B251" s="834"/>
      <c r="C251" s="834"/>
      <c r="D251" s="834"/>
      <c r="E251" s="834"/>
      <c r="F251" s="834"/>
      <c r="G251" s="834"/>
      <c r="H251" s="834"/>
      <c r="I251" s="834"/>
      <c r="J251" s="834"/>
      <c r="K251" s="834"/>
      <c r="L251" s="834"/>
    </row>
    <row r="252" spans="1:12" ht="23.45" customHeight="1" x14ac:dyDescent="0.3">
      <c r="A252" s="834" t="s">
        <v>2010</v>
      </c>
      <c r="B252" s="834"/>
      <c r="C252" s="834"/>
      <c r="D252" s="834"/>
      <c r="E252" s="834"/>
      <c r="F252" s="834"/>
      <c r="G252" s="834"/>
      <c r="H252" s="834"/>
      <c r="I252" s="834"/>
      <c r="J252" s="834"/>
      <c r="K252" s="834"/>
      <c r="L252" s="834"/>
    </row>
    <row r="253" spans="1:12" ht="14.45" customHeight="1" x14ac:dyDescent="0.3">
      <c r="A253" s="658" t="s">
        <v>2011</v>
      </c>
      <c r="B253" s="810"/>
      <c r="C253" s="810"/>
      <c r="D253" s="810"/>
      <c r="E253" s="810"/>
      <c r="F253" s="810"/>
      <c r="G253" s="810"/>
      <c r="H253" s="810"/>
      <c r="I253" s="810"/>
      <c r="J253" s="810"/>
      <c r="K253" s="810"/>
      <c r="L253" s="810"/>
    </row>
    <row r="254" spans="1:12" ht="11.25" x14ac:dyDescent="0.3">
      <c r="A254" s="834" t="s">
        <v>2012</v>
      </c>
      <c r="B254" s="834"/>
      <c r="C254" s="834"/>
      <c r="D254" s="834"/>
      <c r="E254" s="834"/>
      <c r="F254" s="834"/>
      <c r="G254" s="834"/>
      <c r="H254" s="834"/>
      <c r="I254" s="834"/>
      <c r="J254" s="834"/>
      <c r="K254" s="834"/>
      <c r="L254" s="834"/>
    </row>
    <row r="255" spans="1:12" ht="21" customHeight="1" x14ac:dyDescent="0.3">
      <c r="A255" s="840" t="s">
        <v>2064</v>
      </c>
      <c r="B255" s="834"/>
      <c r="C255" s="834"/>
      <c r="D255" s="834"/>
      <c r="E255" s="834"/>
      <c r="F255" s="834"/>
      <c r="G255" s="834"/>
      <c r="H255" s="834"/>
      <c r="I255" s="834"/>
      <c r="J255" s="834"/>
      <c r="K255" s="834"/>
      <c r="L255" s="834"/>
    </row>
    <row r="256" spans="1:12" ht="30.75" customHeight="1" x14ac:dyDescent="0.3">
      <c r="A256" s="840" t="s">
        <v>2065</v>
      </c>
      <c r="B256" s="834"/>
      <c r="C256" s="834"/>
      <c r="D256" s="834"/>
      <c r="E256" s="834"/>
      <c r="F256" s="834"/>
      <c r="G256" s="834"/>
      <c r="H256" s="834"/>
      <c r="I256" s="834"/>
      <c r="J256" s="834"/>
      <c r="K256" s="834"/>
      <c r="L256" s="834"/>
    </row>
    <row r="257" spans="1:12" ht="13.15" customHeight="1" x14ac:dyDescent="0.3">
      <c r="A257" s="834" t="s">
        <v>2013</v>
      </c>
      <c r="B257" s="834"/>
      <c r="C257" s="834"/>
      <c r="D257" s="834"/>
      <c r="E257" s="834"/>
      <c r="F257" s="834"/>
      <c r="G257" s="834"/>
      <c r="H257" s="834"/>
      <c r="I257" s="834"/>
      <c r="J257" s="834"/>
      <c r="K257" s="834"/>
      <c r="L257" s="834"/>
    </row>
    <row r="258" spans="1:12" ht="13.15" customHeight="1" x14ac:dyDescent="0.3">
      <c r="A258" s="658" t="s">
        <v>2066</v>
      </c>
      <c r="B258" s="810"/>
      <c r="C258" s="810"/>
      <c r="D258" s="810"/>
      <c r="E258" s="810"/>
      <c r="F258" s="810"/>
      <c r="G258" s="810"/>
      <c r="H258" s="810"/>
      <c r="I258" s="810"/>
      <c r="J258" s="810"/>
      <c r="K258" s="810"/>
      <c r="L258" s="810"/>
    </row>
    <row r="259" spans="1:12" ht="23.45" customHeight="1" x14ac:dyDescent="0.3">
      <c r="A259" s="834" t="s">
        <v>2014</v>
      </c>
      <c r="B259" s="834"/>
      <c r="C259" s="834"/>
      <c r="D259" s="834"/>
      <c r="E259" s="834"/>
      <c r="F259" s="834"/>
      <c r="G259" s="834"/>
      <c r="H259" s="834"/>
      <c r="I259" s="834"/>
      <c r="J259" s="834"/>
      <c r="K259" s="834"/>
      <c r="L259" s="834"/>
    </row>
    <row r="260" spans="1:12" ht="16.149999999999999" customHeight="1" x14ac:dyDescent="0.3">
      <c r="A260" s="834" t="s">
        <v>2067</v>
      </c>
      <c r="B260" s="834"/>
      <c r="C260" s="834"/>
      <c r="D260" s="834"/>
      <c r="E260" s="834"/>
      <c r="F260" s="834"/>
      <c r="G260" s="834"/>
      <c r="H260" s="834"/>
      <c r="I260" s="834"/>
      <c r="J260" s="834"/>
      <c r="K260" s="834"/>
      <c r="L260" s="834"/>
    </row>
    <row r="261" spans="1:12" ht="16.149999999999999" customHeight="1" x14ac:dyDescent="0.3">
      <c r="A261" s="834" t="s">
        <v>2020</v>
      </c>
      <c r="B261" s="834"/>
      <c r="C261" s="834"/>
      <c r="D261" s="834"/>
      <c r="E261" s="834"/>
      <c r="F261" s="834"/>
      <c r="G261" s="834"/>
      <c r="H261" s="834"/>
      <c r="I261" s="834"/>
      <c r="J261" s="834"/>
      <c r="K261" s="834"/>
      <c r="L261" s="834"/>
    </row>
    <row r="262" spans="1:12" ht="16.149999999999999" customHeight="1" x14ac:dyDescent="0.3">
      <c r="A262" s="834" t="s">
        <v>2068</v>
      </c>
      <c r="B262" s="834"/>
      <c r="C262" s="834"/>
      <c r="D262" s="834"/>
      <c r="E262" s="834"/>
      <c r="F262" s="834"/>
      <c r="G262" s="834"/>
      <c r="H262" s="834"/>
      <c r="I262" s="834"/>
      <c r="J262" s="834"/>
      <c r="K262" s="834"/>
      <c r="L262" s="834"/>
    </row>
    <row r="263" spans="1:12" ht="16.149999999999999" customHeight="1" x14ac:dyDescent="0.3">
      <c r="A263" s="834" t="s">
        <v>2015</v>
      </c>
      <c r="B263" s="834"/>
      <c r="C263" s="834"/>
      <c r="D263" s="834"/>
      <c r="E263" s="834"/>
      <c r="F263" s="834"/>
      <c r="G263" s="834"/>
      <c r="H263" s="834"/>
      <c r="I263" s="834"/>
      <c r="J263" s="834"/>
      <c r="K263" s="834"/>
      <c r="L263" s="834"/>
    </row>
    <row r="264" spans="1:12" ht="16.149999999999999" customHeight="1" x14ac:dyDescent="0.3">
      <c r="A264" s="834" t="s">
        <v>2016</v>
      </c>
      <c r="B264" s="834"/>
      <c r="C264" s="834"/>
      <c r="D264" s="834"/>
      <c r="E264" s="834"/>
      <c r="F264" s="834"/>
      <c r="G264" s="834"/>
      <c r="H264" s="834"/>
      <c r="I264" s="834"/>
      <c r="J264" s="834"/>
      <c r="K264" s="834"/>
      <c r="L264" s="834"/>
    </row>
    <row r="265" spans="1:12" ht="16.149999999999999" customHeight="1" x14ac:dyDescent="0.3">
      <c r="A265" s="834" t="s">
        <v>2017</v>
      </c>
      <c r="B265" s="834"/>
      <c r="C265" s="834"/>
      <c r="D265" s="834"/>
      <c r="E265" s="834"/>
      <c r="F265" s="834"/>
      <c r="G265" s="834"/>
      <c r="H265" s="834"/>
      <c r="I265" s="834"/>
      <c r="J265" s="834"/>
      <c r="K265" s="834"/>
      <c r="L265" s="834"/>
    </row>
    <row r="266" spans="1:12" ht="16.149999999999999" customHeight="1" x14ac:dyDescent="0.3">
      <c r="A266" s="658" t="s">
        <v>2018</v>
      </c>
      <c r="B266" s="810"/>
      <c r="C266" s="810"/>
      <c r="D266" s="810"/>
      <c r="E266" s="810"/>
      <c r="F266" s="810"/>
      <c r="G266" s="810"/>
      <c r="H266" s="810"/>
      <c r="I266" s="810"/>
      <c r="J266" s="810"/>
      <c r="K266" s="810"/>
      <c r="L266" s="810"/>
    </row>
    <row r="267" spans="1:12" ht="12.75" x14ac:dyDescent="0.35">
      <c r="A267" s="654" t="s">
        <v>471</v>
      </c>
      <c r="B267" s="748"/>
      <c r="C267" s="748"/>
      <c r="D267" s="748"/>
      <c r="E267" s="748"/>
      <c r="F267" s="748"/>
      <c r="G267" s="748"/>
      <c r="H267" s="748"/>
      <c r="I267" s="748"/>
      <c r="J267" s="748"/>
      <c r="K267" s="748"/>
      <c r="L267" s="748"/>
    </row>
  </sheetData>
  <dataConsolidate/>
  <mergeCells count="37">
    <mergeCell ref="A252:L252"/>
    <mergeCell ref="A254:L254"/>
    <mergeCell ref="A264:L264"/>
    <mergeCell ref="A265:L265"/>
    <mergeCell ref="A255:L255"/>
    <mergeCell ref="A257:L257"/>
    <mergeCell ref="A259:L259"/>
    <mergeCell ref="A260:L260"/>
    <mergeCell ref="A261:L261"/>
    <mergeCell ref="A256:L256"/>
    <mergeCell ref="A1:L1"/>
    <mergeCell ref="B3:F3"/>
    <mergeCell ref="A236:L236"/>
    <mergeCell ref="A237:L237"/>
    <mergeCell ref="A238:L238"/>
    <mergeCell ref="A251:L251"/>
    <mergeCell ref="A239:L239"/>
    <mergeCell ref="A240:L240"/>
    <mergeCell ref="A241:L241"/>
    <mergeCell ref="A242:L242"/>
    <mergeCell ref="A235:L235"/>
    <mergeCell ref="A234:L234"/>
    <mergeCell ref="A247:L247"/>
    <mergeCell ref="A248:L248"/>
    <mergeCell ref="A249:L249"/>
    <mergeCell ref="A250:L250"/>
    <mergeCell ref="A243:L243"/>
    <mergeCell ref="A233:L233"/>
    <mergeCell ref="A262:L262"/>
    <mergeCell ref="A263:L263"/>
    <mergeCell ref="A228:L228"/>
    <mergeCell ref="A227:L227"/>
    <mergeCell ref="A229:L229"/>
    <mergeCell ref="A230:L230"/>
    <mergeCell ref="A231:L231"/>
    <mergeCell ref="A232:L232"/>
    <mergeCell ref="A244:L244"/>
  </mergeCells>
  <conditionalFormatting sqref="L88:L127 L35:L73 L129:L200">
    <cfRule type="cellIs" dxfId="21" priority="6" stopIfTrue="1" operator="equal">
      <formula>0</formula>
    </cfRule>
  </conditionalFormatting>
  <conditionalFormatting sqref="L181">
    <cfRule type="cellIs" dxfId="20" priority="5" stopIfTrue="1" operator="equal">
      <formula>0</formula>
    </cfRule>
  </conditionalFormatting>
  <conditionalFormatting sqref="E216:E221 G216:G221 I216:I221 K216:K221">
    <cfRule type="cellIs" dxfId="19" priority="1" stopIfTrue="1" operator="equal">
      <formula>0</formula>
    </cfRule>
  </conditionalFormatting>
  <conditionalFormatting sqref="L124">
    <cfRule type="cellIs" dxfId="18" priority="7" stopIfTrue="1" operator="equal">
      <formula>0</formula>
    </cfRule>
  </conditionalFormatting>
  <conditionalFormatting sqref="L6:L18 L20:L34 L161:L180 L125:L127 L157:L158 L75:L87">
    <cfRule type="cellIs" dxfId="17" priority="9" stopIfTrue="1" operator="equal">
      <formula>0</formula>
    </cfRule>
  </conditionalFormatting>
  <conditionalFormatting sqref="L19">
    <cfRule type="cellIs" dxfId="16" priority="8" stopIfTrue="1" operator="equal">
      <formula>0</formula>
    </cfRule>
  </conditionalFormatting>
  <conditionalFormatting sqref="L204:L212">
    <cfRule type="cellIs" dxfId="15" priority="3" stopIfTrue="1" operator="equal">
      <formula>0</formula>
    </cfRule>
  </conditionalFormatting>
  <conditionalFormatting sqref="L204:L212">
    <cfRule type="cellIs" dxfId="14" priority="2" stopIfTrue="1" operator="equal">
      <formula>0</formula>
    </cfRule>
  </conditionalFormatting>
  <conditionalFormatting sqref="A55">
    <cfRule type="expression" dxfId="13" priority="4" stopIfTrue="1">
      <formula>"M4=-"</formula>
    </cfRule>
  </conditionalFormatting>
  <printOptions gridLines="1"/>
  <pageMargins left="0.45" right="0.48" top="0.511811023622047" bottom="0.87" header="0.511811023622047" footer="0.34"/>
  <pageSetup paperSize="9" scale="74" fitToHeight="0" orientation="portrait" r:id="rId1"/>
  <headerFooter alignWithMargins="0">
    <oddFooter>&amp;L&amp;9PGDS/DOS&amp;C&amp;9&amp;P/&amp;N&amp;R&amp;9Printed: &amp;D
&amp;F</oddFooter>
  </headerFooter>
  <rowBreaks count="1" manualBreakCount="1">
    <brk id="201" max="11"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B050"/>
    <pageSetUpPr fitToPage="1"/>
  </sheetPr>
  <dimension ref="A1:GE210"/>
  <sheetViews>
    <sheetView zoomScaleNormal="100" zoomScaleSheetLayoutView="100" workbookViewId="0">
      <pane xSplit="2" ySplit="5" topLeftCell="C6" activePane="bottomRight" state="frozen"/>
      <selection activeCell="D12" sqref="D12"/>
      <selection pane="topRight" activeCell="D12" sqref="D12"/>
      <selection pane="bottomLeft" activeCell="D12" sqref="D12"/>
      <selection pane="bottomRight" activeCell="B170" sqref="B170"/>
    </sheetView>
  </sheetViews>
  <sheetFormatPr defaultColWidth="8.86328125" defaultRowHeight="10.15" x14ac:dyDescent="0.3"/>
  <cols>
    <col min="1" max="1" width="3.59765625" style="508" hidden="1" customWidth="1"/>
    <col min="2" max="2" width="26.265625" style="508" customWidth="1"/>
    <col min="3" max="6" width="14.265625" style="508" customWidth="1"/>
    <col min="7" max="16384" width="8.86328125" style="508"/>
  </cols>
  <sheetData>
    <row r="1" spans="1:187" s="625" customFormat="1" ht="18.75" customHeight="1" x14ac:dyDescent="0.4">
      <c r="A1" s="624"/>
      <c r="B1" s="624" t="s">
        <v>802</v>
      </c>
      <c r="G1" s="508"/>
      <c r="H1" s="508"/>
      <c r="I1" s="508"/>
      <c r="J1" s="508"/>
      <c r="K1" s="508"/>
      <c r="L1" s="508"/>
      <c r="M1" s="508"/>
      <c r="N1" s="508"/>
      <c r="O1" s="508"/>
      <c r="P1" s="508"/>
      <c r="Q1" s="508"/>
      <c r="R1" s="508"/>
      <c r="S1" s="508"/>
      <c r="T1" s="508"/>
      <c r="U1" s="508"/>
      <c r="V1" s="508"/>
      <c r="W1" s="508"/>
      <c r="X1" s="508"/>
      <c r="Y1" s="508"/>
      <c r="Z1" s="508"/>
      <c r="AA1" s="508"/>
      <c r="AB1" s="508"/>
      <c r="AC1" s="508"/>
      <c r="AD1" s="508"/>
      <c r="AE1" s="508"/>
      <c r="AF1" s="508"/>
      <c r="AG1" s="508"/>
      <c r="AH1" s="508"/>
      <c r="AI1" s="508"/>
      <c r="AJ1" s="508"/>
      <c r="AK1" s="508"/>
      <c r="AL1" s="508"/>
      <c r="AM1" s="508"/>
      <c r="AN1" s="508"/>
      <c r="AO1" s="508"/>
      <c r="AP1" s="508"/>
      <c r="AQ1" s="508"/>
      <c r="AR1" s="508"/>
      <c r="AS1" s="508"/>
      <c r="AT1" s="508"/>
      <c r="AU1" s="508"/>
      <c r="AV1" s="508"/>
      <c r="AW1" s="508"/>
      <c r="AX1" s="508"/>
      <c r="AY1" s="508"/>
      <c r="AZ1" s="508"/>
      <c r="BA1" s="508"/>
      <c r="BB1" s="508"/>
      <c r="BC1" s="508"/>
      <c r="BD1" s="508"/>
      <c r="BE1" s="508"/>
      <c r="BF1" s="508"/>
      <c r="BG1" s="508"/>
      <c r="BH1" s="508"/>
      <c r="BI1" s="508"/>
      <c r="BJ1" s="508"/>
      <c r="BK1" s="508"/>
      <c r="BL1" s="508"/>
      <c r="BM1" s="508"/>
      <c r="BN1" s="508"/>
      <c r="BO1" s="508"/>
      <c r="BP1" s="508"/>
      <c r="BQ1" s="508"/>
      <c r="BR1" s="508"/>
      <c r="BS1" s="508"/>
      <c r="BT1" s="508"/>
      <c r="BU1" s="508"/>
      <c r="BV1" s="508"/>
      <c r="BW1" s="508"/>
      <c r="BX1" s="508"/>
      <c r="BY1" s="508"/>
      <c r="BZ1" s="508"/>
      <c r="CA1" s="508"/>
      <c r="CB1" s="508"/>
      <c r="CC1" s="508"/>
      <c r="CD1" s="508"/>
      <c r="CE1" s="508"/>
      <c r="CF1" s="508"/>
      <c r="CG1" s="508"/>
      <c r="CH1" s="508"/>
      <c r="CI1" s="508"/>
      <c r="CJ1" s="508"/>
      <c r="CK1" s="508"/>
      <c r="CL1" s="508"/>
      <c r="CM1" s="508"/>
      <c r="CN1" s="508"/>
      <c r="CO1" s="508"/>
      <c r="CP1" s="508"/>
      <c r="CQ1" s="508"/>
      <c r="CR1" s="508"/>
      <c r="CS1" s="508"/>
      <c r="CT1" s="508"/>
      <c r="CU1" s="508"/>
      <c r="CV1" s="508"/>
      <c r="CW1" s="508"/>
      <c r="CX1" s="508"/>
      <c r="CY1" s="508"/>
      <c r="CZ1" s="508"/>
      <c r="DA1" s="508"/>
      <c r="DB1" s="508"/>
      <c r="DC1" s="508"/>
      <c r="DD1" s="508"/>
      <c r="DE1" s="508"/>
      <c r="DF1" s="508"/>
      <c r="DG1" s="508"/>
      <c r="DH1" s="508"/>
      <c r="DI1" s="508"/>
      <c r="DJ1" s="508"/>
      <c r="DK1" s="508"/>
      <c r="DL1" s="508"/>
      <c r="DM1" s="508"/>
      <c r="DN1" s="508"/>
      <c r="DO1" s="508"/>
      <c r="DP1" s="508"/>
      <c r="DQ1" s="508"/>
      <c r="DR1" s="508"/>
      <c r="DS1" s="508"/>
      <c r="DT1" s="508"/>
      <c r="DU1" s="508"/>
      <c r="DV1" s="508"/>
      <c r="DW1" s="508"/>
      <c r="DX1" s="508"/>
      <c r="DY1" s="508"/>
      <c r="DZ1" s="508"/>
      <c r="EA1" s="508"/>
      <c r="EB1" s="508"/>
      <c r="EC1" s="508"/>
      <c r="ED1" s="508"/>
      <c r="EE1" s="508"/>
      <c r="EF1" s="508"/>
      <c r="EG1" s="508"/>
      <c r="EH1" s="508"/>
      <c r="EI1" s="508"/>
      <c r="EJ1" s="508"/>
      <c r="EK1" s="508"/>
      <c r="EL1" s="508"/>
      <c r="EM1" s="508"/>
      <c r="EN1" s="508"/>
      <c r="EO1" s="508"/>
      <c r="EP1" s="508"/>
      <c r="EQ1" s="508"/>
      <c r="ER1" s="508"/>
      <c r="ES1" s="508"/>
      <c r="ET1" s="508"/>
      <c r="EU1" s="508"/>
      <c r="EV1" s="508"/>
      <c r="EW1" s="508"/>
      <c r="EX1" s="508"/>
      <c r="EY1" s="508"/>
      <c r="EZ1" s="508"/>
      <c r="FA1" s="508"/>
      <c r="FB1" s="508"/>
      <c r="FC1" s="508"/>
      <c r="FD1" s="508"/>
      <c r="FE1" s="508"/>
      <c r="FF1" s="508"/>
      <c r="FG1" s="508"/>
      <c r="FH1" s="508"/>
      <c r="FI1" s="508"/>
      <c r="FJ1" s="508"/>
      <c r="FK1" s="508"/>
      <c r="FL1" s="508"/>
      <c r="FM1" s="508"/>
      <c r="FN1" s="508"/>
      <c r="FO1" s="508"/>
      <c r="FP1" s="508"/>
      <c r="FQ1" s="508"/>
      <c r="FR1" s="508"/>
      <c r="FS1" s="508"/>
      <c r="FT1" s="508"/>
      <c r="FU1" s="508"/>
      <c r="FV1" s="508"/>
      <c r="FW1" s="508"/>
      <c r="FX1" s="508"/>
      <c r="FY1" s="508"/>
      <c r="FZ1" s="508"/>
      <c r="GA1" s="508"/>
      <c r="GB1" s="508"/>
      <c r="GC1" s="508"/>
      <c r="GD1" s="508"/>
      <c r="GE1" s="508"/>
    </row>
    <row r="2" spans="1:187" s="626" customFormat="1" x14ac:dyDescent="0.3">
      <c r="B2" s="627" t="s">
        <v>735</v>
      </c>
      <c r="G2" s="508"/>
      <c r="H2" s="508"/>
      <c r="I2" s="508"/>
      <c r="J2" s="508"/>
      <c r="K2" s="508"/>
      <c r="L2" s="508"/>
      <c r="M2" s="508"/>
      <c r="N2" s="508"/>
      <c r="O2" s="508"/>
      <c r="P2" s="508"/>
      <c r="Q2" s="508"/>
      <c r="R2" s="508"/>
      <c r="S2" s="508"/>
      <c r="T2" s="508"/>
      <c r="U2" s="508"/>
      <c r="V2" s="508"/>
      <c r="W2" s="508"/>
      <c r="X2" s="508"/>
      <c r="Y2" s="508"/>
      <c r="Z2" s="508"/>
      <c r="AA2" s="508"/>
      <c r="AB2" s="508"/>
      <c r="AC2" s="508"/>
      <c r="AD2" s="508"/>
      <c r="AE2" s="508"/>
      <c r="AF2" s="508"/>
      <c r="AG2" s="508"/>
      <c r="AH2" s="508"/>
      <c r="AI2" s="508"/>
      <c r="AJ2" s="508"/>
      <c r="AK2" s="508"/>
      <c r="AL2" s="508"/>
      <c r="AM2" s="508"/>
      <c r="AN2" s="508"/>
      <c r="AO2" s="508"/>
      <c r="AP2" s="508"/>
      <c r="AQ2" s="508"/>
      <c r="AR2" s="508"/>
      <c r="AS2" s="508"/>
      <c r="AT2" s="508"/>
      <c r="AU2" s="508"/>
      <c r="AV2" s="508"/>
      <c r="AW2" s="508"/>
      <c r="AX2" s="508"/>
      <c r="AY2" s="508"/>
      <c r="AZ2" s="508"/>
      <c r="BA2" s="508"/>
      <c r="BB2" s="508"/>
      <c r="BC2" s="508"/>
      <c r="BD2" s="508"/>
      <c r="BE2" s="508"/>
      <c r="BF2" s="508"/>
      <c r="BG2" s="508"/>
      <c r="BH2" s="508"/>
      <c r="BI2" s="508"/>
      <c r="BJ2" s="508"/>
      <c r="BK2" s="508"/>
      <c r="BL2" s="508"/>
      <c r="BM2" s="508"/>
      <c r="BN2" s="508"/>
      <c r="BO2" s="508"/>
      <c r="BP2" s="508"/>
      <c r="BQ2" s="508"/>
      <c r="BR2" s="508"/>
      <c r="BS2" s="508"/>
      <c r="BT2" s="508"/>
      <c r="BU2" s="508"/>
      <c r="BV2" s="508"/>
      <c r="BW2" s="508"/>
      <c r="BX2" s="508"/>
      <c r="BY2" s="508"/>
      <c r="BZ2" s="508"/>
      <c r="CA2" s="508"/>
      <c r="CB2" s="508"/>
      <c r="CC2" s="508"/>
      <c r="CD2" s="508"/>
      <c r="CE2" s="508"/>
      <c r="CF2" s="508"/>
      <c r="CG2" s="508"/>
      <c r="CH2" s="508"/>
      <c r="CI2" s="508"/>
      <c r="CJ2" s="508"/>
      <c r="CK2" s="508"/>
      <c r="CL2" s="508"/>
      <c r="CM2" s="508"/>
      <c r="CN2" s="508"/>
      <c r="CO2" s="508"/>
      <c r="CP2" s="508"/>
      <c r="CQ2" s="508"/>
      <c r="CR2" s="508"/>
      <c r="CS2" s="508"/>
      <c r="CT2" s="508"/>
      <c r="CU2" s="508"/>
      <c r="CV2" s="508"/>
      <c r="CW2" s="508"/>
      <c r="CX2" s="508"/>
      <c r="CY2" s="508"/>
      <c r="CZ2" s="508"/>
      <c r="DA2" s="508"/>
      <c r="DB2" s="508"/>
      <c r="DC2" s="508"/>
      <c r="DD2" s="508"/>
      <c r="DE2" s="508"/>
      <c r="DF2" s="508"/>
      <c r="DG2" s="508"/>
      <c r="DH2" s="508"/>
      <c r="DI2" s="508"/>
      <c r="DJ2" s="508"/>
      <c r="DK2" s="508"/>
      <c r="DL2" s="508"/>
      <c r="DM2" s="508"/>
      <c r="DN2" s="508"/>
      <c r="DO2" s="508"/>
      <c r="DP2" s="508"/>
      <c r="DQ2" s="508"/>
      <c r="DR2" s="508"/>
      <c r="DS2" s="508"/>
      <c r="DT2" s="508"/>
      <c r="DU2" s="508"/>
      <c r="DV2" s="508"/>
      <c r="DW2" s="508"/>
      <c r="DX2" s="508"/>
      <c r="DY2" s="508"/>
      <c r="DZ2" s="508"/>
      <c r="EA2" s="508"/>
      <c r="EB2" s="508"/>
      <c r="EC2" s="508"/>
      <c r="ED2" s="508"/>
      <c r="EE2" s="508"/>
      <c r="EF2" s="508"/>
      <c r="EG2" s="508"/>
      <c r="EH2" s="508"/>
      <c r="EI2" s="508"/>
      <c r="EJ2" s="508"/>
      <c r="EK2" s="508"/>
      <c r="EL2" s="508"/>
      <c r="EM2" s="508"/>
      <c r="EN2" s="508"/>
      <c r="EO2" s="508"/>
      <c r="EP2" s="508"/>
      <c r="EQ2" s="508"/>
      <c r="ER2" s="508"/>
      <c r="ES2" s="508"/>
      <c r="ET2" s="508"/>
      <c r="EU2" s="508"/>
      <c r="EV2" s="508"/>
      <c r="EW2" s="508"/>
      <c r="EX2" s="508"/>
      <c r="EY2" s="508"/>
      <c r="EZ2" s="508"/>
      <c r="FA2" s="508"/>
      <c r="FB2" s="508"/>
      <c r="FC2" s="508"/>
      <c r="FD2" s="508"/>
      <c r="FE2" s="508"/>
      <c r="FF2" s="508"/>
      <c r="FG2" s="508"/>
      <c r="FH2" s="508"/>
      <c r="FI2" s="508"/>
      <c r="FJ2" s="508"/>
      <c r="FK2" s="508"/>
      <c r="FL2" s="508"/>
      <c r="FM2" s="508"/>
      <c r="FN2" s="508"/>
      <c r="FO2" s="508"/>
      <c r="FP2" s="508"/>
      <c r="FQ2" s="508"/>
      <c r="FR2" s="508"/>
      <c r="FS2" s="508"/>
      <c r="FT2" s="508"/>
      <c r="FU2" s="508"/>
      <c r="FV2" s="508"/>
      <c r="FW2" s="508"/>
      <c r="FX2" s="508"/>
      <c r="FY2" s="508"/>
      <c r="FZ2" s="508"/>
      <c r="GA2" s="508"/>
      <c r="GB2" s="508"/>
      <c r="GC2" s="508"/>
      <c r="GD2" s="508"/>
      <c r="GE2" s="508"/>
    </row>
    <row r="3" spans="1:187" s="626" customFormat="1" x14ac:dyDescent="0.3">
      <c r="B3" s="642" t="s">
        <v>780</v>
      </c>
      <c r="G3" s="508"/>
      <c r="H3" s="508"/>
      <c r="I3" s="508"/>
      <c r="J3" s="508"/>
      <c r="K3" s="508"/>
      <c r="L3" s="508"/>
      <c r="M3" s="508"/>
      <c r="N3" s="508"/>
      <c r="O3" s="508"/>
      <c r="P3" s="508"/>
      <c r="Q3" s="508"/>
      <c r="R3" s="508"/>
      <c r="S3" s="508"/>
      <c r="T3" s="508"/>
      <c r="U3" s="508"/>
      <c r="V3" s="508"/>
      <c r="W3" s="508"/>
      <c r="X3" s="508"/>
      <c r="Y3" s="508"/>
      <c r="Z3" s="508"/>
      <c r="AA3" s="508"/>
      <c r="AB3" s="508"/>
      <c r="AC3" s="508"/>
      <c r="AD3" s="508"/>
      <c r="AE3" s="508"/>
      <c r="AF3" s="508"/>
      <c r="AG3" s="508"/>
      <c r="AH3" s="508"/>
      <c r="AI3" s="508"/>
      <c r="AJ3" s="508"/>
      <c r="AK3" s="508"/>
      <c r="AL3" s="508"/>
      <c r="AM3" s="508"/>
      <c r="AN3" s="508"/>
      <c r="AO3" s="508"/>
      <c r="AP3" s="508"/>
      <c r="AQ3" s="508"/>
      <c r="AR3" s="508"/>
      <c r="AS3" s="508"/>
      <c r="AT3" s="508"/>
      <c r="AU3" s="508"/>
      <c r="AV3" s="508"/>
      <c r="AW3" s="508"/>
      <c r="AX3" s="508"/>
      <c r="AY3" s="508"/>
      <c r="AZ3" s="508"/>
      <c r="BA3" s="508"/>
      <c r="BB3" s="508"/>
      <c r="BC3" s="508"/>
      <c r="BD3" s="508"/>
      <c r="BE3" s="508"/>
      <c r="BF3" s="508"/>
      <c r="BG3" s="508"/>
      <c r="BH3" s="508"/>
      <c r="BI3" s="508"/>
      <c r="BJ3" s="508"/>
      <c r="BK3" s="508"/>
      <c r="BL3" s="508"/>
      <c r="BM3" s="508"/>
      <c r="BN3" s="508"/>
      <c r="BO3" s="508"/>
      <c r="BP3" s="508"/>
      <c r="BQ3" s="508"/>
      <c r="BR3" s="508"/>
      <c r="BS3" s="508"/>
      <c r="BT3" s="508"/>
      <c r="BU3" s="508"/>
      <c r="BV3" s="508"/>
      <c r="BW3" s="508"/>
      <c r="BX3" s="508"/>
      <c r="BY3" s="508"/>
      <c r="BZ3" s="508"/>
      <c r="CA3" s="508"/>
      <c r="CB3" s="508"/>
      <c r="CC3" s="508"/>
      <c r="CD3" s="508"/>
      <c r="CE3" s="508"/>
      <c r="CF3" s="508"/>
      <c r="CG3" s="508"/>
      <c r="CH3" s="508"/>
      <c r="CI3" s="508"/>
      <c r="CJ3" s="508"/>
      <c r="CK3" s="508"/>
      <c r="CL3" s="508"/>
      <c r="CM3" s="508"/>
      <c r="CN3" s="508"/>
      <c r="CO3" s="508"/>
      <c r="CP3" s="508"/>
      <c r="CQ3" s="508"/>
      <c r="CR3" s="508"/>
      <c r="CS3" s="508"/>
      <c r="CT3" s="508"/>
      <c r="CU3" s="508"/>
      <c r="CV3" s="508"/>
      <c r="CW3" s="508"/>
      <c r="CX3" s="508"/>
      <c r="CY3" s="508"/>
      <c r="CZ3" s="508"/>
      <c r="DA3" s="508"/>
      <c r="DB3" s="508"/>
      <c r="DC3" s="508"/>
      <c r="DD3" s="508"/>
      <c r="DE3" s="508"/>
      <c r="DF3" s="508"/>
      <c r="DG3" s="508"/>
      <c r="DH3" s="508"/>
      <c r="DI3" s="508"/>
      <c r="DJ3" s="508"/>
      <c r="DK3" s="508"/>
      <c r="DL3" s="508"/>
      <c r="DM3" s="508"/>
      <c r="DN3" s="508"/>
      <c r="DO3" s="508"/>
      <c r="DP3" s="508"/>
      <c r="DQ3" s="508"/>
      <c r="DR3" s="508"/>
      <c r="DS3" s="508"/>
      <c r="DT3" s="508"/>
      <c r="DU3" s="508"/>
      <c r="DV3" s="508"/>
      <c r="DW3" s="508"/>
      <c r="DX3" s="508"/>
      <c r="DY3" s="508"/>
      <c r="DZ3" s="508"/>
      <c r="EA3" s="508"/>
      <c r="EB3" s="508"/>
      <c r="EC3" s="508"/>
      <c r="ED3" s="508"/>
      <c r="EE3" s="508"/>
      <c r="EF3" s="508"/>
      <c r="EG3" s="508"/>
      <c r="EH3" s="508"/>
      <c r="EI3" s="508"/>
      <c r="EJ3" s="508"/>
      <c r="EK3" s="508"/>
      <c r="EL3" s="508"/>
      <c r="EM3" s="508"/>
      <c r="EN3" s="508"/>
      <c r="EO3" s="508"/>
      <c r="EP3" s="508"/>
      <c r="EQ3" s="508"/>
      <c r="ER3" s="508"/>
      <c r="ES3" s="508"/>
      <c r="ET3" s="508"/>
      <c r="EU3" s="508"/>
      <c r="EV3" s="508"/>
      <c r="EW3" s="508"/>
      <c r="EX3" s="508"/>
      <c r="EY3" s="508"/>
      <c r="EZ3" s="508"/>
      <c r="FA3" s="508"/>
      <c r="FB3" s="508"/>
      <c r="FC3" s="508"/>
      <c r="FD3" s="508"/>
      <c r="FE3" s="508"/>
      <c r="FF3" s="508"/>
      <c r="FG3" s="508"/>
      <c r="FH3" s="508"/>
      <c r="FI3" s="508"/>
      <c r="FJ3" s="508"/>
      <c r="FK3" s="508"/>
      <c r="FL3" s="508"/>
      <c r="FM3" s="508"/>
      <c r="FN3" s="508"/>
      <c r="FO3" s="508"/>
      <c r="FP3" s="508"/>
      <c r="FQ3" s="508"/>
      <c r="FR3" s="508"/>
      <c r="FS3" s="508"/>
      <c r="FT3" s="508"/>
      <c r="FU3" s="508"/>
      <c r="FV3" s="508"/>
      <c r="FW3" s="508"/>
      <c r="FX3" s="508"/>
      <c r="FY3" s="508"/>
      <c r="FZ3" s="508"/>
      <c r="GA3" s="508"/>
      <c r="GB3" s="508"/>
      <c r="GC3" s="508"/>
      <c r="GD3" s="508"/>
      <c r="GE3" s="508"/>
    </row>
    <row r="4" spans="1:187" s="626" customFormat="1" x14ac:dyDescent="0.3">
      <c r="B4" s="62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c r="AU4" s="508"/>
      <c r="AV4" s="508"/>
      <c r="AW4" s="508"/>
      <c r="AX4" s="508"/>
      <c r="AY4" s="508"/>
      <c r="AZ4" s="508"/>
      <c r="BA4" s="508"/>
      <c r="BB4" s="508"/>
      <c r="BC4" s="508"/>
      <c r="BD4" s="508"/>
      <c r="BE4" s="508"/>
      <c r="BF4" s="508"/>
      <c r="BG4" s="508"/>
      <c r="BH4" s="508"/>
      <c r="BI4" s="508"/>
      <c r="BJ4" s="508"/>
      <c r="BK4" s="508"/>
      <c r="BL4" s="508"/>
      <c r="BM4" s="508"/>
      <c r="BN4" s="508"/>
      <c r="BO4" s="508"/>
      <c r="BP4" s="508"/>
      <c r="BQ4" s="508"/>
      <c r="BR4" s="508"/>
      <c r="BS4" s="508"/>
      <c r="BT4" s="508"/>
      <c r="BU4" s="508"/>
      <c r="BV4" s="508"/>
      <c r="BW4" s="508"/>
      <c r="BX4" s="508"/>
      <c r="BY4" s="508"/>
      <c r="BZ4" s="508"/>
      <c r="CA4" s="508"/>
      <c r="CB4" s="508"/>
      <c r="CC4" s="508"/>
      <c r="CD4" s="508"/>
      <c r="CE4" s="508"/>
      <c r="CF4" s="508"/>
      <c r="CG4" s="508"/>
      <c r="CH4" s="508"/>
      <c r="CI4" s="508"/>
      <c r="CJ4" s="508"/>
      <c r="CK4" s="508"/>
      <c r="CL4" s="508"/>
      <c r="CM4" s="508"/>
      <c r="CN4" s="508"/>
      <c r="CO4" s="508"/>
      <c r="CP4" s="508"/>
      <c r="CQ4" s="508"/>
      <c r="CR4" s="508"/>
      <c r="CS4" s="508"/>
      <c r="CT4" s="508"/>
      <c r="CU4" s="508"/>
      <c r="CV4" s="508"/>
      <c r="CW4" s="508"/>
      <c r="CX4" s="508"/>
      <c r="CY4" s="508"/>
      <c r="CZ4" s="508"/>
      <c r="DA4" s="508"/>
      <c r="DB4" s="508"/>
      <c r="DC4" s="508"/>
      <c r="DD4" s="508"/>
      <c r="DE4" s="508"/>
      <c r="DF4" s="508"/>
      <c r="DG4" s="508"/>
      <c r="DH4" s="508"/>
      <c r="DI4" s="508"/>
      <c r="DJ4" s="508"/>
      <c r="DK4" s="508"/>
      <c r="DL4" s="508"/>
      <c r="DM4" s="508"/>
      <c r="DN4" s="508"/>
      <c r="DO4" s="508"/>
      <c r="DP4" s="508"/>
      <c r="DQ4" s="508"/>
      <c r="DR4" s="508"/>
      <c r="DS4" s="508"/>
      <c r="DT4" s="508"/>
      <c r="DU4" s="508"/>
      <c r="DV4" s="508"/>
      <c r="DW4" s="508"/>
      <c r="DX4" s="508"/>
      <c r="DY4" s="508"/>
      <c r="DZ4" s="508"/>
      <c r="EA4" s="508"/>
      <c r="EB4" s="508"/>
      <c r="EC4" s="508"/>
      <c r="ED4" s="508"/>
      <c r="EE4" s="508"/>
      <c r="EF4" s="508"/>
      <c r="EG4" s="508"/>
      <c r="EH4" s="508"/>
      <c r="EI4" s="508"/>
      <c r="EJ4" s="508"/>
      <c r="EK4" s="508"/>
      <c r="EL4" s="508"/>
      <c r="EM4" s="508"/>
      <c r="EN4" s="508"/>
      <c r="EO4" s="508"/>
      <c r="EP4" s="508"/>
      <c r="EQ4" s="508"/>
      <c r="ER4" s="508"/>
      <c r="ES4" s="508"/>
      <c r="ET4" s="508"/>
      <c r="EU4" s="508"/>
      <c r="EV4" s="508"/>
      <c r="EW4" s="508"/>
      <c r="EX4" s="508"/>
      <c r="EY4" s="508"/>
      <c r="EZ4" s="508"/>
      <c r="FA4" s="508"/>
      <c r="FB4" s="508"/>
      <c r="FC4" s="508"/>
      <c r="FD4" s="508"/>
      <c r="FE4" s="508"/>
      <c r="FF4" s="508"/>
      <c r="FG4" s="508"/>
      <c r="FH4" s="508"/>
      <c r="FI4" s="508"/>
      <c r="FJ4" s="508"/>
      <c r="FK4" s="508"/>
      <c r="FL4" s="508"/>
      <c r="FM4" s="508"/>
      <c r="FN4" s="508"/>
      <c r="FO4" s="508"/>
      <c r="FP4" s="508"/>
      <c r="FQ4" s="508"/>
      <c r="FR4" s="508"/>
      <c r="FS4" s="508"/>
      <c r="FT4" s="508"/>
      <c r="FU4" s="508"/>
      <c r="FV4" s="508"/>
      <c r="FW4" s="508"/>
      <c r="FX4" s="508"/>
      <c r="FY4" s="508"/>
      <c r="FZ4" s="508"/>
      <c r="GA4" s="508"/>
      <c r="GB4" s="508"/>
      <c r="GC4" s="508"/>
      <c r="GD4" s="508"/>
      <c r="GE4" s="508"/>
    </row>
    <row r="5" spans="1:187" x14ac:dyDescent="0.3">
      <c r="A5" s="629" t="s">
        <v>13</v>
      </c>
      <c r="B5" s="571" t="s">
        <v>729</v>
      </c>
      <c r="C5" s="630" t="s">
        <v>769</v>
      </c>
      <c r="D5" s="630" t="s">
        <v>775</v>
      </c>
      <c r="E5" s="630" t="s">
        <v>776</v>
      </c>
      <c r="F5" s="630" t="s">
        <v>236</v>
      </c>
    </row>
    <row r="6" spans="1:187" ht="11.25" customHeight="1" x14ac:dyDescent="0.3">
      <c r="A6" s="631" t="s">
        <v>253</v>
      </c>
      <c r="B6" s="632" t="s">
        <v>61</v>
      </c>
      <c r="C6" s="633">
        <v>126</v>
      </c>
      <c r="D6" s="633">
        <v>257428</v>
      </c>
      <c r="E6" s="633">
        <v>0</v>
      </c>
      <c r="F6" s="633">
        <v>257554</v>
      </c>
    </row>
    <row r="7" spans="1:187" ht="11.25" customHeight="1" x14ac:dyDescent="0.3">
      <c r="A7" s="631" t="s">
        <v>254</v>
      </c>
      <c r="B7" s="632" t="s">
        <v>62</v>
      </c>
      <c r="C7" s="633">
        <v>100</v>
      </c>
      <c r="D7" s="633">
        <v>4</v>
      </c>
      <c r="E7" s="633">
        <v>0</v>
      </c>
      <c r="F7" s="633">
        <v>104</v>
      </c>
    </row>
    <row r="8" spans="1:187" ht="11.25" customHeight="1" x14ac:dyDescent="0.3">
      <c r="A8" s="631" t="s">
        <v>255</v>
      </c>
      <c r="B8" s="632" t="s">
        <v>1857</v>
      </c>
      <c r="C8" s="633">
        <v>4182</v>
      </c>
      <c r="D8" s="633">
        <v>0</v>
      </c>
      <c r="E8" s="633">
        <v>90000</v>
      </c>
      <c r="F8" s="633">
        <v>94182</v>
      </c>
    </row>
    <row r="9" spans="1:187" ht="11.25" customHeight="1" x14ac:dyDescent="0.3">
      <c r="A9" s="631" t="s">
        <v>256</v>
      </c>
      <c r="B9" s="632" t="s">
        <v>64</v>
      </c>
      <c r="C9" s="633">
        <v>0</v>
      </c>
      <c r="D9" s="633">
        <v>0</v>
      </c>
      <c r="E9" s="633">
        <v>15555</v>
      </c>
      <c r="F9" s="633">
        <v>15555</v>
      </c>
    </row>
    <row r="10" spans="1:187" ht="11.25" customHeight="1" x14ac:dyDescent="0.3">
      <c r="A10" s="631" t="s">
        <v>624</v>
      </c>
      <c r="B10" s="632" t="s">
        <v>763</v>
      </c>
      <c r="C10" s="633">
        <v>1</v>
      </c>
      <c r="D10" s="633">
        <v>0</v>
      </c>
      <c r="E10" s="633">
        <v>0</v>
      </c>
      <c r="F10" s="633">
        <v>1</v>
      </c>
    </row>
    <row r="11" spans="1:187" ht="11.25" customHeight="1" x14ac:dyDescent="0.3">
      <c r="A11" s="631" t="s">
        <v>258</v>
      </c>
      <c r="B11" s="632" t="s">
        <v>399</v>
      </c>
      <c r="C11" s="633">
        <v>15</v>
      </c>
      <c r="D11" s="633">
        <v>0</v>
      </c>
      <c r="E11" s="633">
        <v>0</v>
      </c>
      <c r="F11" s="633">
        <v>15</v>
      </c>
    </row>
    <row r="12" spans="1:187" ht="11.25" customHeight="1" x14ac:dyDescent="0.3">
      <c r="A12" s="631" t="s">
        <v>259</v>
      </c>
      <c r="B12" s="632" t="s">
        <v>66</v>
      </c>
      <c r="C12" s="633">
        <v>3207</v>
      </c>
      <c r="D12" s="633">
        <v>0</v>
      </c>
      <c r="E12" s="633">
        <v>0</v>
      </c>
      <c r="F12" s="633">
        <v>3207</v>
      </c>
    </row>
    <row r="13" spans="1:187" ht="11.25" customHeight="1" x14ac:dyDescent="0.3">
      <c r="A13" s="631" t="s">
        <v>84</v>
      </c>
      <c r="B13" s="632" t="s">
        <v>67</v>
      </c>
      <c r="C13" s="633">
        <v>18271</v>
      </c>
      <c r="D13" s="633">
        <v>0</v>
      </c>
      <c r="E13" s="633">
        <v>1048</v>
      </c>
      <c r="F13" s="633">
        <v>19319</v>
      </c>
    </row>
    <row r="14" spans="1:187" ht="11.25" customHeight="1" x14ac:dyDescent="0.3">
      <c r="A14" s="631" t="s">
        <v>509</v>
      </c>
      <c r="B14" s="632" t="s">
        <v>85</v>
      </c>
      <c r="C14" s="633">
        <v>2</v>
      </c>
      <c r="D14" s="633">
        <v>0</v>
      </c>
      <c r="E14" s="633">
        <v>0</v>
      </c>
      <c r="F14" s="633">
        <v>2</v>
      </c>
    </row>
    <row r="15" spans="1:187" ht="11.25" customHeight="1" x14ac:dyDescent="0.3">
      <c r="A15" s="631" t="s">
        <v>510</v>
      </c>
      <c r="B15" s="632" t="s">
        <v>68</v>
      </c>
      <c r="C15" s="633">
        <v>0</v>
      </c>
      <c r="D15" s="633">
        <v>0</v>
      </c>
      <c r="E15" s="633">
        <v>36917</v>
      </c>
      <c r="F15" s="633">
        <v>36917</v>
      </c>
    </row>
    <row r="16" spans="1:187" ht="11.25" customHeight="1" x14ac:dyDescent="0.3">
      <c r="A16" s="631" t="s">
        <v>260</v>
      </c>
      <c r="B16" s="632" t="s">
        <v>69</v>
      </c>
      <c r="C16" s="633">
        <v>72216</v>
      </c>
      <c r="D16" s="633">
        <v>0</v>
      </c>
      <c r="E16" s="633">
        <v>0</v>
      </c>
      <c r="F16" s="633">
        <v>72216</v>
      </c>
    </row>
    <row r="17" spans="1:6" ht="11.25" customHeight="1" x14ac:dyDescent="0.3">
      <c r="A17" s="631" t="s">
        <v>625</v>
      </c>
      <c r="B17" s="632" t="s">
        <v>70</v>
      </c>
      <c r="C17" s="633">
        <v>1278</v>
      </c>
      <c r="D17" s="633">
        <v>0</v>
      </c>
      <c r="E17" s="633">
        <v>0</v>
      </c>
      <c r="F17" s="633">
        <v>1278</v>
      </c>
    </row>
    <row r="18" spans="1:6" ht="11.25" customHeight="1" x14ac:dyDescent="0.3">
      <c r="A18" s="631" t="s">
        <v>261</v>
      </c>
      <c r="B18" s="632" t="s">
        <v>401</v>
      </c>
      <c r="C18" s="633">
        <v>8</v>
      </c>
      <c r="D18" s="633">
        <v>0</v>
      </c>
      <c r="E18" s="633">
        <v>0</v>
      </c>
      <c r="F18" s="633">
        <v>8</v>
      </c>
    </row>
    <row r="19" spans="1:6" ht="11.25" customHeight="1" x14ac:dyDescent="0.3">
      <c r="A19" s="631" t="s">
        <v>264</v>
      </c>
      <c r="B19" s="632" t="s">
        <v>71</v>
      </c>
      <c r="C19" s="633">
        <v>247</v>
      </c>
      <c r="D19" s="633">
        <v>0</v>
      </c>
      <c r="E19" s="633">
        <v>0</v>
      </c>
      <c r="F19" s="633">
        <v>247</v>
      </c>
    </row>
    <row r="20" spans="1:6" ht="11.25" customHeight="1" x14ac:dyDescent="0.3">
      <c r="A20" s="631" t="s">
        <v>626</v>
      </c>
      <c r="B20" s="632" t="s">
        <v>75</v>
      </c>
      <c r="C20" s="633">
        <v>79</v>
      </c>
      <c r="D20" s="633">
        <v>31879</v>
      </c>
      <c r="E20" s="633">
        <v>200000</v>
      </c>
      <c r="F20" s="633">
        <v>231958</v>
      </c>
    </row>
    <row r="21" spans="1:6" ht="11.25" customHeight="1" x14ac:dyDescent="0.3">
      <c r="A21" s="631" t="s">
        <v>265</v>
      </c>
      <c r="B21" s="632" t="s">
        <v>375</v>
      </c>
      <c r="C21" s="633">
        <v>0</v>
      </c>
      <c r="D21" s="633">
        <v>0</v>
      </c>
      <c r="E21" s="633">
        <v>0</v>
      </c>
      <c r="F21" s="633">
        <v>0</v>
      </c>
    </row>
    <row r="22" spans="1:6" ht="11.25" customHeight="1" x14ac:dyDescent="0.3">
      <c r="A22" s="631" t="s">
        <v>511</v>
      </c>
      <c r="B22" s="632" t="s">
        <v>77</v>
      </c>
      <c r="C22" s="633">
        <v>707</v>
      </c>
      <c r="D22" s="633">
        <v>13</v>
      </c>
      <c r="E22" s="633">
        <v>1089</v>
      </c>
      <c r="F22" s="633">
        <v>1809</v>
      </c>
    </row>
    <row r="23" spans="1:6" ht="11.25" customHeight="1" x14ac:dyDescent="0.3">
      <c r="A23" s="631" t="s">
        <v>270</v>
      </c>
      <c r="B23" s="632" t="s">
        <v>73</v>
      </c>
      <c r="C23" s="633">
        <v>0</v>
      </c>
      <c r="D23" s="633">
        <v>0</v>
      </c>
      <c r="E23" s="633">
        <v>35314</v>
      </c>
      <c r="F23" s="633">
        <v>35314</v>
      </c>
    </row>
    <row r="24" spans="1:6" ht="11.25" customHeight="1" x14ac:dyDescent="0.3">
      <c r="A24" s="631" t="s">
        <v>263</v>
      </c>
      <c r="B24" s="632" t="s">
        <v>82</v>
      </c>
      <c r="C24" s="633">
        <v>0</v>
      </c>
      <c r="D24" s="633">
        <v>0</v>
      </c>
      <c r="E24" s="633">
        <v>35</v>
      </c>
      <c r="F24" s="633">
        <v>35</v>
      </c>
    </row>
    <row r="25" spans="1:6" ht="11.25" customHeight="1" x14ac:dyDescent="0.3">
      <c r="A25" s="631"/>
      <c r="B25" s="632" t="s">
        <v>74</v>
      </c>
      <c r="C25" s="633">
        <v>530</v>
      </c>
      <c r="D25" s="633">
        <v>0</v>
      </c>
      <c r="E25" s="633">
        <v>0</v>
      </c>
      <c r="F25" s="633">
        <v>530</v>
      </c>
    </row>
    <row r="26" spans="1:6" ht="11.25" customHeight="1" x14ac:dyDescent="0.3">
      <c r="A26" s="631"/>
      <c r="B26" s="632" t="s">
        <v>484</v>
      </c>
      <c r="C26" s="633">
        <v>755</v>
      </c>
      <c r="D26" s="633">
        <v>19</v>
      </c>
      <c r="E26" s="633">
        <v>1</v>
      </c>
      <c r="F26" s="633">
        <v>775</v>
      </c>
    </row>
    <row r="27" spans="1:6" ht="11.25" customHeight="1" x14ac:dyDescent="0.3">
      <c r="A27" s="631"/>
      <c r="B27" s="632" t="s">
        <v>941</v>
      </c>
      <c r="C27" s="633">
        <v>0</v>
      </c>
      <c r="D27" s="633">
        <v>0</v>
      </c>
      <c r="E27" s="633">
        <v>0</v>
      </c>
      <c r="F27" s="633">
        <v>0</v>
      </c>
    </row>
    <row r="28" spans="1:6" ht="11.25" customHeight="1" x14ac:dyDescent="0.3">
      <c r="A28" s="631"/>
      <c r="B28" s="632" t="s">
        <v>80</v>
      </c>
      <c r="C28" s="633">
        <v>6795</v>
      </c>
      <c r="D28" s="633">
        <v>0</v>
      </c>
      <c r="E28" s="633">
        <v>3</v>
      </c>
      <c r="F28" s="633">
        <v>6798</v>
      </c>
    </row>
    <row r="29" spans="1:6" ht="11.25" customHeight="1" x14ac:dyDescent="0.3">
      <c r="A29" s="631"/>
      <c r="B29" s="632" t="s">
        <v>78</v>
      </c>
      <c r="C29" s="633">
        <v>0</v>
      </c>
      <c r="D29" s="633">
        <v>2130</v>
      </c>
      <c r="E29" s="633">
        <v>0</v>
      </c>
      <c r="F29" s="633">
        <v>2130</v>
      </c>
    </row>
    <row r="30" spans="1:6" ht="11.25" customHeight="1" x14ac:dyDescent="0.3">
      <c r="A30" s="631" t="s">
        <v>266</v>
      </c>
      <c r="B30" s="632" t="s">
        <v>79</v>
      </c>
      <c r="C30" s="633">
        <v>8707</v>
      </c>
      <c r="D30" s="633">
        <v>0</v>
      </c>
      <c r="E30" s="633">
        <v>0</v>
      </c>
      <c r="F30" s="633">
        <v>8707</v>
      </c>
    </row>
    <row r="31" spans="1:6" ht="11.25" customHeight="1" x14ac:dyDescent="0.3">
      <c r="A31" s="631" t="s">
        <v>86</v>
      </c>
      <c r="B31" s="632" t="s">
        <v>154</v>
      </c>
      <c r="C31" s="633">
        <v>0</v>
      </c>
      <c r="D31" s="633">
        <v>0</v>
      </c>
      <c r="E31" s="633">
        <v>0</v>
      </c>
      <c r="F31" s="633">
        <v>0</v>
      </c>
    </row>
    <row r="32" spans="1:6" ht="11.25" customHeight="1" x14ac:dyDescent="0.3">
      <c r="A32" s="631" t="s">
        <v>269</v>
      </c>
      <c r="B32" s="632" t="s">
        <v>377</v>
      </c>
      <c r="C32" s="633">
        <v>0</v>
      </c>
      <c r="D32" s="633">
        <v>0</v>
      </c>
      <c r="E32" s="633">
        <v>0</v>
      </c>
      <c r="F32" s="633">
        <v>0</v>
      </c>
    </row>
    <row r="33" spans="1:6" ht="11.25" customHeight="1" x14ac:dyDescent="0.3">
      <c r="A33" s="631" t="s">
        <v>267</v>
      </c>
      <c r="B33" s="632" t="s">
        <v>81</v>
      </c>
      <c r="C33" s="633">
        <v>16557</v>
      </c>
      <c r="D33" s="633">
        <v>0</v>
      </c>
      <c r="E33" s="633">
        <v>0</v>
      </c>
      <c r="F33" s="633">
        <v>16557</v>
      </c>
    </row>
    <row r="34" spans="1:6" ht="11.25" customHeight="1" x14ac:dyDescent="0.3">
      <c r="A34" s="631" t="s">
        <v>268</v>
      </c>
      <c r="B34" s="632" t="s">
        <v>76</v>
      </c>
      <c r="C34" s="633">
        <v>2100</v>
      </c>
      <c r="D34" s="633">
        <v>31917</v>
      </c>
      <c r="E34" s="633">
        <v>0</v>
      </c>
      <c r="F34" s="633">
        <v>34017</v>
      </c>
    </row>
    <row r="35" spans="1:6" ht="11.25" customHeight="1" x14ac:dyDescent="0.3">
      <c r="A35" s="631" t="s">
        <v>153</v>
      </c>
      <c r="B35" s="632" t="s">
        <v>72</v>
      </c>
      <c r="C35" s="633">
        <v>20676</v>
      </c>
      <c r="D35" s="633">
        <v>32687</v>
      </c>
      <c r="E35" s="633">
        <v>0</v>
      </c>
      <c r="F35" s="633">
        <v>53363</v>
      </c>
    </row>
    <row r="36" spans="1:6" ht="11.25" customHeight="1" x14ac:dyDescent="0.3">
      <c r="A36" s="631" t="s">
        <v>163</v>
      </c>
      <c r="B36" s="632" t="s">
        <v>712</v>
      </c>
      <c r="C36" s="633">
        <v>0</v>
      </c>
      <c r="D36" s="633">
        <v>0</v>
      </c>
      <c r="E36" s="633">
        <v>0</v>
      </c>
      <c r="F36" s="633">
        <v>0</v>
      </c>
    </row>
    <row r="37" spans="1:6" ht="11.25" customHeight="1" x14ac:dyDescent="0.3">
      <c r="A37" s="631" t="s">
        <v>513</v>
      </c>
      <c r="B37" s="632" t="s">
        <v>83</v>
      </c>
      <c r="C37" s="633">
        <v>76</v>
      </c>
      <c r="D37" s="633">
        <v>0</v>
      </c>
      <c r="E37" s="633">
        <v>0</v>
      </c>
      <c r="F37" s="633">
        <v>76</v>
      </c>
    </row>
    <row r="38" spans="1:6" ht="11.25" customHeight="1" x14ac:dyDescent="0.3">
      <c r="A38" s="631" t="s">
        <v>512</v>
      </c>
      <c r="B38" s="632" t="s">
        <v>97</v>
      </c>
      <c r="C38" s="633">
        <v>39643</v>
      </c>
      <c r="D38" s="633">
        <v>303330</v>
      </c>
      <c r="E38" s="633">
        <v>0</v>
      </c>
      <c r="F38" s="633">
        <v>342973</v>
      </c>
    </row>
    <row r="39" spans="1:6" ht="11.25" customHeight="1" x14ac:dyDescent="0.3">
      <c r="A39" s="631" t="s">
        <v>262</v>
      </c>
      <c r="B39" s="632" t="s">
        <v>92</v>
      </c>
      <c r="C39" s="633">
        <v>135888</v>
      </c>
      <c r="D39" s="633">
        <v>0</v>
      </c>
      <c r="E39" s="633">
        <v>0</v>
      </c>
      <c r="F39" s="633">
        <v>135888</v>
      </c>
    </row>
    <row r="40" spans="1:6" ht="11.25" customHeight="1" x14ac:dyDescent="0.3">
      <c r="A40" s="631" t="s">
        <v>628</v>
      </c>
      <c r="B40" s="632" t="s">
        <v>58</v>
      </c>
      <c r="C40" s="633">
        <v>12</v>
      </c>
      <c r="D40" s="633">
        <v>0</v>
      </c>
      <c r="E40" s="633">
        <v>0</v>
      </c>
      <c r="F40" s="633">
        <v>12</v>
      </c>
    </row>
    <row r="41" spans="1:6" ht="11.25" customHeight="1" x14ac:dyDescent="0.3">
      <c r="A41" s="631" t="s">
        <v>271</v>
      </c>
      <c r="B41" s="632" t="s">
        <v>93</v>
      </c>
      <c r="C41" s="633">
        <v>1923</v>
      </c>
      <c r="D41" s="633">
        <v>5407</v>
      </c>
      <c r="E41" s="633">
        <v>0</v>
      </c>
      <c r="F41" s="633">
        <v>7330</v>
      </c>
    </row>
    <row r="42" spans="1:6" ht="11.25" customHeight="1" x14ac:dyDescent="0.3">
      <c r="A42" s="631" t="s">
        <v>276</v>
      </c>
      <c r="B42" s="632" t="s">
        <v>94</v>
      </c>
      <c r="C42" s="633">
        <v>2162</v>
      </c>
      <c r="D42" s="633">
        <v>367378</v>
      </c>
      <c r="E42" s="633">
        <v>0</v>
      </c>
      <c r="F42" s="633">
        <v>369540</v>
      </c>
    </row>
    <row r="43" spans="1:6" ht="11.25" customHeight="1" x14ac:dyDescent="0.3">
      <c r="A43" s="509" t="s">
        <v>514</v>
      </c>
      <c r="B43" s="632" t="s">
        <v>96</v>
      </c>
      <c r="C43" s="633">
        <v>1849</v>
      </c>
      <c r="D43" s="633">
        <v>0</v>
      </c>
      <c r="E43" s="633">
        <v>0</v>
      </c>
      <c r="F43" s="633">
        <v>1849</v>
      </c>
    </row>
    <row r="44" spans="1:6" ht="11.25" customHeight="1" x14ac:dyDescent="0.3">
      <c r="A44" s="631" t="s">
        <v>155</v>
      </c>
      <c r="B44" s="632" t="s">
        <v>2044</v>
      </c>
      <c r="C44" s="633">
        <v>157</v>
      </c>
      <c r="D44" s="633">
        <v>0</v>
      </c>
      <c r="E44" s="633">
        <v>300895</v>
      </c>
      <c r="F44" s="633">
        <v>301052</v>
      </c>
    </row>
    <row r="45" spans="1:6" ht="11.25" customHeight="1" x14ac:dyDescent="0.3">
      <c r="A45" s="631" t="s">
        <v>272</v>
      </c>
      <c r="B45" s="632" t="s">
        <v>751</v>
      </c>
      <c r="C45" s="633">
        <v>133</v>
      </c>
      <c r="D45" s="633">
        <v>0</v>
      </c>
      <c r="E45" s="633">
        <v>0</v>
      </c>
      <c r="F45" s="633">
        <v>133</v>
      </c>
    </row>
    <row r="46" spans="1:6" ht="11.25" customHeight="1" x14ac:dyDescent="0.3">
      <c r="A46" s="631" t="s">
        <v>273</v>
      </c>
      <c r="B46" s="632" t="s">
        <v>752</v>
      </c>
      <c r="C46" s="633">
        <v>0</v>
      </c>
      <c r="D46" s="633">
        <v>0</v>
      </c>
      <c r="E46" s="633">
        <v>0</v>
      </c>
      <c r="F46" s="633">
        <v>0</v>
      </c>
    </row>
    <row r="47" spans="1:6" ht="11.25" customHeight="1" x14ac:dyDescent="0.3">
      <c r="A47" s="631" t="s">
        <v>275</v>
      </c>
      <c r="B47" s="632" t="s">
        <v>100</v>
      </c>
      <c r="C47" s="633">
        <v>226</v>
      </c>
      <c r="D47" s="633">
        <v>0</v>
      </c>
      <c r="E47" s="633">
        <v>0</v>
      </c>
      <c r="F47" s="633">
        <v>226</v>
      </c>
    </row>
    <row r="48" spans="1:6" ht="11.25" customHeight="1" x14ac:dyDescent="0.3">
      <c r="A48" s="509" t="s">
        <v>274</v>
      </c>
      <c r="B48" s="632" t="s">
        <v>99</v>
      </c>
      <c r="C48" s="633">
        <v>0</v>
      </c>
      <c r="D48" s="633">
        <v>0</v>
      </c>
      <c r="E48" s="633">
        <v>0</v>
      </c>
      <c r="F48" s="633">
        <v>0</v>
      </c>
    </row>
    <row r="49" spans="1:6" ht="11.25" customHeight="1" x14ac:dyDescent="0.3">
      <c r="A49" s="631" t="s">
        <v>296</v>
      </c>
      <c r="B49" s="634" t="s">
        <v>870</v>
      </c>
      <c r="C49" s="633">
        <v>13139</v>
      </c>
      <c r="D49" s="633">
        <v>31816</v>
      </c>
      <c r="E49" s="633">
        <v>0</v>
      </c>
      <c r="F49" s="633">
        <v>44955</v>
      </c>
    </row>
    <row r="50" spans="1:6" ht="11.25" customHeight="1" x14ac:dyDescent="0.3">
      <c r="A50" s="631" t="s">
        <v>637</v>
      </c>
      <c r="B50" s="634" t="s">
        <v>101</v>
      </c>
      <c r="C50" s="633">
        <v>3616</v>
      </c>
      <c r="D50" s="633">
        <v>0</v>
      </c>
      <c r="E50" s="633">
        <v>0</v>
      </c>
      <c r="F50" s="633">
        <v>3616</v>
      </c>
    </row>
    <row r="51" spans="1:6" ht="11.25" customHeight="1" x14ac:dyDescent="0.3">
      <c r="A51" s="631" t="s">
        <v>279</v>
      </c>
      <c r="B51" s="632" t="s">
        <v>127</v>
      </c>
      <c r="C51" s="633">
        <v>959</v>
      </c>
      <c r="D51" s="633">
        <v>1021</v>
      </c>
      <c r="E51" s="633">
        <v>0</v>
      </c>
      <c r="F51" s="633">
        <v>1980</v>
      </c>
    </row>
    <row r="52" spans="1:6" ht="11.25" customHeight="1" x14ac:dyDescent="0.3">
      <c r="A52" s="631" t="s">
        <v>515</v>
      </c>
      <c r="B52" s="632" t="s">
        <v>124</v>
      </c>
      <c r="C52" s="633">
        <v>323</v>
      </c>
      <c r="D52" s="633">
        <v>0</v>
      </c>
      <c r="E52" s="633">
        <v>199</v>
      </c>
      <c r="F52" s="633">
        <v>522</v>
      </c>
    </row>
    <row r="53" spans="1:6" ht="11.25" customHeight="1" x14ac:dyDescent="0.3">
      <c r="A53" s="631" t="s">
        <v>277</v>
      </c>
      <c r="B53" s="632" t="s">
        <v>102</v>
      </c>
      <c r="C53" s="633">
        <v>302</v>
      </c>
      <c r="D53" s="633">
        <v>1</v>
      </c>
      <c r="E53" s="633">
        <v>0</v>
      </c>
      <c r="F53" s="633">
        <v>303</v>
      </c>
    </row>
    <row r="54" spans="1:6" ht="11.25" customHeight="1" x14ac:dyDescent="0.3">
      <c r="A54" s="631" t="s">
        <v>280</v>
      </c>
      <c r="B54" s="632" t="s">
        <v>680</v>
      </c>
      <c r="C54" s="633">
        <v>48</v>
      </c>
      <c r="D54" s="633">
        <v>0</v>
      </c>
      <c r="E54" s="633">
        <v>0</v>
      </c>
      <c r="F54" s="633">
        <v>48</v>
      </c>
    </row>
    <row r="55" spans="1:6" ht="11.25" customHeight="1" x14ac:dyDescent="0.3">
      <c r="A55" s="631" t="s">
        <v>300</v>
      </c>
      <c r="B55" s="632" t="s">
        <v>103</v>
      </c>
      <c r="C55" s="633">
        <v>7067</v>
      </c>
      <c r="D55" s="633">
        <v>0</v>
      </c>
      <c r="E55" s="633">
        <v>0</v>
      </c>
      <c r="F55" s="633">
        <v>7067</v>
      </c>
    </row>
    <row r="56" spans="1:6" ht="11.25" customHeight="1" x14ac:dyDescent="0.3">
      <c r="A56" s="631" t="s">
        <v>298</v>
      </c>
      <c r="B56" s="632" t="s">
        <v>104</v>
      </c>
      <c r="C56" s="633">
        <v>3644</v>
      </c>
      <c r="D56" s="633">
        <v>0</v>
      </c>
      <c r="E56" s="633">
        <v>0</v>
      </c>
      <c r="F56" s="633">
        <v>3644</v>
      </c>
    </row>
    <row r="57" spans="1:6" ht="11.25" customHeight="1" x14ac:dyDescent="0.3">
      <c r="A57" s="631" t="s">
        <v>281</v>
      </c>
      <c r="B57" s="632" t="s">
        <v>2045</v>
      </c>
      <c r="C57" s="633">
        <v>13895</v>
      </c>
      <c r="D57" s="633">
        <v>123795</v>
      </c>
      <c r="E57" s="633">
        <v>245405</v>
      </c>
      <c r="F57" s="633">
        <v>383095</v>
      </c>
    </row>
    <row r="58" spans="1:6" ht="11.25" customHeight="1" x14ac:dyDescent="0.3">
      <c r="A58" s="631" t="s">
        <v>88</v>
      </c>
      <c r="B58" s="632" t="s">
        <v>105</v>
      </c>
      <c r="C58" s="633">
        <v>0</v>
      </c>
      <c r="D58" s="633">
        <v>0</v>
      </c>
      <c r="E58" s="633">
        <v>27326</v>
      </c>
      <c r="F58" s="633">
        <v>27326</v>
      </c>
    </row>
    <row r="59" spans="1:6" ht="11.25" customHeight="1" x14ac:dyDescent="0.3">
      <c r="A59" s="631" t="s">
        <v>282</v>
      </c>
      <c r="B59" s="632" t="s">
        <v>106</v>
      </c>
      <c r="C59" s="633">
        <v>411</v>
      </c>
      <c r="D59" s="633">
        <v>18954</v>
      </c>
      <c r="E59" s="633">
        <v>0</v>
      </c>
      <c r="F59" s="633">
        <v>19365</v>
      </c>
    </row>
    <row r="60" spans="1:6" ht="11.25" customHeight="1" x14ac:dyDescent="0.3">
      <c r="A60" s="631" t="s">
        <v>516</v>
      </c>
      <c r="B60" s="632" t="s">
        <v>402</v>
      </c>
      <c r="C60" s="633">
        <v>0</v>
      </c>
      <c r="D60" s="633">
        <v>0</v>
      </c>
      <c r="E60" s="633">
        <v>0</v>
      </c>
      <c r="F60" s="633">
        <v>0</v>
      </c>
    </row>
    <row r="61" spans="1:6" ht="11.25" customHeight="1" x14ac:dyDescent="0.3">
      <c r="A61" s="631" t="s">
        <v>278</v>
      </c>
      <c r="B61" s="632" t="s">
        <v>378</v>
      </c>
      <c r="C61" s="633">
        <v>615</v>
      </c>
      <c r="D61" s="633">
        <v>0</v>
      </c>
      <c r="E61" s="633">
        <v>0</v>
      </c>
      <c r="F61" s="633">
        <v>615</v>
      </c>
    </row>
    <row r="62" spans="1:6" ht="11.25" customHeight="1" x14ac:dyDescent="0.3">
      <c r="A62" s="631" t="s">
        <v>517</v>
      </c>
      <c r="B62" s="632" t="s">
        <v>107</v>
      </c>
      <c r="C62" s="633">
        <v>0</v>
      </c>
      <c r="D62" s="633">
        <v>0</v>
      </c>
      <c r="E62" s="633">
        <v>121535</v>
      </c>
      <c r="F62" s="633">
        <v>121535</v>
      </c>
    </row>
    <row r="63" spans="1:6" ht="11.25" customHeight="1" x14ac:dyDescent="0.3">
      <c r="A63" s="631" t="s">
        <v>518</v>
      </c>
      <c r="B63" s="632" t="s">
        <v>65</v>
      </c>
      <c r="C63" s="633">
        <v>140798</v>
      </c>
      <c r="D63" s="633">
        <v>1015</v>
      </c>
      <c r="E63" s="633">
        <v>70687</v>
      </c>
      <c r="F63" s="633">
        <v>212500</v>
      </c>
    </row>
    <row r="64" spans="1:6" ht="11.25" customHeight="1" x14ac:dyDescent="0.3">
      <c r="A64" s="631" t="s">
        <v>630</v>
      </c>
      <c r="B64" s="632" t="s">
        <v>202</v>
      </c>
      <c r="C64" s="633">
        <v>48</v>
      </c>
      <c r="D64" s="633">
        <v>0</v>
      </c>
      <c r="E64" s="633">
        <v>0</v>
      </c>
      <c r="F64" s="633">
        <v>48</v>
      </c>
    </row>
    <row r="65" spans="1:6" ht="11.25" customHeight="1" x14ac:dyDescent="0.3">
      <c r="A65" s="631" t="s">
        <v>631</v>
      </c>
      <c r="B65" s="632" t="s">
        <v>379</v>
      </c>
      <c r="C65" s="633">
        <v>0</v>
      </c>
      <c r="D65" s="633">
        <v>0</v>
      </c>
      <c r="E65" s="633">
        <v>0</v>
      </c>
      <c r="F65" s="633">
        <v>0</v>
      </c>
    </row>
    <row r="66" spans="1:6" ht="11.25" customHeight="1" x14ac:dyDescent="0.3">
      <c r="A66" s="631" t="s">
        <v>283</v>
      </c>
      <c r="B66" s="632" t="s">
        <v>108</v>
      </c>
      <c r="C66" s="633">
        <v>22</v>
      </c>
      <c r="D66" s="633">
        <v>2489</v>
      </c>
      <c r="E66" s="633">
        <v>38</v>
      </c>
      <c r="F66" s="633">
        <v>2549</v>
      </c>
    </row>
    <row r="67" spans="1:6" ht="11.25" customHeight="1" x14ac:dyDescent="0.3">
      <c r="A67" s="631" t="s">
        <v>257</v>
      </c>
      <c r="B67" s="632" t="s">
        <v>109</v>
      </c>
      <c r="C67" s="633">
        <v>0</v>
      </c>
      <c r="D67" s="633">
        <v>0</v>
      </c>
      <c r="E67" s="633">
        <v>168</v>
      </c>
      <c r="F67" s="633">
        <v>168</v>
      </c>
    </row>
    <row r="68" spans="1:6" ht="11.25" customHeight="1" x14ac:dyDescent="0.3">
      <c r="A68" s="631" t="s">
        <v>343</v>
      </c>
      <c r="B68" s="632" t="s">
        <v>110</v>
      </c>
      <c r="C68" s="633">
        <v>7644</v>
      </c>
      <c r="D68" s="633">
        <v>647364</v>
      </c>
      <c r="E68" s="633">
        <v>81078</v>
      </c>
      <c r="F68" s="633">
        <v>736086</v>
      </c>
    </row>
    <row r="69" spans="1:6" ht="11.25" customHeight="1" x14ac:dyDescent="0.3">
      <c r="A69" s="631" t="s">
        <v>519</v>
      </c>
      <c r="B69" s="632" t="s">
        <v>380</v>
      </c>
      <c r="C69" s="633">
        <v>12</v>
      </c>
      <c r="D69" s="633">
        <v>0</v>
      </c>
      <c r="E69" s="633">
        <v>0</v>
      </c>
      <c r="F69" s="633">
        <v>12</v>
      </c>
    </row>
    <row r="70" spans="1:6" ht="11.25" customHeight="1" x14ac:dyDescent="0.3">
      <c r="A70" s="631" t="s">
        <v>284</v>
      </c>
      <c r="B70" s="632" t="s">
        <v>111</v>
      </c>
      <c r="C70" s="633">
        <v>0</v>
      </c>
      <c r="D70" s="633">
        <v>0</v>
      </c>
      <c r="E70" s="633">
        <v>12703</v>
      </c>
      <c r="F70" s="633">
        <v>12703</v>
      </c>
    </row>
    <row r="71" spans="1:6" ht="11.25" customHeight="1" x14ac:dyDescent="0.3">
      <c r="A71" s="631" t="s">
        <v>285</v>
      </c>
      <c r="B71" s="632" t="s">
        <v>112</v>
      </c>
      <c r="C71" s="633">
        <v>273126</v>
      </c>
      <c r="D71" s="633">
        <v>0</v>
      </c>
      <c r="E71" s="633">
        <v>0</v>
      </c>
      <c r="F71" s="633">
        <v>273126</v>
      </c>
    </row>
    <row r="72" spans="1:6" ht="11.25" customHeight="1" x14ac:dyDescent="0.3">
      <c r="A72" s="631" t="s">
        <v>286</v>
      </c>
      <c r="B72" s="632" t="s">
        <v>113</v>
      </c>
      <c r="C72" s="633">
        <v>942</v>
      </c>
      <c r="D72" s="633">
        <v>1</v>
      </c>
      <c r="E72" s="633">
        <v>0</v>
      </c>
      <c r="F72" s="633">
        <v>943</v>
      </c>
    </row>
    <row r="73" spans="1:6" ht="11.25" customHeight="1" x14ac:dyDescent="0.3">
      <c r="A73" s="631" t="s">
        <v>632</v>
      </c>
      <c r="B73" s="632" t="s">
        <v>114</v>
      </c>
      <c r="C73" s="633">
        <v>1235</v>
      </c>
      <c r="D73" s="633">
        <v>6619</v>
      </c>
      <c r="E73" s="633">
        <v>0</v>
      </c>
      <c r="F73" s="633">
        <v>7854</v>
      </c>
    </row>
    <row r="74" spans="1:6" ht="11.25" customHeight="1" x14ac:dyDescent="0.3">
      <c r="A74" s="631" t="s">
        <v>520</v>
      </c>
      <c r="B74" s="632" t="s">
        <v>116</v>
      </c>
      <c r="C74" s="633">
        <v>1171</v>
      </c>
      <c r="D74" s="633">
        <v>0</v>
      </c>
      <c r="E74" s="633">
        <v>808</v>
      </c>
      <c r="F74" s="633">
        <v>1979</v>
      </c>
    </row>
    <row r="75" spans="1:6" ht="11.25" customHeight="1" x14ac:dyDescent="0.3">
      <c r="A75" s="631" t="s">
        <v>287</v>
      </c>
      <c r="B75" s="632" t="s">
        <v>117</v>
      </c>
      <c r="C75" s="633">
        <v>0</v>
      </c>
      <c r="D75" s="633">
        <v>0</v>
      </c>
      <c r="E75" s="633">
        <v>316115</v>
      </c>
      <c r="F75" s="633">
        <v>316115</v>
      </c>
    </row>
    <row r="76" spans="1:6" ht="11.25" customHeight="1" x14ac:dyDescent="0.3">
      <c r="A76" s="631" t="s">
        <v>288</v>
      </c>
      <c r="B76" s="632" t="s">
        <v>118</v>
      </c>
      <c r="C76" s="633">
        <v>1551</v>
      </c>
      <c r="D76" s="633">
        <v>10315</v>
      </c>
      <c r="E76" s="633">
        <v>5540</v>
      </c>
      <c r="F76" s="633">
        <v>17406</v>
      </c>
    </row>
    <row r="77" spans="1:6" ht="11.25" customHeight="1" x14ac:dyDescent="0.3">
      <c r="A77" s="631" t="s">
        <v>289</v>
      </c>
      <c r="B77" s="632" t="s">
        <v>120</v>
      </c>
      <c r="C77" s="633">
        <v>30239</v>
      </c>
      <c r="D77" s="633">
        <v>0</v>
      </c>
      <c r="E77" s="633">
        <v>0</v>
      </c>
      <c r="F77" s="633">
        <v>30239</v>
      </c>
    </row>
    <row r="78" spans="1:6" ht="11.25" customHeight="1" x14ac:dyDescent="0.3">
      <c r="A78" s="631" t="s">
        <v>290</v>
      </c>
      <c r="B78" s="632" t="s">
        <v>381</v>
      </c>
      <c r="C78" s="633">
        <v>1</v>
      </c>
      <c r="D78" s="633">
        <v>0</v>
      </c>
      <c r="E78" s="633">
        <v>0</v>
      </c>
      <c r="F78" s="633">
        <v>1</v>
      </c>
    </row>
    <row r="79" spans="1:6" ht="11.25" customHeight="1" x14ac:dyDescent="0.3">
      <c r="A79" s="631" t="s">
        <v>523</v>
      </c>
      <c r="B79" s="632" t="s">
        <v>121</v>
      </c>
      <c r="C79" s="633">
        <v>0</v>
      </c>
      <c r="D79" s="633">
        <v>0</v>
      </c>
      <c r="E79" s="633">
        <v>226</v>
      </c>
      <c r="F79" s="633">
        <v>226</v>
      </c>
    </row>
    <row r="80" spans="1:6" ht="11.25" customHeight="1" x14ac:dyDescent="0.3">
      <c r="A80" s="631" t="s">
        <v>291</v>
      </c>
      <c r="B80" s="632" t="s">
        <v>122</v>
      </c>
      <c r="C80" s="633">
        <v>2305</v>
      </c>
      <c r="D80" s="633">
        <v>6534</v>
      </c>
      <c r="E80" s="633">
        <v>0</v>
      </c>
      <c r="F80" s="633">
        <v>8839</v>
      </c>
    </row>
    <row r="81" spans="1:6" ht="11.25" customHeight="1" x14ac:dyDescent="0.3">
      <c r="A81" s="631" t="s">
        <v>293</v>
      </c>
      <c r="B81" s="632" t="s">
        <v>119</v>
      </c>
      <c r="C81" s="633">
        <v>0</v>
      </c>
      <c r="D81" s="633">
        <v>8684</v>
      </c>
      <c r="E81" s="633">
        <v>0</v>
      </c>
      <c r="F81" s="633">
        <v>8684</v>
      </c>
    </row>
    <row r="82" spans="1:6" ht="11.25" customHeight="1" x14ac:dyDescent="0.3">
      <c r="A82" s="631" t="s">
        <v>633</v>
      </c>
      <c r="B82" s="632" t="s">
        <v>382</v>
      </c>
      <c r="C82" s="633">
        <v>11</v>
      </c>
      <c r="D82" s="633">
        <v>0</v>
      </c>
      <c r="E82" s="633">
        <v>0</v>
      </c>
      <c r="F82" s="633">
        <v>11</v>
      </c>
    </row>
    <row r="83" spans="1:6" ht="11.25" customHeight="1" x14ac:dyDescent="0.3">
      <c r="A83" s="631" t="s">
        <v>294</v>
      </c>
      <c r="B83" s="632" t="s">
        <v>383</v>
      </c>
      <c r="C83" s="633">
        <v>3</v>
      </c>
      <c r="D83" s="633">
        <v>0</v>
      </c>
      <c r="E83" s="633">
        <v>0</v>
      </c>
      <c r="F83" s="633">
        <v>3</v>
      </c>
    </row>
    <row r="84" spans="1:6" ht="11.25" customHeight="1" x14ac:dyDescent="0.3">
      <c r="A84" s="631" t="s">
        <v>295</v>
      </c>
      <c r="B84" s="632" t="s">
        <v>123</v>
      </c>
      <c r="C84" s="633">
        <v>30</v>
      </c>
      <c r="D84" s="633">
        <v>0</v>
      </c>
      <c r="E84" s="633">
        <v>0</v>
      </c>
      <c r="F84" s="633">
        <v>30</v>
      </c>
    </row>
    <row r="85" spans="1:6" ht="11.25" customHeight="1" x14ac:dyDescent="0.3">
      <c r="A85" s="631" t="s">
        <v>292</v>
      </c>
      <c r="B85" s="632" t="s">
        <v>125</v>
      </c>
      <c r="C85" s="633">
        <v>63</v>
      </c>
      <c r="D85" s="633">
        <v>0</v>
      </c>
      <c r="E85" s="633">
        <v>4330</v>
      </c>
      <c r="F85" s="633">
        <v>4393</v>
      </c>
    </row>
    <row r="86" spans="1:6" ht="11.25" customHeight="1" x14ac:dyDescent="0.3">
      <c r="A86" s="631" t="s">
        <v>634</v>
      </c>
      <c r="B86" s="632" t="s">
        <v>126</v>
      </c>
      <c r="C86" s="633">
        <v>0</v>
      </c>
      <c r="D86" s="633">
        <v>0</v>
      </c>
      <c r="E86" s="633">
        <v>179</v>
      </c>
      <c r="F86" s="633">
        <v>179</v>
      </c>
    </row>
    <row r="87" spans="1:6" ht="11.25" customHeight="1" x14ac:dyDescent="0.3">
      <c r="A87" s="631" t="s">
        <v>524</v>
      </c>
      <c r="B87" s="632" t="s">
        <v>128</v>
      </c>
      <c r="C87" s="633">
        <v>27078</v>
      </c>
      <c r="D87" s="633">
        <v>64208</v>
      </c>
      <c r="E87" s="633">
        <v>110095</v>
      </c>
      <c r="F87" s="633">
        <v>201381</v>
      </c>
    </row>
    <row r="88" spans="1:6" ht="11.25" customHeight="1" x14ac:dyDescent="0.3">
      <c r="A88" s="631" t="s">
        <v>297</v>
      </c>
      <c r="B88" s="632" t="s">
        <v>129</v>
      </c>
      <c r="C88" s="633">
        <v>5957</v>
      </c>
      <c r="D88" s="633">
        <v>0</v>
      </c>
      <c r="E88" s="633">
        <v>0</v>
      </c>
      <c r="F88" s="633">
        <v>5957</v>
      </c>
    </row>
    <row r="89" spans="1:6" ht="11.25" customHeight="1" x14ac:dyDescent="0.3">
      <c r="A89" s="631" t="s">
        <v>299</v>
      </c>
      <c r="B89" s="632" t="s">
        <v>872</v>
      </c>
      <c r="C89" s="633">
        <v>950662</v>
      </c>
      <c r="D89" s="633">
        <v>28775</v>
      </c>
      <c r="E89" s="633">
        <v>0</v>
      </c>
      <c r="F89" s="633">
        <v>979437</v>
      </c>
    </row>
    <row r="90" spans="1:6" ht="11.25" customHeight="1" x14ac:dyDescent="0.3">
      <c r="A90" s="631" t="s">
        <v>525</v>
      </c>
      <c r="B90" s="632" t="s">
        <v>131</v>
      </c>
      <c r="C90" s="633">
        <v>171048</v>
      </c>
      <c r="D90" s="633">
        <v>4696</v>
      </c>
      <c r="E90" s="633">
        <v>101957</v>
      </c>
      <c r="F90" s="633">
        <v>277701</v>
      </c>
    </row>
    <row r="91" spans="1:6" ht="11.25" customHeight="1" x14ac:dyDescent="0.3">
      <c r="A91" s="631" t="s">
        <v>301</v>
      </c>
      <c r="B91" s="632" t="s">
        <v>130</v>
      </c>
      <c r="C91" s="633">
        <v>6125</v>
      </c>
      <c r="D91" s="633">
        <v>0</v>
      </c>
      <c r="E91" s="633">
        <v>0</v>
      </c>
      <c r="F91" s="633">
        <v>6125</v>
      </c>
    </row>
    <row r="92" spans="1:6" ht="11.25" customHeight="1" x14ac:dyDescent="0.3">
      <c r="A92" s="631" t="s">
        <v>302</v>
      </c>
      <c r="B92" s="632" t="s">
        <v>132</v>
      </c>
      <c r="C92" s="633">
        <v>0</v>
      </c>
      <c r="D92" s="633">
        <v>0</v>
      </c>
      <c r="E92" s="633">
        <v>38500</v>
      </c>
      <c r="F92" s="633">
        <v>38500</v>
      </c>
    </row>
    <row r="93" spans="1:6" ht="11.25" customHeight="1" x14ac:dyDescent="0.3">
      <c r="A93" s="631" t="s">
        <v>303</v>
      </c>
      <c r="B93" s="632" t="s">
        <v>133</v>
      </c>
      <c r="C93" s="633">
        <v>118047</v>
      </c>
      <c r="D93" s="633">
        <v>0</v>
      </c>
      <c r="E93" s="633">
        <v>0</v>
      </c>
      <c r="F93" s="633">
        <v>118047</v>
      </c>
    </row>
    <row r="94" spans="1:6" ht="11.25" customHeight="1" x14ac:dyDescent="0.3">
      <c r="A94" s="631" t="s">
        <v>304</v>
      </c>
      <c r="B94" s="632" t="s">
        <v>384</v>
      </c>
      <c r="C94" s="633">
        <v>12</v>
      </c>
      <c r="D94" s="633">
        <v>0</v>
      </c>
      <c r="E94" s="633">
        <v>0</v>
      </c>
      <c r="F94" s="633">
        <v>12</v>
      </c>
    </row>
    <row r="95" spans="1:6" ht="11.25" customHeight="1" x14ac:dyDescent="0.3">
      <c r="A95" s="631" t="s">
        <v>526</v>
      </c>
      <c r="B95" s="632" t="s">
        <v>135</v>
      </c>
      <c r="C95" s="633">
        <v>2474</v>
      </c>
      <c r="D95" s="633">
        <v>0</v>
      </c>
      <c r="E95" s="633">
        <v>0</v>
      </c>
      <c r="F95" s="633">
        <v>2474</v>
      </c>
    </row>
    <row r="96" spans="1:6" ht="11.25" customHeight="1" x14ac:dyDescent="0.3">
      <c r="A96" s="631" t="s">
        <v>527</v>
      </c>
      <c r="B96" s="632" t="s">
        <v>2046</v>
      </c>
      <c r="C96" s="633">
        <v>551811</v>
      </c>
      <c r="D96" s="633">
        <v>112307</v>
      </c>
      <c r="E96" s="633">
        <v>0</v>
      </c>
      <c r="F96" s="633">
        <v>664118</v>
      </c>
    </row>
    <row r="97" spans="1:6" ht="11.25" customHeight="1" x14ac:dyDescent="0.3">
      <c r="A97" s="631" t="s">
        <v>528</v>
      </c>
      <c r="B97" s="632" t="s">
        <v>136</v>
      </c>
      <c r="C97" s="633">
        <v>708</v>
      </c>
      <c r="D97" s="633">
        <v>0</v>
      </c>
      <c r="E97" s="633">
        <v>0</v>
      </c>
      <c r="F97" s="633">
        <v>708</v>
      </c>
    </row>
    <row r="98" spans="1:6" ht="11.25" customHeight="1" x14ac:dyDescent="0.3">
      <c r="A98" s="631" t="s">
        <v>635</v>
      </c>
      <c r="B98" s="632" t="s">
        <v>137</v>
      </c>
      <c r="C98" s="633">
        <v>47249</v>
      </c>
      <c r="D98" s="633">
        <v>506663</v>
      </c>
      <c r="E98" s="633">
        <v>0</v>
      </c>
      <c r="F98" s="633">
        <v>553912</v>
      </c>
    </row>
    <row r="99" spans="1:6" ht="11.25" customHeight="1" x14ac:dyDescent="0.3">
      <c r="A99" s="631" t="s">
        <v>306</v>
      </c>
      <c r="B99" s="632" t="s">
        <v>140</v>
      </c>
      <c r="C99" s="633">
        <v>741</v>
      </c>
      <c r="D99" s="633">
        <v>0</v>
      </c>
      <c r="E99" s="633">
        <v>0</v>
      </c>
      <c r="F99" s="633">
        <v>741</v>
      </c>
    </row>
    <row r="100" spans="1:6" ht="11.25" customHeight="1" x14ac:dyDescent="0.3">
      <c r="A100" s="631" t="s">
        <v>305</v>
      </c>
      <c r="B100" s="632" t="s">
        <v>138</v>
      </c>
      <c r="C100" s="633">
        <v>354</v>
      </c>
      <c r="D100" s="633">
        <v>0</v>
      </c>
      <c r="E100" s="633">
        <v>0</v>
      </c>
      <c r="F100" s="633">
        <v>354</v>
      </c>
    </row>
    <row r="101" spans="1:6" ht="11.25" customHeight="1" x14ac:dyDescent="0.3">
      <c r="A101" s="509" t="s">
        <v>307</v>
      </c>
      <c r="B101" s="632" t="s">
        <v>141</v>
      </c>
      <c r="C101" s="633">
        <v>0</v>
      </c>
      <c r="D101" s="633">
        <v>0</v>
      </c>
      <c r="E101" s="633">
        <v>0</v>
      </c>
      <c r="F101" s="633">
        <v>0</v>
      </c>
    </row>
    <row r="102" spans="1:6" ht="11.25" customHeight="1" x14ac:dyDescent="0.3">
      <c r="A102" s="509" t="s">
        <v>308</v>
      </c>
      <c r="B102" s="632" t="s">
        <v>149</v>
      </c>
      <c r="C102" s="633">
        <v>0</v>
      </c>
      <c r="D102" s="633">
        <v>0</v>
      </c>
      <c r="E102" s="633">
        <v>208</v>
      </c>
      <c r="F102" s="633">
        <v>208</v>
      </c>
    </row>
    <row r="103" spans="1:6" ht="11.25" customHeight="1" x14ac:dyDescent="0.3">
      <c r="A103" s="509" t="s">
        <v>311</v>
      </c>
      <c r="B103" s="632" t="s">
        <v>143</v>
      </c>
      <c r="C103" s="633">
        <v>1070854</v>
      </c>
      <c r="D103" s="633">
        <v>0</v>
      </c>
      <c r="E103" s="633">
        <v>0</v>
      </c>
      <c r="F103" s="633">
        <v>1070854</v>
      </c>
    </row>
    <row r="104" spans="1:6" ht="11.25" customHeight="1" x14ac:dyDescent="0.3">
      <c r="A104" s="509" t="s">
        <v>309</v>
      </c>
      <c r="B104" s="632" t="s">
        <v>144</v>
      </c>
      <c r="C104" s="633">
        <v>31</v>
      </c>
      <c r="D104" s="633">
        <v>0</v>
      </c>
      <c r="E104" s="633">
        <v>0</v>
      </c>
      <c r="F104" s="633">
        <v>31</v>
      </c>
    </row>
    <row r="105" spans="1:6" ht="11.25" customHeight="1" x14ac:dyDescent="0.3">
      <c r="A105" s="509" t="s">
        <v>529</v>
      </c>
      <c r="B105" s="632" t="s">
        <v>142</v>
      </c>
      <c r="C105" s="633">
        <v>727</v>
      </c>
      <c r="D105" s="633">
        <v>35778</v>
      </c>
      <c r="E105" s="633">
        <v>0</v>
      </c>
      <c r="F105" s="633">
        <v>36505</v>
      </c>
    </row>
    <row r="106" spans="1:6" ht="11.25" customHeight="1" x14ac:dyDescent="0.3">
      <c r="A106" s="509" t="s">
        <v>316</v>
      </c>
      <c r="B106" s="632" t="s">
        <v>193</v>
      </c>
      <c r="C106" s="633">
        <v>0</v>
      </c>
      <c r="D106" s="633">
        <v>0</v>
      </c>
      <c r="E106" s="633">
        <v>9305</v>
      </c>
      <c r="F106" s="633">
        <v>9305</v>
      </c>
    </row>
    <row r="107" spans="1:6" ht="11.25" customHeight="1" x14ac:dyDescent="0.3">
      <c r="A107" s="509" t="s">
        <v>314</v>
      </c>
      <c r="B107" s="632" t="s">
        <v>145</v>
      </c>
      <c r="C107" s="633">
        <v>150</v>
      </c>
      <c r="D107" s="633">
        <v>0</v>
      </c>
      <c r="E107" s="633">
        <v>0</v>
      </c>
      <c r="F107" s="633">
        <v>150</v>
      </c>
    </row>
    <row r="108" spans="1:6" ht="11.25" customHeight="1" x14ac:dyDescent="0.3">
      <c r="A108" s="509" t="s">
        <v>530</v>
      </c>
      <c r="B108" s="632" t="s">
        <v>147</v>
      </c>
      <c r="C108" s="633">
        <v>235</v>
      </c>
      <c r="D108" s="633">
        <v>0</v>
      </c>
      <c r="E108" s="633">
        <v>858</v>
      </c>
      <c r="F108" s="633">
        <v>1093</v>
      </c>
    </row>
    <row r="109" spans="1:6" ht="11.25" customHeight="1" x14ac:dyDescent="0.3">
      <c r="A109" s="509" t="s">
        <v>312</v>
      </c>
      <c r="B109" s="632" t="s">
        <v>148</v>
      </c>
      <c r="C109" s="633">
        <v>0</v>
      </c>
      <c r="D109" s="633">
        <v>0</v>
      </c>
      <c r="E109" s="633">
        <v>1332</v>
      </c>
      <c r="F109" s="633">
        <v>1332</v>
      </c>
    </row>
    <row r="110" spans="1:6" ht="11.25" customHeight="1" x14ac:dyDescent="0.3">
      <c r="A110" s="509" t="s">
        <v>313</v>
      </c>
      <c r="B110" s="632" t="s">
        <v>150</v>
      </c>
      <c r="C110" s="633">
        <v>10</v>
      </c>
      <c r="D110" s="633">
        <v>0</v>
      </c>
      <c r="E110" s="633">
        <v>0</v>
      </c>
      <c r="F110" s="633">
        <v>10</v>
      </c>
    </row>
    <row r="111" spans="1:6" ht="11.25" customHeight="1" x14ac:dyDescent="0.3">
      <c r="A111" s="509" t="s">
        <v>531</v>
      </c>
      <c r="B111" s="632" t="s">
        <v>173</v>
      </c>
      <c r="C111" s="633">
        <v>0</v>
      </c>
      <c r="D111" s="633">
        <v>9019</v>
      </c>
      <c r="E111" s="633">
        <v>0</v>
      </c>
      <c r="F111" s="633">
        <v>9019</v>
      </c>
    </row>
    <row r="112" spans="1:6" ht="11.25" customHeight="1" x14ac:dyDescent="0.3">
      <c r="A112" s="509" t="s">
        <v>532</v>
      </c>
      <c r="B112" s="632" t="s">
        <v>172</v>
      </c>
      <c r="C112" s="633">
        <v>94166</v>
      </c>
      <c r="D112" s="633">
        <v>0</v>
      </c>
      <c r="E112" s="633">
        <v>0</v>
      </c>
      <c r="F112" s="633">
        <v>94166</v>
      </c>
    </row>
    <row r="113" spans="1:6" ht="11.25" customHeight="1" x14ac:dyDescent="0.3">
      <c r="A113" s="509" t="s">
        <v>533</v>
      </c>
      <c r="B113" s="632" t="s">
        <v>171</v>
      </c>
      <c r="C113" s="633">
        <v>2399</v>
      </c>
      <c r="D113" s="633">
        <v>13518</v>
      </c>
      <c r="E113" s="633">
        <v>0</v>
      </c>
      <c r="F113" s="633">
        <v>15917</v>
      </c>
    </row>
    <row r="114" spans="1:6" ht="11.25" customHeight="1" x14ac:dyDescent="0.3">
      <c r="A114" s="509" t="s">
        <v>534</v>
      </c>
      <c r="B114" s="632" t="s">
        <v>177</v>
      </c>
      <c r="C114" s="633">
        <v>7075</v>
      </c>
      <c r="D114" s="633">
        <v>0</v>
      </c>
      <c r="E114" s="633">
        <v>0</v>
      </c>
      <c r="F114" s="633">
        <v>7075</v>
      </c>
    </row>
    <row r="115" spans="1:6" ht="11.25" customHeight="1" x14ac:dyDescent="0.3">
      <c r="A115" s="509" t="s">
        <v>323</v>
      </c>
      <c r="B115" s="632" t="s">
        <v>151</v>
      </c>
      <c r="C115" s="633">
        <v>1166</v>
      </c>
      <c r="D115" s="633">
        <v>50228</v>
      </c>
      <c r="E115" s="633">
        <v>26000</v>
      </c>
      <c r="F115" s="633">
        <v>77394</v>
      </c>
    </row>
    <row r="116" spans="1:6" ht="11.25" customHeight="1" x14ac:dyDescent="0.3">
      <c r="A116" s="509" t="s">
        <v>322</v>
      </c>
      <c r="B116" s="632" t="s">
        <v>178</v>
      </c>
      <c r="C116" s="633">
        <v>0</v>
      </c>
      <c r="D116" s="633">
        <v>0</v>
      </c>
      <c r="E116" s="633">
        <v>0</v>
      </c>
      <c r="F116" s="633">
        <v>0</v>
      </c>
    </row>
    <row r="117" spans="1:6" ht="11.25" customHeight="1" x14ac:dyDescent="0.3">
      <c r="A117" s="509" t="s">
        <v>321</v>
      </c>
      <c r="B117" s="632" t="s">
        <v>170</v>
      </c>
      <c r="C117" s="633">
        <v>2923</v>
      </c>
      <c r="D117" s="633">
        <v>0</v>
      </c>
      <c r="E117" s="633">
        <v>0</v>
      </c>
      <c r="F117" s="633">
        <v>2923</v>
      </c>
    </row>
    <row r="118" spans="1:6" ht="11.25" customHeight="1" x14ac:dyDescent="0.3">
      <c r="A118" s="509" t="s">
        <v>536</v>
      </c>
      <c r="B118" s="632" t="s">
        <v>55</v>
      </c>
      <c r="C118" s="633">
        <v>0</v>
      </c>
      <c r="D118" s="633">
        <v>0</v>
      </c>
      <c r="E118" s="633">
        <v>3</v>
      </c>
      <c r="F118" s="633">
        <v>3</v>
      </c>
    </row>
    <row r="119" spans="1:6" ht="11.25" customHeight="1" x14ac:dyDescent="0.3">
      <c r="A119" s="509" t="s">
        <v>317</v>
      </c>
      <c r="B119" s="632" t="s">
        <v>388</v>
      </c>
      <c r="C119" s="633">
        <v>32</v>
      </c>
      <c r="D119" s="633">
        <v>0</v>
      </c>
      <c r="E119" s="633">
        <v>0</v>
      </c>
      <c r="F119" s="633">
        <v>32</v>
      </c>
    </row>
    <row r="120" spans="1:6" ht="11.25" customHeight="1" x14ac:dyDescent="0.3">
      <c r="A120" s="509" t="s">
        <v>537</v>
      </c>
      <c r="B120" s="632" t="s">
        <v>174</v>
      </c>
      <c r="C120" s="633">
        <v>9</v>
      </c>
      <c r="D120" s="633">
        <v>0</v>
      </c>
      <c r="E120" s="633">
        <v>0</v>
      </c>
      <c r="F120" s="633">
        <v>9</v>
      </c>
    </row>
    <row r="121" spans="1:6" ht="11.25" customHeight="1" x14ac:dyDescent="0.3">
      <c r="A121" s="509" t="s">
        <v>320</v>
      </c>
      <c r="B121" s="632" t="s">
        <v>10</v>
      </c>
      <c r="C121" s="633">
        <v>875</v>
      </c>
      <c r="D121" s="633">
        <v>0</v>
      </c>
      <c r="E121" s="633">
        <v>896</v>
      </c>
      <c r="F121" s="633">
        <v>1771</v>
      </c>
    </row>
    <row r="122" spans="1:6" ht="11.25" customHeight="1" x14ac:dyDescent="0.3">
      <c r="A122" s="509" t="s">
        <v>639</v>
      </c>
      <c r="B122" s="632" t="s">
        <v>90</v>
      </c>
      <c r="C122" s="633">
        <v>0</v>
      </c>
      <c r="D122" s="633">
        <v>0</v>
      </c>
      <c r="E122" s="633">
        <v>0</v>
      </c>
      <c r="F122" s="633">
        <v>0</v>
      </c>
    </row>
    <row r="123" spans="1:6" ht="11.25" customHeight="1" x14ac:dyDescent="0.3">
      <c r="A123" s="509" t="s">
        <v>640</v>
      </c>
      <c r="B123" s="632" t="s">
        <v>175</v>
      </c>
      <c r="C123" s="633">
        <v>3908</v>
      </c>
      <c r="D123" s="633">
        <v>0</v>
      </c>
      <c r="E123" s="633">
        <v>0</v>
      </c>
      <c r="F123" s="633">
        <v>3908</v>
      </c>
    </row>
    <row r="124" spans="1:6" ht="11.25" customHeight="1" x14ac:dyDescent="0.3">
      <c r="A124" s="509" t="s">
        <v>535</v>
      </c>
      <c r="B124" s="632" t="s">
        <v>176</v>
      </c>
      <c r="C124" s="633">
        <v>2350</v>
      </c>
      <c r="D124" s="633">
        <v>3272</v>
      </c>
      <c r="E124" s="633">
        <v>0</v>
      </c>
      <c r="F124" s="633">
        <v>5622</v>
      </c>
    </row>
    <row r="125" spans="1:6" ht="11.25" customHeight="1" x14ac:dyDescent="0.3">
      <c r="A125" s="509" t="s">
        <v>647</v>
      </c>
      <c r="B125" s="632" t="s">
        <v>179</v>
      </c>
      <c r="C125" s="633">
        <v>0</v>
      </c>
      <c r="D125" s="633">
        <v>0</v>
      </c>
      <c r="E125" s="633">
        <v>0</v>
      </c>
      <c r="F125" s="633">
        <v>0</v>
      </c>
    </row>
    <row r="126" spans="1:6" ht="11.25" customHeight="1" x14ac:dyDescent="0.3">
      <c r="A126" s="509" t="s">
        <v>89</v>
      </c>
      <c r="B126" s="632" t="s">
        <v>180</v>
      </c>
      <c r="C126" s="633">
        <v>190</v>
      </c>
      <c r="D126" s="633">
        <v>1547</v>
      </c>
      <c r="E126" s="633">
        <v>0</v>
      </c>
      <c r="F126" s="633">
        <v>1737</v>
      </c>
    </row>
    <row r="127" spans="1:6" ht="11.25" customHeight="1" x14ac:dyDescent="0.3">
      <c r="A127" s="509" t="s">
        <v>324</v>
      </c>
      <c r="B127" s="632" t="s">
        <v>406</v>
      </c>
      <c r="C127" s="633">
        <v>0</v>
      </c>
      <c r="D127" s="633">
        <v>0</v>
      </c>
      <c r="E127" s="633">
        <v>506</v>
      </c>
      <c r="F127" s="633">
        <v>506</v>
      </c>
    </row>
    <row r="128" spans="1:6" ht="11.25" customHeight="1" x14ac:dyDescent="0.3">
      <c r="A128" s="509" t="s">
        <v>325</v>
      </c>
      <c r="B128" s="632" t="s">
        <v>181</v>
      </c>
      <c r="C128" s="633">
        <v>533</v>
      </c>
      <c r="D128" s="633">
        <v>32134</v>
      </c>
      <c r="E128" s="633">
        <v>0</v>
      </c>
      <c r="F128" s="633">
        <v>32667</v>
      </c>
    </row>
    <row r="129" spans="1:6" ht="11.25" customHeight="1" x14ac:dyDescent="0.3">
      <c r="A129" s="509" t="s">
        <v>326</v>
      </c>
      <c r="B129" s="632" t="s">
        <v>182</v>
      </c>
      <c r="C129" s="633">
        <v>0</v>
      </c>
      <c r="D129" s="633">
        <v>0</v>
      </c>
      <c r="E129" s="633">
        <v>88536</v>
      </c>
      <c r="F129" s="633">
        <v>88536</v>
      </c>
    </row>
    <row r="130" spans="1:6" ht="11.25" customHeight="1" x14ac:dyDescent="0.3">
      <c r="A130" s="509" t="s">
        <v>327</v>
      </c>
      <c r="B130" s="632" t="s">
        <v>187</v>
      </c>
      <c r="C130" s="633">
        <v>1337</v>
      </c>
      <c r="D130" s="633">
        <v>0</v>
      </c>
      <c r="E130" s="633">
        <v>0</v>
      </c>
      <c r="F130" s="633">
        <v>1337</v>
      </c>
    </row>
    <row r="131" spans="1:6" ht="11.25" customHeight="1" x14ac:dyDescent="0.3">
      <c r="A131" s="509" t="s">
        <v>641</v>
      </c>
      <c r="B131" s="632" t="s">
        <v>184</v>
      </c>
      <c r="C131" s="633">
        <v>2</v>
      </c>
      <c r="D131" s="633">
        <v>0</v>
      </c>
      <c r="E131" s="633">
        <v>328</v>
      </c>
      <c r="F131" s="633">
        <v>330</v>
      </c>
    </row>
    <row r="132" spans="1:6" ht="11.25" customHeight="1" x14ac:dyDescent="0.3">
      <c r="A132" s="509" t="s">
        <v>328</v>
      </c>
      <c r="B132" s="632" t="s">
        <v>183</v>
      </c>
      <c r="C132" s="633">
        <v>5620</v>
      </c>
      <c r="D132" s="633">
        <v>119101</v>
      </c>
      <c r="E132" s="633">
        <v>0</v>
      </c>
      <c r="F132" s="633">
        <v>124721</v>
      </c>
    </row>
    <row r="133" spans="1:6" ht="11.25" customHeight="1" x14ac:dyDescent="0.3">
      <c r="A133" s="509" t="s">
        <v>538</v>
      </c>
      <c r="B133" s="632" t="s">
        <v>185</v>
      </c>
      <c r="C133" s="633">
        <v>1247</v>
      </c>
      <c r="D133" s="633">
        <v>148</v>
      </c>
      <c r="E133" s="633">
        <v>0</v>
      </c>
      <c r="F133" s="633">
        <v>1395</v>
      </c>
    </row>
    <row r="134" spans="1:6" ht="11.25" customHeight="1" x14ac:dyDescent="0.3">
      <c r="A134" s="509" t="s">
        <v>540</v>
      </c>
      <c r="B134" s="632" t="s">
        <v>186</v>
      </c>
      <c r="C134" s="633">
        <v>50389</v>
      </c>
      <c r="D134" s="633">
        <v>0</v>
      </c>
      <c r="E134" s="633">
        <v>0</v>
      </c>
      <c r="F134" s="633">
        <v>50389</v>
      </c>
    </row>
    <row r="135" spans="1:6" ht="11.25" customHeight="1" x14ac:dyDescent="0.3">
      <c r="A135" s="509" t="s">
        <v>330</v>
      </c>
      <c r="B135" s="632" t="s">
        <v>188</v>
      </c>
      <c r="C135" s="633">
        <v>245</v>
      </c>
      <c r="D135" s="633">
        <v>0</v>
      </c>
      <c r="E135" s="633">
        <v>0</v>
      </c>
      <c r="F135" s="633">
        <v>245</v>
      </c>
    </row>
    <row r="136" spans="1:6" ht="11.25" customHeight="1" x14ac:dyDescent="0.3">
      <c r="A136" s="509" t="s">
        <v>329</v>
      </c>
      <c r="B136" s="632" t="s">
        <v>333</v>
      </c>
      <c r="C136" s="633">
        <v>1033626</v>
      </c>
      <c r="D136" s="633">
        <v>527536</v>
      </c>
      <c r="E136" s="633">
        <v>0</v>
      </c>
      <c r="F136" s="633">
        <v>1561162</v>
      </c>
    </row>
    <row r="137" spans="1:6" ht="11.25" customHeight="1" x14ac:dyDescent="0.3">
      <c r="A137" s="509" t="s">
        <v>331</v>
      </c>
      <c r="B137" s="632" t="s">
        <v>53</v>
      </c>
      <c r="C137" s="633">
        <v>0</v>
      </c>
      <c r="D137" s="633">
        <v>0</v>
      </c>
      <c r="E137" s="633">
        <v>0</v>
      </c>
      <c r="F137" s="633">
        <v>0</v>
      </c>
    </row>
    <row r="138" spans="1:6" ht="11.25" customHeight="1" x14ac:dyDescent="0.3">
      <c r="A138" s="509" t="s">
        <v>539</v>
      </c>
      <c r="B138" s="632" t="s">
        <v>189</v>
      </c>
      <c r="C138" s="633">
        <v>17322</v>
      </c>
      <c r="D138" s="633">
        <v>0</v>
      </c>
      <c r="E138" s="633">
        <v>0</v>
      </c>
      <c r="F138" s="633">
        <v>17322</v>
      </c>
    </row>
    <row r="139" spans="1:6" ht="11.25" customHeight="1" x14ac:dyDescent="0.3">
      <c r="A139" s="509" t="s">
        <v>372</v>
      </c>
      <c r="B139" s="632" t="s">
        <v>194</v>
      </c>
      <c r="C139" s="633">
        <v>0</v>
      </c>
      <c r="D139" s="633">
        <v>0</v>
      </c>
      <c r="E139" s="633">
        <v>9510</v>
      </c>
      <c r="F139" s="633">
        <v>9510</v>
      </c>
    </row>
    <row r="140" spans="1:6" ht="11.25" customHeight="1" x14ac:dyDescent="0.3">
      <c r="A140" s="509" t="s">
        <v>332</v>
      </c>
      <c r="B140" s="632" t="s">
        <v>190</v>
      </c>
      <c r="C140" s="633">
        <v>172</v>
      </c>
      <c r="D140" s="633">
        <v>0</v>
      </c>
      <c r="E140" s="633">
        <v>0</v>
      </c>
      <c r="F140" s="633">
        <v>172</v>
      </c>
    </row>
    <row r="141" spans="1:6" ht="11.25" customHeight="1" x14ac:dyDescent="0.3">
      <c r="A141" s="509" t="s">
        <v>642</v>
      </c>
      <c r="B141" s="632" t="s">
        <v>191</v>
      </c>
      <c r="C141" s="633">
        <v>1488</v>
      </c>
      <c r="D141" s="633">
        <v>0</v>
      </c>
      <c r="E141" s="633">
        <v>0</v>
      </c>
      <c r="F141" s="633">
        <v>1488</v>
      </c>
    </row>
    <row r="142" spans="1:6" ht="11.25" customHeight="1" x14ac:dyDescent="0.3">
      <c r="A142" s="509" t="s">
        <v>334</v>
      </c>
      <c r="B142" s="632" t="s">
        <v>192</v>
      </c>
      <c r="C142" s="633">
        <v>146</v>
      </c>
      <c r="D142" s="633">
        <v>0</v>
      </c>
      <c r="E142" s="633">
        <v>123</v>
      </c>
      <c r="F142" s="633">
        <v>269</v>
      </c>
    </row>
    <row r="143" spans="1:6" ht="11.25" customHeight="1" x14ac:dyDescent="0.3">
      <c r="A143" s="509" t="s">
        <v>338</v>
      </c>
      <c r="B143" s="632" t="s">
        <v>195</v>
      </c>
      <c r="C143" s="633">
        <v>0</v>
      </c>
      <c r="D143" s="633">
        <v>0</v>
      </c>
      <c r="E143" s="633">
        <v>14065</v>
      </c>
      <c r="F143" s="633">
        <v>14065</v>
      </c>
    </row>
    <row r="144" spans="1:6" ht="11.25" customHeight="1" x14ac:dyDescent="0.3">
      <c r="A144" s="509" t="s">
        <v>335</v>
      </c>
      <c r="B144" s="632" t="s">
        <v>196</v>
      </c>
      <c r="C144" s="633">
        <v>0</v>
      </c>
      <c r="D144" s="633">
        <v>0</v>
      </c>
      <c r="E144" s="633">
        <v>699</v>
      </c>
      <c r="F144" s="633">
        <v>699</v>
      </c>
    </row>
    <row r="145" spans="1:6" ht="11.25" customHeight="1" x14ac:dyDescent="0.3">
      <c r="A145" s="509" t="s">
        <v>336</v>
      </c>
      <c r="B145" s="632" t="s">
        <v>197</v>
      </c>
      <c r="C145" s="633">
        <v>0</v>
      </c>
      <c r="D145" s="633">
        <v>0</v>
      </c>
      <c r="E145" s="633">
        <v>120</v>
      </c>
      <c r="F145" s="633">
        <v>120</v>
      </c>
    </row>
    <row r="146" spans="1:6" ht="11.25" customHeight="1" x14ac:dyDescent="0.3">
      <c r="A146" s="509" t="s">
        <v>337</v>
      </c>
      <c r="B146" s="632" t="s">
        <v>139</v>
      </c>
      <c r="C146" s="633">
        <v>1404</v>
      </c>
      <c r="D146" s="633">
        <v>22</v>
      </c>
      <c r="E146" s="633">
        <v>37</v>
      </c>
      <c r="F146" s="633">
        <v>1463</v>
      </c>
    </row>
    <row r="147" spans="1:6" ht="11.25" customHeight="1" x14ac:dyDescent="0.3">
      <c r="A147" s="509" t="s">
        <v>541</v>
      </c>
      <c r="B147" s="632" t="s">
        <v>40</v>
      </c>
      <c r="C147" s="633">
        <v>0</v>
      </c>
      <c r="D147" s="633">
        <v>0</v>
      </c>
      <c r="E147" s="633">
        <v>446</v>
      </c>
      <c r="F147" s="633">
        <v>446</v>
      </c>
    </row>
    <row r="148" spans="1:6" ht="11.25" customHeight="1" x14ac:dyDescent="0.3">
      <c r="A148" s="509" t="s">
        <v>542</v>
      </c>
      <c r="B148" s="632" t="s">
        <v>198</v>
      </c>
      <c r="C148" s="633">
        <v>0</v>
      </c>
      <c r="D148" s="633">
        <v>0</v>
      </c>
      <c r="E148" s="633">
        <v>2598</v>
      </c>
      <c r="F148" s="633">
        <v>2598</v>
      </c>
    </row>
    <row r="149" spans="1:6" ht="11.25" customHeight="1" x14ac:dyDescent="0.3">
      <c r="A149" s="509" t="s">
        <v>339</v>
      </c>
      <c r="B149" s="632" t="s">
        <v>200</v>
      </c>
      <c r="C149" s="633">
        <v>314506</v>
      </c>
      <c r="D149" s="633">
        <v>0</v>
      </c>
      <c r="E149" s="633">
        <v>0</v>
      </c>
      <c r="F149" s="633">
        <v>314506</v>
      </c>
    </row>
    <row r="150" spans="1:6" ht="11.25" customHeight="1" x14ac:dyDescent="0.3">
      <c r="A150" s="509" t="s">
        <v>310</v>
      </c>
      <c r="B150" s="632" t="s">
        <v>201</v>
      </c>
      <c r="C150" s="633">
        <v>27153</v>
      </c>
      <c r="D150" s="633">
        <v>117584</v>
      </c>
      <c r="E150" s="633">
        <v>0</v>
      </c>
      <c r="F150" s="633">
        <v>144737</v>
      </c>
    </row>
    <row r="151" spans="1:6" ht="11.25" customHeight="1" x14ac:dyDescent="0.3">
      <c r="A151" s="509" t="s">
        <v>319</v>
      </c>
      <c r="B151" s="632" t="s">
        <v>394</v>
      </c>
      <c r="C151" s="633">
        <v>0</v>
      </c>
      <c r="D151" s="633">
        <v>0</v>
      </c>
      <c r="E151" s="633">
        <v>0</v>
      </c>
      <c r="F151" s="633">
        <v>0</v>
      </c>
    </row>
    <row r="152" spans="1:6" ht="11.25" customHeight="1" x14ac:dyDescent="0.3">
      <c r="A152" s="509" t="s">
        <v>340</v>
      </c>
      <c r="B152" s="632" t="s">
        <v>387</v>
      </c>
      <c r="C152" s="633">
        <v>1</v>
      </c>
      <c r="D152" s="633">
        <v>0</v>
      </c>
      <c r="E152" s="633">
        <v>0</v>
      </c>
      <c r="F152" s="633">
        <v>1</v>
      </c>
    </row>
    <row r="153" spans="1:6" ht="11.25" customHeight="1" x14ac:dyDescent="0.3">
      <c r="A153" s="509" t="s">
        <v>341</v>
      </c>
      <c r="B153" s="632" t="s">
        <v>404</v>
      </c>
      <c r="C153" s="633">
        <v>0</v>
      </c>
      <c r="D153" s="633">
        <v>0</v>
      </c>
      <c r="E153" s="633">
        <v>0</v>
      </c>
      <c r="F153" s="633">
        <v>0</v>
      </c>
    </row>
    <row r="154" spans="1:6" ht="11.25" customHeight="1" x14ac:dyDescent="0.3">
      <c r="A154" s="509" t="s">
        <v>342</v>
      </c>
      <c r="B154" s="632" t="s">
        <v>407</v>
      </c>
      <c r="C154" s="633">
        <v>0</v>
      </c>
      <c r="D154" s="633">
        <v>0</v>
      </c>
      <c r="E154" s="633">
        <v>0</v>
      </c>
      <c r="F154" s="633">
        <v>0</v>
      </c>
    </row>
    <row r="155" spans="1:6" ht="11.25" customHeight="1" x14ac:dyDescent="0.3">
      <c r="A155" s="635" t="s">
        <v>643</v>
      </c>
      <c r="B155" s="632" t="s">
        <v>210</v>
      </c>
      <c r="C155" s="633">
        <v>0</v>
      </c>
      <c r="D155" s="633">
        <v>0</v>
      </c>
      <c r="E155" s="633">
        <v>0</v>
      </c>
      <c r="F155" s="633">
        <v>0</v>
      </c>
    </row>
    <row r="156" spans="1:6" ht="11.25" customHeight="1" x14ac:dyDescent="0.3">
      <c r="A156" s="635" t="s">
        <v>0</v>
      </c>
      <c r="B156" s="632" t="s">
        <v>203</v>
      </c>
      <c r="C156" s="633">
        <v>0</v>
      </c>
      <c r="D156" s="633">
        <v>0</v>
      </c>
      <c r="E156" s="633">
        <v>125</v>
      </c>
      <c r="F156" s="633">
        <v>125</v>
      </c>
    </row>
    <row r="157" spans="1:6" x14ac:dyDescent="0.3">
      <c r="A157" s="635" t="s">
        <v>1</v>
      </c>
      <c r="B157" s="632" t="s">
        <v>204</v>
      </c>
      <c r="C157" s="633">
        <v>1744</v>
      </c>
      <c r="D157" s="633">
        <v>12648</v>
      </c>
      <c r="E157" s="633">
        <v>0</v>
      </c>
      <c r="F157" s="633">
        <v>14392</v>
      </c>
    </row>
    <row r="158" spans="1:6" ht="11.25" customHeight="1" x14ac:dyDescent="0.3">
      <c r="A158" s="635" t="s">
        <v>545</v>
      </c>
      <c r="B158" s="632" t="s">
        <v>1886</v>
      </c>
      <c r="C158" s="633">
        <v>11238</v>
      </c>
      <c r="D158" s="633">
        <v>24058</v>
      </c>
      <c r="E158" s="633">
        <v>36</v>
      </c>
      <c r="F158" s="633">
        <v>35332</v>
      </c>
    </row>
    <row r="159" spans="1:6" ht="11.25" customHeight="1" x14ac:dyDescent="0.3">
      <c r="A159" s="635" t="s">
        <v>344</v>
      </c>
      <c r="B159" s="632" t="s">
        <v>206</v>
      </c>
      <c r="C159" s="633">
        <v>253</v>
      </c>
      <c r="D159" s="633">
        <v>507</v>
      </c>
      <c r="E159" s="633">
        <v>0</v>
      </c>
      <c r="F159" s="633">
        <v>760</v>
      </c>
    </row>
    <row r="160" spans="1:6" ht="11.25" customHeight="1" x14ac:dyDescent="0.3">
      <c r="A160" s="508" t="s">
        <v>345</v>
      </c>
      <c r="B160" s="632" t="s">
        <v>205</v>
      </c>
      <c r="C160" s="633">
        <v>0</v>
      </c>
      <c r="D160" s="633">
        <v>0</v>
      </c>
      <c r="E160" s="633">
        <v>0</v>
      </c>
      <c r="F160" s="633">
        <v>0</v>
      </c>
    </row>
    <row r="161" spans="1:6" ht="11.25" customHeight="1" x14ac:dyDescent="0.3">
      <c r="A161" s="508" t="s">
        <v>648</v>
      </c>
      <c r="B161" s="632" t="s">
        <v>681</v>
      </c>
      <c r="C161" s="633">
        <v>3</v>
      </c>
      <c r="D161" s="633">
        <v>0</v>
      </c>
      <c r="E161" s="633">
        <v>0</v>
      </c>
      <c r="F161" s="633">
        <v>3</v>
      </c>
    </row>
    <row r="162" spans="1:6" ht="11.25" customHeight="1" x14ac:dyDescent="0.3">
      <c r="A162" s="508" t="s">
        <v>347</v>
      </c>
      <c r="B162" s="632" t="s">
        <v>213</v>
      </c>
      <c r="C162" s="633">
        <v>0</v>
      </c>
      <c r="D162" s="633">
        <v>0</v>
      </c>
      <c r="E162" s="633">
        <v>820</v>
      </c>
      <c r="F162" s="633">
        <v>820</v>
      </c>
    </row>
    <row r="163" spans="1:6" ht="11.25" customHeight="1" x14ac:dyDescent="0.3">
      <c r="A163" s="508" t="s">
        <v>346</v>
      </c>
      <c r="B163" s="632" t="s">
        <v>214</v>
      </c>
      <c r="C163" s="633">
        <v>292</v>
      </c>
      <c r="D163" s="633">
        <v>0</v>
      </c>
      <c r="E163" s="633">
        <v>0</v>
      </c>
      <c r="F163" s="633">
        <v>292</v>
      </c>
    </row>
    <row r="164" spans="1:6" ht="11.25" customHeight="1" x14ac:dyDescent="0.3">
      <c r="A164" s="635" t="s">
        <v>91</v>
      </c>
      <c r="B164" s="632" t="s">
        <v>403</v>
      </c>
      <c r="C164" s="633">
        <v>3</v>
      </c>
      <c r="D164" s="633">
        <v>0</v>
      </c>
      <c r="E164" s="633">
        <v>0</v>
      </c>
      <c r="F164" s="633">
        <v>3</v>
      </c>
    </row>
    <row r="165" spans="1:6" ht="11.25" customHeight="1" x14ac:dyDescent="0.3">
      <c r="A165" s="508" t="s">
        <v>547</v>
      </c>
      <c r="B165" s="632" t="s">
        <v>207</v>
      </c>
      <c r="C165" s="633">
        <v>7503</v>
      </c>
      <c r="D165" s="633">
        <v>0</v>
      </c>
      <c r="E165" s="633">
        <v>578</v>
      </c>
      <c r="F165" s="633">
        <v>8081</v>
      </c>
    </row>
    <row r="166" spans="1:6" ht="11.25" customHeight="1" x14ac:dyDescent="0.3">
      <c r="A166" s="508" t="s">
        <v>351</v>
      </c>
      <c r="B166" s="632" t="s">
        <v>199</v>
      </c>
      <c r="C166" s="633">
        <v>121645</v>
      </c>
      <c r="D166" s="633">
        <v>0</v>
      </c>
      <c r="E166" s="633">
        <v>0</v>
      </c>
      <c r="F166" s="633">
        <v>121645</v>
      </c>
    </row>
    <row r="167" spans="1:6" ht="11.25" customHeight="1" x14ac:dyDescent="0.3">
      <c r="A167" s="508" t="s">
        <v>5</v>
      </c>
      <c r="B167" s="632" t="s">
        <v>421</v>
      </c>
      <c r="C167" s="633">
        <v>16826</v>
      </c>
      <c r="D167" s="633">
        <v>244991</v>
      </c>
      <c r="E167" s="633">
        <v>1199</v>
      </c>
      <c r="F167" s="633">
        <v>263016</v>
      </c>
    </row>
    <row r="168" spans="1:6" ht="11.25" customHeight="1" x14ac:dyDescent="0.3">
      <c r="A168" s="508" t="s">
        <v>348</v>
      </c>
      <c r="B168" s="632" t="s">
        <v>208</v>
      </c>
      <c r="C168" s="633">
        <v>5798</v>
      </c>
      <c r="D168" s="633">
        <v>0</v>
      </c>
      <c r="E168" s="633">
        <v>0</v>
      </c>
      <c r="F168" s="633">
        <v>5798</v>
      </c>
    </row>
    <row r="169" spans="1:6" ht="11.25" customHeight="1" x14ac:dyDescent="0.3">
      <c r="A169" s="508" t="s">
        <v>543</v>
      </c>
      <c r="B169" s="632" t="s">
        <v>146</v>
      </c>
      <c r="C169" s="633">
        <v>784</v>
      </c>
      <c r="D169" s="633">
        <v>0</v>
      </c>
      <c r="E169" s="633">
        <v>0</v>
      </c>
      <c r="F169" s="633">
        <v>784</v>
      </c>
    </row>
    <row r="170" spans="1:6" ht="11.25" customHeight="1" x14ac:dyDescent="0.3">
      <c r="A170" s="508" t="s">
        <v>567</v>
      </c>
      <c r="B170" s="632" t="s">
        <v>661</v>
      </c>
      <c r="C170" s="633">
        <v>0</v>
      </c>
      <c r="D170" s="633">
        <v>0</v>
      </c>
      <c r="E170" s="633">
        <v>0</v>
      </c>
      <c r="F170" s="633">
        <v>0</v>
      </c>
    </row>
    <row r="171" spans="1:6" ht="11.25" customHeight="1" x14ac:dyDescent="0.3">
      <c r="A171" s="508" t="s">
        <v>544</v>
      </c>
      <c r="B171" s="632" t="s">
        <v>211</v>
      </c>
      <c r="C171" s="633">
        <v>81640</v>
      </c>
      <c r="D171" s="633">
        <v>227999</v>
      </c>
      <c r="E171" s="633">
        <v>0</v>
      </c>
      <c r="F171" s="633">
        <v>309639</v>
      </c>
    </row>
    <row r="172" spans="1:6" ht="11.25" customHeight="1" x14ac:dyDescent="0.3">
      <c r="A172" s="508" t="s">
        <v>315</v>
      </c>
      <c r="B172" s="632" t="s">
        <v>212</v>
      </c>
      <c r="C172" s="633">
        <v>1</v>
      </c>
      <c r="D172" s="633">
        <v>0</v>
      </c>
      <c r="E172" s="633">
        <v>0</v>
      </c>
      <c r="F172" s="633">
        <v>1</v>
      </c>
    </row>
    <row r="173" spans="1:6" ht="11.25" customHeight="1" x14ac:dyDescent="0.3">
      <c r="A173" s="509" t="s">
        <v>521</v>
      </c>
      <c r="B173" s="632" t="s">
        <v>215</v>
      </c>
      <c r="C173" s="633">
        <v>696</v>
      </c>
      <c r="D173" s="633">
        <v>0</v>
      </c>
      <c r="E173" s="633">
        <v>0</v>
      </c>
      <c r="F173" s="633">
        <v>696</v>
      </c>
    </row>
    <row r="174" spans="1:6" ht="11.25" customHeight="1" x14ac:dyDescent="0.3">
      <c r="A174" s="508" t="s">
        <v>350</v>
      </c>
      <c r="B174" s="632" t="s">
        <v>216</v>
      </c>
      <c r="C174" s="633">
        <v>169520</v>
      </c>
      <c r="D174" s="633">
        <v>0</v>
      </c>
      <c r="E174" s="633">
        <v>0</v>
      </c>
      <c r="F174" s="633">
        <v>169520</v>
      </c>
    </row>
    <row r="175" spans="1:6" ht="11.25" customHeight="1" x14ac:dyDescent="0.3">
      <c r="A175" s="508" t="s">
        <v>546</v>
      </c>
      <c r="B175" s="632" t="s">
        <v>217</v>
      </c>
      <c r="C175" s="633">
        <v>73336</v>
      </c>
      <c r="D175" s="633">
        <v>0</v>
      </c>
      <c r="E175" s="633">
        <v>0</v>
      </c>
      <c r="F175" s="633">
        <v>73336</v>
      </c>
    </row>
    <row r="176" spans="1:6" ht="11.25" customHeight="1" x14ac:dyDescent="0.3">
      <c r="A176" s="508" t="s">
        <v>352</v>
      </c>
      <c r="B176" s="632" t="s">
        <v>2047</v>
      </c>
      <c r="C176" s="633">
        <v>21113</v>
      </c>
      <c r="D176" s="633">
        <v>0</v>
      </c>
      <c r="E176" s="633">
        <v>0</v>
      </c>
      <c r="F176" s="633">
        <v>21113</v>
      </c>
    </row>
    <row r="177" spans="1:6" ht="11.25" customHeight="1" x14ac:dyDescent="0.3">
      <c r="A177" s="508" t="s">
        <v>548</v>
      </c>
      <c r="B177" s="632" t="s">
        <v>221</v>
      </c>
      <c r="C177" s="633">
        <v>1969</v>
      </c>
      <c r="D177" s="633">
        <v>0</v>
      </c>
      <c r="E177" s="633">
        <v>0</v>
      </c>
      <c r="F177" s="633">
        <v>1969</v>
      </c>
    </row>
    <row r="178" spans="1:6" ht="11.25" customHeight="1" x14ac:dyDescent="0.3">
      <c r="A178" s="508" t="s">
        <v>353</v>
      </c>
      <c r="B178" s="632" t="s">
        <v>220</v>
      </c>
      <c r="C178" s="633">
        <v>1940</v>
      </c>
      <c r="D178" s="633">
        <v>106321</v>
      </c>
      <c r="E178" s="633">
        <v>0</v>
      </c>
      <c r="F178" s="633">
        <v>108261</v>
      </c>
    </row>
    <row r="179" spans="1:6" ht="11.25" customHeight="1" x14ac:dyDescent="0.3">
      <c r="A179" s="508" t="s">
        <v>354</v>
      </c>
      <c r="B179" s="632" t="s">
        <v>485</v>
      </c>
      <c r="C179" s="633">
        <v>701</v>
      </c>
      <c r="D179" s="633">
        <v>0</v>
      </c>
      <c r="E179" s="633">
        <v>0</v>
      </c>
      <c r="F179" s="633">
        <v>701</v>
      </c>
    </row>
    <row r="180" spans="1:6" ht="11.25" customHeight="1" x14ac:dyDescent="0.3">
      <c r="A180" s="508" t="s">
        <v>549</v>
      </c>
      <c r="B180" s="632" t="s">
        <v>223</v>
      </c>
      <c r="C180" s="633">
        <v>0</v>
      </c>
      <c r="D180" s="633">
        <v>0</v>
      </c>
      <c r="E180" s="633">
        <v>0</v>
      </c>
      <c r="F180" s="633">
        <v>0</v>
      </c>
    </row>
    <row r="181" spans="1:6" ht="11.25" customHeight="1" x14ac:dyDescent="0.3">
      <c r="A181" s="508" t="s">
        <v>356</v>
      </c>
      <c r="B181" s="632" t="s">
        <v>224</v>
      </c>
      <c r="C181" s="633">
        <v>3489</v>
      </c>
      <c r="D181" s="633">
        <v>18464</v>
      </c>
      <c r="E181" s="633">
        <v>0</v>
      </c>
      <c r="F181" s="633">
        <v>21953</v>
      </c>
    </row>
    <row r="182" spans="1:6" x14ac:dyDescent="0.3">
      <c r="A182" s="508" t="s">
        <v>318</v>
      </c>
      <c r="B182" s="636" t="s">
        <v>395</v>
      </c>
      <c r="C182" s="633">
        <v>0</v>
      </c>
      <c r="D182" s="633">
        <v>0</v>
      </c>
      <c r="E182" s="633">
        <v>0</v>
      </c>
      <c r="F182" s="633">
        <v>0</v>
      </c>
    </row>
    <row r="183" spans="1:6" ht="11.25" customHeight="1" x14ac:dyDescent="0.3">
      <c r="A183" s="508" t="s">
        <v>358</v>
      </c>
      <c r="B183" s="632" t="s">
        <v>396</v>
      </c>
      <c r="C183" s="633">
        <v>114</v>
      </c>
      <c r="D183" s="633">
        <v>0</v>
      </c>
      <c r="E183" s="633">
        <v>0</v>
      </c>
      <c r="F183" s="633">
        <v>114</v>
      </c>
    </row>
    <row r="184" spans="1:6" ht="11.25" customHeight="1" x14ac:dyDescent="0.3">
      <c r="A184" s="508" t="s">
        <v>359</v>
      </c>
      <c r="B184" s="632" t="s">
        <v>225</v>
      </c>
      <c r="C184" s="633">
        <v>665</v>
      </c>
      <c r="D184" s="633">
        <v>0</v>
      </c>
      <c r="E184" s="633">
        <v>0</v>
      </c>
      <c r="F184" s="633">
        <v>665</v>
      </c>
    </row>
    <row r="185" spans="1:6" ht="11.25" customHeight="1" x14ac:dyDescent="0.3">
      <c r="A185" s="508" t="s">
        <v>6</v>
      </c>
      <c r="B185" s="632" t="s">
        <v>226</v>
      </c>
      <c r="C185" s="633">
        <v>2541352</v>
      </c>
      <c r="D185" s="633">
        <v>0</v>
      </c>
      <c r="E185" s="633">
        <v>0</v>
      </c>
      <c r="F185" s="633">
        <v>2541352</v>
      </c>
    </row>
    <row r="186" spans="1:6" ht="11.25" customHeight="1" x14ac:dyDescent="0.3">
      <c r="A186" s="508" t="s">
        <v>7</v>
      </c>
      <c r="B186" s="632" t="s">
        <v>222</v>
      </c>
      <c r="C186" s="633">
        <v>25</v>
      </c>
      <c r="D186" s="633">
        <v>1</v>
      </c>
      <c r="E186" s="633">
        <v>0</v>
      </c>
      <c r="F186" s="633">
        <v>26</v>
      </c>
    </row>
    <row r="187" spans="1:6" ht="11.25" customHeight="1" x14ac:dyDescent="0.3">
      <c r="A187" s="508" t="s">
        <v>360</v>
      </c>
      <c r="B187" s="632" t="s">
        <v>54</v>
      </c>
      <c r="C187" s="633">
        <v>4</v>
      </c>
      <c r="D187" s="633">
        <v>0</v>
      </c>
      <c r="E187" s="633">
        <v>0</v>
      </c>
      <c r="F187" s="633">
        <v>4</v>
      </c>
    </row>
    <row r="188" spans="1:6" ht="11.25" customHeight="1" x14ac:dyDescent="0.3">
      <c r="A188" s="508" t="s">
        <v>483</v>
      </c>
      <c r="B188" s="632" t="s">
        <v>228</v>
      </c>
      <c r="C188" s="633">
        <v>51397</v>
      </c>
      <c r="D188" s="633">
        <v>425790</v>
      </c>
      <c r="E188" s="633">
        <v>0</v>
      </c>
      <c r="F188" s="633">
        <v>477187</v>
      </c>
    </row>
    <row r="189" spans="1:6" ht="11.25" customHeight="1" x14ac:dyDescent="0.3">
      <c r="A189" s="508" t="s">
        <v>361</v>
      </c>
      <c r="B189" s="632" t="s">
        <v>229</v>
      </c>
      <c r="C189" s="633">
        <v>3273</v>
      </c>
      <c r="D189" s="633">
        <v>0</v>
      </c>
      <c r="E189" s="633">
        <v>0</v>
      </c>
      <c r="F189" s="633">
        <v>3273</v>
      </c>
    </row>
    <row r="190" spans="1:6" ht="11.25" customHeight="1" x14ac:dyDescent="0.3">
      <c r="A190" s="508" t="s">
        <v>357</v>
      </c>
      <c r="B190" s="632" t="s">
        <v>227</v>
      </c>
      <c r="C190" s="633">
        <v>663</v>
      </c>
      <c r="D190" s="633">
        <v>0</v>
      </c>
      <c r="E190" s="633">
        <v>0</v>
      </c>
      <c r="F190" s="633">
        <v>663</v>
      </c>
    </row>
    <row r="191" spans="1:6" ht="11.25" customHeight="1" x14ac:dyDescent="0.3">
      <c r="A191" s="508" t="s">
        <v>363</v>
      </c>
      <c r="B191" s="632" t="s">
        <v>115</v>
      </c>
      <c r="C191" s="633">
        <v>123067</v>
      </c>
      <c r="D191" s="633">
        <v>0</v>
      </c>
      <c r="E191" s="633">
        <v>0</v>
      </c>
      <c r="F191" s="633">
        <v>123067</v>
      </c>
    </row>
    <row r="192" spans="1:6" ht="11.25" customHeight="1" x14ac:dyDescent="0.3">
      <c r="A192" s="508" t="s">
        <v>364</v>
      </c>
      <c r="B192" s="632" t="s">
        <v>219</v>
      </c>
      <c r="C192" s="633">
        <v>190</v>
      </c>
      <c r="D192" s="633">
        <v>211655</v>
      </c>
      <c r="E192" s="633">
        <v>0</v>
      </c>
      <c r="F192" s="633">
        <v>211845</v>
      </c>
    </row>
    <row r="193" spans="1:6" ht="11.25" customHeight="1" x14ac:dyDescent="0.3">
      <c r="A193" s="508" t="s">
        <v>362</v>
      </c>
      <c r="B193" s="632" t="s">
        <v>607</v>
      </c>
      <c r="C193" s="633">
        <v>0</v>
      </c>
      <c r="D193" s="633">
        <v>0</v>
      </c>
      <c r="E193" s="633">
        <v>273202</v>
      </c>
      <c r="F193" s="633">
        <v>273202</v>
      </c>
    </row>
    <row r="194" spans="1:6" ht="11.25" customHeight="1" x14ac:dyDescent="0.3">
      <c r="A194" s="508" t="s">
        <v>522</v>
      </c>
      <c r="B194" s="632" t="s">
        <v>230</v>
      </c>
      <c r="C194" s="633">
        <v>301</v>
      </c>
      <c r="D194" s="633">
        <v>0</v>
      </c>
      <c r="E194" s="633">
        <v>0</v>
      </c>
      <c r="F194" s="633">
        <v>301</v>
      </c>
    </row>
    <row r="195" spans="1:6" ht="11.25" customHeight="1" x14ac:dyDescent="0.3">
      <c r="A195" s="508" t="s">
        <v>355</v>
      </c>
      <c r="B195" s="632" t="s">
        <v>232</v>
      </c>
      <c r="C195" s="633">
        <v>107</v>
      </c>
      <c r="D195" s="633">
        <v>0</v>
      </c>
      <c r="E195" s="633">
        <v>0</v>
      </c>
      <c r="F195" s="633">
        <v>107</v>
      </c>
    </row>
    <row r="196" spans="1:6" ht="11.25" customHeight="1" x14ac:dyDescent="0.3">
      <c r="A196" s="508" t="s">
        <v>550</v>
      </c>
      <c r="B196" s="632" t="s">
        <v>657</v>
      </c>
      <c r="C196" s="633">
        <v>0</v>
      </c>
      <c r="D196" s="633">
        <v>0</v>
      </c>
      <c r="E196" s="633">
        <v>0</v>
      </c>
      <c r="F196" s="633">
        <v>0</v>
      </c>
    </row>
    <row r="197" spans="1:6" ht="11.25" customHeight="1" x14ac:dyDescent="0.3">
      <c r="A197" s="508" t="s">
        <v>366</v>
      </c>
      <c r="B197" s="632" t="s">
        <v>494</v>
      </c>
      <c r="C197" s="633">
        <v>0</v>
      </c>
      <c r="D197" s="633">
        <v>0</v>
      </c>
      <c r="E197" s="633">
        <v>173754</v>
      </c>
      <c r="F197" s="633">
        <v>173754</v>
      </c>
    </row>
    <row r="198" spans="1:6" ht="11.25" customHeight="1" x14ac:dyDescent="0.3">
      <c r="A198" s="508" t="s">
        <v>498</v>
      </c>
      <c r="B198" s="632" t="s">
        <v>209</v>
      </c>
      <c r="C198" s="633">
        <v>0</v>
      </c>
      <c r="D198" s="633">
        <v>0</v>
      </c>
      <c r="E198" s="633">
        <v>0</v>
      </c>
      <c r="F198" s="633">
        <v>0</v>
      </c>
    </row>
    <row r="199" spans="1:6" x14ac:dyDescent="0.3">
      <c r="A199" s="508" t="s">
        <v>367</v>
      </c>
      <c r="B199" s="632" t="s">
        <v>233</v>
      </c>
      <c r="C199" s="633">
        <v>101292</v>
      </c>
      <c r="D199" s="633">
        <v>165881</v>
      </c>
      <c r="E199" s="633">
        <v>0</v>
      </c>
      <c r="F199" s="633">
        <v>267173</v>
      </c>
    </row>
    <row r="200" spans="1:6" ht="11.25" customHeight="1" x14ac:dyDescent="0.3">
      <c r="A200" s="508" t="s">
        <v>349</v>
      </c>
      <c r="B200" s="632" t="s">
        <v>234</v>
      </c>
      <c r="C200" s="633">
        <v>6663</v>
      </c>
      <c r="D200" s="633">
        <v>14182</v>
      </c>
      <c r="E200" s="633">
        <v>5602</v>
      </c>
      <c r="F200" s="633">
        <v>26447</v>
      </c>
    </row>
    <row r="201" spans="1:6" ht="11.25" customHeight="1" x14ac:dyDescent="0.3">
      <c r="A201" s="508" t="s">
        <v>368</v>
      </c>
      <c r="B201" s="632" t="s">
        <v>235</v>
      </c>
      <c r="C201" s="633">
        <v>6950</v>
      </c>
      <c r="D201" s="633">
        <v>0</v>
      </c>
      <c r="E201" s="633">
        <v>0</v>
      </c>
      <c r="F201" s="633">
        <v>6950</v>
      </c>
    </row>
    <row r="202" spans="1:6" ht="11.25" customHeight="1" x14ac:dyDescent="0.3">
      <c r="A202" s="637" t="s">
        <v>462</v>
      </c>
      <c r="B202" s="638" t="s">
        <v>236</v>
      </c>
      <c r="C202" s="639">
        <f>SUM(C6:C201)</f>
        <v>8722962</v>
      </c>
      <c r="D202" s="639">
        <f>SUM(D6:D201)</f>
        <v>4969833</v>
      </c>
      <c r="E202" s="639">
        <f>SUM(E6:E201)</f>
        <v>2428632</v>
      </c>
      <c r="F202" s="639">
        <f>SUM(F6:F201)</f>
        <v>16121427</v>
      </c>
    </row>
    <row r="203" spans="1:6" ht="11.25" customHeight="1" x14ac:dyDescent="0.3">
      <c r="B203" s="626"/>
      <c r="C203" s="626"/>
      <c r="D203" s="626"/>
      <c r="E203" s="626"/>
      <c r="F203" s="626"/>
    </row>
    <row r="204" spans="1:6" ht="11.25" customHeight="1" x14ac:dyDescent="0.3">
      <c r="B204" s="627" t="s">
        <v>237</v>
      </c>
      <c r="C204" s="626"/>
      <c r="D204" s="626"/>
      <c r="E204" s="626"/>
      <c r="F204" s="626"/>
    </row>
    <row r="205" spans="1:6" ht="11.25" customHeight="1" x14ac:dyDescent="0.3">
      <c r="B205" s="883" t="s">
        <v>745</v>
      </c>
      <c r="C205" s="883"/>
      <c r="D205" s="883"/>
      <c r="E205" s="883"/>
      <c r="F205" s="883"/>
    </row>
    <row r="206" spans="1:6" ht="11.25" customHeight="1" x14ac:dyDescent="0.3">
      <c r="B206" s="883" t="s">
        <v>2050</v>
      </c>
      <c r="C206" s="883"/>
      <c r="D206" s="883"/>
      <c r="E206" s="883"/>
      <c r="F206" s="883"/>
    </row>
    <row r="207" spans="1:6" ht="13.5" customHeight="1" x14ac:dyDescent="0.3">
      <c r="B207" s="883" t="s">
        <v>2051</v>
      </c>
      <c r="C207" s="883"/>
      <c r="D207" s="883"/>
      <c r="E207" s="883"/>
      <c r="F207" s="883"/>
    </row>
    <row r="208" spans="1:6" ht="24" customHeight="1" x14ac:dyDescent="0.3">
      <c r="B208" s="883" t="s">
        <v>2060</v>
      </c>
      <c r="C208" s="883"/>
      <c r="D208" s="883"/>
      <c r="E208" s="883"/>
      <c r="F208" s="883"/>
    </row>
    <row r="209" spans="2:6" ht="23.25" customHeight="1" x14ac:dyDescent="0.3">
      <c r="B209" s="883" t="s">
        <v>2052</v>
      </c>
      <c r="C209" s="883"/>
      <c r="D209" s="883"/>
      <c r="E209" s="883"/>
      <c r="F209" s="883"/>
    </row>
    <row r="210" spans="2:6" ht="21.75" customHeight="1" x14ac:dyDescent="0.3">
      <c r="B210" s="883" t="s">
        <v>2053</v>
      </c>
      <c r="C210" s="883"/>
      <c r="D210" s="883"/>
      <c r="E210" s="883"/>
      <c r="F210" s="883"/>
    </row>
  </sheetData>
  <mergeCells count="6">
    <mergeCell ref="B205:F205"/>
    <mergeCell ref="B210:F210"/>
    <mergeCell ref="B206:F206"/>
    <mergeCell ref="B209:F209"/>
    <mergeCell ref="B208:F208"/>
    <mergeCell ref="B207:F207"/>
  </mergeCells>
  <printOptions horizontalCentered="1" gridLines="1"/>
  <pageMargins left="0.7" right="0.7" top="0.75" bottom="0.75" header="0.3" footer="0.3"/>
  <pageSetup paperSize="9" fitToHeight="0" orientation="portrait" r:id="rId1"/>
  <headerFooter alignWithMargins="0"/>
  <rowBreaks count="1" manualBreakCount="1">
    <brk id="125" min="1" max="5"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00B050"/>
    <pageSetUpPr fitToPage="1"/>
  </sheetPr>
  <dimension ref="A1:D54"/>
  <sheetViews>
    <sheetView zoomScaleNormal="100" workbookViewId="0">
      <pane ySplit="7" topLeftCell="A8" activePane="bottomLeft" state="frozen"/>
      <selection activeCell="D12" sqref="D12"/>
      <selection pane="bottomLeft" activeCell="L34" sqref="L34"/>
    </sheetView>
  </sheetViews>
  <sheetFormatPr defaultColWidth="8.86328125" defaultRowHeight="10.15" x14ac:dyDescent="0.3"/>
  <cols>
    <col min="1" max="2" width="27.86328125" style="418" customWidth="1"/>
    <col min="3" max="4" width="19.86328125" style="712" customWidth="1"/>
    <col min="5" max="16384" width="8.86328125" style="418"/>
  </cols>
  <sheetData>
    <row r="1" spans="1:4" ht="21" customHeight="1" x14ac:dyDescent="0.4">
      <c r="A1" s="415" t="s">
        <v>803</v>
      </c>
      <c r="B1" s="375"/>
      <c r="C1" s="98"/>
      <c r="D1" s="98"/>
    </row>
    <row r="2" spans="1:4" ht="41.25" customHeight="1" x14ac:dyDescent="0.35">
      <c r="A2" s="884" t="s">
        <v>718</v>
      </c>
      <c r="B2" s="884"/>
      <c r="C2" s="884"/>
      <c r="D2" s="884"/>
    </row>
    <row r="3" spans="1:4" ht="12.75" customHeight="1" x14ac:dyDescent="0.35">
      <c r="A3" s="643" t="s">
        <v>780</v>
      </c>
      <c r="B3" s="457"/>
      <c r="C3" s="723"/>
      <c r="D3" s="723"/>
    </row>
    <row r="4" spans="1:4" ht="13.15" customHeight="1" x14ac:dyDescent="0.35">
      <c r="A4" s="375"/>
      <c r="B4" s="375"/>
      <c r="C4" s="724" t="s">
        <v>704</v>
      </c>
      <c r="D4" s="725"/>
    </row>
    <row r="5" spans="1:4" ht="13.15" customHeight="1" x14ac:dyDescent="0.35">
      <c r="A5" s="458"/>
      <c r="B5" s="458"/>
      <c r="C5" s="726"/>
      <c r="D5" s="726"/>
    </row>
    <row r="6" spans="1:4" ht="13.15" customHeight="1" x14ac:dyDescent="0.35">
      <c r="A6" s="459" t="s">
        <v>373</v>
      </c>
      <c r="B6" s="459" t="s">
        <v>500</v>
      </c>
      <c r="C6" s="727" t="s">
        <v>555</v>
      </c>
      <c r="D6" s="727" t="s">
        <v>705</v>
      </c>
    </row>
    <row r="7" spans="1:4" ht="13.15" customHeight="1" x14ac:dyDescent="0.35">
      <c r="A7" s="461" t="s">
        <v>501</v>
      </c>
      <c r="B7" s="461" t="s">
        <v>502</v>
      </c>
      <c r="C7" s="728" t="s">
        <v>706</v>
      </c>
      <c r="D7" s="728" t="s">
        <v>707</v>
      </c>
    </row>
    <row r="8" spans="1:4" ht="12.75" customHeight="1" x14ac:dyDescent="0.35">
      <c r="A8" s="462" t="s">
        <v>61</v>
      </c>
      <c r="B8" s="462" t="s">
        <v>200</v>
      </c>
      <c r="C8" s="729">
        <v>0</v>
      </c>
      <c r="D8" s="729">
        <v>220</v>
      </c>
    </row>
    <row r="9" spans="1:4" ht="12.75" customHeight="1" x14ac:dyDescent="0.35">
      <c r="A9" s="463" t="s">
        <v>72</v>
      </c>
      <c r="B9" s="463" t="s">
        <v>98</v>
      </c>
      <c r="C9" s="730">
        <v>19841</v>
      </c>
      <c r="D9" s="730">
        <v>0</v>
      </c>
    </row>
    <row r="10" spans="1:4" ht="12.75" customHeight="1" x14ac:dyDescent="0.35">
      <c r="A10" s="463" t="s">
        <v>72</v>
      </c>
      <c r="B10" s="463" t="s">
        <v>201</v>
      </c>
      <c r="C10" s="730">
        <v>72844</v>
      </c>
      <c r="D10" s="730">
        <v>0</v>
      </c>
    </row>
    <row r="11" spans="1:4" ht="12.75" customHeight="1" x14ac:dyDescent="0.35">
      <c r="A11" s="463" t="s">
        <v>72</v>
      </c>
      <c r="B11" s="463" t="s">
        <v>228</v>
      </c>
      <c r="C11" s="730">
        <v>6037</v>
      </c>
      <c r="D11" s="730">
        <v>0</v>
      </c>
    </row>
    <row r="12" spans="1:4" ht="12.75" customHeight="1" x14ac:dyDescent="0.35">
      <c r="A12" s="463" t="s">
        <v>72</v>
      </c>
      <c r="B12" s="463" t="s">
        <v>219</v>
      </c>
      <c r="C12" s="730">
        <v>122855</v>
      </c>
      <c r="D12" s="730">
        <v>0</v>
      </c>
    </row>
    <row r="13" spans="1:4" ht="12.75" customHeight="1" x14ac:dyDescent="0.35">
      <c r="A13" s="821" t="s">
        <v>93</v>
      </c>
      <c r="B13" s="821" t="s">
        <v>97</v>
      </c>
      <c r="C13" s="822">
        <v>38232</v>
      </c>
      <c r="D13" s="822">
        <v>0</v>
      </c>
    </row>
    <row r="14" spans="1:4" ht="12.75" customHeight="1" x14ac:dyDescent="0.35">
      <c r="A14" s="821" t="s">
        <v>93</v>
      </c>
      <c r="B14" s="821" t="s">
        <v>870</v>
      </c>
      <c r="C14" s="822">
        <v>8032</v>
      </c>
      <c r="D14" s="822">
        <v>0</v>
      </c>
    </row>
    <row r="15" spans="1:4" ht="12.75" customHeight="1" x14ac:dyDescent="0.35">
      <c r="A15" s="821" t="s">
        <v>93</v>
      </c>
      <c r="B15" s="821" t="s">
        <v>98</v>
      </c>
      <c r="C15" s="822">
        <v>38718</v>
      </c>
      <c r="D15" s="822">
        <v>0</v>
      </c>
    </row>
    <row r="16" spans="1:4" ht="12.75" customHeight="1" x14ac:dyDescent="0.35">
      <c r="A16" s="821" t="s">
        <v>98</v>
      </c>
      <c r="B16" s="821" t="s">
        <v>93</v>
      </c>
      <c r="C16" s="822">
        <v>50</v>
      </c>
      <c r="D16" s="822">
        <v>0</v>
      </c>
    </row>
    <row r="17" spans="1:4" ht="12.75" customHeight="1" x14ac:dyDescent="0.35">
      <c r="A17" s="821" t="s">
        <v>98</v>
      </c>
      <c r="B17" s="821" t="s">
        <v>421</v>
      </c>
      <c r="C17" s="822">
        <v>466</v>
      </c>
      <c r="D17" s="822">
        <v>0</v>
      </c>
    </row>
    <row r="18" spans="1:4" ht="12.75" customHeight="1" x14ac:dyDescent="0.35">
      <c r="A18" s="821" t="s">
        <v>98</v>
      </c>
      <c r="B18" s="821" t="s">
        <v>228</v>
      </c>
      <c r="C18" s="822">
        <v>7900</v>
      </c>
      <c r="D18" s="822">
        <v>0</v>
      </c>
    </row>
    <row r="19" spans="1:4" ht="12.75" customHeight="1" x14ac:dyDescent="0.35">
      <c r="A19" s="821" t="s">
        <v>98</v>
      </c>
      <c r="B19" s="821" t="s">
        <v>219</v>
      </c>
      <c r="C19" s="822">
        <v>532</v>
      </c>
      <c r="D19" s="822">
        <v>0</v>
      </c>
    </row>
    <row r="20" spans="1:4" ht="12.75" customHeight="1" x14ac:dyDescent="0.35">
      <c r="A20" s="821" t="s">
        <v>108</v>
      </c>
      <c r="B20" s="821" t="s">
        <v>110</v>
      </c>
      <c r="C20" s="822">
        <v>35451</v>
      </c>
      <c r="D20" s="822">
        <v>0</v>
      </c>
    </row>
    <row r="21" spans="1:4" ht="12.75" customHeight="1" x14ac:dyDescent="0.35">
      <c r="A21" s="821" t="s">
        <v>110</v>
      </c>
      <c r="B21" s="821" t="s">
        <v>421</v>
      </c>
      <c r="C21" s="822">
        <v>95</v>
      </c>
      <c r="D21" s="822">
        <v>0</v>
      </c>
    </row>
    <row r="22" spans="1:4" ht="12.75" customHeight="1" x14ac:dyDescent="0.35">
      <c r="A22" s="821" t="s">
        <v>116</v>
      </c>
      <c r="B22" s="821" t="s">
        <v>200</v>
      </c>
      <c r="C22" s="822">
        <v>0</v>
      </c>
      <c r="D22" s="822">
        <v>68</v>
      </c>
    </row>
    <row r="23" spans="1:4" ht="12.75" customHeight="1" x14ac:dyDescent="0.35">
      <c r="A23" s="463" t="s">
        <v>131</v>
      </c>
      <c r="B23" s="463" t="s">
        <v>143</v>
      </c>
      <c r="C23" s="730">
        <v>406</v>
      </c>
      <c r="D23" s="730">
        <v>0</v>
      </c>
    </row>
    <row r="24" spans="1:4" ht="12.75" customHeight="1" x14ac:dyDescent="0.35">
      <c r="A24" s="463" t="s">
        <v>131</v>
      </c>
      <c r="B24" s="463" t="s">
        <v>218</v>
      </c>
      <c r="C24" s="730">
        <v>256</v>
      </c>
      <c r="D24" s="730">
        <v>0</v>
      </c>
    </row>
    <row r="25" spans="1:4" ht="12.75" customHeight="1" x14ac:dyDescent="0.35">
      <c r="A25" s="463" t="s">
        <v>171</v>
      </c>
      <c r="B25" s="463" t="s">
        <v>76</v>
      </c>
      <c r="C25" s="730">
        <v>2147</v>
      </c>
      <c r="D25" s="730">
        <v>0</v>
      </c>
    </row>
    <row r="26" spans="1:4" ht="12.75" customHeight="1" x14ac:dyDescent="0.35">
      <c r="A26" s="463" t="s">
        <v>171</v>
      </c>
      <c r="B26" s="463" t="s">
        <v>151</v>
      </c>
      <c r="C26" s="730">
        <v>752</v>
      </c>
      <c r="D26" s="730">
        <v>0</v>
      </c>
    </row>
    <row r="27" spans="1:4" ht="12.75" customHeight="1" x14ac:dyDescent="0.35">
      <c r="A27" s="463" t="s">
        <v>171</v>
      </c>
      <c r="B27" s="463" t="s">
        <v>183</v>
      </c>
      <c r="C27" s="730">
        <v>6886</v>
      </c>
      <c r="D27" s="730">
        <v>0</v>
      </c>
    </row>
    <row r="28" spans="1:4" ht="12.75" customHeight="1" x14ac:dyDescent="0.35">
      <c r="A28" s="463" t="s">
        <v>183</v>
      </c>
      <c r="B28" s="463" t="s">
        <v>94</v>
      </c>
      <c r="C28" s="730">
        <v>391</v>
      </c>
      <c r="D28" s="730">
        <v>0</v>
      </c>
    </row>
    <row r="29" spans="1:4" ht="12.75" customHeight="1" x14ac:dyDescent="0.35">
      <c r="A29" s="463" t="s">
        <v>185</v>
      </c>
      <c r="B29" s="463" t="s">
        <v>97</v>
      </c>
      <c r="C29" s="730">
        <v>27240</v>
      </c>
      <c r="D29" s="730">
        <v>0</v>
      </c>
    </row>
    <row r="30" spans="1:4" ht="12.75" customHeight="1" x14ac:dyDescent="0.35">
      <c r="A30" s="463" t="s">
        <v>185</v>
      </c>
      <c r="B30" s="463" t="s">
        <v>94</v>
      </c>
      <c r="C30" s="730">
        <v>2608</v>
      </c>
      <c r="D30" s="730">
        <v>0</v>
      </c>
    </row>
    <row r="31" spans="1:4" ht="12.75" customHeight="1" x14ac:dyDescent="0.35">
      <c r="A31" s="463" t="s">
        <v>185</v>
      </c>
      <c r="B31" s="463" t="s">
        <v>183</v>
      </c>
      <c r="C31" s="730">
        <v>0</v>
      </c>
      <c r="D31" s="730">
        <v>38321</v>
      </c>
    </row>
    <row r="32" spans="1:4" ht="12.75" customHeight="1" x14ac:dyDescent="0.35">
      <c r="A32" s="463" t="s">
        <v>333</v>
      </c>
      <c r="B32" s="463" t="s">
        <v>61</v>
      </c>
      <c r="C32" s="730">
        <v>329</v>
      </c>
      <c r="D32" s="730">
        <v>0</v>
      </c>
    </row>
    <row r="33" spans="1:4" ht="12.75" customHeight="1" x14ac:dyDescent="0.35">
      <c r="A33" s="463" t="s">
        <v>204</v>
      </c>
      <c r="B33" s="463" t="s">
        <v>114</v>
      </c>
      <c r="C33" s="730">
        <v>209</v>
      </c>
      <c r="D33" s="730">
        <v>0</v>
      </c>
    </row>
    <row r="34" spans="1:4" ht="12.75" customHeight="1" x14ac:dyDescent="0.35">
      <c r="A34" s="463" t="s">
        <v>207</v>
      </c>
      <c r="B34" s="463" t="s">
        <v>110</v>
      </c>
      <c r="C34" s="730">
        <v>5916</v>
      </c>
      <c r="D34" s="730">
        <v>0</v>
      </c>
    </row>
    <row r="35" spans="1:4" ht="12.75" customHeight="1" x14ac:dyDescent="0.35">
      <c r="A35" s="463" t="s">
        <v>207</v>
      </c>
      <c r="B35" s="463" t="s">
        <v>137</v>
      </c>
      <c r="C35" s="730">
        <v>7730</v>
      </c>
      <c r="D35" s="730">
        <v>0</v>
      </c>
    </row>
    <row r="36" spans="1:4" ht="12.75" customHeight="1" x14ac:dyDescent="0.35">
      <c r="A36" s="463" t="s">
        <v>421</v>
      </c>
      <c r="B36" s="463" t="s">
        <v>98</v>
      </c>
      <c r="C36" s="730">
        <v>3803</v>
      </c>
      <c r="D36" s="730">
        <v>0</v>
      </c>
    </row>
    <row r="37" spans="1:4" ht="12.75" customHeight="1" x14ac:dyDescent="0.35">
      <c r="A37" s="463" t="s">
        <v>421</v>
      </c>
      <c r="B37" s="463" t="s">
        <v>110</v>
      </c>
      <c r="C37" s="730">
        <v>31194</v>
      </c>
      <c r="D37" s="730">
        <v>0</v>
      </c>
    </row>
    <row r="38" spans="1:4" ht="12.75" customHeight="1" x14ac:dyDescent="0.35">
      <c r="A38" s="463" t="s">
        <v>421</v>
      </c>
      <c r="B38" s="463" t="s">
        <v>137</v>
      </c>
      <c r="C38" s="730">
        <v>8077</v>
      </c>
      <c r="D38" s="730">
        <v>0</v>
      </c>
    </row>
    <row r="39" spans="1:4" ht="12.75" customHeight="1" x14ac:dyDescent="0.35">
      <c r="A39" s="463" t="s">
        <v>421</v>
      </c>
      <c r="B39" s="463" t="s">
        <v>211</v>
      </c>
      <c r="C39" s="730">
        <v>79009</v>
      </c>
      <c r="D39" s="730">
        <v>0</v>
      </c>
    </row>
    <row r="40" spans="1:4" ht="12.75" customHeight="1" x14ac:dyDescent="0.35">
      <c r="A40" s="463" t="s">
        <v>421</v>
      </c>
      <c r="B40" s="463" t="s">
        <v>228</v>
      </c>
      <c r="C40" s="730">
        <v>40010</v>
      </c>
      <c r="D40" s="730">
        <v>0</v>
      </c>
    </row>
    <row r="41" spans="1:4" ht="12.75" customHeight="1" x14ac:dyDescent="0.35">
      <c r="A41" s="463" t="s">
        <v>211</v>
      </c>
      <c r="B41" s="463" t="s">
        <v>110</v>
      </c>
      <c r="C41" s="730">
        <v>1004</v>
      </c>
      <c r="D41" s="730">
        <v>0</v>
      </c>
    </row>
    <row r="42" spans="1:4" ht="12.75" customHeight="1" x14ac:dyDescent="0.35">
      <c r="A42" s="463" t="s">
        <v>211</v>
      </c>
      <c r="B42" s="463" t="s">
        <v>421</v>
      </c>
      <c r="C42" s="730">
        <v>9930</v>
      </c>
      <c r="D42" s="730">
        <v>0</v>
      </c>
    </row>
    <row r="43" spans="1:4" ht="12.75" customHeight="1" x14ac:dyDescent="0.35">
      <c r="A43" s="463" t="s">
        <v>218</v>
      </c>
      <c r="B43" s="463" t="s">
        <v>65</v>
      </c>
      <c r="C43" s="730">
        <v>0</v>
      </c>
      <c r="D43" s="730">
        <v>5897</v>
      </c>
    </row>
    <row r="44" spans="1:4" ht="12.75" customHeight="1" x14ac:dyDescent="0.35">
      <c r="A44" s="463" t="s">
        <v>218</v>
      </c>
      <c r="B44" s="463" t="s">
        <v>134</v>
      </c>
      <c r="C44" s="730">
        <v>0</v>
      </c>
      <c r="D44" s="730">
        <v>39402</v>
      </c>
    </row>
    <row r="45" spans="1:4" ht="12.75" customHeight="1" x14ac:dyDescent="0.35">
      <c r="A45" s="463" t="s">
        <v>218</v>
      </c>
      <c r="B45" s="463" t="s">
        <v>143</v>
      </c>
      <c r="C45" s="730">
        <v>0</v>
      </c>
      <c r="D45" s="730">
        <v>45291</v>
      </c>
    </row>
    <row r="46" spans="1:4" ht="12.75" customHeight="1" x14ac:dyDescent="0.35">
      <c r="A46" s="463" t="s">
        <v>218</v>
      </c>
      <c r="B46" s="463" t="s">
        <v>175</v>
      </c>
      <c r="C46" s="730">
        <v>0</v>
      </c>
      <c r="D46" s="730">
        <v>2539</v>
      </c>
    </row>
    <row r="47" spans="1:4" ht="12.75" customHeight="1" x14ac:dyDescent="0.35">
      <c r="A47" s="463" t="s">
        <v>218</v>
      </c>
      <c r="B47" s="463" t="s">
        <v>200</v>
      </c>
      <c r="C47" s="730">
        <v>0</v>
      </c>
      <c r="D47" s="730">
        <v>695</v>
      </c>
    </row>
    <row r="48" spans="1:4" ht="12.75" customHeight="1" x14ac:dyDescent="0.35">
      <c r="A48" s="463" t="s">
        <v>218</v>
      </c>
      <c r="B48" s="463" t="s">
        <v>211</v>
      </c>
      <c r="C48" s="730">
        <v>160</v>
      </c>
      <c r="D48" s="730">
        <v>0</v>
      </c>
    </row>
    <row r="49" spans="1:4" ht="12.75" customHeight="1" x14ac:dyDescent="0.35">
      <c r="A49" s="463" t="s">
        <v>218</v>
      </c>
      <c r="B49" s="463" t="s">
        <v>225</v>
      </c>
      <c r="C49" s="730">
        <v>0</v>
      </c>
      <c r="D49" s="730">
        <v>230</v>
      </c>
    </row>
    <row r="50" spans="1:4" ht="12.75" customHeight="1" x14ac:dyDescent="0.35">
      <c r="A50" s="463" t="s">
        <v>218</v>
      </c>
      <c r="B50" s="463" t="s">
        <v>226</v>
      </c>
      <c r="C50" s="730">
        <v>0</v>
      </c>
      <c r="D50" s="730">
        <v>946790</v>
      </c>
    </row>
    <row r="51" spans="1:4" ht="12.75" customHeight="1" x14ac:dyDescent="0.35">
      <c r="A51" s="463" t="s">
        <v>229</v>
      </c>
      <c r="B51" s="463" t="s">
        <v>200</v>
      </c>
      <c r="C51" s="730">
        <v>0</v>
      </c>
      <c r="D51" s="730">
        <v>148379</v>
      </c>
    </row>
    <row r="52" spans="1:4" ht="12.75" customHeight="1" x14ac:dyDescent="0.35">
      <c r="A52" s="463" t="s">
        <v>233</v>
      </c>
      <c r="B52" s="463" t="s">
        <v>110</v>
      </c>
      <c r="C52" s="730">
        <v>955</v>
      </c>
      <c r="D52" s="730">
        <v>0</v>
      </c>
    </row>
    <row r="53" spans="1:4" ht="12.75" customHeight="1" x14ac:dyDescent="0.35">
      <c r="A53" s="463" t="s">
        <v>233</v>
      </c>
      <c r="B53" s="463" t="s">
        <v>175</v>
      </c>
      <c r="C53" s="730">
        <v>0</v>
      </c>
      <c r="D53" s="730">
        <v>450</v>
      </c>
    </row>
    <row r="54" spans="1:4" ht="12.75" customHeight="1" x14ac:dyDescent="0.35">
      <c r="A54" s="464" t="s">
        <v>233</v>
      </c>
      <c r="B54" s="464" t="s">
        <v>207</v>
      </c>
      <c r="C54" s="731">
        <v>5130</v>
      </c>
      <c r="D54" s="731">
        <v>0</v>
      </c>
    </row>
  </sheetData>
  <mergeCells count="1">
    <mergeCell ref="A2:D2"/>
  </mergeCells>
  <printOptions horizontalCentered="1" gridLines="1"/>
  <pageMargins left="0.74803149606299202" right="0.74803149606299202" top="0.98425196850393704" bottom="0.98425196850393704" header="0.511811023622047" footer="0.511811023622047"/>
  <pageSetup paperSize="9" scale="91" fitToHeight="0"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B050"/>
    <pageSetUpPr fitToPage="1"/>
  </sheetPr>
  <dimension ref="A1:G5267"/>
  <sheetViews>
    <sheetView zoomScaleNormal="100" workbookViewId="0">
      <pane ySplit="9" topLeftCell="A10" activePane="bottomLeft" state="frozen"/>
      <selection activeCell="D12" sqref="D12"/>
      <selection pane="bottomLeft" activeCell="G30" sqref="G30"/>
    </sheetView>
  </sheetViews>
  <sheetFormatPr defaultColWidth="8.86328125" defaultRowHeight="10.15" x14ac:dyDescent="0.3"/>
  <cols>
    <col min="1" max="1" width="33.86328125" style="418" customWidth="1"/>
    <col min="2" max="2" width="32.3984375" style="418" customWidth="1"/>
    <col min="3" max="4" width="13.86328125" style="418" customWidth="1"/>
    <col min="5" max="16384" width="8.86328125" style="418"/>
  </cols>
  <sheetData>
    <row r="1" spans="1:7" ht="18.75" customHeight="1" x14ac:dyDescent="0.4">
      <c r="A1" s="415" t="s">
        <v>804</v>
      </c>
      <c r="B1" s="375"/>
      <c r="C1" s="375"/>
      <c r="D1" s="375"/>
    </row>
    <row r="2" spans="1:7" ht="27" customHeight="1" x14ac:dyDescent="0.35">
      <c r="A2" s="884" t="s">
        <v>746</v>
      </c>
      <c r="B2" s="885"/>
      <c r="C2" s="885"/>
      <c r="D2" s="885"/>
    </row>
    <row r="3" spans="1:7" ht="13.15" customHeight="1" x14ac:dyDescent="0.35">
      <c r="A3" s="417" t="s">
        <v>12</v>
      </c>
      <c r="B3" s="375"/>
      <c r="C3" s="375"/>
      <c r="D3" s="310"/>
    </row>
    <row r="4" spans="1:7" ht="13.15" customHeight="1" x14ac:dyDescent="0.35">
      <c r="A4" s="465" t="s">
        <v>457</v>
      </c>
      <c r="B4" s="375"/>
      <c r="C4" s="375"/>
      <c r="D4" s="375"/>
    </row>
    <row r="5" spans="1:7" ht="13.15" customHeight="1" x14ac:dyDescent="0.35">
      <c r="A5" s="643" t="s">
        <v>780</v>
      </c>
      <c r="B5" s="375"/>
      <c r="C5" s="375"/>
      <c r="D5" s="375"/>
    </row>
    <row r="6" spans="1:7" ht="13.15" customHeight="1" x14ac:dyDescent="0.3">
      <c r="A6" s="642"/>
      <c r="B6" s="375"/>
      <c r="C6" s="375"/>
      <c r="D6" s="375"/>
    </row>
    <row r="7" spans="1:7" ht="13.15" customHeight="1" x14ac:dyDescent="0.35">
      <c r="A7" s="458"/>
      <c r="B7" s="458"/>
      <c r="C7" s="458" t="s">
        <v>240</v>
      </c>
      <c r="D7" s="466" t="s">
        <v>38</v>
      </c>
    </row>
    <row r="8" spans="1:7" ht="13.15" customHeight="1" x14ac:dyDescent="0.35">
      <c r="A8" s="459" t="s">
        <v>373</v>
      </c>
      <c r="B8" s="459" t="s">
        <v>500</v>
      </c>
      <c r="C8" s="460"/>
      <c r="D8" s="467" t="s">
        <v>244</v>
      </c>
    </row>
    <row r="9" spans="1:7" ht="13.15" customHeight="1" x14ac:dyDescent="0.35">
      <c r="A9" s="461" t="s">
        <v>36</v>
      </c>
      <c r="B9" s="461" t="s">
        <v>37</v>
      </c>
      <c r="C9" s="461" t="s">
        <v>236</v>
      </c>
      <c r="D9" s="468" t="s">
        <v>249</v>
      </c>
    </row>
    <row r="10" spans="1:7" ht="13.15" customHeight="1" x14ac:dyDescent="0.35">
      <c r="A10" s="469" t="s">
        <v>61</v>
      </c>
      <c r="B10" s="470" t="s">
        <v>128</v>
      </c>
      <c r="C10" s="733">
        <v>102</v>
      </c>
      <c r="D10" s="734">
        <v>60</v>
      </c>
      <c r="E10" s="471"/>
      <c r="F10" s="472"/>
      <c r="G10" s="472"/>
    </row>
    <row r="11" spans="1:7" ht="13.15" customHeight="1" x14ac:dyDescent="0.35">
      <c r="A11" s="463" t="s">
        <v>61</v>
      </c>
      <c r="B11" s="470" t="s">
        <v>872</v>
      </c>
      <c r="C11" s="735">
        <v>2881</v>
      </c>
      <c r="D11" s="734">
        <v>2881</v>
      </c>
      <c r="E11" s="471"/>
      <c r="F11" s="472"/>
      <c r="G11" s="472"/>
    </row>
    <row r="12" spans="1:7" ht="13.15" customHeight="1" x14ac:dyDescent="0.35">
      <c r="A12" s="463" t="s">
        <v>61</v>
      </c>
      <c r="B12" s="470" t="s">
        <v>333</v>
      </c>
      <c r="C12" s="735">
        <v>58211</v>
      </c>
      <c r="D12" s="734">
        <v>55740</v>
      </c>
      <c r="E12" s="471"/>
      <c r="F12" s="472"/>
      <c r="G12" s="472"/>
    </row>
    <row r="13" spans="1:7" ht="13.15" customHeight="1" x14ac:dyDescent="0.35">
      <c r="A13" s="463" t="s">
        <v>61</v>
      </c>
      <c r="B13" s="470" t="s">
        <v>221</v>
      </c>
      <c r="C13" s="735">
        <v>102</v>
      </c>
      <c r="D13" s="734">
        <v>102</v>
      </c>
      <c r="E13" s="471"/>
      <c r="F13" s="472"/>
      <c r="G13" s="472"/>
    </row>
    <row r="14" spans="1:7" ht="13.15" customHeight="1" x14ac:dyDescent="0.35">
      <c r="A14" s="463" t="s">
        <v>64</v>
      </c>
      <c r="B14" s="470" t="s">
        <v>870</v>
      </c>
      <c r="C14" s="735">
        <v>248</v>
      </c>
      <c r="D14" s="734">
        <v>248</v>
      </c>
      <c r="E14" s="471"/>
      <c r="F14" s="472"/>
      <c r="G14" s="472"/>
    </row>
    <row r="15" spans="1:7" ht="13.15" customHeight="1" x14ac:dyDescent="0.35">
      <c r="A15" s="463" t="s">
        <v>64</v>
      </c>
      <c r="B15" s="470" t="s">
        <v>98</v>
      </c>
      <c r="C15" s="735">
        <v>3996</v>
      </c>
      <c r="D15" s="734">
        <v>3996</v>
      </c>
      <c r="E15" s="471"/>
      <c r="F15" s="472"/>
      <c r="G15" s="472"/>
    </row>
    <row r="16" spans="1:7" ht="13.15" customHeight="1" x14ac:dyDescent="0.35">
      <c r="A16" s="463" t="s">
        <v>64</v>
      </c>
      <c r="B16" s="470" t="s">
        <v>234</v>
      </c>
      <c r="C16" s="735">
        <v>395</v>
      </c>
      <c r="D16" s="734">
        <v>395</v>
      </c>
      <c r="E16" s="471"/>
      <c r="F16" s="472"/>
      <c r="G16" s="472"/>
    </row>
    <row r="17" spans="1:7" ht="13.15" customHeight="1" x14ac:dyDescent="0.35">
      <c r="A17" s="463" t="s">
        <v>93</v>
      </c>
      <c r="B17" s="470" t="s">
        <v>97</v>
      </c>
      <c r="C17" s="735">
        <v>11238</v>
      </c>
      <c r="D17" s="734">
        <v>6</v>
      </c>
      <c r="E17" s="471"/>
      <c r="F17" s="472"/>
      <c r="G17" s="472"/>
    </row>
    <row r="18" spans="1:7" ht="13.15" customHeight="1" x14ac:dyDescent="0.35">
      <c r="A18" s="463" t="s">
        <v>93</v>
      </c>
      <c r="B18" s="470" t="s">
        <v>94</v>
      </c>
      <c r="C18" s="735">
        <v>9751</v>
      </c>
      <c r="D18" s="734">
        <v>0</v>
      </c>
      <c r="E18" s="471"/>
      <c r="F18" s="472"/>
      <c r="G18" s="472"/>
    </row>
    <row r="19" spans="1:7" ht="13.15" customHeight="1" x14ac:dyDescent="0.35">
      <c r="A19" s="463" t="s">
        <v>93</v>
      </c>
      <c r="B19" s="470" t="s">
        <v>98</v>
      </c>
      <c r="C19" s="735">
        <v>605</v>
      </c>
      <c r="D19" s="734">
        <v>0</v>
      </c>
      <c r="E19" s="471"/>
      <c r="F19" s="472"/>
      <c r="G19" s="472"/>
    </row>
    <row r="20" spans="1:7" ht="13.15" customHeight="1" x14ac:dyDescent="0.35">
      <c r="A20" s="463" t="s">
        <v>100</v>
      </c>
      <c r="B20" s="470" t="s">
        <v>494</v>
      </c>
      <c r="C20" s="735">
        <v>1765</v>
      </c>
      <c r="D20" s="734">
        <v>704</v>
      </c>
      <c r="E20" s="471"/>
      <c r="F20" s="472"/>
      <c r="G20" s="472"/>
    </row>
    <row r="21" spans="1:7" ht="13.15" customHeight="1" x14ac:dyDescent="0.35">
      <c r="A21" s="463" t="s">
        <v>127</v>
      </c>
      <c r="B21" s="470" t="s">
        <v>142</v>
      </c>
      <c r="C21" s="735">
        <v>12059</v>
      </c>
      <c r="D21" s="734">
        <v>12059</v>
      </c>
      <c r="E21" s="471"/>
      <c r="F21" s="472"/>
      <c r="G21" s="472"/>
    </row>
    <row r="22" spans="1:7" ht="13.15" customHeight="1" x14ac:dyDescent="0.35">
      <c r="A22" s="463" t="s">
        <v>98</v>
      </c>
      <c r="B22" s="470" t="s">
        <v>93</v>
      </c>
      <c r="C22" s="735">
        <v>805</v>
      </c>
      <c r="D22" s="734">
        <v>805</v>
      </c>
      <c r="E22" s="471"/>
      <c r="F22" s="472"/>
      <c r="G22" s="472"/>
    </row>
    <row r="23" spans="1:7" ht="13.15" customHeight="1" x14ac:dyDescent="0.35">
      <c r="A23" s="463" t="s">
        <v>98</v>
      </c>
      <c r="B23" s="470" t="s">
        <v>421</v>
      </c>
      <c r="C23" s="735">
        <v>2017</v>
      </c>
      <c r="D23" s="734">
        <v>0</v>
      </c>
      <c r="E23" s="471"/>
      <c r="F23" s="472"/>
      <c r="G23" s="472"/>
    </row>
    <row r="24" spans="1:7" ht="13.15" customHeight="1" x14ac:dyDescent="0.35">
      <c r="A24" s="463" t="s">
        <v>98</v>
      </c>
      <c r="B24" s="470" t="s">
        <v>228</v>
      </c>
      <c r="C24" s="735">
        <v>5616</v>
      </c>
      <c r="D24" s="734">
        <v>3</v>
      </c>
      <c r="E24" s="471"/>
      <c r="F24" s="472"/>
      <c r="G24" s="472"/>
    </row>
    <row r="25" spans="1:7" ht="13.15" customHeight="1" x14ac:dyDescent="0.35">
      <c r="A25" s="463" t="s">
        <v>131</v>
      </c>
      <c r="B25" s="470" t="s">
        <v>69</v>
      </c>
      <c r="C25" s="735">
        <v>143</v>
      </c>
      <c r="D25" s="734">
        <v>143</v>
      </c>
      <c r="E25" s="471"/>
      <c r="F25" s="472"/>
      <c r="G25" s="472"/>
    </row>
    <row r="26" spans="1:7" ht="13.15" customHeight="1" x14ac:dyDescent="0.35">
      <c r="A26" s="463" t="s">
        <v>131</v>
      </c>
      <c r="B26" s="470" t="s">
        <v>112</v>
      </c>
      <c r="C26" s="735">
        <v>107</v>
      </c>
      <c r="D26" s="734">
        <v>107</v>
      </c>
      <c r="E26" s="471"/>
      <c r="F26" s="472"/>
      <c r="G26" s="472"/>
    </row>
    <row r="27" spans="1:7" ht="13.15" customHeight="1" x14ac:dyDescent="0.35">
      <c r="A27" s="463" t="s">
        <v>131</v>
      </c>
      <c r="B27" s="470" t="s">
        <v>117</v>
      </c>
      <c r="C27" s="735">
        <v>175</v>
      </c>
      <c r="D27" s="734">
        <v>175</v>
      </c>
      <c r="E27" s="471"/>
      <c r="F27" s="472"/>
      <c r="G27" s="472"/>
    </row>
    <row r="28" spans="1:7" ht="13.15" customHeight="1" x14ac:dyDescent="0.35">
      <c r="A28" s="463" t="s">
        <v>131</v>
      </c>
      <c r="B28" s="470" t="s">
        <v>120</v>
      </c>
      <c r="C28" s="735">
        <v>448</v>
      </c>
      <c r="D28" s="734">
        <v>448</v>
      </c>
      <c r="E28" s="471"/>
      <c r="F28" s="472"/>
      <c r="G28" s="472"/>
    </row>
    <row r="29" spans="1:7" ht="13.15" customHeight="1" x14ac:dyDescent="0.35">
      <c r="A29" s="463" t="s">
        <v>131</v>
      </c>
      <c r="B29" s="470" t="s">
        <v>129</v>
      </c>
      <c r="C29" s="735">
        <v>617</v>
      </c>
      <c r="D29" s="734">
        <v>617</v>
      </c>
      <c r="E29" s="471"/>
      <c r="F29" s="472"/>
      <c r="G29" s="472"/>
    </row>
    <row r="30" spans="1:7" ht="13.15" customHeight="1" x14ac:dyDescent="0.35">
      <c r="A30" s="463" t="s">
        <v>131</v>
      </c>
      <c r="B30" s="470" t="s">
        <v>872</v>
      </c>
      <c r="C30" s="735">
        <v>1271</v>
      </c>
      <c r="D30" s="734">
        <v>1271</v>
      </c>
      <c r="E30" s="471"/>
      <c r="F30" s="472"/>
      <c r="G30" s="472"/>
    </row>
    <row r="31" spans="1:7" ht="13.15" customHeight="1" x14ac:dyDescent="0.35">
      <c r="A31" s="463" t="s">
        <v>131</v>
      </c>
      <c r="B31" s="470" t="s">
        <v>133</v>
      </c>
      <c r="C31" s="735">
        <v>232</v>
      </c>
      <c r="D31" s="734">
        <v>232</v>
      </c>
      <c r="E31" s="471"/>
      <c r="F31" s="472"/>
      <c r="G31" s="472"/>
    </row>
    <row r="32" spans="1:7" ht="13.15" customHeight="1" x14ac:dyDescent="0.35">
      <c r="A32" s="463" t="s">
        <v>131</v>
      </c>
      <c r="B32" s="470" t="s">
        <v>134</v>
      </c>
      <c r="C32" s="735">
        <v>286</v>
      </c>
      <c r="D32" s="734">
        <v>285</v>
      </c>
      <c r="E32" s="471"/>
      <c r="F32" s="472"/>
      <c r="G32" s="472"/>
    </row>
    <row r="33" spans="1:7" ht="13.15" customHeight="1" x14ac:dyDescent="0.35">
      <c r="A33" s="463" t="s">
        <v>131</v>
      </c>
      <c r="B33" s="470" t="s">
        <v>193</v>
      </c>
      <c r="C33" s="735">
        <v>172</v>
      </c>
      <c r="D33" s="734">
        <v>172</v>
      </c>
      <c r="E33" s="471"/>
      <c r="F33" s="472"/>
      <c r="G33" s="472"/>
    </row>
    <row r="34" spans="1:7" ht="11.65" x14ac:dyDescent="0.35">
      <c r="A34" s="463" t="s">
        <v>131</v>
      </c>
      <c r="B34" s="470" t="s">
        <v>187</v>
      </c>
      <c r="C34" s="735">
        <v>119</v>
      </c>
      <c r="D34" s="734">
        <v>119</v>
      </c>
      <c r="F34" s="472"/>
      <c r="G34" s="472"/>
    </row>
    <row r="35" spans="1:7" ht="13.15" customHeight="1" x14ac:dyDescent="0.35">
      <c r="A35" s="463" t="s">
        <v>131</v>
      </c>
      <c r="B35" s="470" t="s">
        <v>186</v>
      </c>
      <c r="C35" s="735">
        <v>146</v>
      </c>
      <c r="D35" s="734">
        <v>146</v>
      </c>
      <c r="E35" s="471"/>
      <c r="F35" s="472"/>
      <c r="G35" s="472"/>
    </row>
    <row r="36" spans="1:7" ht="13.15" customHeight="1" x14ac:dyDescent="0.35">
      <c r="A36" s="463" t="s">
        <v>131</v>
      </c>
      <c r="B36" s="470" t="s">
        <v>218</v>
      </c>
      <c r="C36" s="735">
        <v>938</v>
      </c>
      <c r="D36" s="734">
        <v>938</v>
      </c>
      <c r="E36" s="471"/>
      <c r="F36" s="472"/>
      <c r="G36" s="472"/>
    </row>
    <row r="37" spans="1:7" ht="13.15" customHeight="1" x14ac:dyDescent="0.35">
      <c r="A37" s="463" t="s">
        <v>131</v>
      </c>
      <c r="B37" s="470" t="s">
        <v>227</v>
      </c>
      <c r="C37" s="735">
        <v>169</v>
      </c>
      <c r="D37" s="734">
        <v>169</v>
      </c>
      <c r="E37" s="471"/>
      <c r="F37" s="472"/>
      <c r="G37" s="472"/>
    </row>
    <row r="38" spans="1:7" ht="13.15" customHeight="1" x14ac:dyDescent="0.35">
      <c r="A38" s="463" t="s">
        <v>131</v>
      </c>
      <c r="B38" s="470" t="s">
        <v>115</v>
      </c>
      <c r="C38" s="735">
        <v>388</v>
      </c>
      <c r="D38" s="734">
        <v>388</v>
      </c>
      <c r="E38" s="471"/>
      <c r="F38" s="472"/>
      <c r="G38" s="472"/>
    </row>
    <row r="39" spans="1:7" ht="13.15" customHeight="1" x14ac:dyDescent="0.35">
      <c r="A39" s="463" t="s">
        <v>137</v>
      </c>
      <c r="B39" s="470" t="s">
        <v>228</v>
      </c>
      <c r="C39" s="735">
        <v>1231</v>
      </c>
      <c r="D39" s="734">
        <v>1231</v>
      </c>
      <c r="E39" s="471"/>
      <c r="F39" s="472"/>
      <c r="G39" s="472"/>
    </row>
    <row r="40" spans="1:7" ht="13.15" customHeight="1" x14ac:dyDescent="0.35">
      <c r="A40" s="463" t="s">
        <v>171</v>
      </c>
      <c r="B40" s="470" t="s">
        <v>63</v>
      </c>
      <c r="C40" s="735">
        <v>851</v>
      </c>
      <c r="D40" s="734">
        <v>851</v>
      </c>
      <c r="E40" s="471"/>
      <c r="F40" s="472"/>
      <c r="G40" s="472"/>
    </row>
    <row r="41" spans="1:7" ht="13.15" customHeight="1" x14ac:dyDescent="0.35">
      <c r="A41" s="463" t="s">
        <v>171</v>
      </c>
      <c r="B41" s="470" t="s">
        <v>76</v>
      </c>
      <c r="C41" s="735">
        <v>1674</v>
      </c>
      <c r="D41" s="734">
        <v>1674</v>
      </c>
      <c r="E41" s="471"/>
      <c r="F41" s="472"/>
      <c r="G41" s="472"/>
    </row>
    <row r="42" spans="1:7" ht="11.65" x14ac:dyDescent="0.35">
      <c r="A42" s="463" t="s">
        <v>171</v>
      </c>
      <c r="B42" s="470" t="s">
        <v>151</v>
      </c>
      <c r="C42" s="735">
        <v>456</v>
      </c>
      <c r="D42" s="734">
        <v>456</v>
      </c>
      <c r="E42" s="471"/>
      <c r="F42" s="472"/>
      <c r="G42" s="472"/>
    </row>
    <row r="43" spans="1:7" ht="13.15" customHeight="1" x14ac:dyDescent="0.35">
      <c r="A43" s="463" t="s">
        <v>171</v>
      </c>
      <c r="B43" s="470" t="s">
        <v>183</v>
      </c>
      <c r="C43" s="735">
        <v>1107</v>
      </c>
      <c r="D43" s="734">
        <v>1107</v>
      </c>
      <c r="E43" s="471"/>
      <c r="F43" s="472"/>
      <c r="G43" s="472"/>
    </row>
    <row r="44" spans="1:7" ht="13.15" customHeight="1" x14ac:dyDescent="0.35">
      <c r="A44" s="463" t="s">
        <v>201</v>
      </c>
      <c r="B44" s="470" t="s">
        <v>98</v>
      </c>
      <c r="C44" s="735">
        <v>5024</v>
      </c>
      <c r="D44" s="734">
        <v>5024</v>
      </c>
      <c r="E44" s="471"/>
      <c r="F44" s="472"/>
      <c r="G44" s="472"/>
    </row>
    <row r="45" spans="1:7" ht="13.15" customHeight="1" x14ac:dyDescent="0.35">
      <c r="A45" s="463" t="s">
        <v>1886</v>
      </c>
      <c r="B45" s="470" t="s">
        <v>10</v>
      </c>
      <c r="C45" s="735">
        <v>156</v>
      </c>
      <c r="D45" s="734">
        <v>156</v>
      </c>
      <c r="E45" s="471"/>
      <c r="F45" s="472"/>
      <c r="G45" s="472"/>
    </row>
    <row r="46" spans="1:7" ht="13.15" customHeight="1" x14ac:dyDescent="0.35">
      <c r="A46" s="463" t="s">
        <v>2075</v>
      </c>
      <c r="B46" s="470" t="s">
        <v>485</v>
      </c>
      <c r="C46" s="735">
        <v>172</v>
      </c>
      <c r="D46" s="734">
        <v>127</v>
      </c>
      <c r="E46" s="471"/>
      <c r="F46" s="472"/>
      <c r="G46" s="472"/>
    </row>
    <row r="47" spans="1:7" ht="13.15" customHeight="1" x14ac:dyDescent="0.35">
      <c r="A47" s="463" t="s">
        <v>207</v>
      </c>
      <c r="B47" s="470" t="s">
        <v>137</v>
      </c>
      <c r="C47" s="735">
        <v>5679</v>
      </c>
      <c r="D47" s="734">
        <v>5679</v>
      </c>
      <c r="E47" s="471"/>
      <c r="F47" s="472"/>
      <c r="G47" s="472"/>
    </row>
    <row r="48" spans="1:7" ht="11.65" x14ac:dyDescent="0.35">
      <c r="A48" s="463" t="s">
        <v>207</v>
      </c>
      <c r="B48" s="470" t="s">
        <v>233</v>
      </c>
      <c r="C48" s="735">
        <v>26631</v>
      </c>
      <c r="D48" s="734">
        <v>15247</v>
      </c>
      <c r="F48" s="472"/>
      <c r="G48" s="472"/>
    </row>
    <row r="49" spans="1:7" ht="11.65" x14ac:dyDescent="0.35">
      <c r="A49" s="463" t="s">
        <v>421</v>
      </c>
      <c r="B49" s="470" t="s">
        <v>137</v>
      </c>
      <c r="C49" s="735">
        <v>159</v>
      </c>
      <c r="D49" s="734">
        <v>159</v>
      </c>
      <c r="F49" s="472"/>
      <c r="G49" s="472"/>
    </row>
    <row r="50" spans="1:7" ht="11.65" x14ac:dyDescent="0.35">
      <c r="A50" s="463" t="s">
        <v>146</v>
      </c>
      <c r="B50" s="470" t="s">
        <v>128</v>
      </c>
      <c r="C50" s="735">
        <v>849</v>
      </c>
      <c r="D50" s="734">
        <v>452</v>
      </c>
      <c r="F50" s="472"/>
      <c r="G50" s="472"/>
    </row>
    <row r="51" spans="1:7" ht="11.65" x14ac:dyDescent="0.35">
      <c r="A51" s="470" t="s">
        <v>211</v>
      </c>
      <c r="B51" s="470" t="s">
        <v>94</v>
      </c>
      <c r="C51" s="735">
        <v>39470</v>
      </c>
      <c r="D51" s="734">
        <v>0</v>
      </c>
      <c r="F51" s="472"/>
      <c r="G51" s="472"/>
    </row>
    <row r="52" spans="1:7" ht="11.65" x14ac:dyDescent="0.35">
      <c r="A52" s="473" t="s">
        <v>218</v>
      </c>
      <c r="B52" s="470" t="s">
        <v>131</v>
      </c>
      <c r="C52" s="735">
        <v>188</v>
      </c>
      <c r="D52" s="734">
        <v>0</v>
      </c>
      <c r="F52" s="472"/>
      <c r="G52" s="472"/>
    </row>
    <row r="53" spans="1:7" ht="11.65" x14ac:dyDescent="0.35">
      <c r="A53" s="464" t="s">
        <v>228</v>
      </c>
      <c r="B53" s="474" t="s">
        <v>98</v>
      </c>
      <c r="C53" s="736">
        <v>1191</v>
      </c>
      <c r="D53" s="737">
        <v>0</v>
      </c>
      <c r="F53" s="472"/>
      <c r="G53" s="472"/>
    </row>
    <row r="54" spans="1:7" x14ac:dyDescent="0.3">
      <c r="A54" s="886"/>
      <c r="B54" s="886"/>
      <c r="C54" s="886"/>
      <c r="D54" s="456"/>
      <c r="F54" s="472"/>
    </row>
    <row r="55" spans="1:7" x14ac:dyDescent="0.3">
      <c r="A55" s="886" t="s">
        <v>2076</v>
      </c>
      <c r="B55" s="886"/>
      <c r="C55" s="886"/>
      <c r="D55" s="886"/>
      <c r="F55" s="472"/>
    </row>
    <row r="56" spans="1:7" x14ac:dyDescent="0.3">
      <c r="A56" s="732"/>
      <c r="B56" s="425"/>
      <c r="C56" s="425"/>
      <c r="F56" s="472"/>
    </row>
    <row r="57" spans="1:7" x14ac:dyDescent="0.3">
      <c r="A57" s="475"/>
      <c r="B57" s="425"/>
      <c r="C57" s="425"/>
      <c r="F57" s="472"/>
    </row>
    <row r="58" spans="1:7" x14ac:dyDescent="0.3">
      <c r="A58" s="475"/>
      <c r="B58" s="425"/>
      <c r="C58" s="425"/>
      <c r="F58" s="472"/>
    </row>
    <row r="59" spans="1:7" x14ac:dyDescent="0.3">
      <c r="A59" s="475"/>
      <c r="B59" s="425"/>
      <c r="C59" s="425"/>
      <c r="F59" s="472"/>
    </row>
    <row r="60" spans="1:7" x14ac:dyDescent="0.3">
      <c r="A60" s="475"/>
      <c r="B60" s="425"/>
      <c r="C60" s="425"/>
      <c r="F60" s="472"/>
    </row>
    <row r="61" spans="1:7" x14ac:dyDescent="0.3">
      <c r="A61" s="475"/>
      <c r="B61" s="425"/>
      <c r="C61" s="425"/>
      <c r="F61" s="472"/>
    </row>
    <row r="62" spans="1:7" x14ac:dyDescent="0.3">
      <c r="A62" s="475"/>
      <c r="B62" s="425"/>
      <c r="C62" s="425"/>
      <c r="F62" s="472"/>
    </row>
    <row r="63" spans="1:7" x14ac:dyDescent="0.3">
      <c r="A63" s="475"/>
      <c r="B63" s="425"/>
      <c r="C63" s="425"/>
      <c r="F63" s="472"/>
    </row>
    <row r="64" spans="1:7" x14ac:dyDescent="0.3">
      <c r="A64" s="475"/>
      <c r="B64" s="425"/>
      <c r="C64" s="425"/>
      <c r="F64" s="472"/>
    </row>
    <row r="65" spans="1:6" x14ac:dyDescent="0.3">
      <c r="A65" s="475"/>
      <c r="B65" s="425"/>
      <c r="C65" s="425"/>
      <c r="F65" s="472"/>
    </row>
    <row r="66" spans="1:6" x14ac:dyDescent="0.3">
      <c r="A66" s="475"/>
      <c r="B66" s="425"/>
      <c r="C66" s="425"/>
      <c r="F66" s="472"/>
    </row>
    <row r="67" spans="1:6" x14ac:dyDescent="0.3">
      <c r="A67" s="475"/>
      <c r="B67" s="425"/>
      <c r="C67" s="425"/>
      <c r="F67" s="472"/>
    </row>
    <row r="68" spans="1:6" x14ac:dyDescent="0.3">
      <c r="A68" s="475"/>
      <c r="B68" s="425"/>
      <c r="C68" s="425"/>
      <c r="F68" s="472"/>
    </row>
    <row r="69" spans="1:6" x14ac:dyDescent="0.3">
      <c r="A69" s="475"/>
      <c r="B69" s="425"/>
      <c r="C69" s="425"/>
      <c r="F69" s="472"/>
    </row>
    <row r="70" spans="1:6" x14ac:dyDescent="0.3">
      <c r="A70" s="475"/>
      <c r="B70" s="425"/>
      <c r="C70" s="425"/>
      <c r="F70" s="472"/>
    </row>
    <row r="71" spans="1:6" x14ac:dyDescent="0.3">
      <c r="A71" s="475"/>
      <c r="B71" s="425"/>
      <c r="C71" s="425"/>
      <c r="F71" s="472"/>
    </row>
    <row r="72" spans="1:6" x14ac:dyDescent="0.3">
      <c r="A72" s="475"/>
      <c r="B72" s="425"/>
      <c r="C72" s="425"/>
      <c r="F72" s="472"/>
    </row>
    <row r="73" spans="1:6" x14ac:dyDescent="0.3">
      <c r="A73" s="475"/>
      <c r="B73" s="425"/>
      <c r="C73" s="425"/>
      <c r="F73" s="472"/>
    </row>
    <row r="74" spans="1:6" x14ac:dyDescent="0.3">
      <c r="A74" s="475"/>
      <c r="B74" s="425"/>
      <c r="C74" s="425"/>
      <c r="F74" s="472"/>
    </row>
    <row r="75" spans="1:6" x14ac:dyDescent="0.3">
      <c r="A75" s="475"/>
      <c r="B75" s="425"/>
      <c r="C75" s="476"/>
      <c r="D75" s="476"/>
      <c r="F75" s="472"/>
    </row>
    <row r="76" spans="1:6" x14ac:dyDescent="0.3">
      <c r="A76" s="475"/>
      <c r="B76" s="425"/>
      <c r="C76" s="425"/>
      <c r="F76" s="472"/>
    </row>
    <row r="77" spans="1:6" x14ac:dyDescent="0.3">
      <c r="A77" s="475"/>
      <c r="B77" s="425"/>
      <c r="C77" s="476"/>
      <c r="D77" s="476"/>
      <c r="F77" s="472"/>
    </row>
    <row r="78" spans="1:6" x14ac:dyDescent="0.3">
      <c r="A78" s="475"/>
      <c r="B78" s="425"/>
      <c r="C78" s="425"/>
      <c r="F78" s="472"/>
    </row>
    <row r="79" spans="1:6" x14ac:dyDescent="0.3">
      <c r="A79" s="475"/>
      <c r="B79" s="425"/>
      <c r="C79" s="425"/>
      <c r="F79" s="472"/>
    </row>
    <row r="80" spans="1:6" x14ac:dyDescent="0.3">
      <c r="A80" s="475"/>
      <c r="B80" s="425"/>
      <c r="C80" s="425"/>
      <c r="F80" s="472"/>
    </row>
    <row r="81" spans="1:6" x14ac:dyDescent="0.3">
      <c r="A81" s="475"/>
      <c r="B81" s="425"/>
      <c r="C81" s="425"/>
      <c r="F81" s="472"/>
    </row>
    <row r="82" spans="1:6" x14ac:dyDescent="0.3">
      <c r="A82" s="475"/>
      <c r="B82" s="425"/>
      <c r="C82" s="425"/>
      <c r="F82" s="472"/>
    </row>
    <row r="83" spans="1:6" x14ac:dyDescent="0.3">
      <c r="A83" s="475"/>
      <c r="B83" s="425"/>
      <c r="C83" s="425"/>
      <c r="F83" s="472"/>
    </row>
    <row r="84" spans="1:6" x14ac:dyDescent="0.3">
      <c r="A84" s="475"/>
      <c r="B84" s="425"/>
      <c r="C84" s="425"/>
      <c r="F84" s="472"/>
    </row>
    <row r="85" spans="1:6" x14ac:dyDescent="0.3">
      <c r="A85" s="475"/>
      <c r="B85" s="425"/>
      <c r="C85" s="425"/>
      <c r="F85" s="472"/>
    </row>
    <row r="86" spans="1:6" x14ac:dyDescent="0.3">
      <c r="A86" s="475"/>
      <c r="B86" s="425"/>
      <c r="C86" s="425"/>
      <c r="F86" s="472"/>
    </row>
    <row r="87" spans="1:6" x14ac:dyDescent="0.3">
      <c r="A87" s="475"/>
      <c r="B87" s="425"/>
      <c r="C87" s="425"/>
      <c r="F87" s="472"/>
    </row>
    <row r="88" spans="1:6" x14ac:dyDescent="0.3">
      <c r="A88" s="475"/>
      <c r="B88" s="425"/>
      <c r="C88" s="425"/>
      <c r="F88" s="472"/>
    </row>
    <row r="89" spans="1:6" x14ac:dyDescent="0.3">
      <c r="A89" s="475"/>
      <c r="B89" s="425"/>
      <c r="C89" s="425"/>
      <c r="F89" s="472"/>
    </row>
    <row r="90" spans="1:6" x14ac:dyDescent="0.3">
      <c r="A90" s="475"/>
      <c r="B90" s="425"/>
      <c r="C90" s="425"/>
      <c r="F90" s="472"/>
    </row>
    <row r="91" spans="1:6" x14ac:dyDescent="0.3">
      <c r="A91" s="475"/>
      <c r="B91" s="425"/>
      <c r="C91" s="425"/>
      <c r="F91" s="472"/>
    </row>
    <row r="92" spans="1:6" x14ac:dyDescent="0.3">
      <c r="A92" s="475"/>
      <c r="B92" s="425"/>
      <c r="C92" s="425"/>
      <c r="F92" s="472"/>
    </row>
    <row r="93" spans="1:6" x14ac:dyDescent="0.3">
      <c r="A93" s="475"/>
      <c r="B93" s="425"/>
      <c r="C93" s="425"/>
      <c r="F93" s="472"/>
    </row>
    <row r="94" spans="1:6" x14ac:dyDescent="0.3">
      <c r="A94" s="475"/>
      <c r="B94" s="425"/>
      <c r="C94" s="425"/>
      <c r="F94" s="472"/>
    </row>
    <row r="95" spans="1:6" x14ac:dyDescent="0.3">
      <c r="A95" s="475"/>
      <c r="B95" s="425"/>
      <c r="C95" s="425"/>
      <c r="F95" s="472"/>
    </row>
    <row r="96" spans="1:6" x14ac:dyDescent="0.3">
      <c r="A96" s="475"/>
      <c r="B96" s="425"/>
      <c r="C96" s="425"/>
      <c r="F96" s="472"/>
    </row>
    <row r="97" spans="1:6" x14ac:dyDescent="0.3">
      <c r="A97" s="475"/>
      <c r="B97" s="425"/>
      <c r="C97" s="425"/>
      <c r="F97" s="472"/>
    </row>
    <row r="98" spans="1:6" x14ac:dyDescent="0.3">
      <c r="A98" s="475"/>
      <c r="B98" s="425"/>
      <c r="C98" s="425"/>
      <c r="F98" s="472"/>
    </row>
    <row r="99" spans="1:6" x14ac:dyDescent="0.3">
      <c r="A99" s="475"/>
      <c r="B99" s="425"/>
      <c r="C99" s="425"/>
      <c r="F99" s="472"/>
    </row>
    <row r="100" spans="1:6" x14ac:dyDescent="0.3">
      <c r="A100" s="475"/>
      <c r="B100" s="425"/>
      <c r="C100" s="425"/>
      <c r="F100" s="472"/>
    </row>
    <row r="101" spans="1:6" x14ac:dyDescent="0.3">
      <c r="A101" s="475"/>
      <c r="B101" s="425"/>
      <c r="C101" s="425"/>
      <c r="F101" s="472"/>
    </row>
    <row r="102" spans="1:6" x14ac:dyDescent="0.3">
      <c r="A102" s="475"/>
      <c r="B102" s="425"/>
      <c r="C102" s="425"/>
      <c r="F102" s="472"/>
    </row>
    <row r="103" spans="1:6" x14ac:dyDescent="0.3">
      <c r="A103" s="475"/>
      <c r="B103" s="425"/>
      <c r="C103" s="425"/>
      <c r="F103" s="472"/>
    </row>
    <row r="104" spans="1:6" x14ac:dyDescent="0.3">
      <c r="A104" s="475"/>
      <c r="B104" s="425"/>
      <c r="C104" s="425"/>
      <c r="F104" s="472"/>
    </row>
    <row r="105" spans="1:6" x14ac:dyDescent="0.3">
      <c r="A105" s="475"/>
      <c r="B105" s="425"/>
      <c r="C105" s="425"/>
      <c r="F105" s="472"/>
    </row>
    <row r="106" spans="1:6" x14ac:dyDescent="0.3">
      <c r="A106" s="475"/>
      <c r="B106" s="425"/>
      <c r="C106" s="425"/>
      <c r="F106" s="472"/>
    </row>
    <row r="107" spans="1:6" x14ac:dyDescent="0.3">
      <c r="A107" s="475"/>
      <c r="B107" s="425"/>
      <c r="C107" s="425"/>
      <c r="F107" s="472"/>
    </row>
    <row r="108" spans="1:6" x14ac:dyDescent="0.3">
      <c r="A108" s="475"/>
      <c r="B108" s="425"/>
      <c r="C108" s="425"/>
      <c r="F108" s="472"/>
    </row>
    <row r="109" spans="1:6" x14ac:dyDescent="0.3">
      <c r="A109" s="475"/>
      <c r="B109" s="425"/>
      <c r="C109" s="425"/>
      <c r="F109" s="472"/>
    </row>
    <row r="110" spans="1:6" x14ac:dyDescent="0.3">
      <c r="A110" s="475"/>
      <c r="B110" s="425"/>
      <c r="C110" s="425"/>
      <c r="F110" s="472"/>
    </row>
    <row r="111" spans="1:6" x14ac:dyDescent="0.3">
      <c r="A111" s="475"/>
      <c r="B111" s="425"/>
      <c r="C111" s="425"/>
      <c r="F111" s="472"/>
    </row>
    <row r="112" spans="1:6" x14ac:dyDescent="0.3">
      <c r="A112" s="475"/>
      <c r="B112" s="425"/>
      <c r="C112" s="425"/>
      <c r="F112" s="472"/>
    </row>
    <row r="113" spans="1:6" x14ac:dyDescent="0.3">
      <c r="A113" s="475"/>
      <c r="B113" s="425"/>
      <c r="C113" s="425"/>
      <c r="F113" s="472"/>
    </row>
    <row r="114" spans="1:6" x14ac:dyDescent="0.3">
      <c r="A114" s="475"/>
      <c r="B114" s="425"/>
      <c r="C114" s="425"/>
      <c r="F114" s="472"/>
    </row>
    <row r="115" spans="1:6" x14ac:dyDescent="0.3">
      <c r="A115" s="475"/>
      <c r="B115" s="425"/>
      <c r="C115" s="425"/>
      <c r="F115" s="472"/>
    </row>
    <row r="116" spans="1:6" x14ac:dyDescent="0.3">
      <c r="A116" s="475"/>
      <c r="B116" s="425"/>
      <c r="C116" s="425"/>
      <c r="F116" s="472"/>
    </row>
    <row r="117" spans="1:6" x14ac:dyDescent="0.3">
      <c r="A117" s="475"/>
      <c r="B117" s="425"/>
      <c r="C117" s="425"/>
      <c r="F117" s="472"/>
    </row>
    <row r="118" spans="1:6" x14ac:dyDescent="0.3">
      <c r="A118" s="475"/>
      <c r="B118" s="425"/>
      <c r="C118" s="425"/>
      <c r="F118" s="472"/>
    </row>
    <row r="119" spans="1:6" x14ac:dyDescent="0.3">
      <c r="A119" s="475"/>
      <c r="B119" s="425"/>
      <c r="C119" s="425"/>
      <c r="F119" s="472"/>
    </row>
    <row r="120" spans="1:6" x14ac:dyDescent="0.3">
      <c r="A120" s="475"/>
      <c r="B120" s="425"/>
      <c r="C120" s="425"/>
      <c r="F120" s="472"/>
    </row>
    <row r="121" spans="1:6" x14ac:dyDescent="0.3">
      <c r="A121" s="475"/>
      <c r="B121" s="425"/>
      <c r="C121" s="425"/>
      <c r="F121" s="472"/>
    </row>
    <row r="122" spans="1:6" x14ac:dyDescent="0.3">
      <c r="A122" s="475"/>
      <c r="B122" s="425"/>
      <c r="C122" s="425"/>
      <c r="F122" s="472"/>
    </row>
    <row r="123" spans="1:6" x14ac:dyDescent="0.3">
      <c r="A123" s="475"/>
      <c r="B123" s="425"/>
      <c r="C123" s="425"/>
      <c r="F123" s="472"/>
    </row>
    <row r="124" spans="1:6" x14ac:dyDescent="0.3">
      <c r="A124" s="475"/>
      <c r="B124" s="425"/>
      <c r="C124" s="425"/>
      <c r="F124" s="472"/>
    </row>
    <row r="125" spans="1:6" x14ac:dyDescent="0.3">
      <c r="A125" s="475"/>
      <c r="B125" s="425"/>
      <c r="C125" s="425"/>
      <c r="F125" s="472"/>
    </row>
    <row r="126" spans="1:6" x14ac:dyDescent="0.3">
      <c r="A126" s="475"/>
      <c r="B126" s="425"/>
      <c r="C126" s="425"/>
      <c r="F126" s="472"/>
    </row>
    <row r="127" spans="1:6" x14ac:dyDescent="0.3">
      <c r="A127" s="475"/>
      <c r="B127" s="425"/>
      <c r="C127" s="425"/>
      <c r="F127" s="472"/>
    </row>
    <row r="128" spans="1:6" x14ac:dyDescent="0.3">
      <c r="A128" s="475"/>
      <c r="B128" s="425"/>
      <c r="C128" s="425"/>
      <c r="F128" s="472"/>
    </row>
    <row r="129" spans="1:6" x14ac:dyDescent="0.3">
      <c r="A129" s="475"/>
      <c r="B129" s="425"/>
      <c r="C129" s="425"/>
      <c r="F129" s="472"/>
    </row>
    <row r="130" spans="1:6" x14ac:dyDescent="0.3">
      <c r="A130" s="475"/>
      <c r="B130" s="425"/>
      <c r="C130" s="425"/>
      <c r="F130" s="472"/>
    </row>
    <row r="131" spans="1:6" x14ac:dyDescent="0.3">
      <c r="A131" s="475"/>
      <c r="B131" s="425"/>
      <c r="C131" s="425"/>
      <c r="F131" s="472"/>
    </row>
    <row r="132" spans="1:6" x14ac:dyDescent="0.3">
      <c r="A132" s="475"/>
      <c r="B132" s="425"/>
      <c r="C132" s="425"/>
      <c r="F132" s="472"/>
    </row>
    <row r="133" spans="1:6" x14ac:dyDescent="0.3">
      <c r="A133" s="475"/>
      <c r="B133" s="425"/>
      <c r="C133" s="425"/>
      <c r="F133" s="472"/>
    </row>
    <row r="134" spans="1:6" x14ac:dyDescent="0.3">
      <c r="A134" s="475"/>
      <c r="B134" s="425"/>
      <c r="C134" s="425"/>
      <c r="F134" s="472"/>
    </row>
    <row r="135" spans="1:6" x14ac:dyDescent="0.3">
      <c r="A135" s="475"/>
      <c r="B135" s="425"/>
      <c r="C135" s="425"/>
      <c r="F135" s="472"/>
    </row>
    <row r="136" spans="1:6" x14ac:dyDescent="0.3">
      <c r="A136" s="475"/>
      <c r="B136" s="425"/>
      <c r="C136" s="425"/>
      <c r="F136" s="472"/>
    </row>
    <row r="137" spans="1:6" x14ac:dyDescent="0.3">
      <c r="A137" s="475"/>
      <c r="B137" s="425"/>
      <c r="C137" s="425"/>
      <c r="F137" s="472"/>
    </row>
    <row r="138" spans="1:6" x14ac:dyDescent="0.3">
      <c r="A138" s="475"/>
      <c r="B138" s="425"/>
      <c r="C138" s="425"/>
      <c r="F138" s="472"/>
    </row>
    <row r="139" spans="1:6" x14ac:dyDescent="0.3">
      <c r="A139" s="475"/>
      <c r="B139" s="425"/>
      <c r="C139" s="425"/>
      <c r="F139" s="472"/>
    </row>
    <row r="140" spans="1:6" x14ac:dyDescent="0.3">
      <c r="A140" s="475"/>
      <c r="B140" s="425"/>
      <c r="C140" s="425"/>
      <c r="F140" s="472"/>
    </row>
    <row r="141" spans="1:6" x14ac:dyDescent="0.3">
      <c r="A141" s="475"/>
      <c r="B141" s="425"/>
      <c r="C141" s="425"/>
      <c r="F141" s="472"/>
    </row>
    <row r="142" spans="1:6" x14ac:dyDescent="0.3">
      <c r="A142" s="475"/>
      <c r="B142" s="425"/>
      <c r="C142" s="476"/>
      <c r="D142" s="476"/>
      <c r="F142" s="472"/>
    </row>
    <row r="143" spans="1:6" x14ac:dyDescent="0.3">
      <c r="A143" s="475"/>
      <c r="B143" s="425"/>
      <c r="C143" s="425"/>
      <c r="F143" s="472"/>
    </row>
    <row r="144" spans="1:6" x14ac:dyDescent="0.3">
      <c r="A144" s="475"/>
      <c r="B144" s="425"/>
      <c r="C144" s="425"/>
      <c r="F144" s="472"/>
    </row>
    <row r="145" spans="1:6" x14ac:dyDescent="0.3">
      <c r="A145" s="475"/>
      <c r="B145" s="425"/>
      <c r="C145" s="425"/>
      <c r="F145" s="472"/>
    </row>
    <row r="146" spans="1:6" x14ac:dyDescent="0.3">
      <c r="A146" s="475"/>
      <c r="B146" s="425"/>
      <c r="C146" s="425"/>
      <c r="F146" s="472"/>
    </row>
    <row r="147" spans="1:6" x14ac:dyDescent="0.3">
      <c r="A147" s="475"/>
      <c r="B147" s="425"/>
      <c r="C147" s="425"/>
      <c r="F147" s="472"/>
    </row>
    <row r="148" spans="1:6" x14ac:dyDescent="0.3">
      <c r="A148" s="475"/>
      <c r="B148" s="425"/>
      <c r="C148" s="425"/>
      <c r="F148" s="472"/>
    </row>
    <row r="149" spans="1:6" x14ac:dyDescent="0.3">
      <c r="A149" s="475"/>
      <c r="B149" s="425"/>
      <c r="C149" s="425"/>
      <c r="F149" s="472"/>
    </row>
    <row r="150" spans="1:6" x14ac:dyDescent="0.3">
      <c r="A150" s="475"/>
      <c r="B150" s="425"/>
      <c r="C150" s="425"/>
      <c r="F150" s="472"/>
    </row>
    <row r="151" spans="1:6" x14ac:dyDescent="0.3">
      <c r="A151" s="475"/>
      <c r="B151" s="425"/>
      <c r="C151" s="425"/>
      <c r="F151" s="472"/>
    </row>
    <row r="152" spans="1:6" x14ac:dyDescent="0.3">
      <c r="A152" s="475"/>
      <c r="B152" s="425"/>
      <c r="C152" s="425"/>
      <c r="F152" s="472"/>
    </row>
    <row r="153" spans="1:6" x14ac:dyDescent="0.3">
      <c r="A153" s="475"/>
      <c r="B153" s="425"/>
      <c r="C153" s="425"/>
      <c r="F153" s="472"/>
    </row>
    <row r="154" spans="1:6" x14ac:dyDescent="0.3">
      <c r="A154" s="475"/>
      <c r="B154" s="425"/>
      <c r="C154" s="476"/>
      <c r="D154" s="476"/>
      <c r="F154" s="472"/>
    </row>
    <row r="155" spans="1:6" x14ac:dyDescent="0.3">
      <c r="A155" s="475"/>
      <c r="B155" s="425"/>
      <c r="C155" s="425"/>
      <c r="F155" s="472"/>
    </row>
    <row r="156" spans="1:6" x14ac:dyDescent="0.3">
      <c r="A156" s="475"/>
      <c r="B156" s="425"/>
      <c r="C156" s="425"/>
      <c r="F156" s="472"/>
    </row>
    <row r="157" spans="1:6" x14ac:dyDescent="0.3">
      <c r="A157" s="475"/>
      <c r="B157" s="425"/>
      <c r="C157" s="425"/>
      <c r="F157" s="472"/>
    </row>
    <row r="158" spans="1:6" x14ac:dyDescent="0.3">
      <c r="A158" s="475"/>
      <c r="B158" s="425"/>
      <c r="C158" s="425"/>
      <c r="F158" s="472"/>
    </row>
    <row r="159" spans="1:6" x14ac:dyDescent="0.3">
      <c r="A159" s="475"/>
      <c r="B159" s="425"/>
      <c r="C159" s="425"/>
      <c r="F159" s="472"/>
    </row>
    <row r="160" spans="1:6" x14ac:dyDescent="0.3">
      <c r="A160" s="475"/>
      <c r="B160" s="425"/>
      <c r="C160" s="425"/>
      <c r="F160" s="472"/>
    </row>
    <row r="161" spans="1:6" x14ac:dyDescent="0.3">
      <c r="A161" s="475"/>
      <c r="B161" s="425"/>
      <c r="C161" s="425"/>
      <c r="F161" s="472"/>
    </row>
    <row r="162" spans="1:6" x14ac:dyDescent="0.3">
      <c r="A162" s="475"/>
      <c r="B162" s="425"/>
      <c r="C162" s="425"/>
      <c r="F162" s="472"/>
    </row>
    <row r="163" spans="1:6" x14ac:dyDescent="0.3">
      <c r="A163" s="475"/>
      <c r="B163" s="425"/>
      <c r="C163" s="425"/>
      <c r="F163" s="472"/>
    </row>
    <row r="164" spans="1:6" x14ac:dyDescent="0.3">
      <c r="A164" s="475"/>
      <c r="B164" s="425"/>
      <c r="C164" s="425"/>
      <c r="F164" s="472"/>
    </row>
    <row r="165" spans="1:6" x14ac:dyDescent="0.3">
      <c r="A165" s="475"/>
      <c r="B165" s="425"/>
      <c r="C165" s="425"/>
      <c r="F165" s="472"/>
    </row>
    <row r="166" spans="1:6" x14ac:dyDescent="0.3">
      <c r="A166" s="475"/>
      <c r="B166" s="425"/>
      <c r="C166" s="425"/>
      <c r="F166" s="472"/>
    </row>
    <row r="167" spans="1:6" x14ac:dyDescent="0.3">
      <c r="A167" s="475"/>
      <c r="B167" s="425"/>
      <c r="C167" s="425"/>
      <c r="F167" s="472"/>
    </row>
    <row r="168" spans="1:6" x14ac:dyDescent="0.3">
      <c r="A168" s="475"/>
      <c r="B168" s="425"/>
      <c r="C168" s="425"/>
      <c r="F168" s="472"/>
    </row>
    <row r="169" spans="1:6" x14ac:dyDescent="0.3">
      <c r="A169" s="475"/>
      <c r="B169" s="425"/>
      <c r="C169" s="425"/>
      <c r="F169" s="472"/>
    </row>
    <row r="170" spans="1:6" x14ac:dyDescent="0.3">
      <c r="A170" s="475"/>
      <c r="B170" s="425"/>
      <c r="C170" s="425"/>
      <c r="F170" s="472"/>
    </row>
    <row r="171" spans="1:6" x14ac:dyDescent="0.3">
      <c r="A171" s="475"/>
      <c r="B171" s="425"/>
      <c r="C171" s="425"/>
      <c r="F171" s="472"/>
    </row>
    <row r="172" spans="1:6" x14ac:dyDescent="0.3">
      <c r="A172" s="475"/>
      <c r="B172" s="425"/>
      <c r="C172" s="425"/>
      <c r="F172" s="472"/>
    </row>
    <row r="173" spans="1:6" x14ac:dyDescent="0.3">
      <c r="A173" s="475"/>
      <c r="B173" s="425"/>
      <c r="C173" s="425"/>
      <c r="F173" s="472"/>
    </row>
    <row r="174" spans="1:6" x14ac:dyDescent="0.3">
      <c r="A174" s="475"/>
      <c r="B174" s="425"/>
      <c r="C174" s="425"/>
      <c r="F174" s="472"/>
    </row>
    <row r="175" spans="1:6" x14ac:dyDescent="0.3">
      <c r="A175" s="475"/>
      <c r="B175" s="425"/>
      <c r="C175" s="425"/>
      <c r="F175" s="472"/>
    </row>
    <row r="176" spans="1:6" x14ac:dyDescent="0.3">
      <c r="A176" s="475"/>
      <c r="B176" s="425"/>
      <c r="C176" s="425"/>
      <c r="F176" s="472"/>
    </row>
    <row r="177" spans="1:6" x14ac:dyDescent="0.3">
      <c r="A177" s="475"/>
      <c r="B177" s="425"/>
      <c r="C177" s="425"/>
      <c r="F177" s="472"/>
    </row>
    <row r="178" spans="1:6" x14ac:dyDescent="0.3">
      <c r="A178" s="475"/>
      <c r="B178" s="425"/>
      <c r="C178" s="425"/>
      <c r="F178" s="472"/>
    </row>
    <row r="179" spans="1:6" x14ac:dyDescent="0.3">
      <c r="A179" s="475"/>
      <c r="B179" s="425"/>
      <c r="C179" s="425"/>
      <c r="F179" s="472"/>
    </row>
    <row r="180" spans="1:6" x14ac:dyDescent="0.3">
      <c r="A180" s="475"/>
      <c r="B180" s="425"/>
      <c r="C180" s="425"/>
      <c r="F180" s="472"/>
    </row>
    <row r="181" spans="1:6" x14ac:dyDescent="0.3">
      <c r="A181" s="475"/>
      <c r="B181" s="425"/>
      <c r="C181" s="425"/>
      <c r="F181" s="472"/>
    </row>
    <row r="182" spans="1:6" x14ac:dyDescent="0.3">
      <c r="A182" s="475"/>
      <c r="B182" s="425"/>
      <c r="C182" s="425"/>
      <c r="F182" s="472"/>
    </row>
    <row r="183" spans="1:6" x14ac:dyDescent="0.3">
      <c r="A183" s="475"/>
      <c r="B183" s="425"/>
      <c r="C183" s="425"/>
      <c r="F183" s="472"/>
    </row>
    <row r="184" spans="1:6" x14ac:dyDescent="0.3">
      <c r="A184" s="475"/>
      <c r="B184" s="425"/>
      <c r="C184" s="425"/>
      <c r="F184" s="472"/>
    </row>
    <row r="185" spans="1:6" x14ac:dyDescent="0.3">
      <c r="A185" s="475"/>
      <c r="B185" s="425"/>
      <c r="C185" s="425"/>
      <c r="F185" s="472"/>
    </row>
    <row r="186" spans="1:6" x14ac:dyDescent="0.3">
      <c r="A186" s="475"/>
      <c r="B186" s="425"/>
      <c r="C186" s="425"/>
      <c r="F186" s="472"/>
    </row>
    <row r="187" spans="1:6" x14ac:dyDescent="0.3">
      <c r="A187" s="475"/>
      <c r="B187" s="425"/>
      <c r="C187" s="425"/>
      <c r="F187" s="472"/>
    </row>
    <row r="188" spans="1:6" x14ac:dyDescent="0.3">
      <c r="A188" s="475"/>
      <c r="B188" s="425"/>
      <c r="C188" s="425"/>
      <c r="F188" s="472"/>
    </row>
    <row r="189" spans="1:6" x14ac:dyDescent="0.3">
      <c r="A189" s="475"/>
      <c r="B189" s="425"/>
      <c r="C189" s="425"/>
      <c r="F189" s="472"/>
    </row>
    <row r="190" spans="1:6" x14ac:dyDescent="0.3">
      <c r="A190" s="475"/>
      <c r="B190" s="425"/>
      <c r="C190" s="425"/>
      <c r="F190" s="472"/>
    </row>
    <row r="191" spans="1:6" x14ac:dyDescent="0.3">
      <c r="A191" s="475"/>
      <c r="B191" s="425"/>
      <c r="C191" s="425"/>
      <c r="F191" s="472"/>
    </row>
    <row r="192" spans="1:6" x14ac:dyDescent="0.3">
      <c r="A192" s="475"/>
      <c r="B192" s="425"/>
      <c r="C192" s="425"/>
      <c r="F192" s="472"/>
    </row>
    <row r="193" spans="1:6" x14ac:dyDescent="0.3">
      <c r="A193" s="475"/>
      <c r="B193" s="425"/>
      <c r="C193" s="425"/>
      <c r="F193" s="472"/>
    </row>
    <row r="194" spans="1:6" x14ac:dyDescent="0.3">
      <c r="A194" s="475"/>
      <c r="B194" s="425"/>
      <c r="C194" s="425"/>
      <c r="F194" s="472"/>
    </row>
    <row r="195" spans="1:6" x14ac:dyDescent="0.3">
      <c r="A195" s="475"/>
      <c r="B195" s="425"/>
      <c r="C195" s="425"/>
      <c r="F195" s="472"/>
    </row>
    <row r="196" spans="1:6" x14ac:dyDescent="0.3">
      <c r="A196" s="475"/>
      <c r="B196" s="425"/>
      <c r="C196" s="425"/>
      <c r="F196" s="472"/>
    </row>
    <row r="197" spans="1:6" x14ac:dyDescent="0.3">
      <c r="A197" s="475"/>
      <c r="B197" s="425"/>
      <c r="C197" s="425"/>
      <c r="F197" s="472"/>
    </row>
    <row r="198" spans="1:6" x14ac:dyDescent="0.3">
      <c r="A198" s="475"/>
      <c r="B198" s="425"/>
      <c r="C198" s="425"/>
      <c r="F198" s="472"/>
    </row>
    <row r="199" spans="1:6" x14ac:dyDescent="0.3">
      <c r="A199" s="475"/>
      <c r="B199" s="425"/>
      <c r="C199" s="425"/>
      <c r="F199" s="472"/>
    </row>
    <row r="200" spans="1:6" x14ac:dyDescent="0.3">
      <c r="A200" s="475"/>
      <c r="B200" s="425"/>
      <c r="C200" s="425"/>
      <c r="F200" s="472"/>
    </row>
    <row r="201" spans="1:6" x14ac:dyDescent="0.3">
      <c r="A201" s="475"/>
      <c r="B201" s="425"/>
      <c r="C201" s="425"/>
      <c r="F201" s="472"/>
    </row>
    <row r="202" spans="1:6" x14ac:dyDescent="0.3">
      <c r="A202" s="475"/>
      <c r="B202" s="425"/>
      <c r="C202" s="425"/>
      <c r="F202" s="472"/>
    </row>
    <row r="203" spans="1:6" x14ac:dyDescent="0.3">
      <c r="A203" s="475"/>
      <c r="B203" s="425"/>
      <c r="C203" s="425"/>
      <c r="F203" s="472"/>
    </row>
    <row r="204" spans="1:6" x14ac:dyDescent="0.3">
      <c r="A204" s="475"/>
      <c r="B204" s="425"/>
      <c r="C204" s="425"/>
      <c r="F204" s="472"/>
    </row>
    <row r="205" spans="1:6" x14ac:dyDescent="0.3">
      <c r="A205" s="475"/>
      <c r="B205" s="425"/>
      <c r="C205" s="425"/>
      <c r="F205" s="472"/>
    </row>
    <row r="206" spans="1:6" x14ac:dyDescent="0.3">
      <c r="A206" s="475"/>
      <c r="B206" s="425"/>
      <c r="C206" s="425"/>
      <c r="F206" s="472"/>
    </row>
    <row r="207" spans="1:6" x14ac:dyDescent="0.3">
      <c r="A207" s="475"/>
      <c r="B207" s="425"/>
      <c r="C207" s="425"/>
      <c r="F207" s="472"/>
    </row>
    <row r="208" spans="1:6" x14ac:dyDescent="0.3">
      <c r="A208" s="475"/>
      <c r="B208" s="425"/>
      <c r="C208" s="425"/>
      <c r="F208" s="472"/>
    </row>
    <row r="209" spans="1:6" x14ac:dyDescent="0.3">
      <c r="A209" s="475"/>
      <c r="B209" s="425"/>
      <c r="C209" s="425"/>
      <c r="F209" s="472"/>
    </row>
    <row r="210" spans="1:6" x14ac:dyDescent="0.3">
      <c r="A210" s="475"/>
      <c r="B210" s="425"/>
      <c r="C210" s="425"/>
      <c r="F210" s="472"/>
    </row>
    <row r="211" spans="1:6" x14ac:dyDescent="0.3">
      <c r="A211" s="475"/>
      <c r="B211" s="425"/>
      <c r="C211" s="425"/>
      <c r="F211" s="472"/>
    </row>
    <row r="212" spans="1:6" x14ac:dyDescent="0.3">
      <c r="A212" s="475"/>
      <c r="B212" s="425"/>
      <c r="C212" s="425"/>
      <c r="F212" s="472"/>
    </row>
    <row r="213" spans="1:6" x14ac:dyDescent="0.3">
      <c r="A213" s="475"/>
      <c r="B213" s="425"/>
      <c r="C213" s="425"/>
      <c r="F213" s="472"/>
    </row>
    <row r="214" spans="1:6" x14ac:dyDescent="0.3">
      <c r="A214" s="475"/>
      <c r="B214" s="425"/>
      <c r="C214" s="425"/>
      <c r="F214" s="472"/>
    </row>
    <row r="215" spans="1:6" x14ac:dyDescent="0.3">
      <c r="A215" s="475"/>
      <c r="B215" s="425"/>
      <c r="C215" s="425"/>
      <c r="F215" s="472"/>
    </row>
    <row r="216" spans="1:6" x14ac:dyDescent="0.3">
      <c r="A216" s="475"/>
      <c r="B216" s="425"/>
      <c r="C216" s="425"/>
      <c r="F216" s="472"/>
    </row>
    <row r="217" spans="1:6" x14ac:dyDescent="0.3">
      <c r="A217" s="475"/>
      <c r="B217" s="425"/>
      <c r="C217" s="425"/>
      <c r="F217" s="472"/>
    </row>
    <row r="218" spans="1:6" x14ac:dyDescent="0.3">
      <c r="A218" s="475"/>
      <c r="B218" s="425"/>
      <c r="C218" s="425"/>
      <c r="F218" s="472"/>
    </row>
    <row r="219" spans="1:6" x14ac:dyDescent="0.3">
      <c r="A219" s="475"/>
      <c r="B219" s="425"/>
      <c r="C219" s="425"/>
      <c r="F219" s="472"/>
    </row>
    <row r="220" spans="1:6" x14ac:dyDescent="0.3">
      <c r="A220" s="475"/>
      <c r="B220" s="425"/>
      <c r="C220" s="425"/>
      <c r="F220" s="472"/>
    </row>
    <row r="221" spans="1:6" x14ac:dyDescent="0.3">
      <c r="A221" s="475"/>
      <c r="B221" s="425"/>
      <c r="C221" s="425"/>
      <c r="F221" s="472"/>
    </row>
    <row r="222" spans="1:6" x14ac:dyDescent="0.3">
      <c r="A222" s="475"/>
      <c r="B222" s="425"/>
      <c r="C222" s="425"/>
      <c r="F222" s="472"/>
    </row>
    <row r="223" spans="1:6" x14ac:dyDescent="0.3">
      <c r="A223" s="475"/>
      <c r="B223" s="425"/>
      <c r="C223" s="425"/>
      <c r="F223" s="472"/>
    </row>
    <row r="224" spans="1:6" x14ac:dyDescent="0.3">
      <c r="A224" s="475"/>
      <c r="B224" s="425"/>
      <c r="C224" s="425"/>
      <c r="F224" s="472"/>
    </row>
    <row r="225" spans="1:6" x14ac:dyDescent="0.3">
      <c r="A225" s="475"/>
      <c r="B225" s="425"/>
      <c r="C225" s="425"/>
      <c r="F225" s="472"/>
    </row>
    <row r="226" spans="1:6" x14ac:dyDescent="0.3">
      <c r="A226" s="475"/>
      <c r="B226" s="425"/>
      <c r="C226" s="425"/>
      <c r="F226" s="472"/>
    </row>
    <row r="227" spans="1:6" x14ac:dyDescent="0.3">
      <c r="A227" s="475"/>
      <c r="B227" s="425"/>
      <c r="C227" s="476"/>
      <c r="D227" s="476"/>
      <c r="F227" s="472"/>
    </row>
    <row r="228" spans="1:6" x14ac:dyDescent="0.3">
      <c r="A228" s="475"/>
      <c r="B228" s="425"/>
      <c r="C228" s="476"/>
      <c r="D228" s="476"/>
      <c r="F228" s="472"/>
    </row>
    <row r="229" spans="1:6" x14ac:dyDescent="0.3">
      <c r="A229" s="475"/>
      <c r="B229" s="425"/>
      <c r="C229" s="476"/>
      <c r="D229" s="476"/>
      <c r="F229" s="472"/>
    </row>
    <row r="230" spans="1:6" x14ac:dyDescent="0.3">
      <c r="A230" s="475"/>
      <c r="B230" s="425"/>
      <c r="C230" s="476"/>
      <c r="D230" s="476"/>
      <c r="F230" s="472"/>
    </row>
    <row r="231" spans="1:6" x14ac:dyDescent="0.3">
      <c r="A231" s="475"/>
      <c r="B231" s="425"/>
      <c r="C231" s="476"/>
      <c r="D231" s="476"/>
      <c r="F231" s="472"/>
    </row>
    <row r="232" spans="1:6" x14ac:dyDescent="0.3">
      <c r="A232" s="475"/>
      <c r="B232" s="425"/>
      <c r="C232" s="476"/>
      <c r="D232" s="476"/>
      <c r="F232" s="472"/>
    </row>
    <row r="233" spans="1:6" x14ac:dyDescent="0.3">
      <c r="A233" s="475"/>
      <c r="B233" s="425"/>
      <c r="C233" s="476"/>
      <c r="D233" s="476"/>
      <c r="F233" s="472"/>
    </row>
    <row r="234" spans="1:6" x14ac:dyDescent="0.3">
      <c r="A234" s="475"/>
      <c r="B234" s="425"/>
      <c r="C234" s="476"/>
      <c r="D234" s="476"/>
      <c r="F234" s="472"/>
    </row>
    <row r="235" spans="1:6" x14ac:dyDescent="0.3">
      <c r="A235" s="475"/>
      <c r="B235" s="425"/>
      <c r="C235" s="476"/>
      <c r="D235" s="476"/>
      <c r="F235" s="472"/>
    </row>
    <row r="236" spans="1:6" x14ac:dyDescent="0.3">
      <c r="A236" s="475"/>
      <c r="B236" s="425"/>
      <c r="C236" s="476"/>
      <c r="D236" s="476"/>
      <c r="F236" s="472"/>
    </row>
    <row r="237" spans="1:6" x14ac:dyDescent="0.3">
      <c r="A237" s="475"/>
      <c r="B237" s="425"/>
      <c r="C237" s="476"/>
      <c r="D237" s="476"/>
      <c r="F237" s="472"/>
    </row>
    <row r="238" spans="1:6" x14ac:dyDescent="0.3">
      <c r="A238" s="475"/>
      <c r="B238" s="425"/>
      <c r="C238" s="476"/>
      <c r="D238" s="476"/>
      <c r="F238" s="472"/>
    </row>
    <row r="239" spans="1:6" x14ac:dyDescent="0.3">
      <c r="A239" s="475"/>
      <c r="B239" s="425"/>
      <c r="C239" s="476"/>
      <c r="D239" s="476"/>
      <c r="F239" s="472"/>
    </row>
    <row r="240" spans="1:6" x14ac:dyDescent="0.3">
      <c r="A240" s="475"/>
      <c r="B240" s="425"/>
      <c r="C240" s="476"/>
      <c r="D240" s="476"/>
      <c r="F240" s="472"/>
    </row>
    <row r="241" spans="1:6" x14ac:dyDescent="0.3">
      <c r="A241" s="475"/>
      <c r="B241" s="425"/>
      <c r="C241" s="476"/>
      <c r="D241" s="476"/>
      <c r="F241" s="472"/>
    </row>
    <row r="242" spans="1:6" x14ac:dyDescent="0.3">
      <c r="A242" s="475"/>
      <c r="B242" s="425"/>
      <c r="C242" s="476"/>
      <c r="D242" s="476"/>
      <c r="F242" s="472"/>
    </row>
    <row r="243" spans="1:6" x14ac:dyDescent="0.3">
      <c r="A243" s="475"/>
      <c r="B243" s="425"/>
      <c r="C243" s="476"/>
      <c r="D243" s="476"/>
      <c r="F243" s="472"/>
    </row>
    <row r="244" spans="1:6" x14ac:dyDescent="0.3">
      <c r="A244" s="475"/>
      <c r="B244" s="425"/>
      <c r="C244" s="476"/>
      <c r="D244" s="476"/>
      <c r="F244" s="472"/>
    </row>
    <row r="245" spans="1:6" x14ac:dyDescent="0.3">
      <c r="A245" s="475"/>
      <c r="B245" s="425"/>
      <c r="C245" s="476"/>
      <c r="D245" s="476"/>
      <c r="F245" s="472"/>
    </row>
    <row r="246" spans="1:6" x14ac:dyDescent="0.3">
      <c r="A246" s="475"/>
      <c r="B246" s="425"/>
      <c r="C246" s="476"/>
      <c r="D246" s="476"/>
      <c r="F246" s="472"/>
    </row>
    <row r="247" spans="1:6" x14ac:dyDescent="0.3">
      <c r="A247" s="475"/>
      <c r="B247" s="425"/>
      <c r="C247" s="476"/>
      <c r="D247" s="476"/>
      <c r="F247" s="472"/>
    </row>
    <row r="248" spans="1:6" x14ac:dyDescent="0.3">
      <c r="A248" s="475"/>
      <c r="B248" s="425"/>
      <c r="C248" s="476"/>
      <c r="D248" s="476"/>
      <c r="F248" s="472"/>
    </row>
    <row r="249" spans="1:6" x14ac:dyDescent="0.3">
      <c r="A249" s="475"/>
      <c r="B249" s="425"/>
      <c r="C249" s="476"/>
      <c r="D249" s="476"/>
      <c r="F249" s="472"/>
    </row>
    <row r="250" spans="1:6" x14ac:dyDescent="0.3">
      <c r="A250" s="475"/>
      <c r="B250" s="425"/>
      <c r="C250" s="476"/>
      <c r="D250" s="476"/>
      <c r="F250" s="472"/>
    </row>
    <row r="251" spans="1:6" x14ac:dyDescent="0.3">
      <c r="A251" s="475"/>
      <c r="B251" s="425"/>
      <c r="C251" s="476"/>
      <c r="D251" s="476"/>
      <c r="F251" s="472"/>
    </row>
    <row r="252" spans="1:6" x14ac:dyDescent="0.3">
      <c r="A252" s="475"/>
      <c r="B252" s="425"/>
      <c r="C252" s="476"/>
      <c r="D252" s="476"/>
      <c r="F252" s="472"/>
    </row>
    <row r="253" spans="1:6" x14ac:dyDescent="0.3">
      <c r="A253" s="475"/>
      <c r="B253" s="425"/>
      <c r="C253" s="476"/>
      <c r="D253" s="476"/>
      <c r="F253" s="472"/>
    </row>
    <row r="254" spans="1:6" x14ac:dyDescent="0.3">
      <c r="A254" s="475"/>
      <c r="B254" s="425"/>
      <c r="C254" s="476"/>
      <c r="D254" s="476"/>
      <c r="F254" s="472"/>
    </row>
    <row r="255" spans="1:6" x14ac:dyDescent="0.3">
      <c r="A255" s="475"/>
      <c r="B255" s="425"/>
      <c r="C255" s="476"/>
      <c r="D255" s="476"/>
      <c r="F255" s="472"/>
    </row>
    <row r="256" spans="1:6" x14ac:dyDescent="0.3">
      <c r="A256" s="475"/>
      <c r="B256" s="425"/>
      <c r="C256" s="476"/>
      <c r="D256" s="476"/>
      <c r="F256" s="472"/>
    </row>
    <row r="257" spans="1:6" x14ac:dyDescent="0.3">
      <c r="A257" s="475"/>
      <c r="B257" s="425"/>
      <c r="C257" s="476"/>
      <c r="D257" s="476"/>
      <c r="F257" s="472"/>
    </row>
    <row r="258" spans="1:6" x14ac:dyDescent="0.3">
      <c r="A258" s="475"/>
      <c r="B258" s="425"/>
      <c r="C258" s="476"/>
      <c r="D258" s="476"/>
      <c r="F258" s="472"/>
    </row>
    <row r="259" spans="1:6" x14ac:dyDescent="0.3">
      <c r="A259" s="475"/>
      <c r="B259" s="425"/>
      <c r="C259" s="476"/>
      <c r="D259" s="476"/>
      <c r="F259" s="472"/>
    </row>
    <row r="260" spans="1:6" x14ac:dyDescent="0.3">
      <c r="A260" s="475"/>
      <c r="B260" s="425"/>
      <c r="C260" s="476"/>
      <c r="D260" s="476"/>
      <c r="F260" s="472"/>
    </row>
    <row r="261" spans="1:6" x14ac:dyDescent="0.3">
      <c r="A261" s="475"/>
      <c r="B261" s="425"/>
      <c r="C261" s="476"/>
      <c r="D261" s="476"/>
      <c r="F261" s="472"/>
    </row>
    <row r="262" spans="1:6" x14ac:dyDescent="0.3">
      <c r="A262" s="475"/>
      <c r="B262" s="425"/>
      <c r="C262" s="476"/>
      <c r="D262" s="476"/>
      <c r="F262" s="472"/>
    </row>
    <row r="263" spans="1:6" x14ac:dyDescent="0.3">
      <c r="A263" s="475"/>
      <c r="B263" s="425"/>
      <c r="C263" s="425"/>
      <c r="F263" s="472"/>
    </row>
    <row r="264" spans="1:6" x14ac:dyDescent="0.3">
      <c r="A264" s="475"/>
      <c r="B264" s="425"/>
      <c r="C264" s="425"/>
      <c r="F264" s="472"/>
    </row>
    <row r="265" spans="1:6" x14ac:dyDescent="0.3">
      <c r="A265" s="475"/>
      <c r="B265" s="425"/>
      <c r="C265" s="425"/>
      <c r="F265" s="472"/>
    </row>
    <row r="266" spans="1:6" x14ac:dyDescent="0.3">
      <c r="A266" s="475"/>
      <c r="B266" s="425"/>
      <c r="C266" s="425"/>
      <c r="F266" s="472"/>
    </row>
    <row r="267" spans="1:6" x14ac:dyDescent="0.3">
      <c r="A267" s="475"/>
      <c r="B267" s="425"/>
      <c r="C267" s="425"/>
      <c r="F267" s="472"/>
    </row>
    <row r="268" spans="1:6" x14ac:dyDescent="0.3">
      <c r="A268" s="475"/>
      <c r="B268" s="425"/>
      <c r="C268" s="425"/>
      <c r="F268" s="472"/>
    </row>
    <row r="269" spans="1:6" x14ac:dyDescent="0.3">
      <c r="A269" s="475"/>
      <c r="B269" s="425"/>
      <c r="C269" s="425"/>
      <c r="F269" s="472"/>
    </row>
    <row r="270" spans="1:6" x14ac:dyDescent="0.3">
      <c r="A270" s="475"/>
      <c r="B270" s="425"/>
      <c r="C270" s="425"/>
      <c r="F270" s="472"/>
    </row>
    <row r="271" spans="1:6" x14ac:dyDescent="0.3">
      <c r="A271" s="475"/>
      <c r="B271" s="425"/>
      <c r="C271" s="425"/>
      <c r="F271" s="472"/>
    </row>
    <row r="272" spans="1:6" x14ac:dyDescent="0.3">
      <c r="A272" s="475"/>
      <c r="B272" s="425"/>
      <c r="C272" s="425"/>
      <c r="F272" s="472"/>
    </row>
    <row r="273" spans="1:6" x14ac:dyDescent="0.3">
      <c r="A273" s="475"/>
      <c r="B273" s="425"/>
      <c r="C273" s="425"/>
      <c r="F273" s="472"/>
    </row>
    <row r="274" spans="1:6" x14ac:dyDescent="0.3">
      <c r="A274" s="475"/>
      <c r="B274" s="425"/>
      <c r="C274" s="425"/>
      <c r="F274" s="472"/>
    </row>
    <row r="275" spans="1:6" x14ac:dyDescent="0.3">
      <c r="A275" s="475"/>
      <c r="B275" s="425"/>
      <c r="C275" s="425"/>
      <c r="F275" s="472"/>
    </row>
    <row r="276" spans="1:6" x14ac:dyDescent="0.3">
      <c r="A276" s="475"/>
      <c r="B276" s="425"/>
      <c r="C276" s="425"/>
      <c r="F276" s="472"/>
    </row>
    <row r="277" spans="1:6" x14ac:dyDescent="0.3">
      <c r="A277" s="475"/>
      <c r="B277" s="425"/>
      <c r="C277" s="425"/>
      <c r="F277" s="472"/>
    </row>
    <row r="278" spans="1:6" x14ac:dyDescent="0.3">
      <c r="A278" s="475"/>
      <c r="B278" s="425"/>
      <c r="C278" s="425"/>
      <c r="F278" s="472"/>
    </row>
    <row r="279" spans="1:6" x14ac:dyDescent="0.3">
      <c r="A279" s="475"/>
      <c r="B279" s="425"/>
      <c r="C279" s="425"/>
      <c r="F279" s="472"/>
    </row>
    <row r="280" spans="1:6" x14ac:dyDescent="0.3">
      <c r="A280" s="475"/>
      <c r="B280" s="425"/>
      <c r="C280" s="425"/>
      <c r="F280" s="472"/>
    </row>
    <row r="281" spans="1:6" x14ac:dyDescent="0.3">
      <c r="A281" s="475"/>
      <c r="B281" s="425"/>
      <c r="C281" s="425"/>
      <c r="F281" s="472"/>
    </row>
    <row r="282" spans="1:6" x14ac:dyDescent="0.3">
      <c r="A282" s="475"/>
      <c r="B282" s="425"/>
      <c r="C282" s="425"/>
      <c r="F282" s="472"/>
    </row>
    <row r="283" spans="1:6" x14ac:dyDescent="0.3">
      <c r="A283" s="475"/>
      <c r="B283" s="425"/>
      <c r="C283" s="425"/>
      <c r="F283" s="472"/>
    </row>
    <row r="284" spans="1:6" x14ac:dyDescent="0.3">
      <c r="A284" s="475"/>
      <c r="B284" s="425"/>
      <c r="C284" s="425"/>
      <c r="F284" s="472"/>
    </row>
    <row r="285" spans="1:6" x14ac:dyDescent="0.3">
      <c r="A285" s="475"/>
      <c r="B285" s="425"/>
      <c r="C285" s="425"/>
      <c r="F285" s="472"/>
    </row>
    <row r="286" spans="1:6" x14ac:dyDescent="0.3">
      <c r="A286" s="475"/>
      <c r="B286" s="425"/>
      <c r="C286" s="425"/>
      <c r="F286" s="472"/>
    </row>
    <row r="287" spans="1:6" x14ac:dyDescent="0.3">
      <c r="A287" s="475"/>
      <c r="B287" s="425"/>
      <c r="C287" s="425"/>
      <c r="F287" s="472"/>
    </row>
    <row r="288" spans="1:6" x14ac:dyDescent="0.3">
      <c r="A288" s="475"/>
      <c r="B288" s="425"/>
      <c r="C288" s="425"/>
      <c r="F288" s="472"/>
    </row>
    <row r="289" spans="1:6" x14ac:dyDescent="0.3">
      <c r="A289" s="475"/>
      <c r="B289" s="425"/>
      <c r="C289" s="425"/>
      <c r="F289" s="472"/>
    </row>
    <row r="290" spans="1:6" x14ac:dyDescent="0.3">
      <c r="A290" s="475"/>
      <c r="B290" s="425"/>
      <c r="C290" s="425"/>
      <c r="F290" s="472"/>
    </row>
    <row r="291" spans="1:6" x14ac:dyDescent="0.3">
      <c r="A291" s="475"/>
      <c r="B291" s="425"/>
      <c r="C291" s="425"/>
      <c r="F291" s="472"/>
    </row>
    <row r="292" spans="1:6" x14ac:dyDescent="0.3">
      <c r="A292" s="475"/>
      <c r="B292" s="425"/>
      <c r="C292" s="425"/>
      <c r="F292" s="472"/>
    </row>
    <row r="293" spans="1:6" x14ac:dyDescent="0.3">
      <c r="A293" s="475"/>
      <c r="B293" s="425"/>
      <c r="C293" s="425"/>
      <c r="F293" s="472"/>
    </row>
    <row r="294" spans="1:6" x14ac:dyDescent="0.3">
      <c r="A294" s="475"/>
      <c r="B294" s="425"/>
      <c r="C294" s="425"/>
      <c r="F294" s="472"/>
    </row>
    <row r="295" spans="1:6" x14ac:dyDescent="0.3">
      <c r="A295" s="475"/>
      <c r="B295" s="425"/>
      <c r="C295" s="425"/>
      <c r="F295" s="472"/>
    </row>
    <row r="296" spans="1:6" x14ac:dyDescent="0.3">
      <c r="A296" s="475"/>
      <c r="B296" s="425"/>
      <c r="C296" s="425"/>
      <c r="F296" s="472"/>
    </row>
    <row r="297" spans="1:6" x14ac:dyDescent="0.3">
      <c r="A297" s="475"/>
      <c r="B297" s="425"/>
      <c r="C297" s="425"/>
      <c r="F297" s="472"/>
    </row>
    <row r="298" spans="1:6" x14ac:dyDescent="0.3">
      <c r="A298" s="475"/>
      <c r="B298" s="425"/>
      <c r="C298" s="425"/>
      <c r="F298" s="472"/>
    </row>
    <row r="299" spans="1:6" x14ac:dyDescent="0.3">
      <c r="A299" s="475"/>
      <c r="B299" s="425"/>
      <c r="C299" s="425"/>
      <c r="F299" s="472"/>
    </row>
    <row r="300" spans="1:6" x14ac:dyDescent="0.3">
      <c r="A300" s="475"/>
      <c r="B300" s="425"/>
      <c r="C300" s="425"/>
      <c r="F300" s="472"/>
    </row>
    <row r="301" spans="1:6" x14ac:dyDescent="0.3">
      <c r="A301" s="475"/>
      <c r="B301" s="425"/>
      <c r="C301" s="425"/>
      <c r="F301" s="472"/>
    </row>
    <row r="302" spans="1:6" x14ac:dyDescent="0.3">
      <c r="A302" s="475"/>
      <c r="B302" s="425"/>
      <c r="C302" s="425"/>
      <c r="F302" s="472"/>
    </row>
    <row r="303" spans="1:6" x14ac:dyDescent="0.3">
      <c r="A303" s="475"/>
      <c r="B303" s="425"/>
      <c r="C303" s="425"/>
      <c r="F303" s="472"/>
    </row>
    <row r="304" spans="1:6" x14ac:dyDescent="0.3">
      <c r="A304" s="475"/>
      <c r="B304" s="425"/>
      <c r="C304" s="425"/>
      <c r="F304" s="472"/>
    </row>
    <row r="305" spans="1:6" x14ac:dyDescent="0.3">
      <c r="A305" s="475"/>
      <c r="B305" s="425"/>
      <c r="C305" s="425"/>
      <c r="F305" s="472"/>
    </row>
    <row r="306" spans="1:6" x14ac:dyDescent="0.3">
      <c r="A306" s="475"/>
      <c r="B306" s="425"/>
      <c r="C306" s="425"/>
      <c r="F306" s="472"/>
    </row>
    <row r="307" spans="1:6" x14ac:dyDescent="0.3">
      <c r="A307" s="475"/>
      <c r="B307" s="425"/>
      <c r="C307" s="425"/>
      <c r="F307" s="472"/>
    </row>
    <row r="308" spans="1:6" x14ac:dyDescent="0.3">
      <c r="A308" s="475"/>
      <c r="B308" s="425"/>
      <c r="C308" s="425"/>
      <c r="F308" s="472"/>
    </row>
    <row r="309" spans="1:6" x14ac:dyDescent="0.3">
      <c r="A309" s="475"/>
      <c r="B309" s="425"/>
      <c r="C309" s="425"/>
      <c r="F309" s="472"/>
    </row>
    <row r="310" spans="1:6" x14ac:dyDescent="0.3">
      <c r="A310" s="475"/>
      <c r="B310" s="425"/>
      <c r="C310" s="425"/>
      <c r="F310" s="472"/>
    </row>
    <row r="311" spans="1:6" x14ac:dyDescent="0.3">
      <c r="A311" s="475"/>
      <c r="B311" s="425"/>
      <c r="C311" s="425"/>
      <c r="F311" s="472"/>
    </row>
    <row r="312" spans="1:6" x14ac:dyDescent="0.3">
      <c r="A312" s="475"/>
      <c r="B312" s="425"/>
      <c r="C312" s="425"/>
      <c r="F312" s="472"/>
    </row>
    <row r="313" spans="1:6" x14ac:dyDescent="0.3">
      <c r="A313" s="475"/>
      <c r="B313" s="425"/>
      <c r="C313" s="425"/>
      <c r="F313" s="472"/>
    </row>
    <row r="314" spans="1:6" x14ac:dyDescent="0.3">
      <c r="A314" s="475"/>
      <c r="B314" s="425"/>
      <c r="C314" s="425"/>
      <c r="F314" s="472"/>
    </row>
    <row r="315" spans="1:6" x14ac:dyDescent="0.3">
      <c r="A315" s="475"/>
      <c r="B315" s="425"/>
      <c r="C315" s="425"/>
      <c r="F315" s="472"/>
    </row>
    <row r="316" spans="1:6" x14ac:dyDescent="0.3">
      <c r="A316" s="475"/>
      <c r="B316" s="425"/>
      <c r="C316" s="425"/>
      <c r="F316" s="472"/>
    </row>
    <row r="317" spans="1:6" x14ac:dyDescent="0.3">
      <c r="A317" s="475"/>
      <c r="B317" s="425"/>
      <c r="C317" s="425"/>
      <c r="F317" s="472"/>
    </row>
    <row r="318" spans="1:6" x14ac:dyDescent="0.3">
      <c r="A318" s="475"/>
      <c r="B318" s="425"/>
      <c r="C318" s="425"/>
      <c r="F318" s="472"/>
    </row>
    <row r="319" spans="1:6" x14ac:dyDescent="0.3">
      <c r="A319" s="475"/>
      <c r="B319" s="425"/>
      <c r="C319" s="425"/>
      <c r="F319" s="472"/>
    </row>
    <row r="320" spans="1:6" x14ac:dyDescent="0.3">
      <c r="A320" s="475"/>
      <c r="B320" s="425"/>
      <c r="C320" s="425"/>
      <c r="F320" s="472"/>
    </row>
    <row r="321" spans="1:6" x14ac:dyDescent="0.3">
      <c r="A321" s="475"/>
      <c r="B321" s="425"/>
      <c r="C321" s="425"/>
      <c r="F321" s="472"/>
    </row>
    <row r="322" spans="1:6" x14ac:dyDescent="0.3">
      <c r="A322" s="475"/>
      <c r="B322" s="425"/>
      <c r="C322" s="425"/>
      <c r="F322" s="472"/>
    </row>
    <row r="323" spans="1:6" x14ac:dyDescent="0.3">
      <c r="A323" s="475"/>
      <c r="B323" s="425"/>
      <c r="C323" s="425"/>
      <c r="F323" s="472"/>
    </row>
    <row r="324" spans="1:6" x14ac:dyDescent="0.3">
      <c r="A324" s="475"/>
      <c r="B324" s="425"/>
      <c r="C324" s="425"/>
      <c r="F324" s="472"/>
    </row>
    <row r="325" spans="1:6" x14ac:dyDescent="0.3">
      <c r="A325" s="475"/>
      <c r="B325" s="425"/>
      <c r="C325" s="425"/>
      <c r="F325" s="472"/>
    </row>
    <row r="326" spans="1:6" x14ac:dyDescent="0.3">
      <c r="A326" s="475"/>
      <c r="B326" s="425"/>
      <c r="C326" s="425"/>
      <c r="F326" s="472"/>
    </row>
    <row r="327" spans="1:6" x14ac:dyDescent="0.3">
      <c r="A327" s="475"/>
      <c r="B327" s="425"/>
      <c r="C327" s="425"/>
      <c r="F327" s="472"/>
    </row>
    <row r="328" spans="1:6" x14ac:dyDescent="0.3">
      <c r="A328" s="475"/>
      <c r="B328" s="425"/>
      <c r="C328" s="425"/>
      <c r="F328" s="472"/>
    </row>
    <row r="329" spans="1:6" x14ac:dyDescent="0.3">
      <c r="A329" s="475"/>
      <c r="B329" s="425"/>
      <c r="C329" s="425"/>
      <c r="F329" s="472"/>
    </row>
    <row r="330" spans="1:6" x14ac:dyDescent="0.3">
      <c r="A330" s="475"/>
      <c r="B330" s="425"/>
      <c r="C330" s="425"/>
      <c r="F330" s="472"/>
    </row>
    <row r="331" spans="1:6" x14ac:dyDescent="0.3">
      <c r="A331" s="475"/>
      <c r="B331" s="425"/>
      <c r="C331" s="425"/>
      <c r="F331" s="472"/>
    </row>
    <row r="332" spans="1:6" x14ac:dyDescent="0.3">
      <c r="A332" s="475"/>
      <c r="B332" s="425"/>
      <c r="C332" s="425"/>
      <c r="F332" s="472"/>
    </row>
    <row r="333" spans="1:6" x14ac:dyDescent="0.3">
      <c r="A333" s="475"/>
      <c r="B333" s="425"/>
      <c r="C333" s="425"/>
      <c r="F333" s="472"/>
    </row>
    <row r="334" spans="1:6" x14ac:dyDescent="0.3">
      <c r="A334" s="475"/>
      <c r="B334" s="425"/>
      <c r="C334" s="425"/>
      <c r="F334" s="472"/>
    </row>
    <row r="335" spans="1:6" x14ac:dyDescent="0.3">
      <c r="A335" s="475"/>
      <c r="B335" s="425"/>
      <c r="C335" s="425"/>
      <c r="F335" s="472"/>
    </row>
    <row r="336" spans="1:6" x14ac:dyDescent="0.3">
      <c r="A336" s="475"/>
      <c r="B336" s="425"/>
      <c r="C336" s="425"/>
      <c r="F336" s="472"/>
    </row>
    <row r="337" spans="1:6" x14ac:dyDescent="0.3">
      <c r="A337" s="475"/>
      <c r="B337" s="425"/>
      <c r="C337" s="425"/>
      <c r="F337" s="472"/>
    </row>
    <row r="338" spans="1:6" x14ac:dyDescent="0.3">
      <c r="A338" s="475"/>
      <c r="B338" s="425"/>
      <c r="C338" s="425"/>
      <c r="F338" s="472"/>
    </row>
    <row r="339" spans="1:6" x14ac:dyDescent="0.3">
      <c r="A339" s="475"/>
      <c r="B339" s="425"/>
      <c r="C339" s="425"/>
      <c r="F339" s="472"/>
    </row>
    <row r="340" spans="1:6" x14ac:dyDescent="0.3">
      <c r="A340" s="475"/>
      <c r="B340" s="425"/>
      <c r="C340" s="425"/>
      <c r="F340" s="472"/>
    </row>
    <row r="341" spans="1:6" x14ac:dyDescent="0.3">
      <c r="A341" s="475"/>
      <c r="B341" s="425"/>
      <c r="C341" s="425"/>
      <c r="F341" s="472"/>
    </row>
    <row r="342" spans="1:6" x14ac:dyDescent="0.3">
      <c r="A342" s="475"/>
      <c r="B342" s="425"/>
      <c r="C342" s="425"/>
      <c r="F342" s="472"/>
    </row>
    <row r="343" spans="1:6" x14ac:dyDescent="0.3">
      <c r="A343" s="475"/>
      <c r="B343" s="425"/>
      <c r="C343" s="425"/>
      <c r="F343" s="472"/>
    </row>
    <row r="344" spans="1:6" x14ac:dyDescent="0.3">
      <c r="A344" s="475"/>
      <c r="B344" s="425"/>
      <c r="C344" s="425"/>
      <c r="F344" s="472"/>
    </row>
    <row r="345" spans="1:6" x14ac:dyDescent="0.3">
      <c r="A345" s="475"/>
      <c r="B345" s="425"/>
      <c r="C345" s="425"/>
      <c r="F345" s="472"/>
    </row>
    <row r="346" spans="1:6" x14ac:dyDescent="0.3">
      <c r="A346" s="475"/>
      <c r="B346" s="425"/>
      <c r="C346" s="425"/>
      <c r="F346" s="472"/>
    </row>
    <row r="347" spans="1:6" x14ac:dyDescent="0.3">
      <c r="A347" s="475"/>
      <c r="B347" s="425"/>
      <c r="C347" s="425"/>
      <c r="F347" s="472"/>
    </row>
    <row r="348" spans="1:6" x14ac:dyDescent="0.3">
      <c r="A348" s="475"/>
      <c r="B348" s="425"/>
      <c r="C348" s="425"/>
      <c r="F348" s="472"/>
    </row>
    <row r="349" spans="1:6" x14ac:dyDescent="0.3">
      <c r="A349" s="475"/>
      <c r="B349" s="425"/>
      <c r="C349" s="425"/>
      <c r="F349" s="472"/>
    </row>
    <row r="350" spans="1:6" x14ac:dyDescent="0.3">
      <c r="A350" s="475"/>
      <c r="B350" s="425"/>
      <c r="C350" s="425"/>
      <c r="F350" s="472"/>
    </row>
    <row r="351" spans="1:6" x14ac:dyDescent="0.3">
      <c r="A351" s="475"/>
      <c r="B351" s="425"/>
      <c r="C351" s="425"/>
      <c r="F351" s="472"/>
    </row>
    <row r="352" spans="1:6" x14ac:dyDescent="0.3">
      <c r="A352" s="475"/>
      <c r="B352" s="425"/>
      <c r="C352" s="425"/>
      <c r="F352" s="472"/>
    </row>
    <row r="353" spans="1:6" x14ac:dyDescent="0.3">
      <c r="A353" s="475"/>
      <c r="B353" s="425"/>
      <c r="C353" s="425"/>
      <c r="F353" s="472"/>
    </row>
    <row r="354" spans="1:6" x14ac:dyDescent="0.3">
      <c r="A354" s="475"/>
      <c r="B354" s="425"/>
      <c r="C354" s="425"/>
      <c r="F354" s="472"/>
    </row>
    <row r="355" spans="1:6" x14ac:dyDescent="0.3">
      <c r="A355" s="475"/>
      <c r="B355" s="425"/>
      <c r="C355" s="425"/>
      <c r="F355" s="472"/>
    </row>
    <row r="356" spans="1:6" x14ac:dyDescent="0.3">
      <c r="A356" s="475"/>
      <c r="B356" s="425"/>
      <c r="C356" s="425"/>
      <c r="F356" s="472"/>
    </row>
    <row r="357" spans="1:6" x14ac:dyDescent="0.3">
      <c r="A357" s="475"/>
      <c r="B357" s="425"/>
      <c r="C357" s="425"/>
      <c r="F357" s="472"/>
    </row>
    <row r="358" spans="1:6" x14ac:dyDescent="0.3">
      <c r="A358" s="475"/>
      <c r="B358" s="425"/>
      <c r="C358" s="425"/>
      <c r="F358" s="472"/>
    </row>
    <row r="359" spans="1:6" x14ac:dyDescent="0.3">
      <c r="A359" s="475"/>
      <c r="B359" s="425"/>
      <c r="C359" s="425"/>
      <c r="F359" s="472"/>
    </row>
    <row r="360" spans="1:6" x14ac:dyDescent="0.3">
      <c r="A360" s="475"/>
      <c r="B360" s="425"/>
      <c r="C360" s="425"/>
      <c r="F360" s="472"/>
    </row>
    <row r="361" spans="1:6" x14ac:dyDescent="0.3">
      <c r="A361" s="475"/>
      <c r="B361" s="425"/>
      <c r="C361" s="425"/>
      <c r="F361" s="472"/>
    </row>
    <row r="362" spans="1:6" x14ac:dyDescent="0.3">
      <c r="A362" s="475"/>
      <c r="B362" s="425"/>
      <c r="C362" s="425"/>
      <c r="F362" s="472"/>
    </row>
    <row r="363" spans="1:6" x14ac:dyDescent="0.3">
      <c r="A363" s="475"/>
      <c r="B363" s="425"/>
      <c r="C363" s="425"/>
      <c r="F363" s="472"/>
    </row>
    <row r="364" spans="1:6" x14ac:dyDescent="0.3">
      <c r="A364" s="475"/>
      <c r="B364" s="425"/>
      <c r="C364" s="425"/>
      <c r="F364" s="472"/>
    </row>
    <row r="365" spans="1:6" x14ac:dyDescent="0.3">
      <c r="A365" s="475"/>
      <c r="B365" s="425"/>
      <c r="C365" s="425"/>
      <c r="F365" s="472"/>
    </row>
    <row r="366" spans="1:6" x14ac:dyDescent="0.3">
      <c r="A366" s="475"/>
      <c r="B366" s="425"/>
      <c r="C366" s="425"/>
      <c r="F366" s="472"/>
    </row>
    <row r="367" spans="1:6" x14ac:dyDescent="0.3">
      <c r="A367" s="475"/>
      <c r="B367" s="425"/>
      <c r="C367" s="425"/>
      <c r="F367" s="472"/>
    </row>
    <row r="368" spans="1:6" x14ac:dyDescent="0.3">
      <c r="A368" s="475"/>
      <c r="B368" s="425"/>
      <c r="C368" s="425"/>
      <c r="F368" s="472"/>
    </row>
    <row r="369" spans="1:6" x14ac:dyDescent="0.3">
      <c r="A369" s="475"/>
      <c r="B369" s="425"/>
      <c r="C369" s="425"/>
      <c r="F369" s="472"/>
    </row>
    <row r="370" spans="1:6" x14ac:dyDescent="0.3">
      <c r="A370" s="475"/>
      <c r="B370" s="425"/>
      <c r="C370" s="425"/>
      <c r="F370" s="472"/>
    </row>
    <row r="371" spans="1:6" x14ac:dyDescent="0.3">
      <c r="A371" s="475"/>
      <c r="B371" s="425"/>
      <c r="C371" s="425"/>
      <c r="F371" s="472"/>
    </row>
    <row r="372" spans="1:6" x14ac:dyDescent="0.3">
      <c r="A372" s="475"/>
      <c r="B372" s="425"/>
      <c r="C372" s="425"/>
      <c r="F372" s="472"/>
    </row>
    <row r="373" spans="1:6" x14ac:dyDescent="0.3">
      <c r="A373" s="475"/>
      <c r="B373" s="425"/>
      <c r="C373" s="425"/>
      <c r="F373" s="472"/>
    </row>
    <row r="374" spans="1:6" x14ac:dyDescent="0.3">
      <c r="A374" s="475"/>
      <c r="B374" s="425"/>
      <c r="C374" s="425"/>
      <c r="F374" s="472"/>
    </row>
    <row r="375" spans="1:6" x14ac:dyDescent="0.3">
      <c r="A375" s="475"/>
      <c r="B375" s="425"/>
      <c r="C375" s="425"/>
      <c r="F375" s="472"/>
    </row>
    <row r="376" spans="1:6" x14ac:dyDescent="0.3">
      <c r="A376" s="475"/>
      <c r="B376" s="425"/>
      <c r="C376" s="425"/>
      <c r="F376" s="472"/>
    </row>
    <row r="377" spans="1:6" x14ac:dyDescent="0.3">
      <c r="A377" s="475"/>
      <c r="B377" s="425"/>
      <c r="C377" s="425"/>
      <c r="F377" s="472"/>
    </row>
    <row r="378" spans="1:6" x14ac:dyDescent="0.3">
      <c r="A378" s="475"/>
      <c r="B378" s="425"/>
      <c r="C378" s="425"/>
      <c r="F378" s="472"/>
    </row>
    <row r="379" spans="1:6" x14ac:dyDescent="0.3">
      <c r="A379" s="475"/>
      <c r="B379" s="425"/>
      <c r="C379" s="425"/>
      <c r="F379" s="472"/>
    </row>
    <row r="380" spans="1:6" x14ac:dyDescent="0.3">
      <c r="A380" s="475"/>
      <c r="B380" s="425"/>
      <c r="C380" s="425"/>
      <c r="F380" s="472"/>
    </row>
    <row r="381" spans="1:6" x14ac:dyDescent="0.3">
      <c r="A381" s="475"/>
      <c r="B381" s="425"/>
      <c r="C381" s="425"/>
      <c r="F381" s="472"/>
    </row>
    <row r="382" spans="1:6" x14ac:dyDescent="0.3">
      <c r="A382" s="475"/>
      <c r="B382" s="425"/>
      <c r="C382" s="425"/>
      <c r="F382" s="472"/>
    </row>
    <row r="383" spans="1:6" x14ac:dyDescent="0.3">
      <c r="A383" s="475"/>
      <c r="B383" s="425"/>
      <c r="C383" s="425"/>
      <c r="F383" s="472"/>
    </row>
    <row r="384" spans="1:6" x14ac:dyDescent="0.3">
      <c r="A384" s="475"/>
      <c r="B384" s="425"/>
      <c r="C384" s="425"/>
      <c r="F384" s="472"/>
    </row>
    <row r="385" spans="1:6" x14ac:dyDescent="0.3">
      <c r="A385" s="475"/>
      <c r="B385" s="425"/>
      <c r="C385" s="425"/>
      <c r="F385" s="472"/>
    </row>
    <row r="386" spans="1:6" x14ac:dyDescent="0.3">
      <c r="A386" s="475"/>
      <c r="B386" s="425"/>
      <c r="C386" s="425"/>
      <c r="F386" s="472"/>
    </row>
    <row r="387" spans="1:6" x14ac:dyDescent="0.3">
      <c r="A387" s="475"/>
      <c r="B387" s="425"/>
      <c r="C387" s="425"/>
      <c r="F387" s="472"/>
    </row>
    <row r="388" spans="1:6" x14ac:dyDescent="0.3">
      <c r="A388" s="475"/>
      <c r="B388" s="425"/>
      <c r="C388" s="425"/>
      <c r="F388" s="472"/>
    </row>
    <row r="389" spans="1:6" x14ac:dyDescent="0.3">
      <c r="A389" s="475"/>
      <c r="B389" s="425"/>
      <c r="C389" s="425"/>
      <c r="F389" s="472"/>
    </row>
    <row r="390" spans="1:6" x14ac:dyDescent="0.3">
      <c r="A390" s="475"/>
      <c r="B390" s="425"/>
      <c r="C390" s="425"/>
      <c r="F390" s="472"/>
    </row>
    <row r="391" spans="1:6" x14ac:dyDescent="0.3">
      <c r="A391" s="475"/>
      <c r="B391" s="425"/>
      <c r="C391" s="425"/>
      <c r="F391" s="472"/>
    </row>
    <row r="392" spans="1:6" x14ac:dyDescent="0.3">
      <c r="A392" s="475"/>
      <c r="B392" s="425"/>
      <c r="C392" s="425"/>
      <c r="F392" s="472"/>
    </row>
    <row r="393" spans="1:6" x14ac:dyDescent="0.3">
      <c r="A393" s="475"/>
      <c r="B393" s="425"/>
      <c r="C393" s="425"/>
      <c r="F393" s="472"/>
    </row>
    <row r="394" spans="1:6" x14ac:dyDescent="0.3">
      <c r="A394" s="475"/>
      <c r="B394" s="425"/>
      <c r="C394" s="425"/>
      <c r="F394" s="472"/>
    </row>
    <row r="395" spans="1:6" x14ac:dyDescent="0.3">
      <c r="A395" s="475"/>
      <c r="B395" s="425"/>
      <c r="C395" s="425"/>
      <c r="F395" s="472"/>
    </row>
    <row r="396" spans="1:6" x14ac:dyDescent="0.3">
      <c r="A396" s="475"/>
      <c r="B396" s="425"/>
      <c r="C396" s="425"/>
      <c r="F396" s="472"/>
    </row>
    <row r="397" spans="1:6" x14ac:dyDescent="0.3">
      <c r="A397" s="475"/>
      <c r="B397" s="425"/>
      <c r="C397" s="425"/>
      <c r="F397" s="472"/>
    </row>
    <row r="398" spans="1:6" x14ac:dyDescent="0.3">
      <c r="A398" s="475"/>
      <c r="B398" s="425"/>
      <c r="C398" s="425"/>
      <c r="F398" s="472"/>
    </row>
    <row r="399" spans="1:6" x14ac:dyDescent="0.3">
      <c r="A399" s="475"/>
      <c r="B399" s="425"/>
      <c r="C399" s="425"/>
      <c r="F399" s="472"/>
    </row>
    <row r="400" spans="1:6" x14ac:dyDescent="0.3">
      <c r="A400" s="475"/>
      <c r="B400" s="425"/>
      <c r="C400" s="425"/>
      <c r="F400" s="472"/>
    </row>
    <row r="401" spans="1:6" x14ac:dyDescent="0.3">
      <c r="A401" s="475"/>
      <c r="B401" s="425"/>
      <c r="C401" s="425"/>
      <c r="F401" s="472"/>
    </row>
    <row r="402" spans="1:6" x14ac:dyDescent="0.3">
      <c r="A402" s="475"/>
      <c r="B402" s="425"/>
      <c r="C402" s="425"/>
      <c r="F402" s="472"/>
    </row>
    <row r="403" spans="1:6" x14ac:dyDescent="0.3">
      <c r="A403" s="475"/>
      <c r="B403" s="425"/>
      <c r="C403" s="425"/>
      <c r="F403" s="472"/>
    </row>
    <row r="404" spans="1:6" x14ac:dyDescent="0.3">
      <c r="A404" s="475"/>
      <c r="B404" s="425"/>
      <c r="C404" s="425"/>
      <c r="F404" s="472"/>
    </row>
    <row r="405" spans="1:6" x14ac:dyDescent="0.3">
      <c r="A405" s="475"/>
      <c r="B405" s="425"/>
      <c r="C405" s="425"/>
      <c r="F405" s="472"/>
    </row>
    <row r="406" spans="1:6" x14ac:dyDescent="0.3">
      <c r="A406" s="475"/>
      <c r="B406" s="425"/>
      <c r="C406" s="425"/>
      <c r="F406" s="472"/>
    </row>
    <row r="407" spans="1:6" x14ac:dyDescent="0.3">
      <c r="A407" s="475"/>
      <c r="B407" s="425"/>
      <c r="C407" s="425"/>
      <c r="F407" s="472"/>
    </row>
    <row r="408" spans="1:6" x14ac:dyDescent="0.3">
      <c r="A408" s="475"/>
      <c r="B408" s="425"/>
      <c r="C408" s="425"/>
      <c r="F408" s="472"/>
    </row>
    <row r="409" spans="1:6" x14ac:dyDescent="0.3">
      <c r="A409" s="475"/>
      <c r="B409" s="425"/>
      <c r="C409" s="425"/>
      <c r="F409" s="472"/>
    </row>
    <row r="410" spans="1:6" x14ac:dyDescent="0.3">
      <c r="A410" s="475"/>
      <c r="B410" s="425"/>
      <c r="C410" s="425"/>
      <c r="F410" s="472"/>
    </row>
    <row r="411" spans="1:6" x14ac:dyDescent="0.3">
      <c r="A411" s="475"/>
      <c r="B411" s="425"/>
      <c r="C411" s="425"/>
      <c r="F411" s="472"/>
    </row>
    <row r="412" spans="1:6" x14ac:dyDescent="0.3">
      <c r="A412" s="475"/>
      <c r="B412" s="425"/>
      <c r="C412" s="425"/>
      <c r="F412" s="472"/>
    </row>
    <row r="413" spans="1:6" x14ac:dyDescent="0.3">
      <c r="A413" s="475"/>
      <c r="B413" s="425"/>
      <c r="C413" s="425"/>
      <c r="F413" s="472"/>
    </row>
    <row r="414" spans="1:6" x14ac:dyDescent="0.3">
      <c r="A414" s="475"/>
      <c r="B414" s="425"/>
      <c r="C414" s="425"/>
      <c r="F414" s="472"/>
    </row>
    <row r="415" spans="1:6" x14ac:dyDescent="0.3">
      <c r="A415" s="475"/>
      <c r="B415" s="425"/>
      <c r="C415" s="425"/>
      <c r="F415" s="472"/>
    </row>
    <row r="416" spans="1:6" x14ac:dyDescent="0.3">
      <c r="A416" s="475"/>
      <c r="B416" s="425"/>
      <c r="C416" s="425"/>
      <c r="F416" s="472"/>
    </row>
    <row r="417" spans="1:6" x14ac:dyDescent="0.3">
      <c r="A417" s="475"/>
      <c r="B417" s="425"/>
      <c r="C417" s="425"/>
      <c r="F417" s="472"/>
    </row>
    <row r="418" spans="1:6" x14ac:dyDescent="0.3">
      <c r="A418" s="475"/>
      <c r="B418" s="425"/>
      <c r="C418" s="425"/>
      <c r="F418" s="472"/>
    </row>
    <row r="419" spans="1:6" x14ac:dyDescent="0.3">
      <c r="A419" s="475"/>
      <c r="B419" s="425"/>
      <c r="C419" s="425"/>
      <c r="F419" s="472"/>
    </row>
    <row r="420" spans="1:6" x14ac:dyDescent="0.3">
      <c r="A420" s="475"/>
      <c r="B420" s="425"/>
      <c r="C420" s="425"/>
      <c r="F420" s="472"/>
    </row>
    <row r="421" spans="1:6" x14ac:dyDescent="0.3">
      <c r="A421" s="475"/>
      <c r="B421" s="425"/>
      <c r="C421" s="425"/>
      <c r="F421" s="472"/>
    </row>
    <row r="422" spans="1:6" x14ac:dyDescent="0.3">
      <c r="A422" s="475"/>
      <c r="B422" s="425"/>
      <c r="C422" s="425"/>
      <c r="F422" s="472"/>
    </row>
    <row r="423" spans="1:6" x14ac:dyDescent="0.3">
      <c r="A423" s="475"/>
      <c r="B423" s="425"/>
      <c r="C423" s="425"/>
      <c r="F423" s="472"/>
    </row>
    <row r="424" spans="1:6" x14ac:dyDescent="0.3">
      <c r="A424" s="475"/>
      <c r="B424" s="425"/>
      <c r="C424" s="425"/>
      <c r="F424" s="472"/>
    </row>
    <row r="425" spans="1:6" x14ac:dyDescent="0.3">
      <c r="A425" s="475"/>
      <c r="B425" s="425"/>
      <c r="C425" s="425"/>
      <c r="F425" s="472"/>
    </row>
    <row r="426" spans="1:6" x14ac:dyDescent="0.3">
      <c r="A426" s="475"/>
      <c r="B426" s="425"/>
      <c r="C426" s="425"/>
      <c r="F426" s="472"/>
    </row>
    <row r="427" spans="1:6" x14ac:dyDescent="0.3">
      <c r="A427" s="475"/>
      <c r="B427" s="425"/>
      <c r="C427" s="425"/>
      <c r="F427" s="472"/>
    </row>
    <row r="428" spans="1:6" x14ac:dyDescent="0.3">
      <c r="A428" s="475"/>
      <c r="B428" s="425"/>
      <c r="C428" s="425"/>
      <c r="F428" s="472"/>
    </row>
    <row r="429" spans="1:6" x14ac:dyDescent="0.3">
      <c r="A429" s="475"/>
      <c r="B429" s="425"/>
      <c r="C429" s="425"/>
      <c r="F429" s="472"/>
    </row>
    <row r="430" spans="1:6" x14ac:dyDescent="0.3">
      <c r="A430" s="475"/>
      <c r="B430" s="425"/>
      <c r="C430" s="425"/>
      <c r="F430" s="472"/>
    </row>
    <row r="431" spans="1:6" x14ac:dyDescent="0.3">
      <c r="A431" s="475"/>
      <c r="B431" s="425"/>
      <c r="C431" s="425"/>
      <c r="F431" s="472"/>
    </row>
    <row r="432" spans="1:6" x14ac:dyDescent="0.3">
      <c r="A432" s="475"/>
      <c r="B432" s="425"/>
      <c r="C432" s="425"/>
      <c r="F432" s="472"/>
    </row>
    <row r="433" spans="1:6" x14ac:dyDescent="0.3">
      <c r="A433" s="475"/>
      <c r="B433" s="425"/>
      <c r="C433" s="425"/>
      <c r="F433" s="472"/>
    </row>
    <row r="434" spans="1:6" x14ac:dyDescent="0.3">
      <c r="A434" s="475"/>
      <c r="B434" s="425"/>
      <c r="C434" s="425"/>
      <c r="F434" s="472"/>
    </row>
    <row r="435" spans="1:6" x14ac:dyDescent="0.3">
      <c r="A435" s="475"/>
      <c r="B435" s="425"/>
      <c r="C435" s="425"/>
      <c r="F435" s="472"/>
    </row>
    <row r="436" spans="1:6" x14ac:dyDescent="0.3">
      <c r="A436" s="475"/>
      <c r="B436" s="425"/>
      <c r="C436" s="425"/>
      <c r="F436" s="472"/>
    </row>
    <row r="437" spans="1:6" x14ac:dyDescent="0.3">
      <c r="A437" s="475"/>
      <c r="B437" s="425"/>
      <c r="C437" s="425"/>
      <c r="F437" s="472"/>
    </row>
    <row r="438" spans="1:6" x14ac:dyDescent="0.3">
      <c r="A438" s="475"/>
      <c r="B438" s="425"/>
      <c r="C438" s="425"/>
      <c r="F438" s="472"/>
    </row>
    <row r="439" spans="1:6" x14ac:dyDescent="0.3">
      <c r="A439" s="475"/>
      <c r="B439" s="425"/>
      <c r="C439" s="425"/>
      <c r="F439" s="472"/>
    </row>
    <row r="440" spans="1:6" x14ac:dyDescent="0.3">
      <c r="A440" s="475"/>
      <c r="B440" s="425"/>
      <c r="C440" s="425"/>
      <c r="F440" s="472"/>
    </row>
    <row r="441" spans="1:6" x14ac:dyDescent="0.3">
      <c r="A441" s="475"/>
      <c r="B441" s="425"/>
      <c r="C441" s="425"/>
      <c r="F441" s="472"/>
    </row>
    <row r="442" spans="1:6" x14ac:dyDescent="0.3">
      <c r="A442" s="475"/>
      <c r="B442" s="425"/>
      <c r="C442" s="425"/>
      <c r="F442" s="472"/>
    </row>
    <row r="443" spans="1:6" x14ac:dyDescent="0.3">
      <c r="A443" s="475"/>
      <c r="B443" s="425"/>
      <c r="C443" s="425"/>
      <c r="F443" s="472"/>
    </row>
    <row r="444" spans="1:6" x14ac:dyDescent="0.3">
      <c r="A444" s="475"/>
      <c r="B444" s="425"/>
      <c r="C444" s="425"/>
      <c r="F444" s="472"/>
    </row>
    <row r="445" spans="1:6" x14ac:dyDescent="0.3">
      <c r="A445" s="475"/>
      <c r="B445" s="425"/>
      <c r="C445" s="425"/>
      <c r="F445" s="472"/>
    </row>
    <row r="446" spans="1:6" x14ac:dyDescent="0.3">
      <c r="A446" s="475"/>
      <c r="B446" s="425"/>
      <c r="C446" s="425"/>
      <c r="F446" s="472"/>
    </row>
    <row r="447" spans="1:6" x14ac:dyDescent="0.3">
      <c r="A447" s="475"/>
      <c r="B447" s="425"/>
      <c r="C447" s="425"/>
      <c r="F447" s="472"/>
    </row>
    <row r="448" spans="1:6" x14ac:dyDescent="0.3">
      <c r="A448" s="475"/>
      <c r="B448" s="425"/>
      <c r="C448" s="425"/>
      <c r="F448" s="472"/>
    </row>
    <row r="449" spans="1:6" x14ac:dyDescent="0.3">
      <c r="A449" s="475"/>
      <c r="B449" s="425"/>
      <c r="C449" s="425"/>
      <c r="F449" s="472"/>
    </row>
    <row r="450" spans="1:6" x14ac:dyDescent="0.3">
      <c r="A450" s="475"/>
      <c r="B450" s="425"/>
      <c r="C450" s="425"/>
      <c r="F450" s="472"/>
    </row>
    <row r="451" spans="1:6" x14ac:dyDescent="0.3">
      <c r="A451" s="475"/>
      <c r="B451" s="425"/>
      <c r="C451" s="425"/>
      <c r="F451" s="472"/>
    </row>
    <row r="452" spans="1:6" x14ac:dyDescent="0.3">
      <c r="A452" s="475"/>
      <c r="B452" s="425"/>
      <c r="C452" s="425"/>
      <c r="F452" s="472"/>
    </row>
    <row r="453" spans="1:6" x14ac:dyDescent="0.3">
      <c r="A453" s="475"/>
      <c r="B453" s="425"/>
      <c r="C453" s="425"/>
      <c r="F453" s="472"/>
    </row>
    <row r="454" spans="1:6" x14ac:dyDescent="0.3">
      <c r="A454" s="475"/>
      <c r="B454" s="425"/>
      <c r="C454" s="425"/>
      <c r="F454" s="472"/>
    </row>
    <row r="455" spans="1:6" x14ac:dyDescent="0.3">
      <c r="A455" s="475"/>
      <c r="B455" s="425"/>
      <c r="C455" s="425"/>
      <c r="F455" s="472"/>
    </row>
    <row r="456" spans="1:6" x14ac:dyDescent="0.3">
      <c r="A456" s="475"/>
      <c r="B456" s="425"/>
      <c r="C456" s="425"/>
      <c r="F456" s="472"/>
    </row>
    <row r="457" spans="1:6" x14ac:dyDescent="0.3">
      <c r="A457" s="475"/>
      <c r="B457" s="425"/>
      <c r="C457" s="425"/>
      <c r="F457" s="472"/>
    </row>
    <row r="458" spans="1:6" x14ac:dyDescent="0.3">
      <c r="A458" s="475"/>
      <c r="B458" s="425"/>
      <c r="C458" s="425"/>
      <c r="F458" s="472"/>
    </row>
    <row r="459" spans="1:6" x14ac:dyDescent="0.3">
      <c r="A459" s="475"/>
      <c r="B459" s="425"/>
      <c r="C459" s="425"/>
      <c r="F459" s="472"/>
    </row>
    <row r="460" spans="1:6" x14ac:dyDescent="0.3">
      <c r="A460" s="475"/>
      <c r="B460" s="425"/>
      <c r="C460" s="425"/>
      <c r="F460" s="472"/>
    </row>
    <row r="461" spans="1:6" x14ac:dyDescent="0.3">
      <c r="A461" s="475"/>
      <c r="B461" s="425"/>
      <c r="C461" s="425"/>
      <c r="F461" s="472"/>
    </row>
    <row r="462" spans="1:6" x14ac:dyDescent="0.3">
      <c r="A462" s="475"/>
      <c r="B462" s="425"/>
      <c r="C462" s="425"/>
      <c r="F462" s="472"/>
    </row>
    <row r="463" spans="1:6" x14ac:dyDescent="0.3">
      <c r="A463" s="475"/>
      <c r="B463" s="425"/>
      <c r="C463" s="425"/>
      <c r="F463" s="472"/>
    </row>
    <row r="464" spans="1:6" x14ac:dyDescent="0.3">
      <c r="A464" s="475"/>
      <c r="B464" s="425"/>
      <c r="C464" s="425"/>
      <c r="F464" s="472"/>
    </row>
    <row r="465" spans="1:6" x14ac:dyDescent="0.3">
      <c r="A465" s="475"/>
      <c r="B465" s="425"/>
      <c r="C465" s="425"/>
      <c r="F465" s="472"/>
    </row>
    <row r="466" spans="1:6" x14ac:dyDescent="0.3">
      <c r="A466" s="475"/>
      <c r="B466" s="425"/>
      <c r="C466" s="425"/>
      <c r="F466" s="472"/>
    </row>
    <row r="467" spans="1:6" x14ac:dyDescent="0.3">
      <c r="A467" s="475"/>
      <c r="B467" s="425"/>
      <c r="C467" s="425"/>
      <c r="F467" s="472"/>
    </row>
    <row r="468" spans="1:6" x14ac:dyDescent="0.3">
      <c r="A468" s="475"/>
      <c r="B468" s="425"/>
      <c r="C468" s="425"/>
      <c r="F468" s="472"/>
    </row>
    <row r="469" spans="1:6" x14ac:dyDescent="0.3">
      <c r="A469" s="475"/>
      <c r="B469" s="425"/>
      <c r="C469" s="425"/>
      <c r="F469" s="472"/>
    </row>
    <row r="470" spans="1:6" x14ac:dyDescent="0.3">
      <c r="A470" s="475"/>
      <c r="B470" s="425"/>
      <c r="C470" s="425"/>
      <c r="F470" s="472"/>
    </row>
    <row r="471" spans="1:6" x14ac:dyDescent="0.3">
      <c r="A471" s="475"/>
      <c r="B471" s="425"/>
      <c r="C471" s="425"/>
      <c r="F471" s="472"/>
    </row>
    <row r="472" spans="1:6" x14ac:dyDescent="0.3">
      <c r="A472" s="475"/>
      <c r="B472" s="425"/>
      <c r="C472" s="425"/>
      <c r="F472" s="472"/>
    </row>
    <row r="473" spans="1:6" x14ac:dyDescent="0.3">
      <c r="A473" s="475"/>
      <c r="B473" s="425"/>
      <c r="C473" s="425"/>
      <c r="F473" s="472"/>
    </row>
    <row r="474" spans="1:6" x14ac:dyDescent="0.3">
      <c r="A474" s="475"/>
      <c r="B474" s="425"/>
      <c r="C474" s="425"/>
      <c r="F474" s="472"/>
    </row>
    <row r="475" spans="1:6" x14ac:dyDescent="0.3">
      <c r="A475" s="475"/>
      <c r="B475" s="425"/>
      <c r="C475" s="425"/>
      <c r="F475" s="472"/>
    </row>
    <row r="476" spans="1:6" x14ac:dyDescent="0.3">
      <c r="A476" s="475"/>
      <c r="B476" s="425"/>
      <c r="C476" s="425"/>
      <c r="F476" s="472"/>
    </row>
    <row r="477" spans="1:6" x14ac:dyDescent="0.3">
      <c r="A477" s="475"/>
      <c r="B477" s="425"/>
      <c r="C477" s="425"/>
      <c r="F477" s="472"/>
    </row>
    <row r="478" spans="1:6" x14ac:dyDescent="0.3">
      <c r="A478" s="475"/>
      <c r="B478" s="425"/>
      <c r="C478" s="425"/>
      <c r="F478" s="472"/>
    </row>
    <row r="479" spans="1:6" x14ac:dyDescent="0.3">
      <c r="A479" s="475"/>
      <c r="B479" s="425"/>
      <c r="C479" s="425"/>
      <c r="F479" s="472"/>
    </row>
    <row r="480" spans="1:6" x14ac:dyDescent="0.3">
      <c r="A480" s="475"/>
      <c r="B480" s="425"/>
      <c r="C480" s="425"/>
      <c r="F480" s="472"/>
    </row>
    <row r="481" spans="1:6" x14ac:dyDescent="0.3">
      <c r="A481" s="475"/>
      <c r="B481" s="425"/>
      <c r="C481" s="425"/>
      <c r="F481" s="472"/>
    </row>
    <row r="482" spans="1:6" x14ac:dyDescent="0.3">
      <c r="A482" s="475"/>
      <c r="B482" s="425"/>
      <c r="C482" s="425"/>
      <c r="F482" s="472"/>
    </row>
    <row r="483" spans="1:6" x14ac:dyDescent="0.3">
      <c r="A483" s="475"/>
      <c r="B483" s="425"/>
      <c r="C483" s="425"/>
      <c r="F483" s="472"/>
    </row>
    <row r="484" spans="1:6" x14ac:dyDescent="0.3">
      <c r="A484" s="475"/>
      <c r="B484" s="425"/>
      <c r="C484" s="425"/>
      <c r="F484" s="472"/>
    </row>
    <row r="485" spans="1:6" x14ac:dyDescent="0.3">
      <c r="A485" s="475"/>
      <c r="B485" s="425"/>
      <c r="C485" s="425"/>
      <c r="F485" s="472"/>
    </row>
    <row r="486" spans="1:6" x14ac:dyDescent="0.3">
      <c r="A486" s="475"/>
      <c r="B486" s="425"/>
      <c r="C486" s="425"/>
      <c r="F486" s="472"/>
    </row>
    <row r="487" spans="1:6" x14ac:dyDescent="0.3">
      <c r="A487" s="475"/>
      <c r="B487" s="425"/>
      <c r="C487" s="425"/>
      <c r="F487" s="472"/>
    </row>
    <row r="488" spans="1:6" x14ac:dyDescent="0.3">
      <c r="A488" s="475"/>
      <c r="B488" s="425"/>
      <c r="C488" s="425"/>
      <c r="F488" s="472"/>
    </row>
    <row r="489" spans="1:6" x14ac:dyDescent="0.3">
      <c r="A489" s="475"/>
      <c r="B489" s="425"/>
      <c r="C489" s="425"/>
      <c r="F489" s="472"/>
    </row>
    <row r="490" spans="1:6" x14ac:dyDescent="0.3">
      <c r="A490" s="475"/>
      <c r="B490" s="425"/>
      <c r="C490" s="425"/>
      <c r="F490" s="472"/>
    </row>
    <row r="491" spans="1:6" x14ac:dyDescent="0.3">
      <c r="A491" s="475"/>
      <c r="B491" s="425"/>
      <c r="C491" s="425"/>
      <c r="F491" s="472"/>
    </row>
    <row r="492" spans="1:6" x14ac:dyDescent="0.3">
      <c r="A492" s="475"/>
      <c r="B492" s="425"/>
      <c r="C492" s="425"/>
      <c r="F492" s="472"/>
    </row>
    <row r="493" spans="1:6" x14ac:dyDescent="0.3">
      <c r="A493" s="475"/>
      <c r="B493" s="425"/>
      <c r="C493" s="425"/>
      <c r="F493" s="472"/>
    </row>
    <row r="494" spans="1:6" x14ac:dyDescent="0.3">
      <c r="A494" s="475"/>
      <c r="B494" s="425"/>
      <c r="C494" s="425"/>
      <c r="F494" s="472"/>
    </row>
    <row r="495" spans="1:6" x14ac:dyDescent="0.3">
      <c r="A495" s="475"/>
      <c r="B495" s="425"/>
      <c r="C495" s="425"/>
      <c r="F495" s="472"/>
    </row>
    <row r="496" spans="1:6" x14ac:dyDescent="0.3">
      <c r="A496" s="475"/>
      <c r="B496" s="425"/>
      <c r="C496" s="425"/>
      <c r="F496" s="472"/>
    </row>
    <row r="497" spans="1:6" x14ac:dyDescent="0.3">
      <c r="A497" s="475"/>
      <c r="B497" s="425"/>
      <c r="C497" s="425"/>
      <c r="F497" s="472"/>
    </row>
    <row r="498" spans="1:6" x14ac:dyDescent="0.3">
      <c r="A498" s="475"/>
      <c r="B498" s="425"/>
      <c r="C498" s="425"/>
      <c r="F498" s="472"/>
    </row>
    <row r="499" spans="1:6" x14ac:dyDescent="0.3">
      <c r="A499" s="475"/>
      <c r="B499" s="425"/>
      <c r="C499" s="425"/>
      <c r="F499" s="472"/>
    </row>
    <row r="500" spans="1:6" x14ac:dyDescent="0.3">
      <c r="A500" s="475"/>
      <c r="B500" s="425"/>
      <c r="C500" s="425"/>
      <c r="F500" s="472"/>
    </row>
    <row r="501" spans="1:6" x14ac:dyDescent="0.3">
      <c r="A501" s="475"/>
      <c r="B501" s="425"/>
      <c r="C501" s="425"/>
      <c r="F501" s="472"/>
    </row>
    <row r="502" spans="1:6" x14ac:dyDescent="0.3">
      <c r="A502" s="475"/>
      <c r="B502" s="425"/>
      <c r="C502" s="425"/>
      <c r="F502" s="472"/>
    </row>
    <row r="503" spans="1:6" x14ac:dyDescent="0.3">
      <c r="A503" s="475"/>
      <c r="B503" s="425"/>
      <c r="C503" s="425"/>
      <c r="F503" s="472"/>
    </row>
    <row r="504" spans="1:6" x14ac:dyDescent="0.3">
      <c r="A504" s="475"/>
      <c r="B504" s="425"/>
      <c r="C504" s="425"/>
      <c r="F504" s="472"/>
    </row>
    <row r="505" spans="1:6" x14ac:dyDescent="0.3">
      <c r="A505" s="475"/>
      <c r="B505" s="425"/>
      <c r="C505" s="425"/>
      <c r="F505" s="472"/>
    </row>
    <row r="506" spans="1:6" x14ac:dyDescent="0.3">
      <c r="A506" s="475"/>
      <c r="B506" s="425"/>
      <c r="C506" s="425"/>
      <c r="F506" s="472"/>
    </row>
    <row r="507" spans="1:6" x14ac:dyDescent="0.3">
      <c r="A507" s="475"/>
      <c r="B507" s="425"/>
      <c r="C507" s="425"/>
      <c r="F507" s="472"/>
    </row>
    <row r="508" spans="1:6" x14ac:dyDescent="0.3">
      <c r="A508" s="475"/>
      <c r="B508" s="425"/>
      <c r="C508" s="425"/>
      <c r="F508" s="472"/>
    </row>
    <row r="509" spans="1:6" x14ac:dyDescent="0.3">
      <c r="A509" s="475"/>
      <c r="B509" s="425"/>
      <c r="C509" s="425"/>
      <c r="F509" s="472"/>
    </row>
    <row r="510" spans="1:6" x14ac:dyDescent="0.3">
      <c r="A510" s="475"/>
      <c r="B510" s="425"/>
      <c r="C510" s="425"/>
      <c r="F510" s="472"/>
    </row>
    <row r="511" spans="1:6" x14ac:dyDescent="0.3">
      <c r="A511" s="475"/>
      <c r="B511" s="425"/>
      <c r="C511" s="425"/>
      <c r="F511" s="472"/>
    </row>
    <row r="512" spans="1:6" x14ac:dyDescent="0.3">
      <c r="A512" s="475"/>
      <c r="B512" s="425"/>
      <c r="C512" s="425"/>
      <c r="F512" s="472"/>
    </row>
    <row r="513" spans="1:6" x14ac:dyDescent="0.3">
      <c r="A513" s="475"/>
      <c r="B513" s="425"/>
      <c r="C513" s="425"/>
      <c r="F513" s="472"/>
    </row>
    <row r="514" spans="1:6" x14ac:dyDescent="0.3">
      <c r="A514" s="475"/>
      <c r="B514" s="425"/>
      <c r="C514" s="425"/>
      <c r="F514" s="472"/>
    </row>
    <row r="515" spans="1:6" x14ac:dyDescent="0.3">
      <c r="A515" s="475"/>
      <c r="B515" s="425"/>
      <c r="C515" s="425"/>
      <c r="F515" s="472"/>
    </row>
    <row r="516" spans="1:6" x14ac:dyDescent="0.3">
      <c r="A516" s="475"/>
      <c r="B516" s="425"/>
      <c r="C516" s="425"/>
      <c r="F516" s="472"/>
    </row>
    <row r="517" spans="1:6" x14ac:dyDescent="0.3">
      <c r="A517" s="475"/>
      <c r="B517" s="425"/>
      <c r="C517" s="425"/>
      <c r="F517" s="472"/>
    </row>
    <row r="518" spans="1:6" x14ac:dyDescent="0.3">
      <c r="A518" s="475"/>
      <c r="B518" s="425"/>
      <c r="C518" s="425"/>
      <c r="F518" s="472"/>
    </row>
    <row r="519" spans="1:6" x14ac:dyDescent="0.3">
      <c r="A519" s="475"/>
      <c r="B519" s="425"/>
      <c r="C519" s="425"/>
      <c r="F519" s="472"/>
    </row>
    <row r="520" spans="1:6" x14ac:dyDescent="0.3">
      <c r="A520" s="475"/>
      <c r="B520" s="425"/>
      <c r="C520" s="425"/>
      <c r="F520" s="472"/>
    </row>
    <row r="521" spans="1:6" x14ac:dyDescent="0.3">
      <c r="A521" s="475"/>
      <c r="B521" s="425"/>
      <c r="C521" s="425"/>
      <c r="F521" s="472"/>
    </row>
    <row r="522" spans="1:6" x14ac:dyDescent="0.3">
      <c r="A522" s="475"/>
      <c r="B522" s="425"/>
      <c r="C522" s="425"/>
      <c r="F522" s="472"/>
    </row>
    <row r="523" spans="1:6" x14ac:dyDescent="0.3">
      <c r="A523" s="475"/>
      <c r="B523" s="425"/>
      <c r="C523" s="425"/>
      <c r="F523" s="472"/>
    </row>
    <row r="524" spans="1:6" x14ac:dyDescent="0.3">
      <c r="A524" s="475"/>
      <c r="B524" s="425"/>
      <c r="C524" s="425"/>
      <c r="F524" s="472"/>
    </row>
    <row r="525" spans="1:6" x14ac:dyDescent="0.3">
      <c r="A525" s="475"/>
      <c r="B525" s="425"/>
      <c r="C525" s="425"/>
      <c r="F525" s="472"/>
    </row>
    <row r="526" spans="1:6" x14ac:dyDescent="0.3">
      <c r="A526" s="475"/>
      <c r="B526" s="425"/>
      <c r="C526" s="425"/>
      <c r="F526" s="472"/>
    </row>
    <row r="527" spans="1:6" x14ac:dyDescent="0.3">
      <c r="A527" s="475"/>
      <c r="B527" s="425"/>
      <c r="C527" s="425"/>
      <c r="F527" s="472"/>
    </row>
    <row r="528" spans="1:6" x14ac:dyDescent="0.3">
      <c r="A528" s="475"/>
      <c r="B528" s="425"/>
      <c r="C528" s="425"/>
      <c r="F528" s="472"/>
    </row>
    <row r="529" spans="1:6" x14ac:dyDescent="0.3">
      <c r="A529" s="475"/>
      <c r="B529" s="425"/>
      <c r="C529" s="425"/>
      <c r="F529" s="472"/>
    </row>
    <row r="530" spans="1:6" x14ac:dyDescent="0.3">
      <c r="A530" s="475"/>
      <c r="B530" s="425"/>
      <c r="C530" s="425"/>
      <c r="F530" s="472"/>
    </row>
    <row r="531" spans="1:6" x14ac:dyDescent="0.3">
      <c r="A531" s="475"/>
      <c r="B531" s="425"/>
      <c r="C531" s="425"/>
      <c r="F531" s="472"/>
    </row>
    <row r="532" spans="1:6" x14ac:dyDescent="0.3">
      <c r="A532" s="475"/>
      <c r="B532" s="425"/>
      <c r="C532" s="425"/>
      <c r="F532" s="472"/>
    </row>
    <row r="533" spans="1:6" x14ac:dyDescent="0.3">
      <c r="A533" s="475"/>
      <c r="B533" s="425"/>
      <c r="C533" s="425"/>
      <c r="F533" s="472"/>
    </row>
    <row r="534" spans="1:6" x14ac:dyDescent="0.3">
      <c r="A534" s="475"/>
      <c r="B534" s="425"/>
      <c r="C534" s="425"/>
      <c r="F534" s="472"/>
    </row>
    <row r="535" spans="1:6" x14ac:dyDescent="0.3">
      <c r="A535" s="475"/>
      <c r="B535" s="425"/>
      <c r="C535" s="425"/>
      <c r="F535" s="472"/>
    </row>
    <row r="536" spans="1:6" x14ac:dyDescent="0.3">
      <c r="A536" s="475"/>
      <c r="B536" s="425"/>
      <c r="C536" s="425"/>
      <c r="F536" s="472"/>
    </row>
    <row r="537" spans="1:6" x14ac:dyDescent="0.3">
      <c r="A537" s="475"/>
      <c r="B537" s="425"/>
      <c r="C537" s="425"/>
      <c r="F537" s="472"/>
    </row>
    <row r="538" spans="1:6" x14ac:dyDescent="0.3">
      <c r="A538" s="475"/>
      <c r="B538" s="425"/>
      <c r="C538" s="425"/>
      <c r="F538" s="472"/>
    </row>
    <row r="539" spans="1:6" x14ac:dyDescent="0.3">
      <c r="A539" s="475"/>
      <c r="B539" s="425"/>
      <c r="C539" s="425"/>
      <c r="F539" s="472"/>
    </row>
    <row r="540" spans="1:6" x14ac:dyDescent="0.3">
      <c r="A540" s="475"/>
      <c r="B540" s="425"/>
      <c r="C540" s="425"/>
      <c r="F540" s="472"/>
    </row>
    <row r="541" spans="1:6" x14ac:dyDescent="0.3">
      <c r="A541" s="475"/>
      <c r="B541" s="425"/>
      <c r="C541" s="425"/>
      <c r="F541" s="472"/>
    </row>
    <row r="542" spans="1:6" x14ac:dyDescent="0.3">
      <c r="A542" s="475"/>
      <c r="B542" s="425"/>
      <c r="C542" s="425"/>
      <c r="F542" s="472"/>
    </row>
    <row r="543" spans="1:6" x14ac:dyDescent="0.3">
      <c r="A543" s="475"/>
      <c r="B543" s="425"/>
      <c r="C543" s="425"/>
      <c r="F543" s="472"/>
    </row>
    <row r="544" spans="1:6" x14ac:dyDescent="0.3">
      <c r="A544" s="475"/>
      <c r="B544" s="425"/>
      <c r="C544" s="425"/>
      <c r="F544" s="472"/>
    </row>
    <row r="545" spans="1:6" x14ac:dyDescent="0.3">
      <c r="A545" s="475"/>
      <c r="B545" s="425"/>
      <c r="C545" s="425"/>
      <c r="F545" s="472"/>
    </row>
    <row r="546" spans="1:6" x14ac:dyDescent="0.3">
      <c r="A546" s="475"/>
      <c r="B546" s="425"/>
      <c r="C546" s="425"/>
      <c r="F546" s="472"/>
    </row>
    <row r="547" spans="1:6" x14ac:dyDescent="0.3">
      <c r="A547" s="475"/>
      <c r="B547" s="425"/>
      <c r="C547" s="425"/>
      <c r="F547" s="472"/>
    </row>
    <row r="548" spans="1:6" x14ac:dyDescent="0.3">
      <c r="A548" s="475"/>
      <c r="B548" s="425"/>
      <c r="C548" s="425"/>
      <c r="F548" s="472"/>
    </row>
    <row r="549" spans="1:6" x14ac:dyDescent="0.3">
      <c r="A549" s="475"/>
      <c r="B549" s="425"/>
      <c r="C549" s="425"/>
      <c r="F549" s="472"/>
    </row>
    <row r="550" spans="1:6" x14ac:dyDescent="0.3">
      <c r="A550" s="475"/>
      <c r="B550" s="425"/>
      <c r="C550" s="425"/>
      <c r="F550" s="472"/>
    </row>
    <row r="551" spans="1:6" x14ac:dyDescent="0.3">
      <c r="A551" s="475"/>
      <c r="B551" s="425"/>
      <c r="C551" s="425"/>
      <c r="F551" s="472"/>
    </row>
    <row r="552" spans="1:6" x14ac:dyDescent="0.3">
      <c r="A552" s="475"/>
      <c r="B552" s="425"/>
      <c r="C552" s="425"/>
      <c r="F552" s="472"/>
    </row>
    <row r="553" spans="1:6" x14ac:dyDescent="0.3">
      <c r="A553" s="475"/>
      <c r="B553" s="425"/>
      <c r="C553" s="425"/>
      <c r="F553" s="472"/>
    </row>
    <row r="554" spans="1:6" x14ac:dyDescent="0.3">
      <c r="A554" s="475"/>
      <c r="B554" s="425"/>
      <c r="C554" s="425"/>
      <c r="F554" s="472"/>
    </row>
    <row r="555" spans="1:6" x14ac:dyDescent="0.3">
      <c r="A555" s="475"/>
      <c r="B555" s="425"/>
      <c r="C555" s="425"/>
      <c r="F555" s="472"/>
    </row>
    <row r="556" spans="1:6" x14ac:dyDescent="0.3">
      <c r="A556" s="475"/>
      <c r="B556" s="425"/>
      <c r="C556" s="425"/>
      <c r="F556" s="472"/>
    </row>
    <row r="557" spans="1:6" x14ac:dyDescent="0.3">
      <c r="A557" s="475"/>
      <c r="B557" s="425"/>
      <c r="C557" s="425"/>
      <c r="F557" s="472"/>
    </row>
    <row r="558" spans="1:6" x14ac:dyDescent="0.3">
      <c r="A558" s="475"/>
      <c r="B558" s="425"/>
      <c r="C558" s="425"/>
      <c r="F558" s="472"/>
    </row>
    <row r="559" spans="1:6" x14ac:dyDescent="0.3">
      <c r="A559" s="475"/>
      <c r="B559" s="425"/>
      <c r="C559" s="425"/>
      <c r="F559" s="472"/>
    </row>
    <row r="560" spans="1:6" x14ac:dyDescent="0.3">
      <c r="A560" s="475"/>
      <c r="B560" s="425"/>
      <c r="C560" s="425"/>
      <c r="F560" s="472"/>
    </row>
    <row r="561" spans="1:6" x14ac:dyDescent="0.3">
      <c r="A561" s="475"/>
      <c r="B561" s="425"/>
      <c r="C561" s="425"/>
      <c r="F561" s="472"/>
    </row>
    <row r="562" spans="1:6" x14ac:dyDescent="0.3">
      <c r="A562" s="475"/>
      <c r="B562" s="425"/>
      <c r="C562" s="425"/>
      <c r="F562" s="472"/>
    </row>
    <row r="563" spans="1:6" x14ac:dyDescent="0.3">
      <c r="A563" s="475"/>
      <c r="B563" s="425"/>
      <c r="C563" s="425"/>
      <c r="F563" s="472"/>
    </row>
    <row r="564" spans="1:6" x14ac:dyDescent="0.3">
      <c r="A564" s="475"/>
      <c r="B564" s="425"/>
      <c r="C564" s="425"/>
      <c r="F564" s="472"/>
    </row>
    <row r="565" spans="1:6" x14ac:dyDescent="0.3">
      <c r="A565" s="475"/>
      <c r="B565" s="425"/>
      <c r="C565" s="425"/>
      <c r="F565" s="472"/>
    </row>
    <row r="566" spans="1:6" x14ac:dyDescent="0.3">
      <c r="A566" s="475"/>
      <c r="B566" s="425"/>
      <c r="C566" s="425"/>
      <c r="F566" s="472"/>
    </row>
    <row r="567" spans="1:6" x14ac:dyDescent="0.3">
      <c r="A567" s="475"/>
      <c r="B567" s="425"/>
      <c r="C567" s="425"/>
      <c r="F567" s="472"/>
    </row>
    <row r="568" spans="1:6" x14ac:dyDescent="0.3">
      <c r="A568" s="475"/>
      <c r="B568" s="425"/>
      <c r="C568" s="425"/>
      <c r="F568" s="472"/>
    </row>
    <row r="569" spans="1:6" x14ac:dyDescent="0.3">
      <c r="A569" s="475"/>
      <c r="B569" s="425"/>
      <c r="C569" s="425"/>
      <c r="F569" s="472"/>
    </row>
    <row r="570" spans="1:6" x14ac:dyDescent="0.3">
      <c r="A570" s="475"/>
      <c r="B570" s="425"/>
      <c r="C570" s="425"/>
      <c r="F570" s="472"/>
    </row>
    <row r="571" spans="1:6" x14ac:dyDescent="0.3">
      <c r="A571" s="475"/>
      <c r="B571" s="425"/>
      <c r="C571" s="425"/>
      <c r="F571" s="472"/>
    </row>
    <row r="572" spans="1:6" x14ac:dyDescent="0.3">
      <c r="A572" s="475"/>
      <c r="B572" s="425"/>
      <c r="C572" s="425"/>
      <c r="F572" s="472"/>
    </row>
    <row r="573" spans="1:6" x14ac:dyDescent="0.3">
      <c r="A573" s="475"/>
      <c r="B573" s="425"/>
      <c r="C573" s="425"/>
      <c r="F573" s="472"/>
    </row>
    <row r="574" spans="1:6" x14ac:dyDescent="0.3">
      <c r="A574" s="475"/>
      <c r="B574" s="425"/>
      <c r="C574" s="425"/>
      <c r="F574" s="472"/>
    </row>
    <row r="575" spans="1:6" x14ac:dyDescent="0.3">
      <c r="A575" s="475"/>
      <c r="B575" s="425"/>
      <c r="C575" s="425"/>
      <c r="F575" s="472"/>
    </row>
    <row r="576" spans="1:6" x14ac:dyDescent="0.3">
      <c r="A576" s="475"/>
      <c r="B576" s="425"/>
      <c r="C576" s="425"/>
      <c r="F576" s="472"/>
    </row>
    <row r="577" spans="1:6" x14ac:dyDescent="0.3">
      <c r="A577" s="475"/>
      <c r="B577" s="425"/>
      <c r="C577" s="425"/>
      <c r="F577" s="472"/>
    </row>
    <row r="578" spans="1:6" x14ac:dyDescent="0.3">
      <c r="A578" s="475"/>
      <c r="B578" s="425"/>
      <c r="C578" s="425"/>
      <c r="F578" s="472"/>
    </row>
    <row r="579" spans="1:6" x14ac:dyDescent="0.3">
      <c r="A579" s="475"/>
      <c r="B579" s="425"/>
      <c r="C579" s="425"/>
      <c r="F579" s="472"/>
    </row>
    <row r="580" spans="1:6" x14ac:dyDescent="0.3">
      <c r="A580" s="475"/>
      <c r="B580" s="425"/>
      <c r="C580" s="425"/>
      <c r="F580" s="472"/>
    </row>
    <row r="581" spans="1:6" x14ac:dyDescent="0.3">
      <c r="A581" s="475"/>
      <c r="B581" s="425"/>
      <c r="C581" s="425"/>
      <c r="F581" s="472"/>
    </row>
    <row r="582" spans="1:6" x14ac:dyDescent="0.3">
      <c r="A582" s="475"/>
      <c r="B582" s="425"/>
      <c r="C582" s="425"/>
      <c r="F582" s="472"/>
    </row>
    <row r="583" spans="1:6" x14ac:dyDescent="0.3">
      <c r="A583" s="475"/>
      <c r="B583" s="425"/>
      <c r="C583" s="425"/>
      <c r="F583" s="472"/>
    </row>
    <row r="584" spans="1:6" x14ac:dyDescent="0.3">
      <c r="A584" s="475"/>
      <c r="B584" s="425"/>
      <c r="C584" s="425"/>
      <c r="F584" s="472"/>
    </row>
    <row r="585" spans="1:6" x14ac:dyDescent="0.3">
      <c r="A585" s="475"/>
      <c r="B585" s="425"/>
      <c r="C585" s="425"/>
      <c r="F585" s="472"/>
    </row>
    <row r="586" spans="1:6" x14ac:dyDescent="0.3">
      <c r="A586" s="475"/>
      <c r="B586" s="425"/>
      <c r="C586" s="425"/>
      <c r="F586" s="472"/>
    </row>
    <row r="587" spans="1:6" x14ac:dyDescent="0.3">
      <c r="A587" s="475"/>
      <c r="B587" s="425"/>
      <c r="C587" s="425"/>
      <c r="F587" s="472"/>
    </row>
    <row r="588" spans="1:6" x14ac:dyDescent="0.3">
      <c r="A588" s="475"/>
      <c r="B588" s="425"/>
      <c r="C588" s="425"/>
      <c r="F588" s="472"/>
    </row>
    <row r="589" spans="1:6" x14ac:dyDescent="0.3">
      <c r="A589" s="475"/>
      <c r="B589" s="425"/>
      <c r="C589" s="425"/>
      <c r="F589" s="472"/>
    </row>
    <row r="590" spans="1:6" x14ac:dyDescent="0.3">
      <c r="A590" s="475"/>
      <c r="B590" s="425"/>
      <c r="C590" s="425"/>
      <c r="F590" s="472"/>
    </row>
    <row r="591" spans="1:6" x14ac:dyDescent="0.3">
      <c r="A591" s="475"/>
      <c r="B591" s="425"/>
      <c r="C591" s="425"/>
      <c r="F591" s="472"/>
    </row>
    <row r="592" spans="1:6" x14ac:dyDescent="0.3">
      <c r="A592" s="475"/>
      <c r="B592" s="425"/>
      <c r="C592" s="425"/>
      <c r="F592" s="472"/>
    </row>
    <row r="593" spans="1:6" x14ac:dyDescent="0.3">
      <c r="A593" s="475"/>
      <c r="B593" s="425"/>
      <c r="C593" s="425"/>
      <c r="F593" s="472"/>
    </row>
    <row r="594" spans="1:6" x14ac:dyDescent="0.3">
      <c r="A594" s="475"/>
      <c r="B594" s="425"/>
      <c r="C594" s="425"/>
      <c r="F594" s="472"/>
    </row>
    <row r="595" spans="1:6" x14ac:dyDescent="0.3">
      <c r="A595" s="475"/>
      <c r="B595" s="425"/>
      <c r="C595" s="425"/>
      <c r="F595" s="472"/>
    </row>
    <row r="596" spans="1:6" x14ac:dyDescent="0.3">
      <c r="A596" s="475"/>
      <c r="B596" s="425"/>
      <c r="C596" s="425"/>
      <c r="F596" s="472"/>
    </row>
    <row r="597" spans="1:6" x14ac:dyDescent="0.3">
      <c r="A597" s="475"/>
      <c r="B597" s="425"/>
      <c r="C597" s="425"/>
      <c r="F597" s="472"/>
    </row>
    <row r="598" spans="1:6" x14ac:dyDescent="0.3">
      <c r="A598" s="475"/>
      <c r="B598" s="425"/>
      <c r="C598" s="425"/>
      <c r="F598" s="472"/>
    </row>
    <row r="599" spans="1:6" x14ac:dyDescent="0.3">
      <c r="A599" s="475"/>
      <c r="B599" s="425"/>
      <c r="C599" s="425"/>
      <c r="F599" s="472"/>
    </row>
    <row r="600" spans="1:6" x14ac:dyDescent="0.3">
      <c r="A600" s="475"/>
      <c r="B600" s="425"/>
      <c r="C600" s="425"/>
      <c r="F600" s="472"/>
    </row>
    <row r="601" spans="1:6" x14ac:dyDescent="0.3">
      <c r="A601" s="475"/>
      <c r="B601" s="425"/>
      <c r="C601" s="425"/>
      <c r="F601" s="472"/>
    </row>
    <row r="602" spans="1:6" x14ac:dyDescent="0.3">
      <c r="A602" s="475"/>
      <c r="B602" s="425"/>
      <c r="C602" s="425"/>
      <c r="F602" s="472"/>
    </row>
    <row r="603" spans="1:6" x14ac:dyDescent="0.3">
      <c r="A603" s="475"/>
      <c r="B603" s="425"/>
      <c r="C603" s="425"/>
      <c r="F603" s="472"/>
    </row>
    <row r="604" spans="1:6" x14ac:dyDescent="0.3">
      <c r="A604" s="475"/>
      <c r="B604" s="425"/>
      <c r="C604" s="425"/>
      <c r="F604" s="472"/>
    </row>
    <row r="605" spans="1:6" x14ac:dyDescent="0.3">
      <c r="A605" s="475"/>
      <c r="B605" s="425"/>
      <c r="C605" s="425"/>
      <c r="F605" s="472"/>
    </row>
    <row r="606" spans="1:6" x14ac:dyDescent="0.3">
      <c r="A606" s="475"/>
      <c r="B606" s="425"/>
      <c r="C606" s="425"/>
      <c r="F606" s="472"/>
    </row>
    <row r="607" spans="1:6" x14ac:dyDescent="0.3">
      <c r="A607" s="475"/>
      <c r="B607" s="425"/>
      <c r="C607" s="425"/>
      <c r="F607" s="472"/>
    </row>
    <row r="608" spans="1:6" x14ac:dyDescent="0.3">
      <c r="A608" s="475"/>
      <c r="B608" s="425"/>
      <c r="C608" s="425"/>
      <c r="F608" s="472"/>
    </row>
    <row r="609" spans="1:6" x14ac:dyDescent="0.3">
      <c r="A609" s="475"/>
      <c r="B609" s="425"/>
      <c r="C609" s="425"/>
      <c r="F609" s="472"/>
    </row>
    <row r="610" spans="1:6" x14ac:dyDescent="0.3">
      <c r="A610" s="475"/>
      <c r="B610" s="425"/>
      <c r="C610" s="425"/>
      <c r="F610" s="472"/>
    </row>
    <row r="611" spans="1:6" x14ac:dyDescent="0.3">
      <c r="A611" s="475"/>
      <c r="B611" s="425"/>
      <c r="C611" s="425"/>
      <c r="F611" s="472"/>
    </row>
    <row r="612" spans="1:6" x14ac:dyDescent="0.3">
      <c r="A612" s="475"/>
      <c r="B612" s="425"/>
      <c r="C612" s="425"/>
      <c r="F612" s="472"/>
    </row>
    <row r="613" spans="1:6" x14ac:dyDescent="0.3">
      <c r="A613" s="475"/>
      <c r="B613" s="425"/>
      <c r="C613" s="425"/>
      <c r="F613" s="472"/>
    </row>
    <row r="614" spans="1:6" x14ac:dyDescent="0.3">
      <c r="A614" s="475"/>
      <c r="B614" s="425"/>
      <c r="C614" s="425"/>
      <c r="F614" s="472"/>
    </row>
    <row r="615" spans="1:6" x14ac:dyDescent="0.3">
      <c r="A615" s="475"/>
      <c r="B615" s="425"/>
      <c r="C615" s="425"/>
      <c r="F615" s="472"/>
    </row>
    <row r="616" spans="1:6" x14ac:dyDescent="0.3">
      <c r="A616" s="475"/>
      <c r="B616" s="425"/>
      <c r="C616" s="425"/>
      <c r="F616" s="472"/>
    </row>
    <row r="617" spans="1:6" x14ac:dyDescent="0.3">
      <c r="A617" s="475"/>
      <c r="B617" s="425"/>
      <c r="C617" s="425"/>
      <c r="F617" s="472"/>
    </row>
    <row r="618" spans="1:6" x14ac:dyDescent="0.3">
      <c r="A618" s="475"/>
      <c r="B618" s="425"/>
      <c r="C618" s="425"/>
      <c r="F618" s="472"/>
    </row>
    <row r="619" spans="1:6" x14ac:dyDescent="0.3">
      <c r="A619" s="475"/>
      <c r="B619" s="425"/>
      <c r="C619" s="425"/>
      <c r="F619" s="472"/>
    </row>
    <row r="620" spans="1:6" x14ac:dyDescent="0.3">
      <c r="A620" s="475"/>
      <c r="B620" s="425"/>
      <c r="C620" s="425"/>
      <c r="F620" s="472"/>
    </row>
    <row r="621" spans="1:6" x14ac:dyDescent="0.3">
      <c r="A621" s="475"/>
      <c r="B621" s="425"/>
      <c r="C621" s="425"/>
      <c r="F621" s="472"/>
    </row>
    <row r="622" spans="1:6" x14ac:dyDescent="0.3">
      <c r="A622" s="475"/>
      <c r="B622" s="425"/>
      <c r="C622" s="425"/>
      <c r="F622" s="472"/>
    </row>
    <row r="623" spans="1:6" x14ac:dyDescent="0.3">
      <c r="A623" s="475"/>
      <c r="B623" s="425"/>
      <c r="C623" s="425"/>
      <c r="F623" s="472"/>
    </row>
    <row r="624" spans="1:6" x14ac:dyDescent="0.3">
      <c r="A624" s="475"/>
      <c r="B624" s="425"/>
      <c r="C624" s="425"/>
      <c r="F624" s="472"/>
    </row>
    <row r="625" spans="1:6" x14ac:dyDescent="0.3">
      <c r="A625" s="475"/>
      <c r="B625" s="425"/>
      <c r="C625" s="425"/>
      <c r="F625" s="472"/>
    </row>
    <row r="626" spans="1:6" x14ac:dyDescent="0.3">
      <c r="A626" s="475"/>
      <c r="B626" s="425"/>
      <c r="C626" s="425"/>
      <c r="F626" s="472"/>
    </row>
    <row r="627" spans="1:6" x14ac:dyDescent="0.3">
      <c r="A627" s="475"/>
      <c r="B627" s="425"/>
      <c r="C627" s="425"/>
      <c r="F627" s="472"/>
    </row>
    <row r="628" spans="1:6" x14ac:dyDescent="0.3">
      <c r="A628" s="475"/>
      <c r="B628" s="425"/>
      <c r="C628" s="425"/>
      <c r="F628" s="472"/>
    </row>
    <row r="629" spans="1:6" x14ac:dyDescent="0.3">
      <c r="A629" s="475"/>
      <c r="B629" s="425"/>
      <c r="C629" s="425"/>
      <c r="F629" s="472"/>
    </row>
    <row r="630" spans="1:6" x14ac:dyDescent="0.3">
      <c r="A630" s="475"/>
      <c r="B630" s="425"/>
      <c r="C630" s="425"/>
      <c r="F630" s="472"/>
    </row>
    <row r="631" spans="1:6" x14ac:dyDescent="0.3">
      <c r="A631" s="475"/>
      <c r="B631" s="425"/>
      <c r="C631" s="425"/>
      <c r="F631" s="472"/>
    </row>
    <row r="632" spans="1:6" x14ac:dyDescent="0.3">
      <c r="A632" s="475"/>
      <c r="B632" s="425"/>
      <c r="C632" s="425"/>
      <c r="F632" s="472"/>
    </row>
    <row r="633" spans="1:6" x14ac:dyDescent="0.3">
      <c r="A633" s="475"/>
      <c r="B633" s="425"/>
      <c r="C633" s="425"/>
      <c r="F633" s="472"/>
    </row>
    <row r="634" spans="1:6" x14ac:dyDescent="0.3">
      <c r="A634" s="475"/>
      <c r="B634" s="425"/>
      <c r="C634" s="425"/>
      <c r="F634" s="472"/>
    </row>
    <row r="635" spans="1:6" x14ac:dyDescent="0.3">
      <c r="A635" s="475"/>
      <c r="B635" s="425"/>
      <c r="C635" s="425"/>
      <c r="F635" s="472"/>
    </row>
    <row r="636" spans="1:6" x14ac:dyDescent="0.3">
      <c r="A636" s="475"/>
      <c r="B636" s="425"/>
      <c r="C636" s="425"/>
      <c r="F636" s="472"/>
    </row>
    <row r="637" spans="1:6" x14ac:dyDescent="0.3">
      <c r="A637" s="475"/>
      <c r="B637" s="425"/>
      <c r="C637" s="425"/>
      <c r="F637" s="472"/>
    </row>
    <row r="638" spans="1:6" x14ac:dyDescent="0.3">
      <c r="A638" s="475"/>
      <c r="B638" s="425"/>
      <c r="C638" s="425"/>
      <c r="F638" s="472"/>
    </row>
    <row r="639" spans="1:6" x14ac:dyDescent="0.3">
      <c r="A639" s="475"/>
      <c r="B639" s="425"/>
      <c r="C639" s="425"/>
      <c r="F639" s="472"/>
    </row>
    <row r="640" spans="1:6" x14ac:dyDescent="0.3">
      <c r="A640" s="475"/>
      <c r="B640" s="425"/>
      <c r="C640" s="425"/>
      <c r="F640" s="472"/>
    </row>
    <row r="641" spans="1:6" x14ac:dyDescent="0.3">
      <c r="A641" s="475"/>
      <c r="B641" s="425"/>
      <c r="C641" s="425"/>
      <c r="F641" s="472"/>
    </row>
    <row r="642" spans="1:6" x14ac:dyDescent="0.3">
      <c r="A642" s="475"/>
      <c r="B642" s="425"/>
      <c r="C642" s="425"/>
      <c r="F642" s="472"/>
    </row>
    <row r="643" spans="1:6" x14ac:dyDescent="0.3">
      <c r="A643" s="475"/>
      <c r="B643" s="425"/>
      <c r="C643" s="425"/>
      <c r="F643" s="472"/>
    </row>
    <row r="644" spans="1:6" x14ac:dyDescent="0.3">
      <c r="A644" s="475"/>
      <c r="B644" s="425"/>
      <c r="C644" s="425"/>
      <c r="F644" s="472"/>
    </row>
    <row r="645" spans="1:6" x14ac:dyDescent="0.3">
      <c r="A645" s="475"/>
      <c r="B645" s="425"/>
      <c r="C645" s="425"/>
      <c r="F645" s="472"/>
    </row>
    <row r="646" spans="1:6" x14ac:dyDescent="0.3">
      <c r="A646" s="475"/>
      <c r="B646" s="425"/>
      <c r="C646" s="425"/>
      <c r="F646" s="472"/>
    </row>
    <row r="647" spans="1:6" x14ac:dyDescent="0.3">
      <c r="A647" s="475"/>
      <c r="B647" s="425"/>
      <c r="C647" s="425"/>
      <c r="F647" s="472"/>
    </row>
    <row r="648" spans="1:6" x14ac:dyDescent="0.3">
      <c r="A648" s="475"/>
      <c r="B648" s="425"/>
      <c r="C648" s="425"/>
      <c r="F648" s="472"/>
    </row>
    <row r="649" spans="1:6" x14ac:dyDescent="0.3">
      <c r="A649" s="475"/>
      <c r="B649" s="425"/>
      <c r="C649" s="425"/>
      <c r="F649" s="472"/>
    </row>
    <row r="650" spans="1:6" x14ac:dyDescent="0.3">
      <c r="A650" s="475"/>
      <c r="B650" s="425"/>
      <c r="C650" s="425"/>
      <c r="F650" s="472"/>
    </row>
    <row r="651" spans="1:6" x14ac:dyDescent="0.3">
      <c r="A651" s="475"/>
      <c r="B651" s="425"/>
      <c r="C651" s="425"/>
      <c r="F651" s="472"/>
    </row>
    <row r="652" spans="1:6" x14ac:dyDescent="0.3">
      <c r="A652" s="475"/>
      <c r="B652" s="425"/>
      <c r="C652" s="425"/>
      <c r="F652" s="472"/>
    </row>
    <row r="653" spans="1:6" x14ac:dyDescent="0.3">
      <c r="A653" s="475"/>
      <c r="B653" s="425"/>
      <c r="C653" s="425"/>
      <c r="F653" s="472"/>
    </row>
    <row r="654" spans="1:6" x14ac:dyDescent="0.3">
      <c r="A654" s="475"/>
      <c r="B654" s="425"/>
      <c r="C654" s="425"/>
      <c r="F654" s="472"/>
    </row>
    <row r="655" spans="1:6" x14ac:dyDescent="0.3">
      <c r="A655" s="475"/>
      <c r="B655" s="425"/>
      <c r="C655" s="425"/>
      <c r="F655" s="472"/>
    </row>
    <row r="656" spans="1:6" x14ac:dyDescent="0.3">
      <c r="A656" s="475"/>
      <c r="B656" s="425"/>
      <c r="C656" s="425"/>
      <c r="F656" s="472"/>
    </row>
    <row r="657" spans="1:6" x14ac:dyDescent="0.3">
      <c r="A657" s="475"/>
      <c r="B657" s="425"/>
      <c r="C657" s="425"/>
      <c r="F657" s="472"/>
    </row>
    <row r="658" spans="1:6" x14ac:dyDescent="0.3">
      <c r="A658" s="475"/>
      <c r="B658" s="425"/>
      <c r="C658" s="425"/>
      <c r="F658" s="472"/>
    </row>
    <row r="659" spans="1:6" x14ac:dyDescent="0.3">
      <c r="A659" s="475"/>
      <c r="B659" s="425"/>
      <c r="C659" s="425"/>
      <c r="F659" s="472"/>
    </row>
    <row r="660" spans="1:6" x14ac:dyDescent="0.3">
      <c r="A660" s="475"/>
      <c r="B660" s="425"/>
      <c r="C660" s="425"/>
      <c r="F660" s="472"/>
    </row>
    <row r="661" spans="1:6" x14ac:dyDescent="0.3">
      <c r="A661" s="475"/>
      <c r="B661" s="425"/>
      <c r="C661" s="425"/>
      <c r="F661" s="472"/>
    </row>
    <row r="662" spans="1:6" x14ac:dyDescent="0.3">
      <c r="A662" s="475"/>
      <c r="B662" s="425"/>
      <c r="C662" s="425"/>
      <c r="F662" s="472"/>
    </row>
    <row r="663" spans="1:6" x14ac:dyDescent="0.3">
      <c r="A663" s="475"/>
      <c r="B663" s="425"/>
      <c r="C663" s="425"/>
      <c r="F663" s="472"/>
    </row>
    <row r="664" spans="1:6" x14ac:dyDescent="0.3">
      <c r="A664" s="475"/>
      <c r="B664" s="425"/>
      <c r="C664" s="425"/>
      <c r="F664" s="472"/>
    </row>
    <row r="665" spans="1:6" x14ac:dyDescent="0.3">
      <c r="A665" s="475"/>
      <c r="B665" s="425"/>
      <c r="C665" s="425"/>
      <c r="F665" s="472"/>
    </row>
    <row r="666" spans="1:6" x14ac:dyDescent="0.3">
      <c r="A666" s="475"/>
      <c r="B666" s="425"/>
      <c r="C666" s="425"/>
      <c r="F666" s="472"/>
    </row>
    <row r="667" spans="1:6" x14ac:dyDescent="0.3">
      <c r="A667" s="475"/>
      <c r="B667" s="425"/>
      <c r="C667" s="425"/>
      <c r="F667" s="472"/>
    </row>
    <row r="668" spans="1:6" x14ac:dyDescent="0.3">
      <c r="A668" s="475"/>
      <c r="B668" s="425"/>
      <c r="C668" s="425"/>
      <c r="F668" s="472"/>
    </row>
    <row r="669" spans="1:6" x14ac:dyDescent="0.3">
      <c r="A669" s="475"/>
      <c r="B669" s="425"/>
      <c r="C669" s="425"/>
      <c r="F669" s="472"/>
    </row>
    <row r="670" spans="1:6" x14ac:dyDescent="0.3">
      <c r="A670" s="475"/>
      <c r="B670" s="425"/>
      <c r="C670" s="425"/>
      <c r="F670" s="472"/>
    </row>
    <row r="671" spans="1:6" x14ac:dyDescent="0.3">
      <c r="A671" s="475"/>
      <c r="B671" s="425"/>
      <c r="C671" s="425"/>
      <c r="F671" s="472"/>
    </row>
    <row r="672" spans="1:6" x14ac:dyDescent="0.3">
      <c r="A672" s="475"/>
      <c r="B672" s="425"/>
      <c r="C672" s="425"/>
      <c r="F672" s="472"/>
    </row>
    <row r="673" spans="1:6" x14ac:dyDescent="0.3">
      <c r="A673" s="475"/>
      <c r="B673" s="425"/>
      <c r="C673" s="425"/>
      <c r="F673" s="472"/>
    </row>
    <row r="674" spans="1:6" x14ac:dyDescent="0.3">
      <c r="A674" s="475"/>
      <c r="B674" s="425"/>
      <c r="C674" s="425"/>
      <c r="F674" s="472"/>
    </row>
    <row r="675" spans="1:6" x14ac:dyDescent="0.3">
      <c r="A675" s="475"/>
      <c r="B675" s="425"/>
      <c r="C675" s="425"/>
      <c r="F675" s="472"/>
    </row>
    <row r="676" spans="1:6" x14ac:dyDescent="0.3">
      <c r="A676" s="475"/>
      <c r="B676" s="425"/>
      <c r="C676" s="425"/>
      <c r="F676" s="472"/>
    </row>
    <row r="677" spans="1:6" x14ac:dyDescent="0.3">
      <c r="A677" s="475"/>
      <c r="B677" s="425"/>
      <c r="C677" s="425"/>
      <c r="F677" s="472"/>
    </row>
    <row r="678" spans="1:6" x14ac:dyDescent="0.3">
      <c r="A678" s="475"/>
      <c r="B678" s="425"/>
      <c r="C678" s="425"/>
      <c r="F678" s="472"/>
    </row>
    <row r="679" spans="1:6" x14ac:dyDescent="0.3">
      <c r="A679" s="475"/>
      <c r="B679" s="425"/>
      <c r="C679" s="425"/>
      <c r="F679" s="472"/>
    </row>
    <row r="680" spans="1:6" x14ac:dyDescent="0.3">
      <c r="A680" s="475"/>
      <c r="B680" s="425"/>
      <c r="C680" s="425"/>
      <c r="F680" s="472"/>
    </row>
    <row r="681" spans="1:6" x14ac:dyDescent="0.3">
      <c r="A681" s="475"/>
      <c r="B681" s="425"/>
      <c r="C681" s="425"/>
      <c r="F681" s="472"/>
    </row>
    <row r="682" spans="1:6" x14ac:dyDescent="0.3">
      <c r="A682" s="475"/>
      <c r="B682" s="425"/>
      <c r="C682" s="425"/>
      <c r="F682" s="472"/>
    </row>
    <row r="683" spans="1:6" x14ac:dyDescent="0.3">
      <c r="A683" s="475"/>
      <c r="B683" s="425"/>
      <c r="C683" s="425"/>
      <c r="F683" s="472"/>
    </row>
    <row r="684" spans="1:6" x14ac:dyDescent="0.3">
      <c r="A684" s="475"/>
      <c r="B684" s="425"/>
      <c r="C684" s="425"/>
      <c r="F684" s="472"/>
    </row>
    <row r="685" spans="1:6" x14ac:dyDescent="0.3">
      <c r="A685" s="475"/>
      <c r="B685" s="425"/>
      <c r="C685" s="425"/>
      <c r="F685" s="472"/>
    </row>
    <row r="686" spans="1:6" x14ac:dyDescent="0.3">
      <c r="A686" s="475"/>
      <c r="B686" s="425"/>
      <c r="C686" s="425"/>
      <c r="F686" s="472"/>
    </row>
    <row r="687" spans="1:6" x14ac:dyDescent="0.3">
      <c r="A687" s="475"/>
      <c r="B687" s="425"/>
      <c r="C687" s="425"/>
      <c r="F687" s="472"/>
    </row>
    <row r="688" spans="1:6" x14ac:dyDescent="0.3">
      <c r="A688" s="475"/>
      <c r="B688" s="425"/>
      <c r="C688" s="425"/>
      <c r="F688" s="472"/>
    </row>
    <row r="689" spans="1:6" x14ac:dyDescent="0.3">
      <c r="A689" s="475"/>
      <c r="B689" s="425"/>
      <c r="C689" s="425"/>
      <c r="F689" s="472"/>
    </row>
    <row r="690" spans="1:6" x14ac:dyDescent="0.3">
      <c r="A690" s="475"/>
      <c r="B690" s="425"/>
      <c r="C690" s="425"/>
      <c r="F690" s="472"/>
    </row>
    <row r="691" spans="1:6" x14ac:dyDescent="0.3">
      <c r="A691" s="475"/>
      <c r="B691" s="425"/>
      <c r="C691" s="425"/>
      <c r="F691" s="472"/>
    </row>
    <row r="692" spans="1:6" x14ac:dyDescent="0.3">
      <c r="A692" s="475"/>
      <c r="B692" s="425"/>
      <c r="C692" s="425"/>
      <c r="F692" s="472"/>
    </row>
    <row r="693" spans="1:6" x14ac:dyDescent="0.3">
      <c r="A693" s="475"/>
      <c r="B693" s="425"/>
      <c r="C693" s="425"/>
      <c r="F693" s="472"/>
    </row>
    <row r="694" spans="1:6" x14ac:dyDescent="0.3">
      <c r="A694" s="475"/>
      <c r="B694" s="425"/>
      <c r="C694" s="425"/>
      <c r="F694" s="472"/>
    </row>
    <row r="695" spans="1:6" x14ac:dyDescent="0.3">
      <c r="A695" s="475"/>
      <c r="B695" s="425"/>
      <c r="C695" s="425"/>
      <c r="F695" s="472"/>
    </row>
    <row r="696" spans="1:6" x14ac:dyDescent="0.3">
      <c r="A696" s="475"/>
      <c r="B696" s="425"/>
      <c r="C696" s="425"/>
      <c r="F696" s="472"/>
    </row>
    <row r="697" spans="1:6" x14ac:dyDescent="0.3">
      <c r="A697" s="475"/>
      <c r="B697" s="425"/>
      <c r="C697" s="425"/>
      <c r="F697" s="472"/>
    </row>
    <row r="698" spans="1:6" x14ac:dyDescent="0.3">
      <c r="A698" s="475"/>
      <c r="B698" s="425"/>
      <c r="C698" s="425"/>
      <c r="F698" s="472"/>
    </row>
    <row r="699" spans="1:6" x14ac:dyDescent="0.3">
      <c r="A699" s="475"/>
      <c r="B699" s="425"/>
      <c r="C699" s="425"/>
      <c r="F699" s="472"/>
    </row>
    <row r="700" spans="1:6" x14ac:dyDescent="0.3">
      <c r="A700" s="475"/>
      <c r="B700" s="425"/>
      <c r="C700" s="425"/>
      <c r="F700" s="472"/>
    </row>
    <row r="701" spans="1:6" x14ac:dyDescent="0.3">
      <c r="A701" s="475"/>
      <c r="B701" s="425"/>
      <c r="C701" s="425"/>
      <c r="F701" s="472"/>
    </row>
    <row r="702" spans="1:6" x14ac:dyDescent="0.3">
      <c r="A702" s="475"/>
      <c r="B702" s="425"/>
      <c r="C702" s="425"/>
      <c r="F702" s="472"/>
    </row>
    <row r="703" spans="1:6" x14ac:dyDescent="0.3">
      <c r="A703" s="475"/>
      <c r="B703" s="425"/>
      <c r="C703" s="425"/>
      <c r="F703" s="472"/>
    </row>
    <row r="704" spans="1:6" x14ac:dyDescent="0.3">
      <c r="A704" s="475"/>
      <c r="B704" s="425"/>
      <c r="C704" s="425"/>
      <c r="F704" s="472"/>
    </row>
    <row r="705" spans="1:6" x14ac:dyDescent="0.3">
      <c r="A705" s="475"/>
      <c r="B705" s="425"/>
      <c r="C705" s="425"/>
      <c r="F705" s="472"/>
    </row>
    <row r="706" spans="1:6" x14ac:dyDescent="0.3">
      <c r="A706" s="475"/>
      <c r="B706" s="425"/>
      <c r="C706" s="425"/>
      <c r="F706" s="472"/>
    </row>
    <row r="707" spans="1:6" x14ac:dyDescent="0.3">
      <c r="A707" s="475"/>
      <c r="B707" s="425"/>
      <c r="C707" s="425"/>
      <c r="F707" s="472"/>
    </row>
    <row r="708" spans="1:6" x14ac:dyDescent="0.3">
      <c r="A708" s="475"/>
      <c r="B708" s="425"/>
      <c r="C708" s="425"/>
      <c r="F708" s="472"/>
    </row>
    <row r="709" spans="1:6" x14ac:dyDescent="0.3">
      <c r="A709" s="475"/>
      <c r="B709" s="425"/>
      <c r="C709" s="425"/>
      <c r="F709" s="472"/>
    </row>
    <row r="710" spans="1:6" x14ac:dyDescent="0.3">
      <c r="A710" s="475"/>
      <c r="B710" s="425"/>
      <c r="C710" s="425"/>
      <c r="F710" s="472"/>
    </row>
    <row r="711" spans="1:6" x14ac:dyDescent="0.3">
      <c r="A711" s="475"/>
      <c r="B711" s="425"/>
      <c r="C711" s="425"/>
      <c r="F711" s="472"/>
    </row>
    <row r="712" spans="1:6" x14ac:dyDescent="0.3">
      <c r="A712" s="475"/>
      <c r="B712" s="425"/>
      <c r="C712" s="425"/>
      <c r="F712" s="472"/>
    </row>
    <row r="713" spans="1:6" x14ac:dyDescent="0.3">
      <c r="A713" s="475"/>
      <c r="B713" s="425"/>
      <c r="C713" s="425"/>
      <c r="F713" s="472"/>
    </row>
    <row r="714" spans="1:6" x14ac:dyDescent="0.3">
      <c r="A714" s="475"/>
      <c r="B714" s="425"/>
      <c r="C714" s="425"/>
      <c r="F714" s="472"/>
    </row>
    <row r="715" spans="1:6" x14ac:dyDescent="0.3">
      <c r="A715" s="475"/>
      <c r="B715" s="425"/>
      <c r="C715" s="425"/>
      <c r="F715" s="472"/>
    </row>
    <row r="716" spans="1:6" x14ac:dyDescent="0.3">
      <c r="A716" s="475"/>
      <c r="B716" s="425"/>
      <c r="C716" s="425"/>
      <c r="F716" s="472"/>
    </row>
    <row r="717" spans="1:6" x14ac:dyDescent="0.3">
      <c r="A717" s="475"/>
      <c r="B717" s="425"/>
      <c r="C717" s="425"/>
      <c r="F717" s="472"/>
    </row>
    <row r="718" spans="1:6" x14ac:dyDescent="0.3">
      <c r="A718" s="475"/>
      <c r="B718" s="425"/>
      <c r="C718" s="425"/>
      <c r="F718" s="472"/>
    </row>
    <row r="719" spans="1:6" x14ac:dyDescent="0.3">
      <c r="A719" s="475"/>
      <c r="B719" s="425"/>
      <c r="C719" s="425"/>
      <c r="F719" s="472"/>
    </row>
    <row r="720" spans="1:6" x14ac:dyDescent="0.3">
      <c r="A720" s="475"/>
      <c r="B720" s="425"/>
      <c r="C720" s="425"/>
      <c r="F720" s="472"/>
    </row>
    <row r="721" spans="1:6" x14ac:dyDescent="0.3">
      <c r="A721" s="475"/>
      <c r="B721" s="425"/>
      <c r="C721" s="425"/>
      <c r="F721" s="472"/>
    </row>
    <row r="722" spans="1:6" x14ac:dyDescent="0.3">
      <c r="A722" s="475"/>
      <c r="B722" s="425"/>
      <c r="C722" s="425"/>
      <c r="F722" s="472"/>
    </row>
    <row r="723" spans="1:6" x14ac:dyDescent="0.3">
      <c r="A723" s="475"/>
      <c r="B723" s="425"/>
      <c r="C723" s="425"/>
      <c r="F723" s="472"/>
    </row>
    <row r="724" spans="1:6" x14ac:dyDescent="0.3">
      <c r="A724" s="475"/>
      <c r="B724" s="425"/>
      <c r="C724" s="425"/>
      <c r="F724" s="472"/>
    </row>
    <row r="725" spans="1:6" x14ac:dyDescent="0.3">
      <c r="A725" s="475"/>
      <c r="B725" s="425"/>
      <c r="C725" s="425"/>
      <c r="F725" s="472"/>
    </row>
    <row r="726" spans="1:6" x14ac:dyDescent="0.3">
      <c r="A726" s="475"/>
      <c r="B726" s="425"/>
      <c r="C726" s="425"/>
      <c r="F726" s="472"/>
    </row>
    <row r="727" spans="1:6" x14ac:dyDescent="0.3">
      <c r="A727" s="475"/>
      <c r="B727" s="425"/>
      <c r="C727" s="425"/>
      <c r="F727" s="472"/>
    </row>
    <row r="728" spans="1:6" x14ac:dyDescent="0.3">
      <c r="A728" s="475"/>
      <c r="B728" s="425"/>
      <c r="C728" s="425"/>
      <c r="F728" s="472"/>
    </row>
    <row r="729" spans="1:6" x14ac:dyDescent="0.3">
      <c r="A729" s="475"/>
      <c r="B729" s="425"/>
      <c r="C729" s="425"/>
      <c r="F729" s="472"/>
    </row>
    <row r="730" spans="1:6" x14ac:dyDescent="0.3">
      <c r="A730" s="475"/>
      <c r="B730" s="425"/>
      <c r="C730" s="425"/>
      <c r="F730" s="472"/>
    </row>
    <row r="731" spans="1:6" x14ac:dyDescent="0.3">
      <c r="A731" s="475"/>
      <c r="B731" s="425"/>
      <c r="C731" s="425"/>
      <c r="F731" s="472"/>
    </row>
    <row r="732" spans="1:6" x14ac:dyDescent="0.3">
      <c r="A732" s="475"/>
      <c r="B732" s="425"/>
      <c r="C732" s="425"/>
      <c r="F732" s="472"/>
    </row>
    <row r="733" spans="1:6" x14ac:dyDescent="0.3">
      <c r="A733" s="475"/>
      <c r="B733" s="425"/>
      <c r="C733" s="425"/>
      <c r="F733" s="472"/>
    </row>
    <row r="734" spans="1:6" x14ac:dyDescent="0.3">
      <c r="A734" s="475"/>
      <c r="B734" s="425"/>
      <c r="C734" s="425"/>
      <c r="F734" s="472"/>
    </row>
    <row r="735" spans="1:6" x14ac:dyDescent="0.3">
      <c r="A735" s="475"/>
      <c r="B735" s="425"/>
      <c r="C735" s="425"/>
      <c r="F735" s="472"/>
    </row>
    <row r="736" spans="1:6" x14ac:dyDescent="0.3">
      <c r="A736" s="475"/>
      <c r="B736" s="425"/>
      <c r="C736" s="425"/>
      <c r="F736" s="472"/>
    </row>
    <row r="737" spans="1:6" x14ac:dyDescent="0.3">
      <c r="A737" s="475"/>
      <c r="B737" s="425"/>
      <c r="C737" s="425"/>
      <c r="F737" s="472"/>
    </row>
    <row r="738" spans="1:6" x14ac:dyDescent="0.3">
      <c r="A738" s="475"/>
      <c r="B738" s="425"/>
      <c r="C738" s="425"/>
      <c r="F738" s="472"/>
    </row>
    <row r="739" spans="1:6" x14ac:dyDescent="0.3">
      <c r="A739" s="475"/>
      <c r="B739" s="425"/>
      <c r="C739" s="425"/>
      <c r="F739" s="472"/>
    </row>
    <row r="740" spans="1:6" x14ac:dyDescent="0.3">
      <c r="A740" s="475"/>
      <c r="B740" s="425"/>
      <c r="C740" s="425"/>
      <c r="F740" s="472"/>
    </row>
    <row r="741" spans="1:6" x14ac:dyDescent="0.3">
      <c r="A741" s="475"/>
      <c r="B741" s="425"/>
      <c r="C741" s="425"/>
      <c r="F741" s="472"/>
    </row>
    <row r="742" spans="1:6" x14ac:dyDescent="0.3">
      <c r="A742" s="475"/>
      <c r="B742" s="425"/>
      <c r="C742" s="425"/>
      <c r="F742" s="472"/>
    </row>
    <row r="743" spans="1:6" x14ac:dyDescent="0.3">
      <c r="A743" s="475"/>
      <c r="B743" s="425"/>
      <c r="C743" s="425"/>
      <c r="F743" s="472"/>
    </row>
    <row r="744" spans="1:6" x14ac:dyDescent="0.3">
      <c r="A744" s="475"/>
      <c r="B744" s="425"/>
      <c r="C744" s="425"/>
      <c r="F744" s="472"/>
    </row>
    <row r="745" spans="1:6" x14ac:dyDescent="0.3">
      <c r="A745" s="475"/>
      <c r="B745" s="425"/>
      <c r="C745" s="425"/>
      <c r="F745" s="472"/>
    </row>
    <row r="746" spans="1:6" x14ac:dyDescent="0.3">
      <c r="A746" s="475"/>
      <c r="B746" s="425"/>
      <c r="C746" s="425"/>
      <c r="F746" s="472"/>
    </row>
    <row r="747" spans="1:6" x14ac:dyDescent="0.3">
      <c r="A747" s="475"/>
      <c r="B747" s="425"/>
      <c r="C747" s="425"/>
      <c r="F747" s="472"/>
    </row>
    <row r="748" spans="1:6" x14ac:dyDescent="0.3">
      <c r="A748" s="475"/>
      <c r="B748" s="425"/>
      <c r="C748" s="425"/>
      <c r="F748" s="472"/>
    </row>
    <row r="749" spans="1:6" x14ac:dyDescent="0.3">
      <c r="A749" s="475"/>
      <c r="B749" s="425"/>
      <c r="C749" s="425"/>
      <c r="F749" s="472"/>
    </row>
    <row r="750" spans="1:6" x14ac:dyDescent="0.3">
      <c r="A750" s="475"/>
      <c r="B750" s="425"/>
      <c r="C750" s="425"/>
      <c r="F750" s="472"/>
    </row>
    <row r="751" spans="1:6" x14ac:dyDescent="0.3">
      <c r="A751" s="475"/>
      <c r="B751" s="425"/>
      <c r="C751" s="425"/>
      <c r="F751" s="472"/>
    </row>
    <row r="752" spans="1:6" x14ac:dyDescent="0.3">
      <c r="A752" s="475"/>
      <c r="B752" s="425"/>
      <c r="C752" s="425"/>
      <c r="F752" s="472"/>
    </row>
    <row r="753" spans="1:6" x14ac:dyDescent="0.3">
      <c r="A753" s="475"/>
      <c r="B753" s="425"/>
      <c r="C753" s="425"/>
      <c r="F753" s="472"/>
    </row>
    <row r="754" spans="1:6" x14ac:dyDescent="0.3">
      <c r="A754" s="475"/>
      <c r="B754" s="425"/>
      <c r="C754" s="425"/>
      <c r="F754" s="472"/>
    </row>
    <row r="755" spans="1:6" x14ac:dyDescent="0.3">
      <c r="A755" s="475"/>
      <c r="B755" s="425"/>
      <c r="C755" s="425"/>
      <c r="F755" s="472"/>
    </row>
    <row r="756" spans="1:6" x14ac:dyDescent="0.3">
      <c r="A756" s="475"/>
      <c r="B756" s="425"/>
      <c r="C756" s="425"/>
      <c r="F756" s="472"/>
    </row>
    <row r="757" spans="1:6" x14ac:dyDescent="0.3">
      <c r="A757" s="475"/>
      <c r="B757" s="425"/>
      <c r="C757" s="425"/>
      <c r="F757" s="472"/>
    </row>
    <row r="758" spans="1:6" x14ac:dyDescent="0.3">
      <c r="A758" s="475"/>
      <c r="B758" s="425"/>
      <c r="C758" s="425"/>
      <c r="F758" s="472"/>
    </row>
    <row r="759" spans="1:6" x14ac:dyDescent="0.3">
      <c r="A759" s="475"/>
      <c r="B759" s="425"/>
      <c r="C759" s="425"/>
      <c r="F759" s="472"/>
    </row>
    <row r="760" spans="1:6" x14ac:dyDescent="0.3">
      <c r="A760" s="475"/>
      <c r="B760" s="425"/>
      <c r="C760" s="425"/>
      <c r="F760" s="472"/>
    </row>
    <row r="761" spans="1:6" x14ac:dyDescent="0.3">
      <c r="A761" s="475"/>
      <c r="B761" s="425"/>
      <c r="C761" s="425"/>
      <c r="F761" s="472"/>
    </row>
    <row r="762" spans="1:6" x14ac:dyDescent="0.3">
      <c r="A762" s="475"/>
      <c r="B762" s="425"/>
      <c r="C762" s="425"/>
      <c r="F762" s="472"/>
    </row>
    <row r="763" spans="1:6" x14ac:dyDescent="0.3">
      <c r="A763" s="475"/>
      <c r="B763" s="425"/>
      <c r="C763" s="425"/>
      <c r="F763" s="472"/>
    </row>
    <row r="764" spans="1:6" x14ac:dyDescent="0.3">
      <c r="A764" s="475"/>
      <c r="B764" s="425"/>
      <c r="C764" s="425"/>
      <c r="F764" s="472"/>
    </row>
    <row r="765" spans="1:6" x14ac:dyDescent="0.3">
      <c r="A765" s="475"/>
      <c r="B765" s="425"/>
      <c r="C765" s="425"/>
      <c r="F765" s="472"/>
    </row>
    <row r="766" spans="1:6" x14ac:dyDescent="0.3">
      <c r="A766" s="475"/>
      <c r="B766" s="425"/>
      <c r="C766" s="425"/>
      <c r="F766" s="472"/>
    </row>
    <row r="767" spans="1:6" x14ac:dyDescent="0.3">
      <c r="A767" s="475"/>
      <c r="B767" s="425"/>
      <c r="C767" s="425"/>
      <c r="F767" s="472"/>
    </row>
    <row r="768" spans="1:6" x14ac:dyDescent="0.3">
      <c r="A768" s="475"/>
      <c r="B768" s="425"/>
      <c r="C768" s="425"/>
      <c r="F768" s="472"/>
    </row>
    <row r="769" spans="1:6" x14ac:dyDescent="0.3">
      <c r="A769" s="475"/>
      <c r="B769" s="425"/>
      <c r="C769" s="425"/>
      <c r="F769" s="472"/>
    </row>
    <row r="770" spans="1:6" x14ac:dyDescent="0.3">
      <c r="A770" s="475"/>
      <c r="B770" s="425"/>
      <c r="C770" s="425"/>
      <c r="F770" s="472"/>
    </row>
    <row r="771" spans="1:6" x14ac:dyDescent="0.3">
      <c r="A771" s="475"/>
      <c r="B771" s="425"/>
      <c r="C771" s="425"/>
      <c r="F771" s="472"/>
    </row>
    <row r="772" spans="1:6" x14ac:dyDescent="0.3">
      <c r="A772" s="475"/>
      <c r="B772" s="425"/>
      <c r="C772" s="425"/>
      <c r="F772" s="472"/>
    </row>
    <row r="773" spans="1:6" x14ac:dyDescent="0.3">
      <c r="A773" s="475"/>
      <c r="B773" s="425"/>
      <c r="C773" s="425"/>
      <c r="F773" s="472"/>
    </row>
    <row r="774" spans="1:6" x14ac:dyDescent="0.3">
      <c r="A774" s="475"/>
      <c r="B774" s="425"/>
      <c r="C774" s="425"/>
      <c r="F774" s="472"/>
    </row>
    <row r="775" spans="1:6" x14ac:dyDescent="0.3">
      <c r="A775" s="475"/>
      <c r="B775" s="425"/>
      <c r="C775" s="425"/>
      <c r="F775" s="472"/>
    </row>
    <row r="776" spans="1:6" x14ac:dyDescent="0.3">
      <c r="A776" s="475"/>
      <c r="B776" s="425"/>
      <c r="C776" s="425"/>
      <c r="F776" s="472"/>
    </row>
    <row r="777" spans="1:6" x14ac:dyDescent="0.3">
      <c r="A777" s="475"/>
      <c r="B777" s="425"/>
      <c r="C777" s="425"/>
      <c r="F777" s="472"/>
    </row>
    <row r="778" spans="1:6" x14ac:dyDescent="0.3">
      <c r="A778" s="475"/>
      <c r="B778" s="425"/>
      <c r="C778" s="425"/>
      <c r="F778" s="472"/>
    </row>
    <row r="779" spans="1:6" x14ac:dyDescent="0.3">
      <c r="A779" s="475"/>
      <c r="B779" s="425"/>
      <c r="C779" s="425"/>
      <c r="F779" s="472"/>
    </row>
    <row r="780" spans="1:6" x14ac:dyDescent="0.3">
      <c r="A780" s="475"/>
      <c r="B780" s="425"/>
      <c r="C780" s="425"/>
      <c r="F780" s="472"/>
    </row>
    <row r="781" spans="1:6" x14ac:dyDescent="0.3">
      <c r="A781" s="475"/>
      <c r="B781" s="425"/>
      <c r="C781" s="425"/>
      <c r="F781" s="472"/>
    </row>
    <row r="782" spans="1:6" x14ac:dyDescent="0.3">
      <c r="A782" s="475"/>
      <c r="B782" s="425"/>
      <c r="C782" s="425"/>
      <c r="F782" s="472"/>
    </row>
    <row r="783" spans="1:6" x14ac:dyDescent="0.3">
      <c r="A783" s="475"/>
      <c r="B783" s="425"/>
      <c r="C783" s="425"/>
      <c r="F783" s="472"/>
    </row>
    <row r="784" spans="1:6" x14ac:dyDescent="0.3">
      <c r="A784" s="475"/>
      <c r="B784" s="425"/>
      <c r="C784" s="425"/>
      <c r="F784" s="472"/>
    </row>
    <row r="785" spans="1:6" x14ac:dyDescent="0.3">
      <c r="A785" s="475"/>
      <c r="B785" s="425"/>
      <c r="C785" s="425"/>
      <c r="F785" s="472"/>
    </row>
    <row r="786" spans="1:6" x14ac:dyDescent="0.3">
      <c r="A786" s="475"/>
      <c r="B786" s="425"/>
      <c r="C786" s="425"/>
      <c r="F786" s="472"/>
    </row>
    <row r="787" spans="1:6" x14ac:dyDescent="0.3">
      <c r="A787" s="475"/>
      <c r="B787" s="425"/>
      <c r="C787" s="425"/>
      <c r="F787" s="472"/>
    </row>
    <row r="788" spans="1:6" x14ac:dyDescent="0.3">
      <c r="A788" s="475"/>
      <c r="B788" s="425"/>
      <c r="C788" s="425"/>
      <c r="F788" s="472"/>
    </row>
    <row r="789" spans="1:6" x14ac:dyDescent="0.3">
      <c r="A789" s="475"/>
      <c r="B789" s="425"/>
      <c r="C789" s="425"/>
      <c r="F789" s="472"/>
    </row>
    <row r="790" spans="1:6" x14ac:dyDescent="0.3">
      <c r="A790" s="475"/>
      <c r="B790" s="425"/>
      <c r="C790" s="425"/>
      <c r="F790" s="472"/>
    </row>
    <row r="791" spans="1:6" x14ac:dyDescent="0.3">
      <c r="A791" s="475"/>
      <c r="B791" s="425"/>
      <c r="C791" s="425"/>
      <c r="F791" s="472"/>
    </row>
    <row r="792" spans="1:6" x14ac:dyDescent="0.3">
      <c r="A792" s="475"/>
      <c r="B792" s="425"/>
      <c r="C792" s="425"/>
      <c r="F792" s="472"/>
    </row>
    <row r="793" spans="1:6" x14ac:dyDescent="0.3">
      <c r="A793" s="475"/>
      <c r="B793" s="425"/>
      <c r="C793" s="425"/>
      <c r="F793" s="472"/>
    </row>
    <row r="794" spans="1:6" x14ac:dyDescent="0.3">
      <c r="A794" s="475"/>
      <c r="B794" s="425"/>
      <c r="C794" s="425"/>
      <c r="F794" s="472"/>
    </row>
    <row r="795" spans="1:6" x14ac:dyDescent="0.3">
      <c r="A795" s="475"/>
      <c r="B795" s="425"/>
      <c r="C795" s="425"/>
      <c r="F795" s="472"/>
    </row>
    <row r="796" spans="1:6" x14ac:dyDescent="0.3">
      <c r="A796" s="475"/>
      <c r="B796" s="425"/>
      <c r="C796" s="425"/>
      <c r="F796" s="472"/>
    </row>
    <row r="797" spans="1:6" x14ac:dyDescent="0.3">
      <c r="A797" s="475"/>
      <c r="B797" s="425"/>
      <c r="C797" s="425"/>
      <c r="F797" s="472"/>
    </row>
    <row r="798" spans="1:6" x14ac:dyDescent="0.3">
      <c r="A798" s="475"/>
      <c r="B798" s="425"/>
      <c r="C798" s="425"/>
      <c r="F798" s="472"/>
    </row>
    <row r="799" spans="1:6" x14ac:dyDescent="0.3">
      <c r="A799" s="475"/>
      <c r="B799" s="425"/>
      <c r="C799" s="425"/>
      <c r="F799" s="472"/>
    </row>
    <row r="800" spans="1:6" x14ac:dyDescent="0.3">
      <c r="A800" s="475"/>
      <c r="B800" s="425"/>
      <c r="C800" s="425"/>
      <c r="F800" s="472"/>
    </row>
    <row r="801" spans="1:6" x14ac:dyDescent="0.3">
      <c r="A801" s="475"/>
      <c r="B801" s="425"/>
      <c r="C801" s="425"/>
      <c r="F801" s="472"/>
    </row>
    <row r="802" spans="1:6" x14ac:dyDescent="0.3">
      <c r="A802" s="475"/>
      <c r="B802" s="425"/>
      <c r="C802" s="425"/>
      <c r="F802" s="472"/>
    </row>
    <row r="803" spans="1:6" x14ac:dyDescent="0.3">
      <c r="A803" s="475"/>
      <c r="B803" s="425"/>
      <c r="C803" s="425"/>
      <c r="F803" s="472"/>
    </row>
    <row r="804" spans="1:6" x14ac:dyDescent="0.3">
      <c r="A804" s="475"/>
      <c r="B804" s="425"/>
      <c r="C804" s="425"/>
      <c r="F804" s="472"/>
    </row>
    <row r="805" spans="1:6" x14ac:dyDescent="0.3">
      <c r="A805" s="475"/>
      <c r="B805" s="425"/>
      <c r="C805" s="425"/>
      <c r="F805" s="472"/>
    </row>
    <row r="806" spans="1:6" x14ac:dyDescent="0.3">
      <c r="A806" s="475"/>
      <c r="B806" s="425"/>
      <c r="C806" s="425"/>
      <c r="F806" s="472"/>
    </row>
    <row r="807" spans="1:6" x14ac:dyDescent="0.3">
      <c r="A807" s="475"/>
      <c r="B807" s="425"/>
      <c r="C807" s="425"/>
      <c r="F807" s="472"/>
    </row>
    <row r="808" spans="1:6" x14ac:dyDescent="0.3">
      <c r="A808" s="475"/>
      <c r="B808" s="425"/>
      <c r="C808" s="425"/>
      <c r="F808" s="472"/>
    </row>
    <row r="809" spans="1:6" x14ac:dyDescent="0.3">
      <c r="A809" s="475"/>
      <c r="B809" s="425"/>
      <c r="C809" s="425"/>
      <c r="F809" s="472"/>
    </row>
    <row r="810" spans="1:6" x14ac:dyDescent="0.3">
      <c r="A810" s="475"/>
      <c r="B810" s="425"/>
      <c r="C810" s="425"/>
      <c r="F810" s="472"/>
    </row>
    <row r="811" spans="1:6" x14ac:dyDescent="0.3">
      <c r="A811" s="475"/>
      <c r="B811" s="425"/>
      <c r="C811" s="425"/>
      <c r="F811" s="472"/>
    </row>
    <row r="812" spans="1:6" x14ac:dyDescent="0.3">
      <c r="A812" s="475"/>
      <c r="B812" s="425"/>
      <c r="C812" s="425"/>
      <c r="F812" s="472"/>
    </row>
    <row r="813" spans="1:6" x14ac:dyDescent="0.3">
      <c r="A813" s="475"/>
      <c r="B813" s="425"/>
      <c r="C813" s="425"/>
      <c r="F813" s="472"/>
    </row>
    <row r="814" spans="1:6" x14ac:dyDescent="0.3">
      <c r="A814" s="475"/>
      <c r="B814" s="425"/>
      <c r="C814" s="425"/>
      <c r="F814" s="472"/>
    </row>
    <row r="815" spans="1:6" x14ac:dyDescent="0.3">
      <c r="A815" s="475"/>
      <c r="B815" s="425"/>
      <c r="C815" s="425"/>
      <c r="F815" s="472"/>
    </row>
    <row r="816" spans="1:6" x14ac:dyDescent="0.3">
      <c r="A816" s="475"/>
      <c r="B816" s="425"/>
      <c r="C816" s="425"/>
      <c r="F816" s="472"/>
    </row>
    <row r="817" spans="1:6" x14ac:dyDescent="0.3">
      <c r="A817" s="475"/>
      <c r="B817" s="425"/>
      <c r="C817" s="425"/>
      <c r="F817" s="472"/>
    </row>
    <row r="818" spans="1:6" x14ac:dyDescent="0.3">
      <c r="A818" s="475"/>
      <c r="B818" s="425"/>
      <c r="C818" s="425"/>
      <c r="F818" s="472"/>
    </row>
    <row r="819" spans="1:6" x14ac:dyDescent="0.3">
      <c r="A819" s="475"/>
      <c r="B819" s="425"/>
      <c r="C819" s="425"/>
      <c r="F819" s="472"/>
    </row>
    <row r="820" spans="1:6" x14ac:dyDescent="0.3">
      <c r="A820" s="475"/>
      <c r="B820" s="425"/>
      <c r="C820" s="425"/>
      <c r="F820" s="472"/>
    </row>
    <row r="821" spans="1:6" x14ac:dyDescent="0.3">
      <c r="A821" s="475"/>
      <c r="B821" s="425"/>
      <c r="C821" s="425"/>
      <c r="F821" s="472"/>
    </row>
    <row r="822" spans="1:6" x14ac:dyDescent="0.3">
      <c r="A822" s="475"/>
      <c r="B822" s="425"/>
      <c r="C822" s="425"/>
      <c r="F822" s="472"/>
    </row>
    <row r="823" spans="1:6" x14ac:dyDescent="0.3">
      <c r="A823" s="475"/>
      <c r="B823" s="425"/>
      <c r="C823" s="425"/>
      <c r="F823" s="472"/>
    </row>
    <row r="824" spans="1:6" x14ac:dyDescent="0.3">
      <c r="A824" s="475"/>
      <c r="B824" s="425"/>
      <c r="C824" s="425"/>
      <c r="F824" s="472"/>
    </row>
    <row r="825" spans="1:6" x14ac:dyDescent="0.3">
      <c r="A825" s="475"/>
      <c r="B825" s="425"/>
      <c r="C825" s="425"/>
      <c r="F825" s="472"/>
    </row>
    <row r="826" spans="1:6" x14ac:dyDescent="0.3">
      <c r="A826" s="475"/>
      <c r="B826" s="425"/>
      <c r="C826" s="425"/>
      <c r="F826" s="472"/>
    </row>
    <row r="827" spans="1:6" x14ac:dyDescent="0.3">
      <c r="A827" s="475"/>
      <c r="B827" s="425"/>
      <c r="C827" s="425"/>
      <c r="F827" s="472"/>
    </row>
    <row r="828" spans="1:6" x14ac:dyDescent="0.3">
      <c r="A828" s="475"/>
      <c r="B828" s="425"/>
      <c r="C828" s="425"/>
      <c r="F828" s="472"/>
    </row>
    <row r="829" spans="1:6" x14ac:dyDescent="0.3">
      <c r="A829" s="475"/>
      <c r="B829" s="425"/>
      <c r="C829" s="425"/>
      <c r="F829" s="472"/>
    </row>
    <row r="830" spans="1:6" x14ac:dyDescent="0.3">
      <c r="A830" s="475"/>
      <c r="B830" s="425"/>
      <c r="C830" s="425"/>
      <c r="F830" s="472"/>
    </row>
    <row r="831" spans="1:6" x14ac:dyDescent="0.3">
      <c r="A831" s="475"/>
      <c r="B831" s="425"/>
      <c r="C831" s="425"/>
      <c r="F831" s="472"/>
    </row>
    <row r="832" spans="1:6" x14ac:dyDescent="0.3">
      <c r="A832" s="475"/>
      <c r="B832" s="425"/>
      <c r="C832" s="425"/>
      <c r="F832" s="472"/>
    </row>
    <row r="833" spans="1:6" x14ac:dyDescent="0.3">
      <c r="A833" s="475"/>
      <c r="B833" s="425"/>
      <c r="C833" s="425"/>
      <c r="F833" s="472"/>
    </row>
    <row r="834" spans="1:6" x14ac:dyDescent="0.3">
      <c r="A834" s="475"/>
      <c r="B834" s="425"/>
      <c r="C834" s="425"/>
      <c r="F834" s="472"/>
    </row>
    <row r="835" spans="1:6" x14ac:dyDescent="0.3">
      <c r="A835" s="475"/>
      <c r="B835" s="425"/>
      <c r="C835" s="425"/>
      <c r="F835" s="472"/>
    </row>
    <row r="836" spans="1:6" x14ac:dyDescent="0.3">
      <c r="A836" s="475"/>
      <c r="B836" s="425"/>
      <c r="C836" s="425"/>
      <c r="F836" s="472"/>
    </row>
    <row r="837" spans="1:6" x14ac:dyDescent="0.3">
      <c r="A837" s="475"/>
      <c r="B837" s="425"/>
      <c r="C837" s="425"/>
      <c r="F837" s="472"/>
    </row>
    <row r="838" spans="1:6" x14ac:dyDescent="0.3">
      <c r="A838" s="475"/>
      <c r="B838" s="425"/>
      <c r="C838" s="425"/>
      <c r="F838" s="472"/>
    </row>
    <row r="839" spans="1:6" x14ac:dyDescent="0.3">
      <c r="A839" s="475"/>
      <c r="B839" s="425"/>
      <c r="C839" s="425"/>
      <c r="F839" s="472"/>
    </row>
    <row r="840" spans="1:6" x14ac:dyDescent="0.3">
      <c r="A840" s="475"/>
      <c r="B840" s="425"/>
      <c r="C840" s="425"/>
      <c r="F840" s="472"/>
    </row>
    <row r="841" spans="1:6" x14ac:dyDescent="0.3">
      <c r="A841" s="475"/>
      <c r="B841" s="425"/>
      <c r="C841" s="425"/>
      <c r="F841" s="472"/>
    </row>
    <row r="842" spans="1:6" x14ac:dyDescent="0.3">
      <c r="A842" s="475"/>
      <c r="B842" s="425"/>
      <c r="C842" s="425"/>
      <c r="F842" s="472"/>
    </row>
    <row r="843" spans="1:6" x14ac:dyDescent="0.3">
      <c r="A843" s="475"/>
      <c r="B843" s="425"/>
      <c r="C843" s="425"/>
      <c r="F843" s="472"/>
    </row>
    <row r="844" spans="1:6" x14ac:dyDescent="0.3">
      <c r="A844" s="475"/>
      <c r="B844" s="425"/>
      <c r="C844" s="425"/>
      <c r="F844" s="472"/>
    </row>
    <row r="845" spans="1:6" x14ac:dyDescent="0.3">
      <c r="A845" s="475"/>
      <c r="B845" s="425"/>
      <c r="C845" s="425"/>
      <c r="F845" s="472"/>
    </row>
    <row r="846" spans="1:6" x14ac:dyDescent="0.3">
      <c r="A846" s="475"/>
      <c r="B846" s="425"/>
      <c r="C846" s="425"/>
      <c r="F846" s="472"/>
    </row>
    <row r="847" spans="1:6" x14ac:dyDescent="0.3">
      <c r="A847" s="475"/>
      <c r="B847" s="425"/>
      <c r="C847" s="425"/>
      <c r="F847" s="472"/>
    </row>
    <row r="848" spans="1:6" x14ac:dyDescent="0.3">
      <c r="A848" s="475"/>
      <c r="B848" s="425"/>
      <c r="C848" s="425"/>
      <c r="F848" s="472"/>
    </row>
    <row r="849" spans="1:6" x14ac:dyDescent="0.3">
      <c r="A849" s="475"/>
      <c r="B849" s="425"/>
      <c r="C849" s="425"/>
      <c r="F849" s="472"/>
    </row>
    <row r="850" spans="1:6" x14ac:dyDescent="0.3">
      <c r="A850" s="475"/>
      <c r="B850" s="425"/>
      <c r="C850" s="425"/>
      <c r="F850" s="472"/>
    </row>
    <row r="851" spans="1:6" x14ac:dyDescent="0.3">
      <c r="A851" s="475"/>
      <c r="B851" s="425"/>
      <c r="C851" s="425"/>
      <c r="F851" s="472"/>
    </row>
    <row r="852" spans="1:6" x14ac:dyDescent="0.3">
      <c r="A852" s="475"/>
      <c r="B852" s="425"/>
      <c r="C852" s="425"/>
      <c r="F852" s="472"/>
    </row>
    <row r="853" spans="1:6" x14ac:dyDescent="0.3">
      <c r="A853" s="475"/>
      <c r="B853" s="425"/>
      <c r="C853" s="425"/>
      <c r="F853" s="472"/>
    </row>
    <row r="854" spans="1:6" x14ac:dyDescent="0.3">
      <c r="A854" s="475"/>
      <c r="B854" s="425"/>
      <c r="C854" s="425"/>
      <c r="F854" s="472"/>
    </row>
    <row r="855" spans="1:6" x14ac:dyDescent="0.3">
      <c r="A855" s="475"/>
      <c r="B855" s="425"/>
      <c r="C855" s="425"/>
      <c r="F855" s="472"/>
    </row>
    <row r="856" spans="1:6" x14ac:dyDescent="0.3">
      <c r="A856" s="475"/>
      <c r="B856" s="425"/>
      <c r="C856" s="425"/>
      <c r="F856" s="472"/>
    </row>
    <row r="857" spans="1:6" x14ac:dyDescent="0.3">
      <c r="A857" s="475"/>
      <c r="B857" s="425"/>
      <c r="C857" s="425"/>
      <c r="F857" s="472"/>
    </row>
    <row r="858" spans="1:6" x14ac:dyDescent="0.3">
      <c r="A858" s="475"/>
      <c r="B858" s="425"/>
      <c r="C858" s="425"/>
      <c r="F858" s="472"/>
    </row>
    <row r="859" spans="1:6" x14ac:dyDescent="0.3">
      <c r="A859" s="475"/>
      <c r="B859" s="425"/>
      <c r="C859" s="425"/>
      <c r="F859" s="472"/>
    </row>
    <row r="860" spans="1:6" x14ac:dyDescent="0.3">
      <c r="A860" s="475"/>
      <c r="B860" s="425"/>
      <c r="C860" s="425"/>
      <c r="F860" s="472"/>
    </row>
    <row r="861" spans="1:6" x14ac:dyDescent="0.3">
      <c r="A861" s="475"/>
      <c r="B861" s="425"/>
      <c r="C861" s="425"/>
      <c r="F861" s="472"/>
    </row>
    <row r="862" spans="1:6" x14ac:dyDescent="0.3">
      <c r="A862" s="475"/>
      <c r="B862" s="425"/>
      <c r="C862" s="425"/>
      <c r="F862" s="472"/>
    </row>
    <row r="863" spans="1:6" x14ac:dyDescent="0.3">
      <c r="A863" s="475"/>
      <c r="B863" s="425"/>
      <c r="C863" s="425"/>
      <c r="F863" s="472"/>
    </row>
    <row r="864" spans="1:6" x14ac:dyDescent="0.3">
      <c r="A864" s="475"/>
      <c r="B864" s="425"/>
      <c r="C864" s="425"/>
      <c r="F864" s="472"/>
    </row>
    <row r="865" spans="1:6" x14ac:dyDescent="0.3">
      <c r="A865" s="475"/>
      <c r="B865" s="425"/>
      <c r="C865" s="425"/>
      <c r="F865" s="472"/>
    </row>
    <row r="866" spans="1:6" x14ac:dyDescent="0.3">
      <c r="A866" s="475"/>
      <c r="B866" s="425"/>
      <c r="C866" s="425"/>
      <c r="F866" s="472"/>
    </row>
    <row r="867" spans="1:6" x14ac:dyDescent="0.3">
      <c r="A867" s="475"/>
      <c r="B867" s="425"/>
      <c r="C867" s="425"/>
      <c r="F867" s="472"/>
    </row>
    <row r="868" spans="1:6" x14ac:dyDescent="0.3">
      <c r="A868" s="475"/>
      <c r="B868" s="425"/>
      <c r="C868" s="425"/>
      <c r="F868" s="472"/>
    </row>
    <row r="869" spans="1:6" x14ac:dyDescent="0.3">
      <c r="A869" s="475"/>
      <c r="B869" s="425"/>
      <c r="C869" s="425"/>
      <c r="F869" s="472"/>
    </row>
    <row r="870" spans="1:6" x14ac:dyDescent="0.3">
      <c r="A870" s="475"/>
      <c r="B870" s="425"/>
      <c r="C870" s="425"/>
      <c r="F870" s="472"/>
    </row>
    <row r="871" spans="1:6" x14ac:dyDescent="0.3">
      <c r="A871" s="475"/>
      <c r="B871" s="425"/>
      <c r="C871" s="425"/>
      <c r="F871" s="472"/>
    </row>
    <row r="872" spans="1:6" x14ac:dyDescent="0.3">
      <c r="A872" s="475"/>
      <c r="B872" s="425"/>
      <c r="C872" s="425"/>
      <c r="F872" s="472"/>
    </row>
    <row r="873" spans="1:6" x14ac:dyDescent="0.3">
      <c r="A873" s="475"/>
      <c r="B873" s="425"/>
      <c r="C873" s="425"/>
      <c r="F873" s="472"/>
    </row>
    <row r="874" spans="1:6" x14ac:dyDescent="0.3">
      <c r="A874" s="475"/>
      <c r="B874" s="425"/>
      <c r="C874" s="425"/>
      <c r="F874" s="472"/>
    </row>
    <row r="875" spans="1:6" x14ac:dyDescent="0.3">
      <c r="A875" s="475"/>
      <c r="B875" s="425"/>
      <c r="C875" s="425"/>
      <c r="F875" s="472"/>
    </row>
    <row r="876" spans="1:6" x14ac:dyDescent="0.3">
      <c r="A876" s="475"/>
      <c r="B876" s="425"/>
      <c r="C876" s="425"/>
      <c r="F876" s="472"/>
    </row>
    <row r="877" spans="1:6" x14ac:dyDescent="0.3">
      <c r="A877" s="475"/>
      <c r="B877" s="425"/>
      <c r="C877" s="425"/>
      <c r="F877" s="472"/>
    </row>
    <row r="878" spans="1:6" x14ac:dyDescent="0.3">
      <c r="A878" s="475"/>
      <c r="B878" s="425"/>
      <c r="C878" s="425"/>
      <c r="F878" s="472"/>
    </row>
    <row r="879" spans="1:6" x14ac:dyDescent="0.3">
      <c r="A879" s="475"/>
      <c r="B879" s="425"/>
      <c r="C879" s="425"/>
      <c r="F879" s="472"/>
    </row>
    <row r="880" spans="1:6" x14ac:dyDescent="0.3">
      <c r="A880" s="475"/>
      <c r="B880" s="425"/>
      <c r="C880" s="425"/>
      <c r="F880" s="472"/>
    </row>
    <row r="881" spans="1:6" x14ac:dyDescent="0.3">
      <c r="A881" s="475"/>
      <c r="B881" s="425"/>
      <c r="C881" s="425"/>
      <c r="F881" s="472"/>
    </row>
    <row r="882" spans="1:6" x14ac:dyDescent="0.3">
      <c r="A882" s="475"/>
      <c r="B882" s="425"/>
      <c r="C882" s="425"/>
      <c r="F882" s="472"/>
    </row>
    <row r="883" spans="1:6" x14ac:dyDescent="0.3">
      <c r="A883" s="475"/>
      <c r="B883" s="425"/>
      <c r="C883" s="425"/>
      <c r="F883" s="472"/>
    </row>
    <row r="884" spans="1:6" x14ac:dyDescent="0.3">
      <c r="A884" s="475"/>
      <c r="B884" s="425"/>
      <c r="C884" s="425"/>
      <c r="F884" s="472"/>
    </row>
    <row r="885" spans="1:6" x14ac:dyDescent="0.3">
      <c r="A885" s="475"/>
      <c r="B885" s="425"/>
      <c r="C885" s="425"/>
      <c r="F885" s="472"/>
    </row>
    <row r="886" spans="1:6" x14ac:dyDescent="0.3">
      <c r="A886" s="475"/>
      <c r="B886" s="425"/>
      <c r="C886" s="425"/>
      <c r="F886" s="472"/>
    </row>
    <row r="887" spans="1:6" x14ac:dyDescent="0.3">
      <c r="A887" s="475"/>
      <c r="B887" s="425"/>
      <c r="C887" s="425"/>
      <c r="F887" s="472"/>
    </row>
    <row r="888" spans="1:6" x14ac:dyDescent="0.3">
      <c r="A888" s="475"/>
      <c r="B888" s="425"/>
      <c r="C888" s="425"/>
      <c r="F888" s="472"/>
    </row>
    <row r="889" spans="1:6" x14ac:dyDescent="0.3">
      <c r="A889" s="475"/>
      <c r="B889" s="425"/>
      <c r="C889" s="425"/>
      <c r="F889" s="472"/>
    </row>
    <row r="890" spans="1:6" x14ac:dyDescent="0.3">
      <c r="A890" s="475"/>
      <c r="B890" s="425"/>
      <c r="C890" s="425"/>
      <c r="F890" s="472"/>
    </row>
    <row r="891" spans="1:6" x14ac:dyDescent="0.3">
      <c r="A891" s="475"/>
      <c r="B891" s="425"/>
      <c r="C891" s="425"/>
      <c r="F891" s="472"/>
    </row>
    <row r="892" spans="1:6" x14ac:dyDescent="0.3">
      <c r="A892" s="475"/>
      <c r="B892" s="425"/>
      <c r="C892" s="425"/>
      <c r="F892" s="472"/>
    </row>
    <row r="893" spans="1:6" x14ac:dyDescent="0.3">
      <c r="A893" s="475"/>
      <c r="B893" s="425"/>
      <c r="C893" s="425"/>
      <c r="F893" s="472"/>
    </row>
    <row r="894" spans="1:6" x14ac:dyDescent="0.3">
      <c r="A894" s="475"/>
      <c r="B894" s="425"/>
      <c r="C894" s="425"/>
      <c r="F894" s="472"/>
    </row>
    <row r="895" spans="1:6" x14ac:dyDescent="0.3">
      <c r="A895" s="475"/>
      <c r="B895" s="425"/>
      <c r="C895" s="425"/>
      <c r="F895" s="472"/>
    </row>
    <row r="896" spans="1:6" x14ac:dyDescent="0.3">
      <c r="A896" s="475"/>
      <c r="B896" s="425"/>
      <c r="C896" s="425"/>
      <c r="F896" s="472"/>
    </row>
    <row r="897" spans="1:6" x14ac:dyDescent="0.3">
      <c r="A897" s="475"/>
      <c r="B897" s="425"/>
      <c r="C897" s="425"/>
      <c r="F897" s="472"/>
    </row>
    <row r="898" spans="1:6" x14ac:dyDescent="0.3">
      <c r="A898" s="475"/>
      <c r="B898" s="425"/>
      <c r="C898" s="425"/>
      <c r="F898" s="472"/>
    </row>
    <row r="899" spans="1:6" x14ac:dyDescent="0.3">
      <c r="A899" s="475"/>
      <c r="B899" s="425"/>
      <c r="C899" s="425"/>
      <c r="F899" s="472"/>
    </row>
    <row r="900" spans="1:6" x14ac:dyDescent="0.3">
      <c r="A900" s="475"/>
      <c r="B900" s="425"/>
      <c r="C900" s="425"/>
      <c r="F900" s="472"/>
    </row>
    <row r="901" spans="1:6" x14ac:dyDescent="0.3">
      <c r="A901" s="475"/>
      <c r="B901" s="425"/>
      <c r="C901" s="425"/>
      <c r="F901" s="472"/>
    </row>
    <row r="902" spans="1:6" x14ac:dyDescent="0.3">
      <c r="A902" s="475"/>
      <c r="B902" s="425"/>
      <c r="C902" s="425"/>
      <c r="F902" s="472"/>
    </row>
    <row r="903" spans="1:6" x14ac:dyDescent="0.3">
      <c r="A903" s="475"/>
      <c r="B903" s="425"/>
      <c r="C903" s="425"/>
      <c r="F903" s="472"/>
    </row>
    <row r="904" spans="1:6" x14ac:dyDescent="0.3">
      <c r="A904" s="475"/>
      <c r="B904" s="425"/>
      <c r="C904" s="425"/>
      <c r="F904" s="472"/>
    </row>
    <row r="905" spans="1:6" x14ac:dyDescent="0.3">
      <c r="A905" s="475"/>
      <c r="B905" s="425"/>
      <c r="C905" s="425"/>
      <c r="F905" s="472"/>
    </row>
    <row r="906" spans="1:6" x14ac:dyDescent="0.3">
      <c r="A906" s="475"/>
      <c r="B906" s="425"/>
      <c r="C906" s="425"/>
      <c r="F906" s="472"/>
    </row>
    <row r="907" spans="1:6" x14ac:dyDescent="0.3">
      <c r="A907" s="475"/>
      <c r="B907" s="425"/>
      <c r="C907" s="425"/>
      <c r="F907" s="472"/>
    </row>
    <row r="908" spans="1:6" x14ac:dyDescent="0.3">
      <c r="A908" s="475"/>
      <c r="B908" s="425"/>
      <c r="C908" s="425"/>
      <c r="F908" s="472"/>
    </row>
    <row r="909" spans="1:6" x14ac:dyDescent="0.3">
      <c r="A909" s="475"/>
      <c r="B909" s="425"/>
      <c r="C909" s="425"/>
      <c r="F909" s="472"/>
    </row>
    <row r="910" spans="1:6" x14ac:dyDescent="0.3">
      <c r="A910" s="475"/>
      <c r="B910" s="425"/>
      <c r="C910" s="425"/>
      <c r="F910" s="472"/>
    </row>
    <row r="911" spans="1:6" x14ac:dyDescent="0.3">
      <c r="A911" s="475"/>
      <c r="B911" s="425"/>
      <c r="C911" s="425"/>
      <c r="F911" s="472"/>
    </row>
    <row r="912" spans="1:6" x14ac:dyDescent="0.3">
      <c r="A912" s="475"/>
      <c r="B912" s="425"/>
      <c r="C912" s="425"/>
      <c r="F912" s="472"/>
    </row>
    <row r="913" spans="1:6" x14ac:dyDescent="0.3">
      <c r="A913" s="475"/>
      <c r="B913" s="425"/>
      <c r="C913" s="425"/>
      <c r="F913" s="472"/>
    </row>
    <row r="914" spans="1:6" x14ac:dyDescent="0.3">
      <c r="A914" s="475"/>
      <c r="B914" s="425"/>
      <c r="C914" s="425"/>
      <c r="F914" s="472"/>
    </row>
    <row r="915" spans="1:6" x14ac:dyDescent="0.3">
      <c r="A915" s="475"/>
      <c r="B915" s="425"/>
      <c r="C915" s="425"/>
      <c r="F915" s="472"/>
    </row>
    <row r="916" spans="1:6" x14ac:dyDescent="0.3">
      <c r="A916" s="475"/>
      <c r="B916" s="425"/>
      <c r="C916" s="425"/>
      <c r="F916" s="472"/>
    </row>
    <row r="917" spans="1:6" x14ac:dyDescent="0.3">
      <c r="A917" s="475"/>
      <c r="B917" s="425"/>
      <c r="C917" s="425"/>
      <c r="F917" s="472"/>
    </row>
    <row r="918" spans="1:6" x14ac:dyDescent="0.3">
      <c r="A918" s="475"/>
      <c r="B918" s="425"/>
      <c r="C918" s="425"/>
      <c r="F918" s="472"/>
    </row>
    <row r="919" spans="1:6" x14ac:dyDescent="0.3">
      <c r="A919" s="475"/>
      <c r="B919" s="425"/>
      <c r="C919" s="425"/>
      <c r="F919" s="472"/>
    </row>
    <row r="920" spans="1:6" x14ac:dyDescent="0.3">
      <c r="A920" s="475"/>
      <c r="B920" s="425"/>
      <c r="C920" s="425"/>
      <c r="F920" s="472"/>
    </row>
    <row r="921" spans="1:6" x14ac:dyDescent="0.3">
      <c r="A921" s="475"/>
      <c r="B921" s="425"/>
      <c r="C921" s="425"/>
      <c r="F921" s="472"/>
    </row>
    <row r="922" spans="1:6" x14ac:dyDescent="0.3">
      <c r="A922" s="475"/>
      <c r="B922" s="425"/>
      <c r="C922" s="425"/>
      <c r="F922" s="472"/>
    </row>
    <row r="923" spans="1:6" x14ac:dyDescent="0.3">
      <c r="A923" s="475"/>
      <c r="B923" s="425"/>
      <c r="C923" s="425"/>
      <c r="F923" s="472"/>
    </row>
    <row r="924" spans="1:6" x14ac:dyDescent="0.3">
      <c r="A924" s="475"/>
      <c r="B924" s="425"/>
      <c r="C924" s="425"/>
      <c r="F924" s="472"/>
    </row>
    <row r="925" spans="1:6" x14ac:dyDescent="0.3">
      <c r="A925" s="475"/>
      <c r="B925" s="425"/>
      <c r="C925" s="425"/>
      <c r="F925" s="472"/>
    </row>
    <row r="926" spans="1:6" x14ac:dyDescent="0.3">
      <c r="A926" s="475"/>
      <c r="B926" s="425"/>
      <c r="C926" s="425"/>
      <c r="F926" s="472"/>
    </row>
    <row r="927" spans="1:6" x14ac:dyDescent="0.3">
      <c r="A927" s="475"/>
      <c r="B927" s="425"/>
      <c r="C927" s="425"/>
      <c r="F927" s="472"/>
    </row>
    <row r="928" spans="1:6" x14ac:dyDescent="0.3">
      <c r="A928" s="475"/>
      <c r="B928" s="425"/>
      <c r="C928" s="425"/>
      <c r="F928" s="472"/>
    </row>
    <row r="929" spans="1:6" x14ac:dyDescent="0.3">
      <c r="A929" s="475"/>
      <c r="B929" s="425"/>
      <c r="C929" s="425"/>
      <c r="F929" s="472"/>
    </row>
    <row r="930" spans="1:6" x14ac:dyDescent="0.3">
      <c r="A930" s="475"/>
      <c r="B930" s="425"/>
      <c r="C930" s="425"/>
      <c r="F930" s="472"/>
    </row>
    <row r="931" spans="1:6" x14ac:dyDescent="0.3">
      <c r="A931" s="475"/>
      <c r="B931" s="425"/>
      <c r="C931" s="425"/>
      <c r="F931" s="472"/>
    </row>
    <row r="932" spans="1:6" x14ac:dyDescent="0.3">
      <c r="A932" s="475"/>
      <c r="B932" s="425"/>
      <c r="C932" s="425"/>
      <c r="F932" s="472"/>
    </row>
    <row r="933" spans="1:6" x14ac:dyDescent="0.3">
      <c r="A933" s="475"/>
      <c r="B933" s="425"/>
      <c r="C933" s="425"/>
      <c r="F933" s="472"/>
    </row>
    <row r="934" spans="1:6" x14ac:dyDescent="0.3">
      <c r="A934" s="475"/>
      <c r="B934" s="425"/>
      <c r="C934" s="425"/>
      <c r="F934" s="472"/>
    </row>
    <row r="935" spans="1:6" x14ac:dyDescent="0.3">
      <c r="A935" s="475"/>
      <c r="B935" s="425"/>
      <c r="C935" s="425"/>
      <c r="F935" s="472"/>
    </row>
    <row r="936" spans="1:6" x14ac:dyDescent="0.3">
      <c r="A936" s="475"/>
      <c r="B936" s="425"/>
      <c r="C936" s="425"/>
      <c r="F936" s="472"/>
    </row>
    <row r="937" spans="1:6" x14ac:dyDescent="0.3">
      <c r="A937" s="475"/>
      <c r="B937" s="425"/>
      <c r="C937" s="425"/>
      <c r="F937" s="472"/>
    </row>
    <row r="938" spans="1:6" x14ac:dyDescent="0.3">
      <c r="A938" s="475"/>
      <c r="B938" s="425"/>
      <c r="C938" s="425"/>
      <c r="F938" s="472"/>
    </row>
    <row r="939" spans="1:6" x14ac:dyDescent="0.3">
      <c r="A939" s="475"/>
      <c r="B939" s="425"/>
      <c r="C939" s="425"/>
      <c r="F939" s="472"/>
    </row>
    <row r="940" spans="1:6" x14ac:dyDescent="0.3">
      <c r="A940" s="475"/>
      <c r="B940" s="425"/>
      <c r="C940" s="425"/>
      <c r="F940" s="472"/>
    </row>
    <row r="941" spans="1:6" x14ac:dyDescent="0.3">
      <c r="A941" s="475"/>
      <c r="B941" s="425"/>
      <c r="C941" s="425"/>
      <c r="F941" s="472"/>
    </row>
    <row r="942" spans="1:6" x14ac:dyDescent="0.3">
      <c r="A942" s="475"/>
      <c r="B942" s="425"/>
      <c r="C942" s="425"/>
      <c r="F942" s="472"/>
    </row>
    <row r="943" spans="1:6" x14ac:dyDescent="0.3">
      <c r="A943" s="475"/>
      <c r="B943" s="425"/>
      <c r="C943" s="425"/>
      <c r="F943" s="472"/>
    </row>
    <row r="944" spans="1:6" x14ac:dyDescent="0.3">
      <c r="A944" s="475"/>
      <c r="B944" s="425"/>
      <c r="C944" s="425"/>
      <c r="F944" s="472"/>
    </row>
    <row r="945" spans="1:6" x14ac:dyDescent="0.3">
      <c r="A945" s="475"/>
      <c r="B945" s="425"/>
      <c r="C945" s="425"/>
      <c r="F945" s="472"/>
    </row>
    <row r="946" spans="1:6" x14ac:dyDescent="0.3">
      <c r="A946" s="475"/>
      <c r="B946" s="425"/>
      <c r="C946" s="425"/>
      <c r="F946" s="472"/>
    </row>
    <row r="947" spans="1:6" x14ac:dyDescent="0.3">
      <c r="A947" s="475"/>
      <c r="B947" s="425"/>
      <c r="C947" s="425"/>
      <c r="F947" s="472"/>
    </row>
    <row r="948" spans="1:6" x14ac:dyDescent="0.3">
      <c r="A948" s="475"/>
      <c r="B948" s="425"/>
      <c r="C948" s="425"/>
      <c r="F948" s="472"/>
    </row>
    <row r="949" spans="1:6" x14ac:dyDescent="0.3">
      <c r="A949" s="475"/>
      <c r="B949" s="425"/>
      <c r="C949" s="425"/>
      <c r="F949" s="472"/>
    </row>
    <row r="950" spans="1:6" x14ac:dyDescent="0.3">
      <c r="A950" s="475"/>
      <c r="B950" s="425"/>
      <c r="C950" s="425"/>
      <c r="F950" s="472"/>
    </row>
    <row r="951" spans="1:6" x14ac:dyDescent="0.3">
      <c r="A951" s="475"/>
      <c r="B951" s="425"/>
      <c r="C951" s="425"/>
      <c r="F951" s="472"/>
    </row>
    <row r="952" spans="1:6" x14ac:dyDescent="0.3">
      <c r="A952" s="475"/>
      <c r="B952" s="425"/>
      <c r="C952" s="425"/>
      <c r="F952" s="472"/>
    </row>
    <row r="953" spans="1:6" x14ac:dyDescent="0.3">
      <c r="A953" s="475"/>
      <c r="B953" s="425"/>
      <c r="C953" s="425"/>
      <c r="F953" s="472"/>
    </row>
    <row r="954" spans="1:6" x14ac:dyDescent="0.3">
      <c r="A954" s="475"/>
      <c r="B954" s="425"/>
      <c r="C954" s="425"/>
      <c r="F954" s="472"/>
    </row>
    <row r="955" spans="1:6" x14ac:dyDescent="0.3">
      <c r="A955" s="475"/>
      <c r="B955" s="425"/>
      <c r="C955" s="425"/>
      <c r="F955" s="472"/>
    </row>
    <row r="956" spans="1:6" x14ac:dyDescent="0.3">
      <c r="A956" s="475"/>
      <c r="B956" s="425"/>
      <c r="C956" s="425"/>
      <c r="F956" s="472"/>
    </row>
    <row r="957" spans="1:6" x14ac:dyDescent="0.3">
      <c r="A957" s="475"/>
      <c r="B957" s="425"/>
      <c r="C957" s="425"/>
      <c r="F957" s="472"/>
    </row>
    <row r="958" spans="1:6" x14ac:dyDescent="0.3">
      <c r="A958" s="475"/>
      <c r="B958" s="425"/>
      <c r="C958" s="425"/>
      <c r="F958" s="472"/>
    </row>
    <row r="959" spans="1:6" x14ac:dyDescent="0.3">
      <c r="A959" s="475"/>
      <c r="B959" s="425"/>
      <c r="C959" s="425"/>
      <c r="F959" s="472"/>
    </row>
    <row r="960" spans="1:6" x14ac:dyDescent="0.3">
      <c r="A960" s="475"/>
      <c r="B960" s="425"/>
      <c r="C960" s="425"/>
      <c r="F960" s="472"/>
    </row>
    <row r="961" spans="1:6" x14ac:dyDescent="0.3">
      <c r="A961" s="475"/>
      <c r="B961" s="425"/>
      <c r="C961" s="425"/>
      <c r="F961" s="472"/>
    </row>
    <row r="962" spans="1:6" x14ac:dyDescent="0.3">
      <c r="A962" s="475"/>
      <c r="B962" s="425"/>
      <c r="C962" s="425"/>
      <c r="F962" s="472"/>
    </row>
    <row r="963" spans="1:6" x14ac:dyDescent="0.3">
      <c r="A963" s="475"/>
      <c r="B963" s="425"/>
      <c r="C963" s="425"/>
      <c r="F963" s="472"/>
    </row>
    <row r="964" spans="1:6" x14ac:dyDescent="0.3">
      <c r="A964" s="475"/>
      <c r="B964" s="425"/>
      <c r="C964" s="425"/>
      <c r="F964" s="472"/>
    </row>
    <row r="965" spans="1:6" x14ac:dyDescent="0.3">
      <c r="A965" s="475"/>
      <c r="B965" s="425"/>
      <c r="C965" s="425"/>
      <c r="F965" s="472"/>
    </row>
    <row r="966" spans="1:6" x14ac:dyDescent="0.3">
      <c r="A966" s="475"/>
      <c r="B966" s="425"/>
      <c r="C966" s="425"/>
      <c r="F966" s="472"/>
    </row>
    <row r="967" spans="1:6" x14ac:dyDescent="0.3">
      <c r="A967" s="475"/>
      <c r="B967" s="425"/>
      <c r="C967" s="425"/>
      <c r="F967" s="472"/>
    </row>
    <row r="968" spans="1:6" x14ac:dyDescent="0.3">
      <c r="A968" s="475"/>
      <c r="B968" s="425"/>
      <c r="C968" s="425"/>
      <c r="F968" s="472"/>
    </row>
    <row r="969" spans="1:6" x14ac:dyDescent="0.3">
      <c r="A969" s="475"/>
      <c r="B969" s="425"/>
      <c r="C969" s="425"/>
      <c r="F969" s="472"/>
    </row>
    <row r="970" spans="1:6" x14ac:dyDescent="0.3">
      <c r="A970" s="475"/>
      <c r="B970" s="425"/>
      <c r="C970" s="425"/>
      <c r="F970" s="472"/>
    </row>
    <row r="971" spans="1:6" x14ac:dyDescent="0.3">
      <c r="A971" s="475"/>
      <c r="B971" s="425"/>
      <c r="C971" s="425"/>
      <c r="F971" s="472"/>
    </row>
    <row r="972" spans="1:6" x14ac:dyDescent="0.3">
      <c r="A972" s="475"/>
      <c r="B972" s="425"/>
      <c r="C972" s="425"/>
      <c r="F972" s="472"/>
    </row>
    <row r="973" spans="1:6" x14ac:dyDescent="0.3">
      <c r="A973" s="475"/>
      <c r="B973" s="425"/>
      <c r="C973" s="425"/>
      <c r="F973" s="472"/>
    </row>
    <row r="974" spans="1:6" x14ac:dyDescent="0.3">
      <c r="A974" s="475"/>
      <c r="B974" s="425"/>
      <c r="C974" s="425"/>
      <c r="F974" s="472"/>
    </row>
    <row r="975" spans="1:6" x14ac:dyDescent="0.3">
      <c r="A975" s="475"/>
      <c r="B975" s="425"/>
      <c r="C975" s="425"/>
      <c r="F975" s="472"/>
    </row>
    <row r="976" spans="1:6" x14ac:dyDescent="0.3">
      <c r="A976" s="475"/>
      <c r="B976" s="425"/>
      <c r="C976" s="425"/>
      <c r="F976" s="472"/>
    </row>
    <row r="977" spans="1:6" x14ac:dyDescent="0.3">
      <c r="A977" s="475"/>
      <c r="B977" s="425"/>
      <c r="C977" s="425"/>
      <c r="F977" s="472"/>
    </row>
    <row r="978" spans="1:6" x14ac:dyDescent="0.3">
      <c r="A978" s="475"/>
      <c r="B978" s="425"/>
      <c r="C978" s="425"/>
      <c r="F978" s="472"/>
    </row>
    <row r="979" spans="1:6" x14ac:dyDescent="0.3">
      <c r="A979" s="475"/>
      <c r="B979" s="425"/>
      <c r="C979" s="425"/>
      <c r="F979" s="472"/>
    </row>
    <row r="980" spans="1:6" x14ac:dyDescent="0.3">
      <c r="A980" s="475"/>
      <c r="B980" s="425"/>
      <c r="C980" s="425"/>
      <c r="F980" s="472"/>
    </row>
    <row r="981" spans="1:6" x14ac:dyDescent="0.3">
      <c r="A981" s="475"/>
      <c r="B981" s="425"/>
      <c r="C981" s="425"/>
      <c r="F981" s="472"/>
    </row>
    <row r="982" spans="1:6" x14ac:dyDescent="0.3">
      <c r="A982" s="475"/>
      <c r="B982" s="425"/>
      <c r="C982" s="425"/>
      <c r="F982" s="472"/>
    </row>
    <row r="983" spans="1:6" x14ac:dyDescent="0.3">
      <c r="A983" s="475"/>
      <c r="B983" s="425"/>
      <c r="C983" s="425"/>
      <c r="F983" s="472"/>
    </row>
    <row r="984" spans="1:6" x14ac:dyDescent="0.3">
      <c r="A984" s="475"/>
      <c r="B984" s="425"/>
      <c r="C984" s="425"/>
      <c r="F984" s="472"/>
    </row>
    <row r="985" spans="1:6" x14ac:dyDescent="0.3">
      <c r="A985" s="475"/>
      <c r="B985" s="425"/>
      <c r="C985" s="425"/>
      <c r="F985" s="472"/>
    </row>
    <row r="986" spans="1:6" x14ac:dyDescent="0.3">
      <c r="A986" s="475"/>
      <c r="B986" s="425"/>
      <c r="C986" s="425"/>
      <c r="F986" s="472"/>
    </row>
    <row r="987" spans="1:6" x14ac:dyDescent="0.3">
      <c r="A987" s="475"/>
      <c r="B987" s="425"/>
      <c r="C987" s="425"/>
      <c r="F987" s="472"/>
    </row>
    <row r="988" spans="1:6" x14ac:dyDescent="0.3">
      <c r="A988" s="475"/>
      <c r="B988" s="425"/>
      <c r="C988" s="425"/>
      <c r="F988" s="472"/>
    </row>
    <row r="989" spans="1:6" x14ac:dyDescent="0.3">
      <c r="A989" s="475"/>
      <c r="B989" s="425"/>
      <c r="C989" s="425"/>
      <c r="F989" s="472"/>
    </row>
    <row r="990" spans="1:6" x14ac:dyDescent="0.3">
      <c r="A990" s="475"/>
      <c r="B990" s="425"/>
      <c r="C990" s="425"/>
      <c r="F990" s="472"/>
    </row>
    <row r="991" spans="1:6" x14ac:dyDescent="0.3">
      <c r="A991" s="475"/>
      <c r="B991" s="425"/>
      <c r="C991" s="425"/>
      <c r="F991" s="472"/>
    </row>
    <row r="992" spans="1:6" x14ac:dyDescent="0.3">
      <c r="A992" s="475"/>
      <c r="B992" s="425"/>
      <c r="C992" s="425"/>
      <c r="F992" s="472"/>
    </row>
    <row r="993" spans="1:6" x14ac:dyDescent="0.3">
      <c r="A993" s="475"/>
      <c r="B993" s="425"/>
      <c r="C993" s="425"/>
      <c r="F993" s="472"/>
    </row>
    <row r="994" spans="1:6" x14ac:dyDescent="0.3">
      <c r="A994" s="475"/>
      <c r="B994" s="425"/>
      <c r="C994" s="425"/>
      <c r="F994" s="472"/>
    </row>
    <row r="995" spans="1:6" x14ac:dyDescent="0.3">
      <c r="A995" s="475"/>
      <c r="B995" s="425"/>
      <c r="C995" s="425"/>
      <c r="F995" s="472"/>
    </row>
    <row r="996" spans="1:6" x14ac:dyDescent="0.3">
      <c r="A996" s="475"/>
      <c r="B996" s="425"/>
      <c r="C996" s="425"/>
      <c r="F996" s="472"/>
    </row>
    <row r="997" spans="1:6" x14ac:dyDescent="0.3">
      <c r="A997" s="475"/>
      <c r="B997" s="425"/>
      <c r="C997" s="425"/>
      <c r="F997" s="472"/>
    </row>
    <row r="998" spans="1:6" x14ac:dyDescent="0.3">
      <c r="A998" s="475"/>
      <c r="B998" s="425"/>
      <c r="C998" s="425"/>
      <c r="F998" s="472"/>
    </row>
    <row r="999" spans="1:6" x14ac:dyDescent="0.3">
      <c r="A999" s="475"/>
      <c r="B999" s="425"/>
      <c r="C999" s="425"/>
      <c r="F999" s="472"/>
    </row>
    <row r="1000" spans="1:6" x14ac:dyDescent="0.3">
      <c r="A1000" s="475"/>
      <c r="B1000" s="425"/>
      <c r="C1000" s="425"/>
      <c r="F1000" s="472"/>
    </row>
    <row r="1001" spans="1:6" x14ac:dyDescent="0.3">
      <c r="A1001" s="475"/>
      <c r="B1001" s="425"/>
      <c r="C1001" s="425"/>
      <c r="F1001" s="472"/>
    </row>
    <row r="1002" spans="1:6" x14ac:dyDescent="0.3">
      <c r="A1002" s="475"/>
      <c r="B1002" s="425"/>
      <c r="C1002" s="425"/>
      <c r="F1002" s="472"/>
    </row>
    <row r="1003" spans="1:6" x14ac:dyDescent="0.3">
      <c r="A1003" s="475"/>
      <c r="B1003" s="425"/>
      <c r="C1003" s="425"/>
      <c r="F1003" s="472"/>
    </row>
    <row r="1004" spans="1:6" x14ac:dyDescent="0.3">
      <c r="A1004" s="475"/>
      <c r="B1004" s="425"/>
      <c r="C1004" s="425"/>
      <c r="F1004" s="472"/>
    </row>
    <row r="1005" spans="1:6" x14ac:dyDescent="0.3">
      <c r="A1005" s="475"/>
      <c r="B1005" s="425"/>
      <c r="C1005" s="425"/>
      <c r="F1005" s="472"/>
    </row>
    <row r="1006" spans="1:6" x14ac:dyDescent="0.3">
      <c r="A1006" s="475"/>
      <c r="B1006" s="425"/>
      <c r="C1006" s="425"/>
      <c r="F1006" s="472"/>
    </row>
    <row r="1007" spans="1:6" x14ac:dyDescent="0.3">
      <c r="A1007" s="475"/>
      <c r="B1007" s="425"/>
      <c r="C1007" s="425"/>
      <c r="F1007" s="472"/>
    </row>
    <row r="1008" spans="1:6" x14ac:dyDescent="0.3">
      <c r="A1008" s="475"/>
      <c r="B1008" s="425"/>
      <c r="C1008" s="425"/>
      <c r="F1008" s="472"/>
    </row>
    <row r="1009" spans="1:6" x14ac:dyDescent="0.3">
      <c r="A1009" s="475"/>
      <c r="B1009" s="425"/>
      <c r="C1009" s="425"/>
      <c r="F1009" s="472"/>
    </row>
    <row r="1010" spans="1:6" x14ac:dyDescent="0.3">
      <c r="A1010" s="475"/>
      <c r="B1010" s="425"/>
      <c r="C1010" s="425"/>
      <c r="F1010" s="472"/>
    </row>
    <row r="1011" spans="1:6" x14ac:dyDescent="0.3">
      <c r="A1011" s="475"/>
      <c r="B1011" s="425"/>
      <c r="C1011" s="425"/>
      <c r="F1011" s="472"/>
    </row>
    <row r="1012" spans="1:6" x14ac:dyDescent="0.3">
      <c r="A1012" s="475"/>
      <c r="B1012" s="425"/>
      <c r="C1012" s="425"/>
      <c r="F1012" s="472"/>
    </row>
    <row r="1013" spans="1:6" x14ac:dyDescent="0.3">
      <c r="A1013" s="475"/>
      <c r="B1013" s="425"/>
      <c r="C1013" s="425"/>
      <c r="F1013" s="472"/>
    </row>
    <row r="1014" spans="1:6" x14ac:dyDescent="0.3">
      <c r="A1014" s="475"/>
      <c r="B1014" s="425"/>
      <c r="C1014" s="425"/>
      <c r="F1014" s="472"/>
    </row>
    <row r="1015" spans="1:6" x14ac:dyDescent="0.3">
      <c r="A1015" s="475"/>
      <c r="B1015" s="425"/>
      <c r="C1015" s="425"/>
      <c r="F1015" s="472"/>
    </row>
    <row r="1016" spans="1:6" x14ac:dyDescent="0.3">
      <c r="A1016" s="475"/>
      <c r="B1016" s="425"/>
      <c r="C1016" s="425"/>
      <c r="F1016" s="472"/>
    </row>
    <row r="1017" spans="1:6" x14ac:dyDescent="0.3">
      <c r="A1017" s="475"/>
      <c r="B1017" s="425"/>
      <c r="C1017" s="425"/>
      <c r="F1017" s="472"/>
    </row>
    <row r="1018" spans="1:6" x14ac:dyDescent="0.3">
      <c r="A1018" s="475"/>
      <c r="B1018" s="425"/>
      <c r="C1018" s="425"/>
      <c r="F1018" s="472"/>
    </row>
    <row r="1019" spans="1:6" x14ac:dyDescent="0.3">
      <c r="A1019" s="475"/>
      <c r="B1019" s="425"/>
      <c r="C1019" s="425"/>
      <c r="F1019" s="472"/>
    </row>
    <row r="1020" spans="1:6" x14ac:dyDescent="0.3">
      <c r="A1020" s="475"/>
      <c r="B1020" s="425"/>
      <c r="C1020" s="425"/>
      <c r="F1020" s="472"/>
    </row>
    <row r="1021" spans="1:6" x14ac:dyDescent="0.3">
      <c r="A1021" s="475"/>
      <c r="B1021" s="425"/>
      <c r="C1021" s="425"/>
      <c r="F1021" s="472"/>
    </row>
    <row r="1022" spans="1:6" x14ac:dyDescent="0.3">
      <c r="A1022" s="475"/>
      <c r="B1022" s="425"/>
      <c r="C1022" s="425"/>
      <c r="F1022" s="472"/>
    </row>
    <row r="1023" spans="1:6" x14ac:dyDescent="0.3">
      <c r="A1023" s="475"/>
      <c r="B1023" s="425"/>
      <c r="C1023" s="425"/>
      <c r="F1023" s="472"/>
    </row>
    <row r="1024" spans="1:6" x14ac:dyDescent="0.3">
      <c r="A1024" s="475"/>
      <c r="B1024" s="425"/>
      <c r="C1024" s="425"/>
      <c r="F1024" s="472"/>
    </row>
    <row r="1025" spans="1:6" x14ac:dyDescent="0.3">
      <c r="A1025" s="475"/>
      <c r="B1025" s="425"/>
      <c r="C1025" s="425"/>
      <c r="F1025" s="472"/>
    </row>
    <row r="1026" spans="1:6" x14ac:dyDescent="0.3">
      <c r="A1026" s="475"/>
      <c r="B1026" s="425"/>
      <c r="C1026" s="425"/>
      <c r="F1026" s="472"/>
    </row>
    <row r="1027" spans="1:6" x14ac:dyDescent="0.3">
      <c r="A1027" s="475"/>
      <c r="B1027" s="425"/>
      <c r="C1027" s="425"/>
      <c r="F1027" s="472"/>
    </row>
    <row r="1028" spans="1:6" x14ac:dyDescent="0.3">
      <c r="A1028" s="475"/>
      <c r="B1028" s="425"/>
      <c r="C1028" s="425"/>
      <c r="F1028" s="472"/>
    </row>
    <row r="1029" spans="1:6" x14ac:dyDescent="0.3">
      <c r="A1029" s="475"/>
      <c r="B1029" s="425"/>
      <c r="C1029" s="425"/>
      <c r="F1029" s="472"/>
    </row>
    <row r="1030" spans="1:6" x14ac:dyDescent="0.3">
      <c r="A1030" s="475"/>
      <c r="B1030" s="425"/>
      <c r="C1030" s="425"/>
      <c r="F1030" s="472"/>
    </row>
    <row r="1031" spans="1:6" x14ac:dyDescent="0.3">
      <c r="A1031" s="475"/>
      <c r="B1031" s="425"/>
      <c r="C1031" s="425"/>
      <c r="F1031" s="472"/>
    </row>
    <row r="1032" spans="1:6" x14ac:dyDescent="0.3">
      <c r="A1032" s="475"/>
      <c r="B1032" s="425"/>
      <c r="C1032" s="425"/>
      <c r="F1032" s="472"/>
    </row>
    <row r="1033" spans="1:6" x14ac:dyDescent="0.3">
      <c r="A1033" s="475"/>
      <c r="B1033" s="425"/>
      <c r="C1033" s="425"/>
      <c r="F1033" s="472"/>
    </row>
    <row r="1034" spans="1:6" x14ac:dyDescent="0.3">
      <c r="A1034" s="475"/>
      <c r="B1034" s="425"/>
      <c r="C1034" s="425"/>
      <c r="F1034" s="472"/>
    </row>
    <row r="1035" spans="1:6" x14ac:dyDescent="0.3">
      <c r="A1035" s="475"/>
      <c r="B1035" s="425"/>
      <c r="C1035" s="425"/>
      <c r="F1035" s="472"/>
    </row>
    <row r="1036" spans="1:6" x14ac:dyDescent="0.3">
      <c r="A1036" s="475"/>
      <c r="B1036" s="425"/>
      <c r="C1036" s="425"/>
      <c r="F1036" s="472"/>
    </row>
    <row r="1037" spans="1:6" x14ac:dyDescent="0.3">
      <c r="A1037" s="475"/>
      <c r="B1037" s="425"/>
      <c r="C1037" s="425"/>
      <c r="F1037" s="472"/>
    </row>
    <row r="1038" spans="1:6" x14ac:dyDescent="0.3">
      <c r="A1038" s="475"/>
      <c r="B1038" s="425"/>
      <c r="C1038" s="425"/>
      <c r="F1038" s="472"/>
    </row>
    <row r="1039" spans="1:6" x14ac:dyDescent="0.3">
      <c r="A1039" s="475"/>
      <c r="B1039" s="425"/>
      <c r="C1039" s="425"/>
      <c r="F1039" s="472"/>
    </row>
    <row r="1040" spans="1:6" x14ac:dyDescent="0.3">
      <c r="A1040" s="475"/>
      <c r="B1040" s="425"/>
      <c r="C1040" s="425"/>
      <c r="F1040" s="472"/>
    </row>
    <row r="1041" spans="1:6" x14ac:dyDescent="0.3">
      <c r="A1041" s="475"/>
      <c r="B1041" s="425"/>
      <c r="C1041" s="425"/>
      <c r="F1041" s="472"/>
    </row>
    <row r="1042" spans="1:6" x14ac:dyDescent="0.3">
      <c r="A1042" s="475"/>
      <c r="B1042" s="425"/>
      <c r="C1042" s="425"/>
      <c r="F1042" s="472"/>
    </row>
    <row r="1043" spans="1:6" x14ac:dyDescent="0.3">
      <c r="A1043" s="475"/>
      <c r="B1043" s="425"/>
      <c r="C1043" s="425"/>
      <c r="F1043" s="472"/>
    </row>
    <row r="1044" spans="1:6" x14ac:dyDescent="0.3">
      <c r="A1044" s="475"/>
      <c r="B1044" s="425"/>
      <c r="C1044" s="425"/>
      <c r="F1044" s="472"/>
    </row>
    <row r="1045" spans="1:6" x14ac:dyDescent="0.3">
      <c r="A1045" s="475"/>
      <c r="B1045" s="425"/>
      <c r="C1045" s="425"/>
      <c r="F1045" s="472"/>
    </row>
    <row r="1046" spans="1:6" x14ac:dyDescent="0.3">
      <c r="A1046" s="475"/>
      <c r="B1046" s="425"/>
      <c r="C1046" s="425"/>
      <c r="F1046" s="472"/>
    </row>
    <row r="1047" spans="1:6" x14ac:dyDescent="0.3">
      <c r="A1047" s="475"/>
      <c r="B1047" s="425"/>
      <c r="C1047" s="425"/>
      <c r="F1047" s="472"/>
    </row>
    <row r="1048" spans="1:6" x14ac:dyDescent="0.3">
      <c r="A1048" s="475"/>
      <c r="B1048" s="425"/>
      <c r="C1048" s="425"/>
      <c r="F1048" s="472"/>
    </row>
    <row r="1049" spans="1:6" x14ac:dyDescent="0.3">
      <c r="A1049" s="475"/>
      <c r="B1049" s="425"/>
      <c r="C1049" s="425"/>
      <c r="F1049" s="472"/>
    </row>
    <row r="1050" spans="1:6" x14ac:dyDescent="0.3">
      <c r="A1050" s="475"/>
      <c r="B1050" s="425"/>
      <c r="C1050" s="425"/>
      <c r="F1050" s="472"/>
    </row>
    <row r="1051" spans="1:6" x14ac:dyDescent="0.3">
      <c r="A1051" s="475"/>
      <c r="B1051" s="425"/>
      <c r="C1051" s="425"/>
      <c r="F1051" s="472"/>
    </row>
    <row r="1052" spans="1:6" x14ac:dyDescent="0.3">
      <c r="A1052" s="475"/>
      <c r="B1052" s="425"/>
      <c r="C1052" s="425"/>
      <c r="F1052" s="472"/>
    </row>
    <row r="1053" spans="1:6" x14ac:dyDescent="0.3">
      <c r="A1053" s="475"/>
      <c r="B1053" s="425"/>
      <c r="C1053" s="425"/>
      <c r="F1053" s="472"/>
    </row>
    <row r="1054" spans="1:6" x14ac:dyDescent="0.3">
      <c r="A1054" s="475"/>
      <c r="B1054" s="425"/>
      <c r="C1054" s="425"/>
      <c r="F1054" s="472"/>
    </row>
    <row r="1055" spans="1:6" x14ac:dyDescent="0.3">
      <c r="A1055" s="475"/>
      <c r="B1055" s="425"/>
      <c r="C1055" s="425"/>
      <c r="F1055" s="472"/>
    </row>
    <row r="1056" spans="1:6" x14ac:dyDescent="0.3">
      <c r="A1056" s="475"/>
      <c r="B1056" s="425"/>
      <c r="C1056" s="425"/>
      <c r="F1056" s="472"/>
    </row>
    <row r="1057" spans="1:6" x14ac:dyDescent="0.3">
      <c r="A1057" s="475"/>
      <c r="B1057" s="425"/>
      <c r="C1057" s="425"/>
      <c r="F1057" s="472"/>
    </row>
    <row r="1058" spans="1:6" x14ac:dyDescent="0.3">
      <c r="A1058" s="475"/>
      <c r="B1058" s="425"/>
      <c r="C1058" s="425"/>
      <c r="F1058" s="472"/>
    </row>
    <row r="1059" spans="1:6" x14ac:dyDescent="0.3">
      <c r="A1059" s="475"/>
      <c r="B1059" s="425"/>
      <c r="C1059" s="425"/>
      <c r="F1059" s="472"/>
    </row>
    <row r="1060" spans="1:6" x14ac:dyDescent="0.3">
      <c r="A1060" s="475"/>
      <c r="B1060" s="425"/>
      <c r="C1060" s="425"/>
      <c r="F1060" s="472"/>
    </row>
    <row r="1061" spans="1:6" x14ac:dyDescent="0.3">
      <c r="A1061" s="475"/>
      <c r="B1061" s="425"/>
      <c r="C1061" s="425"/>
      <c r="F1061" s="472"/>
    </row>
    <row r="1062" spans="1:6" x14ac:dyDescent="0.3">
      <c r="A1062" s="475"/>
      <c r="B1062" s="425"/>
      <c r="C1062" s="425"/>
      <c r="F1062" s="472"/>
    </row>
    <row r="1063" spans="1:6" x14ac:dyDescent="0.3">
      <c r="A1063" s="475"/>
      <c r="B1063" s="425"/>
      <c r="C1063" s="425"/>
      <c r="F1063" s="472"/>
    </row>
    <row r="1064" spans="1:6" x14ac:dyDescent="0.3">
      <c r="A1064" s="475"/>
      <c r="B1064" s="425"/>
      <c r="C1064" s="425"/>
      <c r="F1064" s="472"/>
    </row>
    <row r="1065" spans="1:6" x14ac:dyDescent="0.3">
      <c r="A1065" s="475"/>
      <c r="B1065" s="425"/>
      <c r="C1065" s="425"/>
      <c r="F1065" s="472"/>
    </row>
    <row r="1066" spans="1:6" x14ac:dyDescent="0.3">
      <c r="A1066" s="475"/>
      <c r="B1066" s="425"/>
      <c r="C1066" s="425"/>
      <c r="F1066" s="472"/>
    </row>
    <row r="1067" spans="1:6" x14ac:dyDescent="0.3">
      <c r="A1067" s="475"/>
      <c r="B1067" s="425"/>
      <c r="C1067" s="425"/>
      <c r="F1067" s="472"/>
    </row>
    <row r="1068" spans="1:6" x14ac:dyDescent="0.3">
      <c r="A1068" s="475"/>
      <c r="B1068" s="425"/>
      <c r="C1068" s="425"/>
      <c r="F1068" s="472"/>
    </row>
    <row r="1069" spans="1:6" x14ac:dyDescent="0.3">
      <c r="A1069" s="475"/>
      <c r="B1069" s="425"/>
      <c r="C1069" s="425"/>
      <c r="F1069" s="472"/>
    </row>
    <row r="1070" spans="1:6" x14ac:dyDescent="0.3">
      <c r="A1070" s="475"/>
      <c r="B1070" s="425"/>
      <c r="C1070" s="425"/>
      <c r="F1070" s="472"/>
    </row>
    <row r="1071" spans="1:6" x14ac:dyDescent="0.3">
      <c r="A1071" s="475"/>
      <c r="B1071" s="425"/>
      <c r="C1071" s="425"/>
      <c r="F1071" s="472"/>
    </row>
    <row r="1072" spans="1:6" x14ac:dyDescent="0.3">
      <c r="A1072" s="475"/>
      <c r="B1072" s="425"/>
      <c r="C1072" s="425"/>
      <c r="F1072" s="472"/>
    </row>
    <row r="1073" spans="1:6" x14ac:dyDescent="0.3">
      <c r="A1073" s="475"/>
      <c r="B1073" s="425"/>
      <c r="C1073" s="425"/>
      <c r="F1073" s="472"/>
    </row>
    <row r="1074" spans="1:6" x14ac:dyDescent="0.3">
      <c r="A1074" s="475"/>
      <c r="B1074" s="425"/>
      <c r="C1074" s="425"/>
      <c r="F1074" s="472"/>
    </row>
    <row r="1075" spans="1:6" x14ac:dyDescent="0.3">
      <c r="A1075" s="475"/>
      <c r="B1075" s="425"/>
      <c r="C1075" s="425"/>
      <c r="F1075" s="472"/>
    </row>
    <row r="1076" spans="1:6" x14ac:dyDescent="0.3">
      <c r="A1076" s="475"/>
      <c r="B1076" s="425"/>
      <c r="C1076" s="425"/>
      <c r="F1076" s="472"/>
    </row>
    <row r="1077" spans="1:6" x14ac:dyDescent="0.3">
      <c r="A1077" s="475"/>
      <c r="B1077" s="425"/>
      <c r="C1077" s="425"/>
      <c r="F1077" s="472"/>
    </row>
    <row r="1078" spans="1:6" x14ac:dyDescent="0.3">
      <c r="A1078" s="475"/>
      <c r="B1078" s="425"/>
      <c r="C1078" s="425"/>
      <c r="F1078" s="472"/>
    </row>
    <row r="1079" spans="1:6" x14ac:dyDescent="0.3">
      <c r="A1079" s="475"/>
      <c r="B1079" s="425"/>
      <c r="C1079" s="425"/>
      <c r="F1079" s="472"/>
    </row>
    <row r="1080" spans="1:6" x14ac:dyDescent="0.3">
      <c r="A1080" s="475"/>
      <c r="B1080" s="425"/>
      <c r="C1080" s="425"/>
      <c r="F1080" s="472"/>
    </row>
    <row r="1081" spans="1:6" x14ac:dyDescent="0.3">
      <c r="A1081" s="475"/>
      <c r="B1081" s="425"/>
      <c r="C1081" s="425"/>
      <c r="F1081" s="472"/>
    </row>
    <row r="1082" spans="1:6" x14ac:dyDescent="0.3">
      <c r="A1082" s="475"/>
      <c r="B1082" s="425"/>
      <c r="C1082" s="425"/>
      <c r="F1082" s="472"/>
    </row>
    <row r="1083" spans="1:6" x14ac:dyDescent="0.3">
      <c r="A1083" s="475"/>
      <c r="B1083" s="425"/>
      <c r="C1083" s="425"/>
      <c r="F1083" s="472"/>
    </row>
    <row r="1084" spans="1:6" x14ac:dyDescent="0.3">
      <c r="A1084" s="475"/>
      <c r="B1084" s="425"/>
      <c r="C1084" s="425"/>
      <c r="F1084" s="472"/>
    </row>
    <row r="1085" spans="1:6" x14ac:dyDescent="0.3">
      <c r="A1085" s="475"/>
      <c r="B1085" s="425"/>
      <c r="C1085" s="425"/>
      <c r="F1085" s="472"/>
    </row>
    <row r="1086" spans="1:6" x14ac:dyDescent="0.3">
      <c r="A1086" s="475"/>
      <c r="B1086" s="425"/>
      <c r="C1086" s="425"/>
      <c r="F1086" s="472"/>
    </row>
    <row r="1087" spans="1:6" x14ac:dyDescent="0.3">
      <c r="A1087" s="475"/>
      <c r="B1087" s="425"/>
      <c r="C1087" s="425"/>
      <c r="F1087" s="472"/>
    </row>
    <row r="1088" spans="1:6" x14ac:dyDescent="0.3">
      <c r="A1088" s="475"/>
      <c r="B1088" s="425"/>
      <c r="C1088" s="425"/>
      <c r="F1088" s="472"/>
    </row>
    <row r="1089" spans="1:6" x14ac:dyDescent="0.3">
      <c r="A1089" s="475"/>
      <c r="B1089" s="425"/>
      <c r="C1089" s="425"/>
      <c r="F1089" s="472"/>
    </row>
    <row r="1090" spans="1:6" x14ac:dyDescent="0.3">
      <c r="A1090" s="475"/>
      <c r="B1090" s="425"/>
      <c r="C1090" s="425"/>
      <c r="F1090" s="472"/>
    </row>
    <row r="1091" spans="1:6" x14ac:dyDescent="0.3">
      <c r="A1091" s="475"/>
      <c r="B1091" s="425"/>
      <c r="C1091" s="425"/>
      <c r="F1091" s="472"/>
    </row>
    <row r="1092" spans="1:6" x14ac:dyDescent="0.3">
      <c r="A1092" s="475"/>
      <c r="B1092" s="425"/>
      <c r="C1092" s="425"/>
      <c r="F1092" s="472"/>
    </row>
    <row r="1093" spans="1:6" x14ac:dyDescent="0.3">
      <c r="A1093" s="475"/>
      <c r="B1093" s="425"/>
      <c r="C1093" s="425"/>
      <c r="F1093" s="472"/>
    </row>
    <row r="1094" spans="1:6" x14ac:dyDescent="0.3">
      <c r="A1094" s="475"/>
      <c r="B1094" s="425"/>
      <c r="C1094" s="425"/>
      <c r="F1094" s="472"/>
    </row>
    <row r="1095" spans="1:6" x14ac:dyDescent="0.3">
      <c r="A1095" s="475"/>
      <c r="B1095" s="425"/>
      <c r="C1095" s="425"/>
      <c r="F1095" s="472"/>
    </row>
    <row r="1096" spans="1:6" x14ac:dyDescent="0.3">
      <c r="A1096" s="475"/>
      <c r="B1096" s="425"/>
      <c r="C1096" s="425"/>
      <c r="F1096" s="472"/>
    </row>
    <row r="1097" spans="1:6" x14ac:dyDescent="0.3">
      <c r="A1097" s="475"/>
      <c r="B1097" s="425"/>
      <c r="C1097" s="425"/>
      <c r="F1097" s="472"/>
    </row>
    <row r="1098" spans="1:6" x14ac:dyDescent="0.3">
      <c r="A1098" s="475"/>
      <c r="B1098" s="425"/>
      <c r="C1098" s="425"/>
      <c r="F1098" s="472"/>
    </row>
    <row r="1099" spans="1:6" x14ac:dyDescent="0.3">
      <c r="A1099" s="475"/>
      <c r="B1099" s="425"/>
      <c r="C1099" s="425"/>
      <c r="F1099" s="472"/>
    </row>
    <row r="1100" spans="1:6" x14ac:dyDescent="0.3">
      <c r="A1100" s="475"/>
      <c r="B1100" s="425"/>
      <c r="C1100" s="425"/>
      <c r="F1100" s="472"/>
    </row>
    <row r="1101" spans="1:6" x14ac:dyDescent="0.3">
      <c r="A1101" s="475"/>
      <c r="B1101" s="425"/>
      <c r="C1101" s="425"/>
      <c r="F1101" s="472"/>
    </row>
    <row r="1102" spans="1:6" x14ac:dyDescent="0.3">
      <c r="A1102" s="475"/>
      <c r="B1102" s="425"/>
      <c r="C1102" s="425"/>
      <c r="F1102" s="472"/>
    </row>
    <row r="1103" spans="1:6" x14ac:dyDescent="0.3">
      <c r="A1103" s="475"/>
      <c r="B1103" s="425"/>
      <c r="C1103" s="425"/>
      <c r="F1103" s="472"/>
    </row>
    <row r="1104" spans="1:6" x14ac:dyDescent="0.3">
      <c r="A1104" s="475"/>
      <c r="B1104" s="425"/>
      <c r="C1104" s="425"/>
      <c r="F1104" s="472"/>
    </row>
    <row r="1105" spans="1:6" x14ac:dyDescent="0.3">
      <c r="A1105" s="475"/>
      <c r="B1105" s="425"/>
      <c r="C1105" s="425"/>
      <c r="F1105" s="472"/>
    </row>
    <row r="1106" spans="1:6" x14ac:dyDescent="0.3">
      <c r="A1106" s="475"/>
      <c r="B1106" s="425"/>
      <c r="C1106" s="425"/>
      <c r="F1106" s="472"/>
    </row>
    <row r="1107" spans="1:6" x14ac:dyDescent="0.3">
      <c r="A1107" s="475"/>
      <c r="B1107" s="425"/>
      <c r="C1107" s="425"/>
      <c r="F1107" s="472"/>
    </row>
    <row r="1108" spans="1:6" x14ac:dyDescent="0.3">
      <c r="A1108" s="475"/>
      <c r="B1108" s="425"/>
      <c r="C1108" s="425"/>
      <c r="F1108" s="472"/>
    </row>
    <row r="1109" spans="1:6" x14ac:dyDescent="0.3">
      <c r="A1109" s="475"/>
      <c r="B1109" s="425"/>
      <c r="C1109" s="425"/>
      <c r="F1109" s="472"/>
    </row>
    <row r="1110" spans="1:6" x14ac:dyDescent="0.3">
      <c r="A1110" s="475"/>
      <c r="B1110" s="425"/>
      <c r="C1110" s="425"/>
      <c r="F1110" s="472"/>
    </row>
    <row r="1111" spans="1:6" x14ac:dyDescent="0.3">
      <c r="A1111" s="475"/>
      <c r="B1111" s="425"/>
      <c r="C1111" s="425"/>
      <c r="F1111" s="472"/>
    </row>
    <row r="1112" spans="1:6" x14ac:dyDescent="0.3">
      <c r="A1112" s="475"/>
      <c r="B1112" s="425"/>
      <c r="C1112" s="425"/>
      <c r="F1112" s="472"/>
    </row>
    <row r="1113" spans="1:6" x14ac:dyDescent="0.3">
      <c r="A1113" s="475"/>
      <c r="B1113" s="425"/>
      <c r="C1113" s="425"/>
      <c r="F1113" s="472"/>
    </row>
    <row r="1114" spans="1:6" x14ac:dyDescent="0.3">
      <c r="A1114" s="475"/>
      <c r="B1114" s="425"/>
      <c r="C1114" s="425"/>
      <c r="F1114" s="472"/>
    </row>
    <row r="1115" spans="1:6" x14ac:dyDescent="0.3">
      <c r="A1115" s="475"/>
      <c r="B1115" s="425"/>
      <c r="C1115" s="425"/>
      <c r="F1115" s="472"/>
    </row>
    <row r="1116" spans="1:6" x14ac:dyDescent="0.3">
      <c r="A1116" s="475"/>
      <c r="B1116" s="425"/>
      <c r="C1116" s="425"/>
      <c r="F1116" s="472"/>
    </row>
    <row r="1117" spans="1:6" x14ac:dyDescent="0.3">
      <c r="A1117" s="475"/>
      <c r="B1117" s="425"/>
      <c r="C1117" s="425"/>
      <c r="F1117" s="472"/>
    </row>
    <row r="1118" spans="1:6" x14ac:dyDescent="0.3">
      <c r="A1118" s="475"/>
      <c r="B1118" s="425"/>
      <c r="C1118" s="425"/>
      <c r="F1118" s="472"/>
    </row>
    <row r="1119" spans="1:6" x14ac:dyDescent="0.3">
      <c r="A1119" s="475"/>
      <c r="B1119" s="425"/>
      <c r="C1119" s="425"/>
      <c r="F1119" s="472"/>
    </row>
    <row r="1120" spans="1:6" x14ac:dyDescent="0.3">
      <c r="A1120" s="475"/>
      <c r="B1120" s="425"/>
      <c r="C1120" s="425"/>
      <c r="F1120" s="472"/>
    </row>
    <row r="1121" spans="1:6" x14ac:dyDescent="0.3">
      <c r="A1121" s="475"/>
      <c r="B1121" s="425"/>
      <c r="C1121" s="425"/>
      <c r="F1121" s="472"/>
    </row>
    <row r="1122" spans="1:6" x14ac:dyDescent="0.3">
      <c r="A1122" s="475"/>
      <c r="B1122" s="425"/>
      <c r="C1122" s="425"/>
      <c r="F1122" s="472"/>
    </row>
    <row r="1123" spans="1:6" x14ac:dyDescent="0.3">
      <c r="A1123" s="475"/>
      <c r="B1123" s="425"/>
      <c r="C1123" s="425"/>
      <c r="F1123" s="472"/>
    </row>
    <row r="1124" spans="1:6" x14ac:dyDescent="0.3">
      <c r="A1124" s="475"/>
      <c r="B1124" s="425"/>
      <c r="C1124" s="425"/>
      <c r="F1124" s="472"/>
    </row>
    <row r="1125" spans="1:6" x14ac:dyDescent="0.3">
      <c r="A1125" s="475"/>
      <c r="B1125" s="425"/>
      <c r="C1125" s="425"/>
      <c r="F1125" s="472"/>
    </row>
    <row r="1126" spans="1:6" x14ac:dyDescent="0.3">
      <c r="A1126" s="475"/>
      <c r="B1126" s="425"/>
      <c r="C1126" s="425"/>
      <c r="F1126" s="472"/>
    </row>
    <row r="1127" spans="1:6" x14ac:dyDescent="0.3">
      <c r="A1127" s="475"/>
      <c r="B1127" s="425"/>
      <c r="C1127" s="425"/>
      <c r="F1127" s="472"/>
    </row>
    <row r="1128" spans="1:6" x14ac:dyDescent="0.3">
      <c r="A1128" s="475"/>
      <c r="B1128" s="425"/>
      <c r="C1128" s="425"/>
      <c r="F1128" s="472"/>
    </row>
    <row r="1129" spans="1:6" x14ac:dyDescent="0.3">
      <c r="A1129" s="475"/>
      <c r="B1129" s="425"/>
      <c r="C1129" s="425"/>
      <c r="F1129" s="472"/>
    </row>
    <row r="1130" spans="1:6" x14ac:dyDescent="0.3">
      <c r="A1130" s="475"/>
      <c r="B1130" s="425"/>
      <c r="C1130" s="425"/>
      <c r="F1130" s="472"/>
    </row>
    <row r="1131" spans="1:6" x14ac:dyDescent="0.3">
      <c r="A1131" s="475"/>
      <c r="B1131" s="425"/>
      <c r="C1131" s="425"/>
      <c r="F1131" s="472"/>
    </row>
    <row r="1132" spans="1:6" x14ac:dyDescent="0.3">
      <c r="A1132" s="475"/>
      <c r="B1132" s="425"/>
      <c r="C1132" s="425"/>
      <c r="F1132" s="472"/>
    </row>
    <row r="1133" spans="1:6" x14ac:dyDescent="0.3">
      <c r="A1133" s="475"/>
      <c r="B1133" s="425"/>
      <c r="C1133" s="425"/>
      <c r="F1133" s="472"/>
    </row>
    <row r="1134" spans="1:6" x14ac:dyDescent="0.3">
      <c r="A1134" s="475"/>
      <c r="B1134" s="425"/>
      <c r="C1134" s="425"/>
      <c r="F1134" s="472"/>
    </row>
    <row r="1135" spans="1:6" x14ac:dyDescent="0.3">
      <c r="A1135" s="475"/>
      <c r="B1135" s="425"/>
      <c r="C1135" s="425"/>
      <c r="F1135" s="472"/>
    </row>
    <row r="1136" spans="1:6" x14ac:dyDescent="0.3">
      <c r="A1136" s="475"/>
      <c r="B1136" s="425"/>
      <c r="C1136" s="425"/>
      <c r="F1136" s="472"/>
    </row>
    <row r="1137" spans="1:6" x14ac:dyDescent="0.3">
      <c r="A1137" s="475"/>
      <c r="B1137" s="425"/>
      <c r="C1137" s="425"/>
      <c r="F1137" s="472"/>
    </row>
    <row r="1138" spans="1:6" x14ac:dyDescent="0.3">
      <c r="A1138" s="475"/>
      <c r="B1138" s="425"/>
      <c r="C1138" s="425"/>
      <c r="F1138" s="472"/>
    </row>
    <row r="1139" spans="1:6" x14ac:dyDescent="0.3">
      <c r="A1139" s="475"/>
      <c r="B1139" s="425"/>
      <c r="C1139" s="425"/>
      <c r="F1139" s="472"/>
    </row>
    <row r="1140" spans="1:6" x14ac:dyDescent="0.3">
      <c r="A1140" s="475"/>
      <c r="B1140" s="425"/>
      <c r="C1140" s="425"/>
      <c r="F1140" s="472"/>
    </row>
    <row r="1141" spans="1:6" x14ac:dyDescent="0.3">
      <c r="A1141" s="475"/>
      <c r="B1141" s="425"/>
      <c r="C1141" s="425"/>
      <c r="F1141" s="472"/>
    </row>
    <row r="1142" spans="1:6" x14ac:dyDescent="0.3">
      <c r="A1142" s="475"/>
      <c r="B1142" s="425"/>
      <c r="C1142" s="425"/>
      <c r="F1142" s="472"/>
    </row>
    <row r="1143" spans="1:6" x14ac:dyDescent="0.3">
      <c r="A1143" s="475"/>
      <c r="B1143" s="425"/>
      <c r="C1143" s="425"/>
      <c r="F1143" s="472"/>
    </row>
    <row r="1144" spans="1:6" x14ac:dyDescent="0.3">
      <c r="A1144" s="475"/>
      <c r="B1144" s="425"/>
      <c r="C1144" s="425"/>
      <c r="F1144" s="472"/>
    </row>
    <row r="1145" spans="1:6" x14ac:dyDescent="0.3">
      <c r="A1145" s="475"/>
      <c r="B1145" s="425"/>
      <c r="C1145" s="425"/>
      <c r="F1145" s="472"/>
    </row>
    <row r="1146" spans="1:6" x14ac:dyDescent="0.3">
      <c r="A1146" s="475"/>
      <c r="B1146" s="425"/>
      <c r="C1146" s="425"/>
      <c r="F1146" s="472"/>
    </row>
    <row r="1147" spans="1:6" x14ac:dyDescent="0.3">
      <c r="A1147" s="475"/>
      <c r="B1147" s="425"/>
      <c r="C1147" s="425"/>
      <c r="F1147" s="472"/>
    </row>
    <row r="1148" spans="1:6" x14ac:dyDescent="0.3">
      <c r="A1148" s="475"/>
      <c r="B1148" s="425"/>
      <c r="C1148" s="425"/>
      <c r="F1148" s="472"/>
    </row>
    <row r="1149" spans="1:6" x14ac:dyDescent="0.3">
      <c r="A1149" s="475"/>
      <c r="B1149" s="425"/>
      <c r="C1149" s="425"/>
      <c r="F1149" s="472"/>
    </row>
    <row r="1150" spans="1:6" x14ac:dyDescent="0.3">
      <c r="A1150" s="475"/>
      <c r="B1150" s="425"/>
      <c r="C1150" s="425"/>
      <c r="F1150" s="472"/>
    </row>
    <row r="1151" spans="1:6" x14ac:dyDescent="0.3">
      <c r="A1151" s="475"/>
      <c r="B1151" s="425"/>
      <c r="C1151" s="425"/>
      <c r="F1151" s="472"/>
    </row>
    <row r="1152" spans="1:6" x14ac:dyDescent="0.3">
      <c r="A1152" s="475"/>
      <c r="B1152" s="425"/>
      <c r="C1152" s="425"/>
      <c r="F1152" s="472"/>
    </row>
    <row r="1153" spans="1:6" x14ac:dyDescent="0.3">
      <c r="A1153" s="475"/>
      <c r="B1153" s="425"/>
      <c r="C1153" s="425"/>
      <c r="F1153" s="472"/>
    </row>
    <row r="1154" spans="1:6" x14ac:dyDescent="0.3">
      <c r="A1154" s="475"/>
      <c r="B1154" s="425"/>
      <c r="C1154" s="425"/>
      <c r="F1154" s="472"/>
    </row>
    <row r="1155" spans="1:6" x14ac:dyDescent="0.3">
      <c r="A1155" s="475"/>
      <c r="B1155" s="425"/>
      <c r="C1155" s="425"/>
      <c r="F1155" s="472"/>
    </row>
    <row r="1156" spans="1:6" x14ac:dyDescent="0.3">
      <c r="A1156" s="475"/>
      <c r="B1156" s="425"/>
      <c r="C1156" s="425"/>
      <c r="F1156" s="472"/>
    </row>
    <row r="1157" spans="1:6" x14ac:dyDescent="0.3">
      <c r="A1157" s="475"/>
      <c r="B1157" s="425"/>
      <c r="C1157" s="425"/>
      <c r="F1157" s="472"/>
    </row>
    <row r="1158" spans="1:6" x14ac:dyDescent="0.3">
      <c r="A1158" s="475"/>
      <c r="B1158" s="425"/>
      <c r="C1158" s="425"/>
      <c r="F1158" s="472"/>
    </row>
    <row r="1159" spans="1:6" x14ac:dyDescent="0.3">
      <c r="A1159" s="475"/>
      <c r="B1159" s="425"/>
      <c r="C1159" s="425"/>
      <c r="F1159" s="472"/>
    </row>
    <row r="1160" spans="1:6" x14ac:dyDescent="0.3">
      <c r="A1160" s="475"/>
      <c r="B1160" s="425"/>
      <c r="C1160" s="425"/>
      <c r="F1160" s="472"/>
    </row>
    <row r="1161" spans="1:6" x14ac:dyDescent="0.3">
      <c r="A1161" s="475"/>
      <c r="B1161" s="425"/>
      <c r="C1161" s="425"/>
      <c r="F1161" s="472"/>
    </row>
    <row r="1162" spans="1:6" x14ac:dyDescent="0.3">
      <c r="A1162" s="475"/>
      <c r="B1162" s="425"/>
      <c r="C1162" s="425"/>
      <c r="F1162" s="472"/>
    </row>
    <row r="1163" spans="1:6" x14ac:dyDescent="0.3">
      <c r="A1163" s="475"/>
      <c r="B1163" s="425"/>
      <c r="C1163" s="425"/>
      <c r="F1163" s="472"/>
    </row>
    <row r="1164" spans="1:6" x14ac:dyDescent="0.3">
      <c r="A1164" s="475"/>
      <c r="B1164" s="425"/>
      <c r="C1164" s="425"/>
      <c r="F1164" s="472"/>
    </row>
    <row r="1165" spans="1:6" x14ac:dyDescent="0.3">
      <c r="A1165" s="475"/>
      <c r="B1165" s="425"/>
      <c r="C1165" s="425"/>
      <c r="F1165" s="472"/>
    </row>
    <row r="1166" spans="1:6" x14ac:dyDescent="0.3">
      <c r="A1166" s="475"/>
      <c r="B1166" s="425"/>
      <c r="C1166" s="425"/>
      <c r="F1166" s="472"/>
    </row>
    <row r="1167" spans="1:6" x14ac:dyDescent="0.3">
      <c r="A1167" s="475"/>
      <c r="B1167" s="425"/>
      <c r="C1167" s="425"/>
      <c r="F1167" s="472"/>
    </row>
    <row r="1168" spans="1:6" x14ac:dyDescent="0.3">
      <c r="A1168" s="475"/>
      <c r="B1168" s="425"/>
      <c r="C1168" s="425"/>
      <c r="F1168" s="472"/>
    </row>
    <row r="1169" spans="1:6" x14ac:dyDescent="0.3">
      <c r="A1169" s="475"/>
      <c r="B1169" s="425"/>
      <c r="C1169" s="425"/>
      <c r="F1169" s="472"/>
    </row>
    <row r="1170" spans="1:6" x14ac:dyDescent="0.3">
      <c r="A1170" s="475"/>
      <c r="B1170" s="425"/>
      <c r="C1170" s="425"/>
      <c r="F1170" s="472"/>
    </row>
    <row r="1171" spans="1:6" x14ac:dyDescent="0.3">
      <c r="A1171" s="475"/>
      <c r="B1171" s="425"/>
      <c r="C1171" s="425"/>
      <c r="F1171" s="472"/>
    </row>
    <row r="1172" spans="1:6" x14ac:dyDescent="0.3">
      <c r="A1172" s="475"/>
      <c r="B1172" s="425"/>
      <c r="C1172" s="425"/>
      <c r="F1172" s="472"/>
    </row>
    <row r="1173" spans="1:6" x14ac:dyDescent="0.3">
      <c r="A1173" s="475"/>
      <c r="B1173" s="425"/>
      <c r="C1173" s="425"/>
      <c r="F1173" s="472"/>
    </row>
    <row r="1174" spans="1:6" x14ac:dyDescent="0.3">
      <c r="A1174" s="475"/>
      <c r="B1174" s="425"/>
      <c r="C1174" s="425"/>
      <c r="F1174" s="472"/>
    </row>
    <row r="1175" spans="1:6" x14ac:dyDescent="0.3">
      <c r="A1175" s="475"/>
      <c r="B1175" s="425"/>
      <c r="C1175" s="425"/>
      <c r="F1175" s="472"/>
    </row>
    <row r="1176" spans="1:6" x14ac:dyDescent="0.3">
      <c r="A1176" s="475"/>
      <c r="B1176" s="425"/>
      <c r="C1176" s="425"/>
      <c r="F1176" s="472"/>
    </row>
    <row r="1177" spans="1:6" x14ac:dyDescent="0.3">
      <c r="A1177" s="475"/>
      <c r="B1177" s="425"/>
      <c r="C1177" s="425"/>
      <c r="F1177" s="472"/>
    </row>
    <row r="1178" spans="1:6" x14ac:dyDescent="0.3">
      <c r="A1178" s="475"/>
      <c r="B1178" s="425"/>
      <c r="C1178" s="425"/>
      <c r="F1178" s="472"/>
    </row>
    <row r="1179" spans="1:6" x14ac:dyDescent="0.3">
      <c r="A1179" s="475"/>
      <c r="B1179" s="425"/>
      <c r="C1179" s="425"/>
      <c r="F1179" s="472"/>
    </row>
    <row r="1180" spans="1:6" x14ac:dyDescent="0.3">
      <c r="A1180" s="475"/>
      <c r="B1180" s="425"/>
      <c r="C1180" s="425"/>
      <c r="F1180" s="472"/>
    </row>
    <row r="1181" spans="1:6" x14ac:dyDescent="0.3">
      <c r="A1181" s="475"/>
      <c r="B1181" s="425"/>
      <c r="C1181" s="425"/>
      <c r="F1181" s="472"/>
    </row>
    <row r="1182" spans="1:6" x14ac:dyDescent="0.3">
      <c r="A1182" s="475"/>
      <c r="B1182" s="425"/>
      <c r="C1182" s="425"/>
      <c r="F1182" s="472"/>
    </row>
    <row r="1183" spans="1:6" x14ac:dyDescent="0.3">
      <c r="A1183" s="475"/>
      <c r="B1183" s="425"/>
      <c r="C1183" s="425"/>
      <c r="F1183" s="472"/>
    </row>
    <row r="1184" spans="1:6" x14ac:dyDescent="0.3">
      <c r="A1184" s="475"/>
      <c r="B1184" s="425"/>
      <c r="C1184" s="425"/>
      <c r="F1184" s="472"/>
    </row>
    <row r="1185" spans="1:6" x14ac:dyDescent="0.3">
      <c r="A1185" s="475"/>
      <c r="B1185" s="425"/>
      <c r="C1185" s="425"/>
      <c r="F1185" s="472"/>
    </row>
    <row r="1186" spans="1:6" x14ac:dyDescent="0.3">
      <c r="A1186" s="475"/>
      <c r="B1186" s="425"/>
      <c r="C1186" s="425"/>
      <c r="F1186" s="472"/>
    </row>
    <row r="1187" spans="1:6" x14ac:dyDescent="0.3">
      <c r="A1187" s="475"/>
      <c r="B1187" s="425"/>
      <c r="C1187" s="425"/>
      <c r="F1187" s="472"/>
    </row>
    <row r="1188" spans="1:6" x14ac:dyDescent="0.3">
      <c r="A1188" s="475"/>
      <c r="B1188" s="425"/>
      <c r="C1188" s="425"/>
      <c r="F1188" s="472"/>
    </row>
    <row r="1189" spans="1:6" x14ac:dyDescent="0.3">
      <c r="A1189" s="475"/>
      <c r="B1189" s="425"/>
      <c r="C1189" s="425"/>
      <c r="F1189" s="472"/>
    </row>
    <row r="1190" spans="1:6" x14ac:dyDescent="0.3">
      <c r="A1190" s="475"/>
      <c r="B1190" s="425"/>
      <c r="C1190" s="425"/>
      <c r="F1190" s="472"/>
    </row>
    <row r="1191" spans="1:6" x14ac:dyDescent="0.3">
      <c r="A1191" s="475"/>
      <c r="B1191" s="425"/>
      <c r="C1191" s="425"/>
      <c r="F1191" s="472"/>
    </row>
    <row r="1192" spans="1:6" x14ac:dyDescent="0.3">
      <c r="A1192" s="475"/>
      <c r="B1192" s="425"/>
      <c r="C1192" s="425"/>
      <c r="F1192" s="472"/>
    </row>
    <row r="1193" spans="1:6" x14ac:dyDescent="0.3">
      <c r="A1193" s="475"/>
      <c r="B1193" s="425"/>
      <c r="C1193" s="425"/>
      <c r="F1193" s="472"/>
    </row>
    <row r="1194" spans="1:6" x14ac:dyDescent="0.3">
      <c r="A1194" s="475"/>
      <c r="B1194" s="425"/>
      <c r="C1194" s="425"/>
      <c r="F1194" s="472"/>
    </row>
    <row r="1195" spans="1:6" x14ac:dyDescent="0.3">
      <c r="A1195" s="475"/>
      <c r="B1195" s="425"/>
      <c r="C1195" s="425"/>
      <c r="F1195" s="472"/>
    </row>
    <row r="1196" spans="1:6" x14ac:dyDescent="0.3">
      <c r="A1196" s="475"/>
      <c r="B1196" s="425"/>
      <c r="C1196" s="425"/>
      <c r="F1196" s="472"/>
    </row>
    <row r="1197" spans="1:6" x14ac:dyDescent="0.3">
      <c r="A1197" s="475"/>
      <c r="B1197" s="425"/>
      <c r="C1197" s="425"/>
      <c r="F1197" s="472"/>
    </row>
    <row r="1198" spans="1:6" x14ac:dyDescent="0.3">
      <c r="A1198" s="475"/>
      <c r="B1198" s="425"/>
      <c r="C1198" s="425"/>
      <c r="F1198" s="472"/>
    </row>
    <row r="1199" spans="1:6" x14ac:dyDescent="0.3">
      <c r="A1199" s="475"/>
      <c r="B1199" s="425"/>
      <c r="C1199" s="425"/>
      <c r="F1199" s="472"/>
    </row>
    <row r="1200" spans="1:6" x14ac:dyDescent="0.3">
      <c r="A1200" s="475"/>
      <c r="B1200" s="425"/>
      <c r="C1200" s="425"/>
      <c r="F1200" s="472"/>
    </row>
    <row r="1201" spans="1:6" x14ac:dyDescent="0.3">
      <c r="A1201" s="475"/>
      <c r="B1201" s="425"/>
      <c r="C1201" s="425"/>
      <c r="F1201" s="472"/>
    </row>
    <row r="1202" spans="1:6" x14ac:dyDescent="0.3">
      <c r="A1202" s="475"/>
      <c r="B1202" s="425"/>
      <c r="C1202" s="425"/>
      <c r="F1202" s="472"/>
    </row>
    <row r="1203" spans="1:6" x14ac:dyDescent="0.3">
      <c r="A1203" s="475"/>
      <c r="B1203" s="425"/>
      <c r="C1203" s="425"/>
      <c r="F1203" s="472"/>
    </row>
    <row r="1204" spans="1:6" x14ac:dyDescent="0.3">
      <c r="A1204" s="475"/>
      <c r="B1204" s="425"/>
      <c r="C1204" s="425"/>
      <c r="F1204" s="472"/>
    </row>
    <row r="1205" spans="1:6" x14ac:dyDescent="0.3">
      <c r="A1205" s="475"/>
      <c r="B1205" s="425"/>
      <c r="C1205" s="425"/>
      <c r="F1205" s="472"/>
    </row>
    <row r="1206" spans="1:6" x14ac:dyDescent="0.3">
      <c r="A1206" s="475"/>
      <c r="B1206" s="425"/>
      <c r="C1206" s="425"/>
      <c r="F1206" s="472"/>
    </row>
    <row r="1207" spans="1:6" x14ac:dyDescent="0.3">
      <c r="A1207" s="475"/>
      <c r="B1207" s="425"/>
      <c r="C1207" s="425"/>
      <c r="F1207" s="472"/>
    </row>
    <row r="1208" spans="1:6" x14ac:dyDescent="0.3">
      <c r="A1208" s="475"/>
      <c r="B1208" s="425"/>
      <c r="C1208" s="425"/>
      <c r="F1208" s="472"/>
    </row>
    <row r="1209" spans="1:6" x14ac:dyDescent="0.3">
      <c r="A1209" s="475"/>
      <c r="B1209" s="425"/>
      <c r="C1209" s="425"/>
      <c r="F1209" s="472"/>
    </row>
    <row r="1210" spans="1:6" x14ac:dyDescent="0.3">
      <c r="A1210" s="475"/>
      <c r="B1210" s="425"/>
      <c r="C1210" s="425"/>
      <c r="F1210" s="472"/>
    </row>
    <row r="1211" spans="1:6" x14ac:dyDescent="0.3">
      <c r="A1211" s="475"/>
      <c r="B1211" s="425"/>
      <c r="C1211" s="425"/>
      <c r="F1211" s="472"/>
    </row>
    <row r="1212" spans="1:6" x14ac:dyDescent="0.3">
      <c r="A1212" s="475"/>
      <c r="B1212" s="425"/>
      <c r="C1212" s="425"/>
      <c r="F1212" s="472"/>
    </row>
    <row r="1213" spans="1:6" x14ac:dyDescent="0.3">
      <c r="A1213" s="475"/>
      <c r="B1213" s="425"/>
      <c r="C1213" s="425"/>
      <c r="F1213" s="472"/>
    </row>
    <row r="1214" spans="1:6" x14ac:dyDescent="0.3">
      <c r="A1214" s="475"/>
      <c r="B1214" s="425"/>
      <c r="C1214" s="425"/>
      <c r="F1214" s="472"/>
    </row>
    <row r="1215" spans="1:6" x14ac:dyDescent="0.3">
      <c r="A1215" s="475"/>
      <c r="B1215" s="425"/>
      <c r="C1215" s="425"/>
      <c r="F1215" s="472"/>
    </row>
    <row r="1216" spans="1:6" x14ac:dyDescent="0.3">
      <c r="A1216" s="475"/>
      <c r="B1216" s="425"/>
      <c r="C1216" s="425"/>
      <c r="F1216" s="472"/>
    </row>
    <row r="1217" spans="1:6" x14ac:dyDescent="0.3">
      <c r="A1217" s="475"/>
      <c r="B1217" s="425"/>
      <c r="C1217" s="425"/>
      <c r="F1217" s="472"/>
    </row>
    <row r="1218" spans="1:6" x14ac:dyDescent="0.3">
      <c r="A1218" s="475"/>
      <c r="B1218" s="425"/>
      <c r="C1218" s="425"/>
      <c r="F1218" s="472"/>
    </row>
    <row r="1219" spans="1:6" x14ac:dyDescent="0.3">
      <c r="A1219" s="475"/>
      <c r="B1219" s="425"/>
      <c r="C1219" s="425"/>
      <c r="F1219" s="472"/>
    </row>
    <row r="1220" spans="1:6" x14ac:dyDescent="0.3">
      <c r="A1220" s="475"/>
      <c r="B1220" s="425"/>
      <c r="C1220" s="425"/>
      <c r="F1220" s="472"/>
    </row>
    <row r="1221" spans="1:6" x14ac:dyDescent="0.3">
      <c r="A1221" s="475"/>
      <c r="B1221" s="425"/>
      <c r="C1221" s="425"/>
      <c r="F1221" s="472"/>
    </row>
    <row r="1222" spans="1:6" x14ac:dyDescent="0.3">
      <c r="A1222" s="475"/>
      <c r="B1222" s="425"/>
      <c r="C1222" s="425"/>
      <c r="F1222" s="472"/>
    </row>
    <row r="1223" spans="1:6" x14ac:dyDescent="0.3">
      <c r="A1223" s="475"/>
      <c r="B1223" s="425"/>
      <c r="C1223" s="425"/>
      <c r="F1223" s="472"/>
    </row>
    <row r="1224" spans="1:6" x14ac:dyDescent="0.3">
      <c r="A1224" s="475"/>
      <c r="B1224" s="425"/>
      <c r="C1224" s="425"/>
      <c r="F1224" s="472"/>
    </row>
    <row r="1225" spans="1:6" x14ac:dyDescent="0.3">
      <c r="A1225" s="475"/>
      <c r="B1225" s="425"/>
      <c r="C1225" s="425"/>
      <c r="F1225" s="472"/>
    </row>
    <row r="1226" spans="1:6" x14ac:dyDescent="0.3">
      <c r="A1226" s="475"/>
      <c r="B1226" s="425"/>
      <c r="C1226" s="425"/>
      <c r="F1226" s="472"/>
    </row>
    <row r="1227" spans="1:6" x14ac:dyDescent="0.3">
      <c r="A1227" s="475"/>
      <c r="B1227" s="425"/>
      <c r="C1227" s="425"/>
      <c r="F1227" s="472"/>
    </row>
    <row r="1228" spans="1:6" x14ac:dyDescent="0.3">
      <c r="A1228" s="475"/>
      <c r="B1228" s="425"/>
      <c r="C1228" s="425"/>
      <c r="F1228" s="472"/>
    </row>
    <row r="1229" spans="1:6" x14ac:dyDescent="0.3">
      <c r="A1229" s="475"/>
      <c r="B1229" s="425"/>
      <c r="C1229" s="425"/>
      <c r="F1229" s="472"/>
    </row>
    <row r="1230" spans="1:6" x14ac:dyDescent="0.3">
      <c r="A1230" s="475"/>
      <c r="B1230" s="425"/>
      <c r="C1230" s="425"/>
      <c r="F1230" s="472"/>
    </row>
    <row r="1231" spans="1:6" x14ac:dyDescent="0.3">
      <c r="A1231" s="475"/>
      <c r="B1231" s="425"/>
      <c r="C1231" s="425"/>
      <c r="F1231" s="472"/>
    </row>
    <row r="1232" spans="1:6" x14ac:dyDescent="0.3">
      <c r="A1232" s="475"/>
      <c r="B1232" s="425"/>
      <c r="C1232" s="425"/>
      <c r="F1232" s="472"/>
    </row>
    <row r="1233" spans="1:6" x14ac:dyDescent="0.3">
      <c r="A1233" s="475"/>
      <c r="B1233" s="425"/>
      <c r="C1233" s="425"/>
      <c r="F1233" s="472"/>
    </row>
    <row r="1234" spans="1:6" x14ac:dyDescent="0.3">
      <c r="A1234" s="475"/>
      <c r="B1234" s="425"/>
      <c r="C1234" s="425"/>
      <c r="F1234" s="472"/>
    </row>
    <row r="1235" spans="1:6" x14ac:dyDescent="0.3">
      <c r="A1235" s="475"/>
      <c r="B1235" s="425"/>
      <c r="C1235" s="425"/>
      <c r="F1235" s="472"/>
    </row>
    <row r="1236" spans="1:6" x14ac:dyDescent="0.3">
      <c r="A1236" s="475"/>
      <c r="B1236" s="425"/>
      <c r="C1236" s="425"/>
      <c r="F1236" s="472"/>
    </row>
    <row r="1237" spans="1:6" x14ac:dyDescent="0.3">
      <c r="A1237" s="475"/>
      <c r="B1237" s="425"/>
      <c r="C1237" s="425"/>
      <c r="F1237" s="472"/>
    </row>
    <row r="1238" spans="1:6" x14ac:dyDescent="0.3">
      <c r="A1238" s="475"/>
      <c r="B1238" s="425"/>
      <c r="C1238" s="425"/>
      <c r="F1238" s="472"/>
    </row>
    <row r="1239" spans="1:6" x14ac:dyDescent="0.3">
      <c r="A1239" s="475"/>
      <c r="B1239" s="425"/>
      <c r="C1239" s="425"/>
      <c r="F1239" s="472"/>
    </row>
    <row r="1240" spans="1:6" x14ac:dyDescent="0.3">
      <c r="A1240" s="475"/>
      <c r="B1240" s="425"/>
      <c r="C1240" s="425"/>
      <c r="F1240" s="472"/>
    </row>
    <row r="1241" spans="1:6" x14ac:dyDescent="0.3">
      <c r="A1241" s="475"/>
      <c r="B1241" s="425"/>
      <c r="C1241" s="425"/>
      <c r="F1241" s="472"/>
    </row>
    <row r="1242" spans="1:6" x14ac:dyDescent="0.3">
      <c r="A1242" s="475"/>
      <c r="B1242" s="425"/>
      <c r="C1242" s="425"/>
      <c r="F1242" s="472"/>
    </row>
    <row r="1243" spans="1:6" x14ac:dyDescent="0.3">
      <c r="A1243" s="475"/>
      <c r="B1243" s="425"/>
      <c r="C1243" s="425"/>
      <c r="F1243" s="472"/>
    </row>
    <row r="1244" spans="1:6" x14ac:dyDescent="0.3">
      <c r="A1244" s="475"/>
      <c r="B1244" s="425"/>
      <c r="C1244" s="425"/>
      <c r="F1244" s="472"/>
    </row>
    <row r="1245" spans="1:6" x14ac:dyDescent="0.3">
      <c r="A1245" s="475"/>
      <c r="B1245" s="425"/>
      <c r="C1245" s="425"/>
      <c r="F1245" s="472"/>
    </row>
    <row r="1246" spans="1:6" x14ac:dyDescent="0.3">
      <c r="A1246" s="475"/>
      <c r="B1246" s="425"/>
      <c r="C1246" s="425"/>
      <c r="F1246" s="472"/>
    </row>
    <row r="1247" spans="1:6" x14ac:dyDescent="0.3">
      <c r="A1247" s="475"/>
      <c r="B1247" s="425"/>
      <c r="C1247" s="425"/>
      <c r="F1247" s="472"/>
    </row>
    <row r="1248" spans="1:6" x14ac:dyDescent="0.3">
      <c r="A1248" s="475"/>
      <c r="B1248" s="425"/>
      <c r="C1248" s="425"/>
      <c r="F1248" s="472"/>
    </row>
    <row r="1249" spans="1:6" x14ac:dyDescent="0.3">
      <c r="A1249" s="475"/>
      <c r="B1249" s="425"/>
      <c r="C1249" s="425"/>
      <c r="F1249" s="472"/>
    </row>
    <row r="1250" spans="1:6" x14ac:dyDescent="0.3">
      <c r="A1250" s="475"/>
      <c r="B1250" s="425"/>
      <c r="C1250" s="425"/>
      <c r="F1250" s="472"/>
    </row>
    <row r="1251" spans="1:6" x14ac:dyDescent="0.3">
      <c r="A1251" s="475"/>
      <c r="B1251" s="425"/>
      <c r="C1251" s="425"/>
      <c r="F1251" s="472"/>
    </row>
    <row r="1252" spans="1:6" x14ac:dyDescent="0.3">
      <c r="A1252" s="475"/>
      <c r="B1252" s="425"/>
      <c r="C1252" s="425"/>
      <c r="F1252" s="472"/>
    </row>
    <row r="1253" spans="1:6" x14ac:dyDescent="0.3">
      <c r="A1253" s="475"/>
      <c r="B1253" s="425"/>
      <c r="C1253" s="425"/>
      <c r="F1253" s="472"/>
    </row>
    <row r="1254" spans="1:6" x14ac:dyDescent="0.3">
      <c r="A1254" s="475"/>
      <c r="B1254" s="425"/>
      <c r="C1254" s="425"/>
      <c r="F1254" s="472"/>
    </row>
    <row r="1255" spans="1:6" x14ac:dyDescent="0.3">
      <c r="A1255" s="475"/>
      <c r="B1255" s="425"/>
      <c r="C1255" s="425"/>
      <c r="F1255" s="472"/>
    </row>
    <row r="1256" spans="1:6" x14ac:dyDescent="0.3">
      <c r="A1256" s="475"/>
      <c r="B1256" s="425"/>
      <c r="C1256" s="425"/>
      <c r="F1256" s="472"/>
    </row>
    <row r="1257" spans="1:6" x14ac:dyDescent="0.3">
      <c r="A1257" s="475"/>
      <c r="B1257" s="425"/>
      <c r="C1257" s="425"/>
      <c r="F1257" s="472"/>
    </row>
    <row r="1258" spans="1:6" x14ac:dyDescent="0.3">
      <c r="A1258" s="475"/>
      <c r="B1258" s="425"/>
      <c r="C1258" s="425"/>
      <c r="F1258" s="472"/>
    </row>
    <row r="1259" spans="1:6" x14ac:dyDescent="0.3">
      <c r="A1259" s="475"/>
      <c r="B1259" s="425"/>
      <c r="C1259" s="425"/>
      <c r="F1259" s="472"/>
    </row>
    <row r="1260" spans="1:6" x14ac:dyDescent="0.3">
      <c r="A1260" s="475"/>
      <c r="B1260" s="425"/>
      <c r="C1260" s="425"/>
      <c r="F1260" s="472"/>
    </row>
    <row r="1261" spans="1:6" x14ac:dyDescent="0.3">
      <c r="A1261" s="475"/>
      <c r="B1261" s="425"/>
      <c r="C1261" s="425"/>
      <c r="F1261" s="472"/>
    </row>
    <row r="1262" spans="1:6" x14ac:dyDescent="0.3">
      <c r="A1262" s="475"/>
      <c r="B1262" s="425"/>
      <c r="C1262" s="425"/>
      <c r="F1262" s="472"/>
    </row>
    <row r="1263" spans="1:6" x14ac:dyDescent="0.3">
      <c r="A1263" s="475"/>
      <c r="B1263" s="425"/>
      <c r="C1263" s="425"/>
      <c r="F1263" s="472"/>
    </row>
    <row r="1264" spans="1:6" x14ac:dyDescent="0.3">
      <c r="A1264" s="475"/>
      <c r="B1264" s="425"/>
      <c r="C1264" s="425"/>
      <c r="F1264" s="472"/>
    </row>
    <row r="1265" spans="1:6" x14ac:dyDescent="0.3">
      <c r="A1265" s="475"/>
      <c r="B1265" s="425"/>
      <c r="C1265" s="425"/>
      <c r="F1265" s="472"/>
    </row>
    <row r="1266" spans="1:6" x14ac:dyDescent="0.3">
      <c r="A1266" s="475"/>
      <c r="B1266" s="425"/>
      <c r="C1266" s="425"/>
      <c r="F1266" s="472"/>
    </row>
    <row r="1267" spans="1:6" x14ac:dyDescent="0.3">
      <c r="A1267" s="475"/>
      <c r="B1267" s="425"/>
      <c r="C1267" s="425"/>
      <c r="F1267" s="472"/>
    </row>
    <row r="1268" spans="1:6" x14ac:dyDescent="0.3">
      <c r="A1268" s="475"/>
      <c r="B1268" s="425"/>
      <c r="C1268" s="425"/>
      <c r="F1268" s="472"/>
    </row>
    <row r="1269" spans="1:6" x14ac:dyDescent="0.3">
      <c r="A1269" s="475"/>
      <c r="B1269" s="425"/>
      <c r="C1269" s="425"/>
      <c r="F1269" s="472"/>
    </row>
    <row r="1270" spans="1:6" x14ac:dyDescent="0.3">
      <c r="A1270" s="475"/>
      <c r="B1270" s="425"/>
      <c r="C1270" s="425"/>
      <c r="F1270" s="472"/>
    </row>
    <row r="1271" spans="1:6" x14ac:dyDescent="0.3">
      <c r="A1271" s="475"/>
      <c r="B1271" s="425"/>
      <c r="C1271" s="425"/>
      <c r="F1271" s="472"/>
    </row>
    <row r="1272" spans="1:6" x14ac:dyDescent="0.3">
      <c r="A1272" s="475"/>
      <c r="B1272" s="425"/>
      <c r="C1272" s="425"/>
      <c r="F1272" s="472"/>
    </row>
    <row r="1273" spans="1:6" x14ac:dyDescent="0.3">
      <c r="A1273" s="475"/>
      <c r="B1273" s="425"/>
      <c r="C1273" s="425"/>
      <c r="F1273" s="472"/>
    </row>
    <row r="1274" spans="1:6" x14ac:dyDescent="0.3">
      <c r="A1274" s="475"/>
      <c r="B1274" s="425"/>
      <c r="C1274" s="425"/>
      <c r="F1274" s="472"/>
    </row>
    <row r="1275" spans="1:6" x14ac:dyDescent="0.3">
      <c r="A1275" s="475"/>
      <c r="B1275" s="425"/>
      <c r="C1275" s="425"/>
      <c r="F1275" s="472"/>
    </row>
    <row r="1276" spans="1:6" x14ac:dyDescent="0.3">
      <c r="A1276" s="475"/>
      <c r="B1276" s="425"/>
      <c r="C1276" s="425"/>
      <c r="F1276" s="472"/>
    </row>
    <row r="1277" spans="1:6" x14ac:dyDescent="0.3">
      <c r="A1277" s="475"/>
      <c r="B1277" s="425"/>
      <c r="C1277" s="425"/>
      <c r="F1277" s="472"/>
    </row>
    <row r="1278" spans="1:6" x14ac:dyDescent="0.3">
      <c r="A1278" s="475"/>
      <c r="B1278" s="425"/>
      <c r="C1278" s="425"/>
      <c r="F1278" s="472"/>
    </row>
    <row r="1279" spans="1:6" x14ac:dyDescent="0.3">
      <c r="A1279" s="475"/>
      <c r="B1279" s="425"/>
      <c r="C1279" s="425"/>
      <c r="F1279" s="472"/>
    </row>
    <row r="1280" spans="1:6" x14ac:dyDescent="0.3">
      <c r="A1280" s="475"/>
      <c r="B1280" s="425"/>
      <c r="C1280" s="425"/>
      <c r="F1280" s="472"/>
    </row>
    <row r="1281" spans="1:6" x14ac:dyDescent="0.3">
      <c r="A1281" s="475"/>
      <c r="B1281" s="425"/>
      <c r="C1281" s="425"/>
      <c r="F1281" s="472"/>
    </row>
    <row r="1282" spans="1:6" x14ac:dyDescent="0.3">
      <c r="A1282" s="475"/>
      <c r="B1282" s="425"/>
      <c r="C1282" s="425"/>
      <c r="F1282" s="472"/>
    </row>
    <row r="1283" spans="1:6" x14ac:dyDescent="0.3">
      <c r="A1283" s="475"/>
      <c r="B1283" s="425"/>
      <c r="C1283" s="425"/>
      <c r="F1283" s="472"/>
    </row>
    <row r="1284" spans="1:6" x14ac:dyDescent="0.3">
      <c r="A1284" s="475"/>
      <c r="B1284" s="425"/>
      <c r="C1284" s="425"/>
      <c r="F1284" s="472"/>
    </row>
    <row r="1285" spans="1:6" x14ac:dyDescent="0.3">
      <c r="A1285" s="475"/>
      <c r="B1285" s="425"/>
      <c r="C1285" s="425"/>
      <c r="F1285" s="472"/>
    </row>
    <row r="1286" spans="1:6" x14ac:dyDescent="0.3">
      <c r="A1286" s="475"/>
      <c r="B1286" s="425"/>
      <c r="C1286" s="425"/>
      <c r="F1286" s="472"/>
    </row>
    <row r="1287" spans="1:6" x14ac:dyDescent="0.3">
      <c r="A1287" s="475"/>
      <c r="B1287" s="425"/>
      <c r="C1287" s="425"/>
      <c r="F1287" s="472"/>
    </row>
    <row r="1288" spans="1:6" x14ac:dyDescent="0.3">
      <c r="A1288" s="475"/>
      <c r="B1288" s="425"/>
      <c r="C1288" s="425"/>
      <c r="F1288" s="472"/>
    </row>
    <row r="1289" spans="1:6" x14ac:dyDescent="0.3">
      <c r="A1289" s="475"/>
      <c r="B1289" s="425"/>
      <c r="C1289" s="425"/>
      <c r="F1289" s="472"/>
    </row>
    <row r="1290" spans="1:6" x14ac:dyDescent="0.3">
      <c r="A1290" s="475"/>
      <c r="B1290" s="425"/>
      <c r="C1290" s="425"/>
      <c r="F1290" s="472"/>
    </row>
    <row r="1291" spans="1:6" x14ac:dyDescent="0.3">
      <c r="A1291" s="475"/>
      <c r="B1291" s="425"/>
      <c r="C1291" s="425"/>
      <c r="F1291" s="472"/>
    </row>
    <row r="1292" spans="1:6" x14ac:dyDescent="0.3">
      <c r="A1292" s="475"/>
      <c r="B1292" s="425"/>
      <c r="C1292" s="425"/>
      <c r="F1292" s="472"/>
    </row>
    <row r="1293" spans="1:6" x14ac:dyDescent="0.3">
      <c r="A1293" s="475"/>
      <c r="B1293" s="425"/>
      <c r="C1293" s="425"/>
      <c r="F1293" s="472"/>
    </row>
    <row r="1294" spans="1:6" x14ac:dyDescent="0.3">
      <c r="A1294" s="475"/>
      <c r="B1294" s="425"/>
      <c r="C1294" s="425"/>
      <c r="F1294" s="472"/>
    </row>
    <row r="1295" spans="1:6" x14ac:dyDescent="0.3">
      <c r="A1295" s="475"/>
      <c r="B1295" s="425"/>
      <c r="C1295" s="425"/>
      <c r="F1295" s="472"/>
    </row>
    <row r="1296" spans="1:6" x14ac:dyDescent="0.3">
      <c r="A1296" s="475"/>
      <c r="B1296" s="425"/>
      <c r="C1296" s="425"/>
      <c r="F1296" s="472"/>
    </row>
    <row r="1297" spans="1:6" x14ac:dyDescent="0.3">
      <c r="A1297" s="475"/>
      <c r="B1297" s="425"/>
      <c r="C1297" s="425"/>
      <c r="F1297" s="472"/>
    </row>
    <row r="1298" spans="1:6" x14ac:dyDescent="0.3">
      <c r="A1298" s="475"/>
      <c r="B1298" s="425"/>
      <c r="C1298" s="425"/>
      <c r="F1298" s="472"/>
    </row>
    <row r="1299" spans="1:6" x14ac:dyDescent="0.3">
      <c r="A1299" s="475"/>
      <c r="B1299" s="425"/>
      <c r="C1299" s="425"/>
      <c r="F1299" s="472"/>
    </row>
    <row r="1300" spans="1:6" x14ac:dyDescent="0.3">
      <c r="A1300" s="475"/>
      <c r="B1300" s="425"/>
      <c r="C1300" s="425"/>
      <c r="F1300" s="472"/>
    </row>
    <row r="1301" spans="1:6" x14ac:dyDescent="0.3">
      <c r="A1301" s="475"/>
      <c r="B1301" s="425"/>
      <c r="C1301" s="425"/>
      <c r="F1301" s="472"/>
    </row>
    <row r="1302" spans="1:6" x14ac:dyDescent="0.3">
      <c r="A1302" s="475"/>
      <c r="B1302" s="425"/>
      <c r="C1302" s="425"/>
      <c r="F1302" s="472"/>
    </row>
    <row r="1303" spans="1:6" x14ac:dyDescent="0.3">
      <c r="A1303" s="475"/>
      <c r="B1303" s="425"/>
      <c r="C1303" s="425"/>
      <c r="F1303" s="472"/>
    </row>
    <row r="1304" spans="1:6" x14ac:dyDescent="0.3">
      <c r="A1304" s="475"/>
      <c r="B1304" s="425"/>
      <c r="C1304" s="425"/>
      <c r="F1304" s="472"/>
    </row>
    <row r="1305" spans="1:6" x14ac:dyDescent="0.3">
      <c r="A1305" s="475"/>
      <c r="B1305" s="425"/>
      <c r="C1305" s="425"/>
      <c r="F1305" s="472"/>
    </row>
    <row r="1306" spans="1:6" x14ac:dyDescent="0.3">
      <c r="A1306" s="475"/>
      <c r="B1306" s="425"/>
      <c r="C1306" s="425"/>
      <c r="F1306" s="472"/>
    </row>
    <row r="1307" spans="1:6" x14ac:dyDescent="0.3">
      <c r="A1307" s="475"/>
      <c r="B1307" s="425"/>
      <c r="C1307" s="425"/>
      <c r="F1307" s="472"/>
    </row>
    <row r="1308" spans="1:6" x14ac:dyDescent="0.3">
      <c r="A1308" s="475"/>
      <c r="B1308" s="425"/>
      <c r="C1308" s="425"/>
      <c r="F1308" s="472"/>
    </row>
    <row r="1309" spans="1:6" x14ac:dyDescent="0.3">
      <c r="A1309" s="475"/>
      <c r="B1309" s="425"/>
      <c r="C1309" s="425"/>
      <c r="F1309" s="472"/>
    </row>
    <row r="1310" spans="1:6" x14ac:dyDescent="0.3">
      <c r="A1310" s="475"/>
      <c r="B1310" s="425"/>
      <c r="C1310" s="425"/>
      <c r="F1310" s="472"/>
    </row>
    <row r="1311" spans="1:6" x14ac:dyDescent="0.3">
      <c r="A1311" s="475"/>
      <c r="B1311" s="425"/>
      <c r="C1311" s="425"/>
      <c r="F1311" s="472"/>
    </row>
    <row r="1312" spans="1:6" x14ac:dyDescent="0.3">
      <c r="A1312" s="475"/>
      <c r="B1312" s="425"/>
      <c r="C1312" s="425"/>
      <c r="F1312" s="472"/>
    </row>
    <row r="1313" spans="1:6" x14ac:dyDescent="0.3">
      <c r="A1313" s="475"/>
      <c r="B1313" s="425"/>
      <c r="C1313" s="425"/>
      <c r="F1313" s="472"/>
    </row>
    <row r="1314" spans="1:6" x14ac:dyDescent="0.3">
      <c r="A1314" s="475"/>
      <c r="B1314" s="425"/>
      <c r="C1314" s="425"/>
      <c r="F1314" s="472"/>
    </row>
    <row r="1315" spans="1:6" x14ac:dyDescent="0.3">
      <c r="A1315" s="475"/>
      <c r="B1315" s="425"/>
      <c r="C1315" s="425"/>
      <c r="F1315" s="472"/>
    </row>
    <row r="1316" spans="1:6" x14ac:dyDescent="0.3">
      <c r="A1316" s="475"/>
      <c r="B1316" s="425"/>
      <c r="C1316" s="425"/>
      <c r="F1316" s="472"/>
    </row>
    <row r="1317" spans="1:6" x14ac:dyDescent="0.3">
      <c r="A1317" s="475"/>
      <c r="B1317" s="425"/>
      <c r="C1317" s="425"/>
      <c r="F1317" s="472"/>
    </row>
    <row r="1318" spans="1:6" x14ac:dyDescent="0.3">
      <c r="A1318" s="475"/>
      <c r="B1318" s="425"/>
      <c r="C1318" s="425"/>
      <c r="F1318" s="472"/>
    </row>
    <row r="1319" spans="1:6" x14ac:dyDescent="0.3">
      <c r="A1319" s="475"/>
      <c r="B1319" s="425"/>
      <c r="C1319" s="425"/>
      <c r="F1319" s="472"/>
    </row>
    <row r="1320" spans="1:6" x14ac:dyDescent="0.3">
      <c r="A1320" s="475"/>
      <c r="B1320" s="425"/>
      <c r="C1320" s="425"/>
      <c r="F1320" s="472"/>
    </row>
    <row r="1321" spans="1:6" x14ac:dyDescent="0.3">
      <c r="A1321" s="475"/>
      <c r="B1321" s="425"/>
      <c r="C1321" s="425"/>
      <c r="F1321" s="472"/>
    </row>
    <row r="1322" spans="1:6" x14ac:dyDescent="0.3">
      <c r="A1322" s="475"/>
      <c r="B1322" s="425"/>
      <c r="C1322" s="425"/>
      <c r="F1322" s="472"/>
    </row>
    <row r="1323" spans="1:6" x14ac:dyDescent="0.3">
      <c r="A1323" s="475"/>
      <c r="B1323" s="425"/>
      <c r="C1323" s="425"/>
      <c r="F1323" s="472"/>
    </row>
    <row r="1324" spans="1:6" x14ac:dyDescent="0.3">
      <c r="A1324" s="475"/>
      <c r="B1324" s="425"/>
      <c r="C1324" s="425"/>
      <c r="F1324" s="472"/>
    </row>
    <row r="1325" spans="1:6" x14ac:dyDescent="0.3">
      <c r="A1325" s="475"/>
      <c r="B1325" s="425"/>
      <c r="C1325" s="425"/>
      <c r="F1325" s="472"/>
    </row>
    <row r="1326" spans="1:6" x14ac:dyDescent="0.3">
      <c r="A1326" s="475"/>
      <c r="B1326" s="425"/>
      <c r="C1326" s="425"/>
      <c r="F1326" s="472"/>
    </row>
    <row r="1327" spans="1:6" x14ac:dyDescent="0.3">
      <c r="A1327" s="475"/>
      <c r="B1327" s="425"/>
      <c r="C1327" s="425"/>
      <c r="F1327" s="472"/>
    </row>
    <row r="1328" spans="1:6" x14ac:dyDescent="0.3">
      <c r="A1328" s="475"/>
      <c r="B1328" s="425"/>
      <c r="C1328" s="425"/>
      <c r="F1328" s="472"/>
    </row>
    <row r="1329" spans="1:6" x14ac:dyDescent="0.3">
      <c r="A1329" s="475"/>
      <c r="B1329" s="425"/>
      <c r="C1329" s="425"/>
      <c r="F1329" s="472"/>
    </row>
    <row r="1330" spans="1:6" x14ac:dyDescent="0.3">
      <c r="A1330" s="475"/>
      <c r="B1330" s="425"/>
      <c r="C1330" s="425"/>
      <c r="F1330" s="472"/>
    </row>
    <row r="1331" spans="1:6" x14ac:dyDescent="0.3">
      <c r="A1331" s="475"/>
      <c r="B1331" s="425"/>
      <c r="C1331" s="425"/>
      <c r="F1331" s="472"/>
    </row>
    <row r="1332" spans="1:6" x14ac:dyDescent="0.3">
      <c r="A1332" s="475"/>
      <c r="B1332" s="425"/>
      <c r="C1332" s="425"/>
      <c r="F1332" s="472"/>
    </row>
    <row r="1333" spans="1:6" x14ac:dyDescent="0.3">
      <c r="A1333" s="475"/>
      <c r="B1333" s="425"/>
      <c r="C1333" s="425"/>
      <c r="F1333" s="472"/>
    </row>
    <row r="1334" spans="1:6" x14ac:dyDescent="0.3">
      <c r="A1334" s="475"/>
      <c r="B1334" s="425"/>
      <c r="C1334" s="425"/>
      <c r="F1334" s="472"/>
    </row>
    <row r="1335" spans="1:6" x14ac:dyDescent="0.3">
      <c r="A1335" s="475"/>
      <c r="B1335" s="425"/>
      <c r="C1335" s="425"/>
      <c r="F1335" s="472"/>
    </row>
    <row r="1336" spans="1:6" x14ac:dyDescent="0.3">
      <c r="A1336" s="475"/>
      <c r="B1336" s="425"/>
      <c r="C1336" s="425"/>
      <c r="F1336" s="472"/>
    </row>
    <row r="1337" spans="1:6" x14ac:dyDescent="0.3">
      <c r="A1337" s="475"/>
      <c r="B1337" s="425"/>
      <c r="C1337" s="425"/>
      <c r="F1337" s="472"/>
    </row>
    <row r="1338" spans="1:6" x14ac:dyDescent="0.3">
      <c r="A1338" s="475"/>
      <c r="B1338" s="425"/>
      <c r="C1338" s="425"/>
      <c r="F1338" s="472"/>
    </row>
    <row r="1339" spans="1:6" x14ac:dyDescent="0.3">
      <c r="A1339" s="475"/>
      <c r="B1339" s="425"/>
      <c r="C1339" s="425"/>
      <c r="F1339" s="472"/>
    </row>
    <row r="1340" spans="1:6" x14ac:dyDescent="0.3">
      <c r="A1340" s="475"/>
      <c r="B1340" s="425"/>
      <c r="C1340" s="425"/>
      <c r="F1340" s="472"/>
    </row>
    <row r="1341" spans="1:6" x14ac:dyDescent="0.3">
      <c r="A1341" s="475"/>
      <c r="B1341" s="425"/>
      <c r="C1341" s="425"/>
      <c r="F1341" s="472"/>
    </row>
    <row r="1342" spans="1:6" x14ac:dyDescent="0.3">
      <c r="A1342" s="475"/>
      <c r="B1342" s="425"/>
      <c r="C1342" s="425"/>
      <c r="F1342" s="472"/>
    </row>
    <row r="1343" spans="1:6" x14ac:dyDescent="0.3">
      <c r="A1343" s="475"/>
      <c r="B1343" s="425"/>
      <c r="C1343" s="425"/>
      <c r="F1343" s="472"/>
    </row>
    <row r="1344" spans="1:6" x14ac:dyDescent="0.3">
      <c r="A1344" s="475"/>
      <c r="B1344" s="425"/>
      <c r="C1344" s="425"/>
      <c r="F1344" s="472"/>
    </row>
    <row r="1345" spans="1:6" x14ac:dyDescent="0.3">
      <c r="A1345" s="475"/>
      <c r="B1345" s="425"/>
      <c r="C1345" s="425"/>
      <c r="F1345" s="472"/>
    </row>
    <row r="1346" spans="1:6" x14ac:dyDescent="0.3">
      <c r="A1346" s="475"/>
      <c r="B1346" s="425"/>
      <c r="C1346" s="425"/>
      <c r="F1346" s="472"/>
    </row>
    <row r="1347" spans="1:6" x14ac:dyDescent="0.3">
      <c r="A1347" s="475"/>
      <c r="B1347" s="425"/>
      <c r="C1347" s="425"/>
      <c r="F1347" s="472"/>
    </row>
    <row r="1348" spans="1:6" x14ac:dyDescent="0.3">
      <c r="A1348" s="475"/>
      <c r="B1348" s="425"/>
      <c r="C1348" s="425"/>
      <c r="F1348" s="472"/>
    </row>
    <row r="1349" spans="1:6" x14ac:dyDescent="0.3">
      <c r="A1349" s="475"/>
      <c r="B1349" s="425"/>
      <c r="C1349" s="425"/>
      <c r="F1349" s="472"/>
    </row>
    <row r="1350" spans="1:6" x14ac:dyDescent="0.3">
      <c r="A1350" s="475"/>
      <c r="B1350" s="425"/>
      <c r="C1350" s="425"/>
      <c r="F1350" s="472"/>
    </row>
    <row r="1351" spans="1:6" x14ac:dyDescent="0.3">
      <c r="A1351" s="475"/>
      <c r="B1351" s="425"/>
      <c r="C1351" s="425"/>
      <c r="F1351" s="472"/>
    </row>
    <row r="1352" spans="1:6" x14ac:dyDescent="0.3">
      <c r="A1352" s="475"/>
      <c r="B1352" s="425"/>
      <c r="C1352" s="425"/>
      <c r="F1352" s="472"/>
    </row>
    <row r="1353" spans="1:6" x14ac:dyDescent="0.3">
      <c r="A1353" s="475"/>
      <c r="B1353" s="425"/>
      <c r="C1353" s="425"/>
      <c r="F1353" s="472"/>
    </row>
    <row r="1354" spans="1:6" x14ac:dyDescent="0.3">
      <c r="A1354" s="475"/>
      <c r="B1354" s="425"/>
      <c r="C1354" s="425"/>
      <c r="F1354" s="472"/>
    </row>
    <row r="1355" spans="1:6" x14ac:dyDescent="0.3">
      <c r="A1355" s="475"/>
      <c r="B1355" s="425"/>
      <c r="C1355" s="425"/>
      <c r="F1355" s="472"/>
    </row>
    <row r="1356" spans="1:6" x14ac:dyDescent="0.3">
      <c r="A1356" s="475"/>
      <c r="B1356" s="425"/>
      <c r="C1356" s="425"/>
      <c r="F1356" s="472"/>
    </row>
    <row r="1357" spans="1:6" x14ac:dyDescent="0.3">
      <c r="A1357" s="475"/>
      <c r="B1357" s="425"/>
      <c r="C1357" s="425"/>
      <c r="F1357" s="472"/>
    </row>
    <row r="1358" spans="1:6" x14ac:dyDescent="0.3">
      <c r="A1358" s="475"/>
      <c r="B1358" s="425"/>
      <c r="C1358" s="425"/>
      <c r="F1358" s="472"/>
    </row>
    <row r="1359" spans="1:6" x14ac:dyDescent="0.3">
      <c r="A1359" s="475"/>
      <c r="B1359" s="425"/>
      <c r="C1359" s="425"/>
      <c r="F1359" s="472"/>
    </row>
    <row r="1360" spans="1:6" x14ac:dyDescent="0.3">
      <c r="A1360" s="475"/>
      <c r="B1360" s="425"/>
      <c r="C1360" s="425"/>
      <c r="F1360" s="472"/>
    </row>
    <row r="1361" spans="1:6" x14ac:dyDescent="0.3">
      <c r="A1361" s="475"/>
      <c r="B1361" s="425"/>
      <c r="C1361" s="425"/>
      <c r="F1361" s="472"/>
    </row>
    <row r="1362" spans="1:6" x14ac:dyDescent="0.3">
      <c r="A1362" s="475"/>
      <c r="B1362" s="425"/>
      <c r="C1362" s="425"/>
      <c r="F1362" s="472"/>
    </row>
    <row r="1363" spans="1:6" x14ac:dyDescent="0.3">
      <c r="A1363" s="475"/>
      <c r="B1363" s="425"/>
      <c r="C1363" s="425"/>
      <c r="F1363" s="472"/>
    </row>
    <row r="1364" spans="1:6" x14ac:dyDescent="0.3">
      <c r="A1364" s="475"/>
      <c r="B1364" s="425"/>
      <c r="C1364" s="425"/>
      <c r="F1364" s="472"/>
    </row>
    <row r="1365" spans="1:6" x14ac:dyDescent="0.3">
      <c r="A1365" s="475"/>
      <c r="B1365" s="425"/>
      <c r="C1365" s="425"/>
      <c r="F1365" s="472"/>
    </row>
    <row r="1366" spans="1:6" x14ac:dyDescent="0.3">
      <c r="A1366" s="475"/>
      <c r="B1366" s="425"/>
      <c r="C1366" s="425"/>
      <c r="F1366" s="472"/>
    </row>
    <row r="1367" spans="1:6" x14ac:dyDescent="0.3">
      <c r="A1367" s="475"/>
      <c r="B1367" s="425"/>
      <c r="C1367" s="425"/>
      <c r="F1367" s="472"/>
    </row>
    <row r="1368" spans="1:6" x14ac:dyDescent="0.3">
      <c r="A1368" s="475"/>
      <c r="B1368" s="425"/>
      <c r="C1368" s="425"/>
      <c r="F1368" s="472"/>
    </row>
    <row r="1369" spans="1:6" x14ac:dyDescent="0.3">
      <c r="A1369" s="475"/>
      <c r="B1369" s="425"/>
      <c r="C1369" s="425"/>
      <c r="F1369" s="472"/>
    </row>
    <row r="1370" spans="1:6" x14ac:dyDescent="0.3">
      <c r="A1370" s="475"/>
      <c r="B1370" s="425"/>
      <c r="C1370" s="425"/>
      <c r="F1370" s="472"/>
    </row>
    <row r="1371" spans="1:6" x14ac:dyDescent="0.3">
      <c r="A1371" s="475"/>
      <c r="B1371" s="425"/>
      <c r="C1371" s="425"/>
      <c r="F1371" s="472"/>
    </row>
    <row r="1372" spans="1:6" x14ac:dyDescent="0.3">
      <c r="A1372" s="475"/>
      <c r="B1372" s="425"/>
      <c r="C1372" s="425"/>
      <c r="F1372" s="472"/>
    </row>
    <row r="1373" spans="1:6" x14ac:dyDescent="0.3">
      <c r="A1373" s="475"/>
      <c r="B1373" s="425"/>
      <c r="C1373" s="425"/>
      <c r="F1373" s="472"/>
    </row>
    <row r="1374" spans="1:6" x14ac:dyDescent="0.3">
      <c r="A1374" s="475"/>
      <c r="B1374" s="425"/>
      <c r="C1374" s="425"/>
      <c r="F1374" s="472"/>
    </row>
    <row r="1375" spans="1:6" x14ac:dyDescent="0.3">
      <c r="A1375" s="475"/>
      <c r="B1375" s="425"/>
      <c r="C1375" s="425"/>
      <c r="F1375" s="472"/>
    </row>
    <row r="1376" spans="1:6" x14ac:dyDescent="0.3">
      <c r="A1376" s="475"/>
      <c r="B1376" s="425"/>
      <c r="C1376" s="425"/>
      <c r="F1376" s="472"/>
    </row>
    <row r="1377" spans="1:6" x14ac:dyDescent="0.3">
      <c r="A1377" s="475"/>
      <c r="B1377" s="425"/>
      <c r="C1377" s="425"/>
      <c r="F1377" s="472"/>
    </row>
    <row r="1378" spans="1:6" x14ac:dyDescent="0.3">
      <c r="A1378" s="475"/>
      <c r="B1378" s="425"/>
      <c r="C1378" s="425"/>
      <c r="F1378" s="472"/>
    </row>
    <row r="1379" spans="1:6" x14ac:dyDescent="0.3">
      <c r="A1379" s="475"/>
      <c r="B1379" s="425"/>
      <c r="C1379" s="425"/>
      <c r="F1379" s="472"/>
    </row>
    <row r="1380" spans="1:6" x14ac:dyDescent="0.3">
      <c r="A1380" s="475"/>
      <c r="B1380" s="425"/>
      <c r="C1380" s="425"/>
      <c r="F1380" s="472"/>
    </row>
    <row r="1381" spans="1:6" x14ac:dyDescent="0.3">
      <c r="A1381" s="475"/>
      <c r="B1381" s="425"/>
      <c r="C1381" s="425"/>
      <c r="F1381" s="472"/>
    </row>
    <row r="1382" spans="1:6" x14ac:dyDescent="0.3">
      <c r="A1382" s="475"/>
      <c r="B1382" s="425"/>
      <c r="C1382" s="425"/>
      <c r="F1382" s="472"/>
    </row>
    <row r="1383" spans="1:6" x14ac:dyDescent="0.3">
      <c r="A1383" s="475"/>
      <c r="B1383" s="425"/>
      <c r="C1383" s="425"/>
      <c r="F1383" s="472"/>
    </row>
    <row r="1384" spans="1:6" x14ac:dyDescent="0.3">
      <c r="A1384" s="475"/>
      <c r="B1384" s="425"/>
      <c r="C1384" s="425"/>
      <c r="F1384" s="472"/>
    </row>
    <row r="1385" spans="1:6" x14ac:dyDescent="0.3">
      <c r="A1385" s="475"/>
      <c r="B1385" s="425"/>
      <c r="C1385" s="425"/>
      <c r="F1385" s="472"/>
    </row>
    <row r="1386" spans="1:6" x14ac:dyDescent="0.3">
      <c r="A1386" s="475"/>
      <c r="B1386" s="425"/>
      <c r="C1386" s="425"/>
      <c r="F1386" s="472"/>
    </row>
    <row r="1387" spans="1:6" x14ac:dyDescent="0.3">
      <c r="A1387" s="475"/>
      <c r="B1387" s="425"/>
      <c r="C1387" s="425"/>
      <c r="F1387" s="472"/>
    </row>
    <row r="1388" spans="1:6" x14ac:dyDescent="0.3">
      <c r="A1388" s="475"/>
      <c r="B1388" s="425"/>
      <c r="C1388" s="425"/>
      <c r="F1388" s="472"/>
    </row>
    <row r="1389" spans="1:6" x14ac:dyDescent="0.3">
      <c r="A1389" s="475"/>
      <c r="B1389" s="425"/>
      <c r="C1389" s="425"/>
      <c r="F1389" s="472"/>
    </row>
    <row r="1390" spans="1:6" x14ac:dyDescent="0.3">
      <c r="A1390" s="475"/>
      <c r="B1390" s="425"/>
      <c r="C1390" s="425"/>
      <c r="F1390" s="472"/>
    </row>
    <row r="1391" spans="1:6" x14ac:dyDescent="0.3">
      <c r="A1391" s="475"/>
      <c r="B1391" s="425"/>
      <c r="C1391" s="425"/>
      <c r="F1391" s="472"/>
    </row>
    <row r="1392" spans="1:6" x14ac:dyDescent="0.3">
      <c r="A1392" s="475"/>
      <c r="B1392" s="425"/>
      <c r="C1392" s="425"/>
      <c r="F1392" s="472"/>
    </row>
    <row r="1393" spans="1:6" x14ac:dyDescent="0.3">
      <c r="A1393" s="475"/>
      <c r="B1393" s="425"/>
      <c r="C1393" s="425"/>
      <c r="F1393" s="472"/>
    </row>
    <row r="1394" spans="1:6" x14ac:dyDescent="0.3">
      <c r="A1394" s="475"/>
      <c r="B1394" s="425"/>
      <c r="C1394" s="425"/>
      <c r="F1394" s="472"/>
    </row>
    <row r="1395" spans="1:6" x14ac:dyDescent="0.3">
      <c r="A1395" s="475"/>
      <c r="B1395" s="425"/>
      <c r="C1395" s="425"/>
      <c r="F1395" s="472"/>
    </row>
    <row r="1396" spans="1:6" x14ac:dyDescent="0.3">
      <c r="A1396" s="475"/>
      <c r="B1396" s="425"/>
      <c r="C1396" s="425"/>
      <c r="F1396" s="472"/>
    </row>
    <row r="1397" spans="1:6" x14ac:dyDescent="0.3">
      <c r="A1397" s="475"/>
      <c r="B1397" s="425"/>
      <c r="C1397" s="425"/>
      <c r="F1397" s="472"/>
    </row>
    <row r="1398" spans="1:6" x14ac:dyDescent="0.3">
      <c r="A1398" s="475"/>
      <c r="B1398" s="425"/>
      <c r="C1398" s="425"/>
      <c r="F1398" s="472"/>
    </row>
    <row r="1399" spans="1:6" x14ac:dyDescent="0.3">
      <c r="A1399" s="475"/>
      <c r="B1399" s="425"/>
      <c r="C1399" s="425"/>
      <c r="F1399" s="472"/>
    </row>
    <row r="1400" spans="1:6" x14ac:dyDescent="0.3">
      <c r="A1400" s="475"/>
      <c r="B1400" s="425"/>
      <c r="C1400" s="425"/>
      <c r="F1400" s="472"/>
    </row>
    <row r="1401" spans="1:6" x14ac:dyDescent="0.3">
      <c r="A1401" s="475"/>
      <c r="B1401" s="425"/>
      <c r="C1401" s="425"/>
      <c r="F1401" s="472"/>
    </row>
    <row r="1402" spans="1:6" x14ac:dyDescent="0.3">
      <c r="A1402" s="475"/>
      <c r="B1402" s="425"/>
      <c r="C1402" s="425"/>
      <c r="F1402" s="472"/>
    </row>
    <row r="1403" spans="1:6" x14ac:dyDescent="0.3">
      <c r="A1403" s="475"/>
      <c r="B1403" s="425"/>
      <c r="C1403" s="425"/>
      <c r="F1403" s="472"/>
    </row>
    <row r="1404" spans="1:6" x14ac:dyDescent="0.3">
      <c r="A1404" s="475"/>
      <c r="B1404" s="425"/>
      <c r="C1404" s="425"/>
      <c r="F1404" s="472"/>
    </row>
    <row r="1405" spans="1:6" x14ac:dyDescent="0.3">
      <c r="A1405" s="475"/>
      <c r="B1405" s="425"/>
      <c r="C1405" s="425"/>
      <c r="F1405" s="472"/>
    </row>
    <row r="1406" spans="1:6" x14ac:dyDescent="0.3">
      <c r="A1406" s="475"/>
      <c r="B1406" s="425"/>
      <c r="C1406" s="425"/>
      <c r="F1406" s="472"/>
    </row>
    <row r="1407" spans="1:6" x14ac:dyDescent="0.3">
      <c r="A1407" s="475"/>
      <c r="B1407" s="425"/>
      <c r="C1407" s="425"/>
      <c r="F1407" s="472"/>
    </row>
    <row r="1408" spans="1:6" x14ac:dyDescent="0.3">
      <c r="A1408" s="475"/>
      <c r="B1408" s="425"/>
      <c r="C1408" s="425"/>
      <c r="F1408" s="472"/>
    </row>
    <row r="1409" spans="1:6" x14ac:dyDescent="0.3">
      <c r="A1409" s="475"/>
      <c r="B1409" s="425"/>
      <c r="C1409" s="425"/>
      <c r="F1409" s="472"/>
    </row>
    <row r="1410" spans="1:6" x14ac:dyDescent="0.3">
      <c r="A1410" s="475"/>
      <c r="B1410" s="425"/>
      <c r="C1410" s="425"/>
      <c r="F1410" s="472"/>
    </row>
    <row r="1411" spans="1:6" x14ac:dyDescent="0.3">
      <c r="A1411" s="475"/>
      <c r="B1411" s="425"/>
      <c r="C1411" s="425"/>
      <c r="F1411" s="472"/>
    </row>
    <row r="1412" spans="1:6" x14ac:dyDescent="0.3">
      <c r="A1412" s="475"/>
      <c r="B1412" s="425"/>
      <c r="C1412" s="425"/>
      <c r="F1412" s="472"/>
    </row>
    <row r="1413" spans="1:6" x14ac:dyDescent="0.3">
      <c r="A1413" s="475"/>
      <c r="B1413" s="425"/>
      <c r="C1413" s="425"/>
      <c r="F1413" s="472"/>
    </row>
    <row r="1414" spans="1:6" x14ac:dyDescent="0.3">
      <c r="A1414" s="475"/>
      <c r="B1414" s="425"/>
      <c r="C1414" s="425"/>
      <c r="F1414" s="472"/>
    </row>
    <row r="1415" spans="1:6" x14ac:dyDescent="0.3">
      <c r="A1415" s="475"/>
      <c r="B1415" s="425"/>
      <c r="C1415" s="425"/>
      <c r="F1415" s="472"/>
    </row>
    <row r="1416" spans="1:6" x14ac:dyDescent="0.3">
      <c r="A1416" s="475"/>
      <c r="B1416" s="425"/>
      <c r="C1416" s="425"/>
      <c r="F1416" s="472"/>
    </row>
    <row r="1417" spans="1:6" x14ac:dyDescent="0.3">
      <c r="A1417" s="475"/>
      <c r="B1417" s="425"/>
      <c r="C1417" s="425"/>
      <c r="F1417" s="472"/>
    </row>
    <row r="1418" spans="1:6" x14ac:dyDescent="0.3">
      <c r="A1418" s="475"/>
      <c r="B1418" s="425"/>
      <c r="C1418" s="425"/>
      <c r="F1418" s="472"/>
    </row>
    <row r="1419" spans="1:6" x14ac:dyDescent="0.3">
      <c r="A1419" s="475"/>
      <c r="B1419" s="425"/>
      <c r="C1419" s="425"/>
      <c r="F1419" s="472"/>
    </row>
    <row r="1420" spans="1:6" x14ac:dyDescent="0.3">
      <c r="A1420" s="475"/>
      <c r="B1420" s="425"/>
      <c r="C1420" s="425"/>
      <c r="F1420" s="472"/>
    </row>
    <row r="1421" spans="1:6" x14ac:dyDescent="0.3">
      <c r="A1421" s="475"/>
      <c r="B1421" s="425"/>
      <c r="C1421" s="425"/>
      <c r="F1421" s="472"/>
    </row>
    <row r="1422" spans="1:6" x14ac:dyDescent="0.3">
      <c r="A1422" s="475"/>
      <c r="B1422" s="425"/>
      <c r="C1422" s="425"/>
      <c r="F1422" s="472"/>
    </row>
    <row r="1423" spans="1:6" x14ac:dyDescent="0.3">
      <c r="A1423" s="475"/>
      <c r="B1423" s="425"/>
      <c r="C1423" s="425"/>
      <c r="F1423" s="472"/>
    </row>
    <row r="1424" spans="1:6" x14ac:dyDescent="0.3">
      <c r="A1424" s="475"/>
      <c r="B1424" s="425"/>
      <c r="C1424" s="425"/>
      <c r="F1424" s="472"/>
    </row>
    <row r="1425" spans="1:6" x14ac:dyDescent="0.3">
      <c r="A1425" s="475"/>
      <c r="B1425" s="425"/>
      <c r="C1425" s="425"/>
      <c r="F1425" s="472"/>
    </row>
    <row r="1426" spans="1:6" x14ac:dyDescent="0.3">
      <c r="A1426" s="475"/>
      <c r="B1426" s="425"/>
      <c r="C1426" s="425"/>
      <c r="F1426" s="472"/>
    </row>
    <row r="1427" spans="1:6" x14ac:dyDescent="0.3">
      <c r="A1427" s="475"/>
      <c r="B1427" s="425"/>
      <c r="C1427" s="425"/>
      <c r="F1427" s="472"/>
    </row>
    <row r="1428" spans="1:6" x14ac:dyDescent="0.3">
      <c r="A1428" s="475"/>
      <c r="B1428" s="425"/>
      <c r="C1428" s="425"/>
      <c r="F1428" s="472"/>
    </row>
    <row r="1429" spans="1:6" x14ac:dyDescent="0.3">
      <c r="A1429" s="475"/>
      <c r="B1429" s="425"/>
      <c r="C1429" s="425"/>
      <c r="F1429" s="472"/>
    </row>
    <row r="1430" spans="1:6" x14ac:dyDescent="0.3">
      <c r="A1430" s="475"/>
      <c r="B1430" s="425"/>
      <c r="C1430" s="425"/>
      <c r="F1430" s="472"/>
    </row>
    <row r="1431" spans="1:6" x14ac:dyDescent="0.3">
      <c r="A1431" s="475"/>
      <c r="B1431" s="425"/>
      <c r="C1431" s="425"/>
      <c r="F1431" s="472"/>
    </row>
    <row r="1432" spans="1:6" x14ac:dyDescent="0.3">
      <c r="A1432" s="475"/>
      <c r="B1432" s="425"/>
      <c r="C1432" s="425"/>
      <c r="F1432" s="472"/>
    </row>
    <row r="1433" spans="1:6" x14ac:dyDescent="0.3">
      <c r="A1433" s="475"/>
      <c r="B1433" s="425"/>
      <c r="C1433" s="425"/>
      <c r="F1433" s="472"/>
    </row>
    <row r="1434" spans="1:6" x14ac:dyDescent="0.3">
      <c r="A1434" s="475"/>
      <c r="B1434" s="425"/>
      <c r="C1434" s="425"/>
      <c r="F1434" s="472"/>
    </row>
    <row r="1435" spans="1:6" x14ac:dyDescent="0.3">
      <c r="A1435" s="475"/>
      <c r="B1435" s="425"/>
      <c r="C1435" s="425"/>
      <c r="F1435" s="472"/>
    </row>
    <row r="1436" spans="1:6" x14ac:dyDescent="0.3">
      <c r="A1436" s="475"/>
      <c r="B1436" s="425"/>
      <c r="C1436" s="425"/>
      <c r="F1436" s="472"/>
    </row>
    <row r="1437" spans="1:6" x14ac:dyDescent="0.3">
      <c r="A1437" s="475"/>
      <c r="B1437" s="425"/>
      <c r="C1437" s="425"/>
      <c r="F1437" s="472"/>
    </row>
    <row r="1438" spans="1:6" x14ac:dyDescent="0.3">
      <c r="A1438" s="475"/>
      <c r="B1438" s="425"/>
      <c r="C1438" s="425"/>
      <c r="F1438" s="472"/>
    </row>
    <row r="1439" spans="1:6" x14ac:dyDescent="0.3">
      <c r="A1439" s="475"/>
      <c r="B1439" s="425"/>
      <c r="C1439" s="425"/>
      <c r="F1439" s="472"/>
    </row>
    <row r="1440" spans="1:6" x14ac:dyDescent="0.3">
      <c r="A1440" s="475"/>
      <c r="B1440" s="425"/>
      <c r="C1440" s="425"/>
      <c r="F1440" s="472"/>
    </row>
    <row r="1441" spans="1:6" x14ac:dyDescent="0.3">
      <c r="A1441" s="475"/>
      <c r="B1441" s="425"/>
      <c r="C1441" s="425"/>
      <c r="F1441" s="472"/>
    </row>
    <row r="1442" spans="1:6" x14ac:dyDescent="0.3">
      <c r="A1442" s="475"/>
      <c r="B1442" s="425"/>
      <c r="C1442" s="425"/>
      <c r="F1442" s="472"/>
    </row>
    <row r="1443" spans="1:6" x14ac:dyDescent="0.3">
      <c r="A1443" s="475"/>
      <c r="B1443" s="425"/>
      <c r="C1443" s="425"/>
      <c r="F1443" s="472"/>
    </row>
    <row r="1444" spans="1:6" x14ac:dyDescent="0.3">
      <c r="A1444" s="475"/>
      <c r="B1444" s="425"/>
      <c r="C1444" s="425"/>
      <c r="F1444" s="472"/>
    </row>
    <row r="1445" spans="1:6" x14ac:dyDescent="0.3">
      <c r="A1445" s="475"/>
      <c r="B1445" s="425"/>
      <c r="C1445" s="425"/>
      <c r="F1445" s="472"/>
    </row>
    <row r="1446" spans="1:6" x14ac:dyDescent="0.3">
      <c r="A1446" s="475"/>
      <c r="B1446" s="425"/>
      <c r="C1446" s="425"/>
      <c r="F1446" s="472"/>
    </row>
    <row r="1447" spans="1:6" x14ac:dyDescent="0.3">
      <c r="A1447" s="475"/>
      <c r="B1447" s="425"/>
      <c r="C1447" s="425"/>
      <c r="F1447" s="472"/>
    </row>
    <row r="1448" spans="1:6" x14ac:dyDescent="0.3">
      <c r="A1448" s="475"/>
      <c r="B1448" s="425"/>
      <c r="C1448" s="425"/>
      <c r="F1448" s="472"/>
    </row>
    <row r="1449" spans="1:6" x14ac:dyDescent="0.3">
      <c r="A1449" s="475"/>
      <c r="B1449" s="425"/>
      <c r="C1449" s="425"/>
      <c r="F1449" s="472"/>
    </row>
    <row r="1450" spans="1:6" x14ac:dyDescent="0.3">
      <c r="A1450" s="475"/>
      <c r="B1450" s="425"/>
      <c r="C1450" s="425"/>
      <c r="F1450" s="472"/>
    </row>
    <row r="1451" spans="1:6" x14ac:dyDescent="0.3">
      <c r="A1451" s="475"/>
      <c r="B1451" s="425"/>
      <c r="C1451" s="425"/>
      <c r="F1451" s="472"/>
    </row>
    <row r="1452" spans="1:6" x14ac:dyDescent="0.3">
      <c r="A1452" s="475"/>
      <c r="B1452" s="425"/>
      <c r="C1452" s="425"/>
      <c r="F1452" s="472"/>
    </row>
    <row r="1453" spans="1:6" x14ac:dyDescent="0.3">
      <c r="A1453" s="475"/>
      <c r="B1453" s="425"/>
      <c r="C1453" s="425"/>
      <c r="F1453" s="472"/>
    </row>
    <row r="1454" spans="1:6" x14ac:dyDescent="0.3">
      <c r="A1454" s="475"/>
      <c r="B1454" s="425"/>
      <c r="C1454" s="425"/>
      <c r="F1454" s="472"/>
    </row>
    <row r="1455" spans="1:6" x14ac:dyDescent="0.3">
      <c r="A1455" s="475"/>
      <c r="B1455" s="425"/>
      <c r="C1455" s="425"/>
      <c r="F1455" s="472"/>
    </row>
    <row r="1456" spans="1:6" x14ac:dyDescent="0.3">
      <c r="A1456" s="475"/>
      <c r="B1456" s="425"/>
      <c r="C1456" s="425"/>
      <c r="F1456" s="472"/>
    </row>
    <row r="1457" spans="1:6" x14ac:dyDescent="0.3">
      <c r="A1457" s="475"/>
      <c r="B1457" s="425"/>
      <c r="C1457" s="425"/>
      <c r="F1457" s="472"/>
    </row>
    <row r="1458" spans="1:6" x14ac:dyDescent="0.3">
      <c r="A1458" s="475"/>
      <c r="B1458" s="425"/>
      <c r="C1458" s="425"/>
      <c r="F1458" s="472"/>
    </row>
    <row r="1459" spans="1:6" x14ac:dyDescent="0.3">
      <c r="A1459" s="475"/>
      <c r="B1459" s="425"/>
      <c r="C1459" s="425"/>
      <c r="F1459" s="472"/>
    </row>
    <row r="1460" spans="1:6" x14ac:dyDescent="0.3">
      <c r="A1460" s="475"/>
      <c r="B1460" s="425"/>
      <c r="C1460" s="425"/>
      <c r="F1460" s="472"/>
    </row>
    <row r="1461" spans="1:6" x14ac:dyDescent="0.3">
      <c r="A1461" s="475"/>
      <c r="B1461" s="425"/>
      <c r="C1461" s="425"/>
      <c r="F1461" s="472"/>
    </row>
    <row r="1462" spans="1:6" x14ac:dyDescent="0.3">
      <c r="A1462" s="475"/>
      <c r="B1462" s="425"/>
      <c r="C1462" s="425"/>
      <c r="F1462" s="472"/>
    </row>
    <row r="1463" spans="1:6" x14ac:dyDescent="0.3">
      <c r="A1463" s="475"/>
      <c r="B1463" s="425"/>
      <c r="C1463" s="425"/>
      <c r="F1463" s="472"/>
    </row>
    <row r="1464" spans="1:6" x14ac:dyDescent="0.3">
      <c r="A1464" s="475"/>
      <c r="B1464" s="425"/>
      <c r="C1464" s="425"/>
      <c r="F1464" s="472"/>
    </row>
    <row r="1465" spans="1:6" x14ac:dyDescent="0.3">
      <c r="A1465" s="475"/>
      <c r="B1465" s="425"/>
      <c r="C1465" s="425"/>
      <c r="F1465" s="472"/>
    </row>
    <row r="1466" spans="1:6" x14ac:dyDescent="0.3">
      <c r="A1466" s="475"/>
      <c r="B1466" s="425"/>
      <c r="C1466" s="425"/>
      <c r="F1466" s="472"/>
    </row>
    <row r="1467" spans="1:6" x14ac:dyDescent="0.3">
      <c r="A1467" s="475"/>
      <c r="B1467" s="425"/>
      <c r="C1467" s="425"/>
      <c r="F1467" s="472"/>
    </row>
    <row r="1468" spans="1:6" x14ac:dyDescent="0.3">
      <c r="A1468" s="475"/>
      <c r="B1468" s="425"/>
      <c r="C1468" s="425"/>
      <c r="F1468" s="472"/>
    </row>
    <row r="1469" spans="1:6" x14ac:dyDescent="0.3">
      <c r="A1469" s="475"/>
      <c r="B1469" s="425"/>
      <c r="C1469" s="425"/>
      <c r="F1469" s="472"/>
    </row>
    <row r="1470" spans="1:6" x14ac:dyDescent="0.3">
      <c r="A1470" s="475"/>
      <c r="B1470" s="425"/>
      <c r="C1470" s="425"/>
      <c r="F1470" s="472"/>
    </row>
    <row r="1471" spans="1:6" x14ac:dyDescent="0.3">
      <c r="A1471" s="475"/>
      <c r="B1471" s="425"/>
      <c r="C1471" s="425"/>
      <c r="F1471" s="472"/>
    </row>
    <row r="1472" spans="1:6" x14ac:dyDescent="0.3">
      <c r="A1472" s="475"/>
      <c r="B1472" s="425"/>
      <c r="C1472" s="425"/>
      <c r="F1472" s="472"/>
    </row>
    <row r="1473" spans="1:6" x14ac:dyDescent="0.3">
      <c r="A1473" s="475"/>
      <c r="B1473" s="425"/>
      <c r="C1473" s="425"/>
      <c r="F1473" s="472"/>
    </row>
    <row r="1474" spans="1:6" x14ac:dyDescent="0.3">
      <c r="A1474" s="475"/>
      <c r="B1474" s="425"/>
      <c r="C1474" s="425"/>
      <c r="F1474" s="472"/>
    </row>
    <row r="1475" spans="1:6" x14ac:dyDescent="0.3">
      <c r="A1475" s="475"/>
      <c r="B1475" s="425"/>
      <c r="C1475" s="425"/>
      <c r="F1475" s="472"/>
    </row>
    <row r="1476" spans="1:6" x14ac:dyDescent="0.3">
      <c r="A1476" s="475"/>
      <c r="B1476" s="425"/>
      <c r="C1476" s="425"/>
      <c r="F1476" s="472"/>
    </row>
    <row r="1477" spans="1:6" x14ac:dyDescent="0.3">
      <c r="A1477" s="475"/>
      <c r="B1477" s="425"/>
      <c r="C1477" s="425"/>
      <c r="F1477" s="472"/>
    </row>
    <row r="1478" spans="1:6" x14ac:dyDescent="0.3">
      <c r="A1478" s="475"/>
      <c r="B1478" s="425"/>
      <c r="C1478" s="425"/>
      <c r="F1478" s="472"/>
    </row>
    <row r="1479" spans="1:6" x14ac:dyDescent="0.3">
      <c r="A1479" s="475"/>
      <c r="B1479" s="425"/>
      <c r="C1479" s="425"/>
      <c r="F1479" s="472"/>
    </row>
    <row r="1480" spans="1:6" x14ac:dyDescent="0.3">
      <c r="A1480" s="475"/>
      <c r="B1480" s="425"/>
      <c r="C1480" s="425"/>
      <c r="F1480" s="472"/>
    </row>
    <row r="1481" spans="1:6" x14ac:dyDescent="0.3">
      <c r="A1481" s="475"/>
      <c r="B1481" s="425"/>
      <c r="C1481" s="425"/>
      <c r="F1481" s="472"/>
    </row>
    <row r="1482" spans="1:6" x14ac:dyDescent="0.3">
      <c r="A1482" s="475"/>
      <c r="B1482" s="425"/>
      <c r="C1482" s="425"/>
      <c r="F1482" s="472"/>
    </row>
    <row r="1483" spans="1:6" x14ac:dyDescent="0.3">
      <c r="A1483" s="475"/>
      <c r="B1483" s="425"/>
      <c r="C1483" s="425"/>
      <c r="F1483" s="472"/>
    </row>
    <row r="1484" spans="1:6" x14ac:dyDescent="0.3">
      <c r="A1484" s="475"/>
      <c r="B1484" s="425"/>
      <c r="C1484" s="425"/>
      <c r="F1484" s="472"/>
    </row>
    <row r="1485" spans="1:6" x14ac:dyDescent="0.3">
      <c r="A1485" s="475"/>
      <c r="B1485" s="425"/>
      <c r="C1485" s="425"/>
      <c r="F1485" s="472"/>
    </row>
    <row r="1486" spans="1:6" x14ac:dyDescent="0.3">
      <c r="A1486" s="475"/>
      <c r="B1486" s="425"/>
      <c r="C1486" s="425"/>
      <c r="F1486" s="472"/>
    </row>
    <row r="1487" spans="1:6" x14ac:dyDescent="0.3">
      <c r="A1487" s="475"/>
      <c r="B1487" s="425"/>
      <c r="C1487" s="425"/>
      <c r="F1487" s="472"/>
    </row>
    <row r="1488" spans="1:6" x14ac:dyDescent="0.3">
      <c r="A1488" s="475"/>
      <c r="B1488" s="425"/>
      <c r="C1488" s="425"/>
      <c r="F1488" s="472"/>
    </row>
    <row r="1489" spans="1:6" x14ac:dyDescent="0.3">
      <c r="A1489" s="475"/>
      <c r="B1489" s="425"/>
      <c r="C1489" s="425"/>
      <c r="F1489" s="472"/>
    </row>
    <row r="1490" spans="1:6" x14ac:dyDescent="0.3">
      <c r="A1490" s="475"/>
      <c r="B1490" s="425"/>
      <c r="C1490" s="425"/>
      <c r="F1490" s="472"/>
    </row>
    <row r="1491" spans="1:6" x14ac:dyDescent="0.3">
      <c r="A1491" s="475"/>
      <c r="B1491" s="425"/>
      <c r="C1491" s="425"/>
      <c r="F1491" s="472"/>
    </row>
    <row r="1492" spans="1:6" x14ac:dyDescent="0.3">
      <c r="A1492" s="475"/>
      <c r="B1492" s="425"/>
      <c r="C1492" s="425"/>
      <c r="F1492" s="472"/>
    </row>
    <row r="1493" spans="1:6" x14ac:dyDescent="0.3">
      <c r="A1493" s="475"/>
      <c r="B1493" s="425"/>
      <c r="C1493" s="425"/>
      <c r="F1493" s="472"/>
    </row>
    <row r="1494" spans="1:6" x14ac:dyDescent="0.3">
      <c r="A1494" s="475"/>
      <c r="B1494" s="425"/>
      <c r="C1494" s="425"/>
      <c r="F1494" s="472"/>
    </row>
    <row r="1495" spans="1:6" x14ac:dyDescent="0.3">
      <c r="A1495" s="475"/>
      <c r="B1495" s="425"/>
      <c r="C1495" s="425"/>
      <c r="F1495" s="472"/>
    </row>
    <row r="1496" spans="1:6" x14ac:dyDescent="0.3">
      <c r="A1496" s="475"/>
      <c r="B1496" s="425"/>
      <c r="C1496" s="425"/>
      <c r="F1496" s="472"/>
    </row>
    <row r="1497" spans="1:6" x14ac:dyDescent="0.3">
      <c r="A1497" s="475"/>
      <c r="B1497" s="425"/>
      <c r="C1497" s="425"/>
      <c r="F1497" s="472"/>
    </row>
    <row r="1498" spans="1:6" x14ac:dyDescent="0.3">
      <c r="A1498" s="475"/>
      <c r="B1498" s="425"/>
      <c r="C1498" s="425"/>
      <c r="F1498" s="472"/>
    </row>
    <row r="1499" spans="1:6" x14ac:dyDescent="0.3">
      <c r="A1499" s="475"/>
      <c r="B1499" s="425"/>
      <c r="C1499" s="425"/>
      <c r="F1499" s="472"/>
    </row>
    <row r="1500" spans="1:6" x14ac:dyDescent="0.3">
      <c r="A1500" s="475"/>
      <c r="B1500" s="425"/>
      <c r="C1500" s="425"/>
      <c r="F1500" s="472"/>
    </row>
    <row r="1501" spans="1:6" x14ac:dyDescent="0.3">
      <c r="A1501" s="475"/>
      <c r="B1501" s="425"/>
      <c r="C1501" s="425"/>
      <c r="F1501" s="472"/>
    </row>
    <row r="1502" spans="1:6" x14ac:dyDescent="0.3">
      <c r="A1502" s="475"/>
      <c r="B1502" s="425"/>
      <c r="C1502" s="425"/>
      <c r="F1502" s="472"/>
    </row>
    <row r="1503" spans="1:6" x14ac:dyDescent="0.3">
      <c r="A1503" s="475"/>
      <c r="B1503" s="425"/>
      <c r="C1503" s="425"/>
      <c r="F1503" s="472"/>
    </row>
    <row r="1504" spans="1:6" x14ac:dyDescent="0.3">
      <c r="A1504" s="475"/>
      <c r="B1504" s="425"/>
      <c r="C1504" s="425"/>
      <c r="F1504" s="472"/>
    </row>
    <row r="1505" spans="1:6" x14ac:dyDescent="0.3">
      <c r="A1505" s="475"/>
      <c r="B1505" s="425"/>
      <c r="C1505" s="425"/>
      <c r="F1505" s="472"/>
    </row>
    <row r="1506" spans="1:6" x14ac:dyDescent="0.3">
      <c r="A1506" s="475"/>
      <c r="B1506" s="425"/>
      <c r="C1506" s="425"/>
      <c r="F1506" s="472"/>
    </row>
    <row r="1507" spans="1:6" x14ac:dyDescent="0.3">
      <c r="A1507" s="475"/>
      <c r="B1507" s="425"/>
      <c r="C1507" s="425"/>
      <c r="F1507" s="472"/>
    </row>
    <row r="1508" spans="1:6" x14ac:dyDescent="0.3">
      <c r="A1508" s="475"/>
      <c r="B1508" s="425"/>
      <c r="C1508" s="425"/>
      <c r="F1508" s="472"/>
    </row>
    <row r="1509" spans="1:6" x14ac:dyDescent="0.3">
      <c r="A1509" s="475"/>
      <c r="B1509" s="425"/>
      <c r="C1509" s="425"/>
      <c r="F1509" s="472"/>
    </row>
    <row r="1510" spans="1:6" x14ac:dyDescent="0.3">
      <c r="A1510" s="475"/>
      <c r="B1510" s="425"/>
      <c r="C1510" s="425"/>
      <c r="F1510" s="472"/>
    </row>
    <row r="1511" spans="1:6" x14ac:dyDescent="0.3">
      <c r="A1511" s="475"/>
      <c r="B1511" s="425"/>
      <c r="C1511" s="425"/>
      <c r="F1511" s="472"/>
    </row>
    <row r="1512" spans="1:6" x14ac:dyDescent="0.3">
      <c r="A1512" s="475"/>
      <c r="B1512" s="425"/>
      <c r="C1512" s="425"/>
      <c r="F1512" s="472"/>
    </row>
    <row r="1513" spans="1:6" x14ac:dyDescent="0.3">
      <c r="A1513" s="475"/>
      <c r="B1513" s="425"/>
      <c r="C1513" s="425"/>
      <c r="F1513" s="472"/>
    </row>
    <row r="1514" spans="1:6" x14ac:dyDescent="0.3">
      <c r="A1514" s="475"/>
      <c r="B1514" s="425"/>
      <c r="C1514" s="425"/>
      <c r="F1514" s="472"/>
    </row>
    <row r="1515" spans="1:6" x14ac:dyDescent="0.3">
      <c r="A1515" s="475"/>
      <c r="B1515" s="425"/>
      <c r="C1515" s="425"/>
      <c r="F1515" s="472"/>
    </row>
    <row r="1516" spans="1:6" x14ac:dyDescent="0.3">
      <c r="A1516" s="475"/>
      <c r="B1516" s="425"/>
      <c r="C1516" s="425"/>
      <c r="F1516" s="472"/>
    </row>
    <row r="1517" spans="1:6" x14ac:dyDescent="0.3">
      <c r="A1517" s="475"/>
      <c r="B1517" s="425"/>
      <c r="C1517" s="425"/>
      <c r="F1517" s="472"/>
    </row>
    <row r="1518" spans="1:6" x14ac:dyDescent="0.3">
      <c r="A1518" s="475"/>
      <c r="B1518" s="425"/>
      <c r="C1518" s="425"/>
      <c r="F1518" s="472"/>
    </row>
    <row r="1519" spans="1:6" x14ac:dyDescent="0.3">
      <c r="A1519" s="475"/>
      <c r="B1519" s="425"/>
      <c r="C1519" s="425"/>
      <c r="F1519" s="472"/>
    </row>
    <row r="1520" spans="1:6" x14ac:dyDescent="0.3">
      <c r="A1520" s="475"/>
      <c r="B1520" s="425"/>
      <c r="C1520" s="425"/>
      <c r="F1520" s="472"/>
    </row>
    <row r="1521" spans="1:6" x14ac:dyDescent="0.3">
      <c r="A1521" s="475"/>
      <c r="B1521" s="425"/>
      <c r="C1521" s="425"/>
      <c r="F1521" s="472"/>
    </row>
    <row r="1522" spans="1:6" x14ac:dyDescent="0.3">
      <c r="A1522" s="475"/>
      <c r="B1522" s="425"/>
      <c r="C1522" s="425"/>
      <c r="F1522" s="472"/>
    </row>
    <row r="1523" spans="1:6" x14ac:dyDescent="0.3">
      <c r="A1523" s="475"/>
      <c r="B1523" s="425"/>
      <c r="C1523" s="425"/>
      <c r="F1523" s="472"/>
    </row>
    <row r="1524" spans="1:6" x14ac:dyDescent="0.3">
      <c r="A1524" s="475"/>
      <c r="B1524" s="425"/>
      <c r="C1524" s="425"/>
      <c r="F1524" s="472"/>
    </row>
    <row r="1525" spans="1:6" x14ac:dyDescent="0.3">
      <c r="A1525" s="475"/>
      <c r="B1525" s="425"/>
      <c r="C1525" s="425"/>
      <c r="F1525" s="472"/>
    </row>
    <row r="1526" spans="1:6" x14ac:dyDescent="0.3">
      <c r="A1526" s="475"/>
      <c r="B1526" s="425"/>
      <c r="C1526" s="425"/>
      <c r="F1526" s="472"/>
    </row>
    <row r="1527" spans="1:6" x14ac:dyDescent="0.3">
      <c r="A1527" s="475"/>
      <c r="B1527" s="425"/>
      <c r="C1527" s="425"/>
      <c r="F1527" s="472"/>
    </row>
    <row r="1528" spans="1:6" x14ac:dyDescent="0.3">
      <c r="A1528" s="475"/>
      <c r="B1528" s="425"/>
      <c r="C1528" s="425"/>
      <c r="F1528" s="472"/>
    </row>
    <row r="1529" spans="1:6" x14ac:dyDescent="0.3">
      <c r="A1529" s="475"/>
      <c r="B1529" s="425"/>
      <c r="C1529" s="425"/>
      <c r="F1529" s="472"/>
    </row>
    <row r="1530" spans="1:6" x14ac:dyDescent="0.3">
      <c r="A1530" s="475"/>
      <c r="B1530" s="425"/>
      <c r="C1530" s="425"/>
      <c r="F1530" s="472"/>
    </row>
    <row r="1531" spans="1:6" x14ac:dyDescent="0.3">
      <c r="A1531" s="475"/>
      <c r="B1531" s="425"/>
      <c r="C1531" s="425"/>
      <c r="F1531" s="472"/>
    </row>
    <row r="1532" spans="1:6" x14ac:dyDescent="0.3">
      <c r="A1532" s="475"/>
      <c r="B1532" s="425"/>
      <c r="C1532" s="425"/>
      <c r="F1532" s="472"/>
    </row>
    <row r="1533" spans="1:6" x14ac:dyDescent="0.3">
      <c r="A1533" s="475"/>
      <c r="B1533" s="425"/>
      <c r="C1533" s="425"/>
      <c r="F1533" s="472"/>
    </row>
    <row r="1534" spans="1:6" x14ac:dyDescent="0.3">
      <c r="A1534" s="475"/>
      <c r="B1534" s="425"/>
      <c r="C1534" s="425"/>
      <c r="F1534" s="472"/>
    </row>
    <row r="1535" spans="1:6" x14ac:dyDescent="0.3">
      <c r="A1535" s="475"/>
      <c r="B1535" s="425"/>
      <c r="C1535" s="425"/>
      <c r="F1535" s="472"/>
    </row>
    <row r="1536" spans="1:6" x14ac:dyDescent="0.3">
      <c r="A1536" s="475"/>
      <c r="B1536" s="425"/>
      <c r="C1536" s="425"/>
      <c r="F1536" s="472"/>
    </row>
    <row r="1537" spans="1:6" x14ac:dyDescent="0.3">
      <c r="A1537" s="475"/>
      <c r="B1537" s="425"/>
      <c r="C1537" s="425"/>
      <c r="F1537" s="472"/>
    </row>
    <row r="1538" spans="1:6" x14ac:dyDescent="0.3">
      <c r="A1538" s="475"/>
      <c r="B1538" s="425"/>
      <c r="C1538" s="425"/>
      <c r="F1538" s="472"/>
    </row>
    <row r="1539" spans="1:6" x14ac:dyDescent="0.3">
      <c r="A1539" s="475"/>
      <c r="B1539" s="425"/>
      <c r="C1539" s="425"/>
      <c r="F1539" s="472"/>
    </row>
    <row r="1540" spans="1:6" x14ac:dyDescent="0.3">
      <c r="A1540" s="475"/>
      <c r="B1540" s="425"/>
      <c r="C1540" s="425"/>
      <c r="F1540" s="472"/>
    </row>
    <row r="1541" spans="1:6" x14ac:dyDescent="0.3">
      <c r="A1541" s="475"/>
      <c r="B1541" s="425"/>
      <c r="C1541" s="425"/>
      <c r="F1541" s="472"/>
    </row>
    <row r="1542" spans="1:6" x14ac:dyDescent="0.3">
      <c r="A1542" s="475"/>
      <c r="B1542" s="425"/>
      <c r="C1542" s="425"/>
      <c r="F1542" s="472"/>
    </row>
    <row r="1543" spans="1:6" x14ac:dyDescent="0.3">
      <c r="A1543" s="475"/>
      <c r="B1543" s="425"/>
      <c r="C1543" s="425"/>
      <c r="F1543" s="472"/>
    </row>
    <row r="1544" spans="1:6" x14ac:dyDescent="0.3">
      <c r="A1544" s="475"/>
      <c r="B1544" s="425"/>
      <c r="C1544" s="425"/>
      <c r="F1544" s="472"/>
    </row>
    <row r="1545" spans="1:6" x14ac:dyDescent="0.3">
      <c r="A1545" s="475"/>
      <c r="B1545" s="425"/>
      <c r="C1545" s="425"/>
      <c r="F1545" s="472"/>
    </row>
    <row r="1546" spans="1:6" x14ac:dyDescent="0.3">
      <c r="A1546" s="475"/>
      <c r="B1546" s="425"/>
      <c r="C1546" s="425"/>
      <c r="F1546" s="472"/>
    </row>
    <row r="1547" spans="1:6" x14ac:dyDescent="0.3">
      <c r="A1547" s="475"/>
      <c r="B1547" s="425"/>
      <c r="C1547" s="425"/>
      <c r="F1547" s="472"/>
    </row>
    <row r="1548" spans="1:6" x14ac:dyDescent="0.3">
      <c r="A1548" s="475"/>
      <c r="B1548" s="425"/>
      <c r="C1548" s="425"/>
      <c r="F1548" s="472"/>
    </row>
    <row r="1549" spans="1:6" x14ac:dyDescent="0.3">
      <c r="A1549" s="475"/>
      <c r="B1549" s="425"/>
      <c r="C1549" s="425"/>
      <c r="F1549" s="472"/>
    </row>
    <row r="1550" spans="1:6" x14ac:dyDescent="0.3">
      <c r="A1550" s="475"/>
      <c r="B1550" s="425"/>
      <c r="C1550" s="425"/>
      <c r="F1550" s="472"/>
    </row>
    <row r="1551" spans="1:6" x14ac:dyDescent="0.3">
      <c r="A1551" s="475"/>
      <c r="B1551" s="425"/>
      <c r="C1551" s="425"/>
      <c r="F1551" s="472"/>
    </row>
    <row r="1552" spans="1:6" x14ac:dyDescent="0.3">
      <c r="A1552" s="475"/>
      <c r="B1552" s="425"/>
      <c r="C1552" s="425"/>
      <c r="F1552" s="472"/>
    </row>
    <row r="1553" spans="1:6" x14ac:dyDescent="0.3">
      <c r="A1553" s="475"/>
      <c r="B1553" s="425"/>
      <c r="C1553" s="425"/>
      <c r="F1553" s="472"/>
    </row>
    <row r="1554" spans="1:6" x14ac:dyDescent="0.3">
      <c r="A1554" s="475"/>
      <c r="B1554" s="425"/>
      <c r="C1554" s="425"/>
      <c r="F1554" s="472"/>
    </row>
    <row r="1555" spans="1:6" x14ac:dyDescent="0.3">
      <c r="A1555" s="475"/>
      <c r="B1555" s="425"/>
      <c r="C1555" s="425"/>
      <c r="F1555" s="472"/>
    </row>
    <row r="1556" spans="1:6" x14ac:dyDescent="0.3">
      <c r="A1556" s="475"/>
      <c r="B1556" s="425"/>
      <c r="C1556" s="425"/>
      <c r="F1556" s="472"/>
    </row>
    <row r="1557" spans="1:6" x14ac:dyDescent="0.3">
      <c r="A1557" s="475"/>
      <c r="B1557" s="425"/>
      <c r="C1557" s="425"/>
      <c r="F1557" s="472"/>
    </row>
    <row r="1558" spans="1:6" x14ac:dyDescent="0.3">
      <c r="A1558" s="475"/>
      <c r="B1558" s="425"/>
      <c r="C1558" s="425"/>
      <c r="F1558" s="472"/>
    </row>
    <row r="1559" spans="1:6" x14ac:dyDescent="0.3">
      <c r="A1559" s="475"/>
      <c r="B1559" s="425"/>
      <c r="C1559" s="425"/>
      <c r="F1559" s="472"/>
    </row>
    <row r="1560" spans="1:6" x14ac:dyDescent="0.3">
      <c r="A1560" s="475"/>
      <c r="B1560" s="425"/>
      <c r="C1560" s="425"/>
      <c r="F1560" s="472"/>
    </row>
    <row r="1561" spans="1:6" x14ac:dyDescent="0.3">
      <c r="A1561" s="475"/>
      <c r="B1561" s="425"/>
      <c r="C1561" s="425"/>
      <c r="F1561" s="472"/>
    </row>
    <row r="1562" spans="1:6" x14ac:dyDescent="0.3">
      <c r="A1562" s="475"/>
      <c r="B1562" s="425"/>
      <c r="C1562" s="425"/>
      <c r="F1562" s="472"/>
    </row>
    <row r="1563" spans="1:6" x14ac:dyDescent="0.3">
      <c r="A1563" s="475"/>
      <c r="B1563" s="425"/>
      <c r="C1563" s="425"/>
      <c r="F1563" s="472"/>
    </row>
    <row r="1564" spans="1:6" x14ac:dyDescent="0.3">
      <c r="A1564" s="475"/>
      <c r="B1564" s="425"/>
      <c r="C1564" s="425"/>
      <c r="F1564" s="472"/>
    </row>
    <row r="1565" spans="1:6" x14ac:dyDescent="0.3">
      <c r="A1565" s="475"/>
      <c r="B1565" s="425"/>
      <c r="C1565" s="425"/>
      <c r="F1565" s="472"/>
    </row>
    <row r="1566" spans="1:6" x14ac:dyDescent="0.3">
      <c r="A1566" s="475"/>
      <c r="B1566" s="425"/>
      <c r="C1566" s="425"/>
      <c r="F1566" s="472"/>
    </row>
    <row r="1567" spans="1:6" x14ac:dyDescent="0.3">
      <c r="A1567" s="475"/>
      <c r="B1567" s="425"/>
      <c r="C1567" s="425"/>
      <c r="F1567" s="472"/>
    </row>
    <row r="1568" spans="1:6" x14ac:dyDescent="0.3">
      <c r="A1568" s="475"/>
      <c r="B1568" s="425"/>
      <c r="C1568" s="425"/>
      <c r="F1568" s="472"/>
    </row>
    <row r="1569" spans="1:6" x14ac:dyDescent="0.3">
      <c r="A1569" s="475"/>
      <c r="B1569" s="425"/>
      <c r="C1569" s="425"/>
      <c r="F1569" s="472"/>
    </row>
    <row r="1570" spans="1:6" x14ac:dyDescent="0.3">
      <c r="A1570" s="475"/>
      <c r="B1570" s="425"/>
      <c r="C1570" s="425"/>
      <c r="F1570" s="472"/>
    </row>
    <row r="1571" spans="1:6" x14ac:dyDescent="0.3">
      <c r="A1571" s="475"/>
      <c r="B1571" s="425"/>
      <c r="C1571" s="425"/>
      <c r="F1571" s="472"/>
    </row>
    <row r="1572" spans="1:6" x14ac:dyDescent="0.3">
      <c r="A1572" s="475"/>
      <c r="B1572" s="425"/>
      <c r="C1572" s="425"/>
      <c r="F1572" s="472"/>
    </row>
    <row r="1573" spans="1:6" x14ac:dyDescent="0.3">
      <c r="A1573" s="475"/>
      <c r="B1573" s="425"/>
      <c r="C1573" s="425"/>
      <c r="F1573" s="472"/>
    </row>
    <row r="1574" spans="1:6" x14ac:dyDescent="0.3">
      <c r="A1574" s="475"/>
      <c r="B1574" s="425"/>
      <c r="C1574" s="425"/>
      <c r="F1574" s="472"/>
    </row>
    <row r="1575" spans="1:6" x14ac:dyDescent="0.3">
      <c r="A1575" s="475"/>
      <c r="B1575" s="425"/>
      <c r="C1575" s="425"/>
      <c r="F1575" s="472"/>
    </row>
    <row r="1576" spans="1:6" x14ac:dyDescent="0.3">
      <c r="A1576" s="475"/>
      <c r="B1576" s="425"/>
      <c r="C1576" s="425"/>
      <c r="F1576" s="472"/>
    </row>
    <row r="1577" spans="1:6" x14ac:dyDescent="0.3">
      <c r="A1577" s="475"/>
      <c r="B1577" s="425"/>
      <c r="C1577" s="425"/>
      <c r="F1577" s="472"/>
    </row>
    <row r="1578" spans="1:6" x14ac:dyDescent="0.3">
      <c r="A1578" s="475"/>
      <c r="B1578" s="425"/>
      <c r="C1578" s="425"/>
      <c r="F1578" s="472"/>
    </row>
    <row r="1579" spans="1:6" x14ac:dyDescent="0.3">
      <c r="A1579" s="475"/>
      <c r="B1579" s="425"/>
      <c r="C1579" s="425"/>
      <c r="F1579" s="472"/>
    </row>
    <row r="1580" spans="1:6" x14ac:dyDescent="0.3">
      <c r="A1580" s="475"/>
      <c r="B1580" s="425"/>
      <c r="C1580" s="425"/>
      <c r="F1580" s="472"/>
    </row>
    <row r="1581" spans="1:6" x14ac:dyDescent="0.3">
      <c r="A1581" s="475"/>
      <c r="B1581" s="425"/>
      <c r="C1581" s="425"/>
      <c r="F1581" s="472"/>
    </row>
    <row r="1582" spans="1:6" x14ac:dyDescent="0.3">
      <c r="A1582" s="475"/>
      <c r="B1582" s="425"/>
      <c r="C1582" s="425"/>
      <c r="F1582" s="472"/>
    </row>
    <row r="1583" spans="1:6" x14ac:dyDescent="0.3">
      <c r="A1583" s="475"/>
      <c r="B1583" s="425"/>
      <c r="C1583" s="425"/>
      <c r="F1583" s="472"/>
    </row>
    <row r="1584" spans="1:6" x14ac:dyDescent="0.3">
      <c r="A1584" s="475"/>
      <c r="B1584" s="425"/>
      <c r="C1584" s="425"/>
      <c r="F1584" s="472"/>
    </row>
    <row r="1585" spans="1:6" x14ac:dyDescent="0.3">
      <c r="A1585" s="475"/>
      <c r="B1585" s="425"/>
      <c r="C1585" s="425"/>
      <c r="F1585" s="472"/>
    </row>
    <row r="1586" spans="1:6" x14ac:dyDescent="0.3">
      <c r="A1586" s="475"/>
      <c r="B1586" s="425"/>
      <c r="C1586" s="425"/>
      <c r="F1586" s="472"/>
    </row>
    <row r="1587" spans="1:6" x14ac:dyDescent="0.3">
      <c r="A1587" s="475"/>
      <c r="B1587" s="425"/>
      <c r="C1587" s="425"/>
      <c r="F1587" s="472"/>
    </row>
    <row r="1588" spans="1:6" x14ac:dyDescent="0.3">
      <c r="A1588" s="475"/>
      <c r="B1588" s="425"/>
      <c r="C1588" s="425"/>
      <c r="F1588" s="472"/>
    </row>
    <row r="1589" spans="1:6" x14ac:dyDescent="0.3">
      <c r="A1589" s="475"/>
      <c r="B1589" s="425"/>
      <c r="C1589" s="425"/>
      <c r="F1589" s="472"/>
    </row>
    <row r="1590" spans="1:6" x14ac:dyDescent="0.3">
      <c r="A1590" s="475"/>
      <c r="B1590" s="425"/>
      <c r="C1590" s="425"/>
      <c r="F1590" s="472"/>
    </row>
    <row r="1591" spans="1:6" x14ac:dyDescent="0.3">
      <c r="A1591" s="475"/>
      <c r="B1591" s="425"/>
      <c r="C1591" s="425"/>
      <c r="F1591" s="472"/>
    </row>
    <row r="1592" spans="1:6" x14ac:dyDescent="0.3">
      <c r="A1592" s="475"/>
      <c r="B1592" s="425"/>
      <c r="C1592" s="425"/>
      <c r="F1592" s="472"/>
    </row>
    <row r="1593" spans="1:6" x14ac:dyDescent="0.3">
      <c r="A1593" s="475"/>
      <c r="B1593" s="425"/>
      <c r="C1593" s="425"/>
      <c r="F1593" s="472"/>
    </row>
    <row r="1594" spans="1:6" x14ac:dyDescent="0.3">
      <c r="A1594" s="475"/>
      <c r="B1594" s="425"/>
      <c r="C1594" s="425"/>
      <c r="F1594" s="472"/>
    </row>
    <row r="1595" spans="1:6" x14ac:dyDescent="0.3">
      <c r="A1595" s="475"/>
      <c r="B1595" s="425"/>
      <c r="C1595" s="425"/>
      <c r="F1595" s="472"/>
    </row>
    <row r="1596" spans="1:6" x14ac:dyDescent="0.3">
      <c r="A1596" s="475"/>
      <c r="B1596" s="425"/>
      <c r="C1596" s="425"/>
      <c r="F1596" s="472"/>
    </row>
    <row r="1597" spans="1:6" x14ac:dyDescent="0.3">
      <c r="A1597" s="475"/>
      <c r="B1597" s="425"/>
      <c r="C1597" s="425"/>
      <c r="F1597" s="472"/>
    </row>
    <row r="1598" spans="1:6" x14ac:dyDescent="0.3">
      <c r="A1598" s="475"/>
      <c r="B1598" s="425"/>
      <c r="C1598" s="425"/>
      <c r="F1598" s="472"/>
    </row>
    <row r="1599" spans="1:6" x14ac:dyDescent="0.3">
      <c r="A1599" s="475"/>
      <c r="B1599" s="425"/>
      <c r="C1599" s="425"/>
      <c r="F1599" s="472"/>
    </row>
    <row r="1600" spans="1:6" x14ac:dyDescent="0.3">
      <c r="A1600" s="475"/>
      <c r="B1600" s="425"/>
      <c r="C1600" s="425"/>
      <c r="F1600" s="472"/>
    </row>
    <row r="1601" spans="1:6" x14ac:dyDescent="0.3">
      <c r="A1601" s="475"/>
      <c r="B1601" s="425"/>
      <c r="C1601" s="425"/>
      <c r="F1601" s="472"/>
    </row>
    <row r="1602" spans="1:6" x14ac:dyDescent="0.3">
      <c r="A1602" s="475"/>
      <c r="B1602" s="425"/>
      <c r="C1602" s="425"/>
      <c r="F1602" s="472"/>
    </row>
    <row r="1603" spans="1:6" x14ac:dyDescent="0.3">
      <c r="A1603" s="475"/>
      <c r="B1603" s="425"/>
      <c r="C1603" s="425"/>
      <c r="F1603" s="472"/>
    </row>
    <row r="1604" spans="1:6" x14ac:dyDescent="0.3">
      <c r="A1604" s="475"/>
      <c r="B1604" s="425"/>
      <c r="C1604" s="425"/>
      <c r="F1604" s="472"/>
    </row>
    <row r="1605" spans="1:6" x14ac:dyDescent="0.3">
      <c r="A1605" s="475"/>
      <c r="B1605" s="425"/>
      <c r="C1605" s="425"/>
      <c r="F1605" s="472"/>
    </row>
    <row r="1606" spans="1:6" x14ac:dyDescent="0.3">
      <c r="A1606" s="475"/>
      <c r="B1606" s="425"/>
      <c r="C1606" s="425"/>
      <c r="F1606" s="472"/>
    </row>
    <row r="1607" spans="1:6" x14ac:dyDescent="0.3">
      <c r="A1607" s="475"/>
      <c r="B1607" s="425"/>
      <c r="C1607" s="425"/>
      <c r="F1607" s="472"/>
    </row>
    <row r="1608" spans="1:6" x14ac:dyDescent="0.3">
      <c r="A1608" s="475"/>
      <c r="B1608" s="425"/>
      <c r="C1608" s="425"/>
      <c r="F1608" s="472"/>
    </row>
    <row r="1609" spans="1:6" x14ac:dyDescent="0.3">
      <c r="A1609" s="475"/>
      <c r="B1609" s="425"/>
      <c r="C1609" s="425"/>
      <c r="F1609" s="472"/>
    </row>
    <row r="1610" spans="1:6" x14ac:dyDescent="0.3">
      <c r="A1610" s="475"/>
      <c r="B1610" s="425"/>
      <c r="C1610" s="425"/>
      <c r="F1610" s="472"/>
    </row>
    <row r="1611" spans="1:6" x14ac:dyDescent="0.3">
      <c r="A1611" s="475"/>
      <c r="B1611" s="425"/>
      <c r="C1611" s="425"/>
      <c r="F1611" s="472"/>
    </row>
    <row r="1612" spans="1:6" x14ac:dyDescent="0.3">
      <c r="A1612" s="475"/>
      <c r="B1612" s="425"/>
      <c r="C1612" s="425"/>
      <c r="F1612" s="472"/>
    </row>
    <row r="1613" spans="1:6" x14ac:dyDescent="0.3">
      <c r="A1613" s="475"/>
      <c r="B1613" s="425"/>
      <c r="C1613" s="425"/>
      <c r="F1613" s="472"/>
    </row>
    <row r="1614" spans="1:6" x14ac:dyDescent="0.3">
      <c r="A1614" s="475"/>
      <c r="B1614" s="425"/>
      <c r="C1614" s="425"/>
      <c r="F1614" s="472"/>
    </row>
    <row r="1615" spans="1:6" x14ac:dyDescent="0.3">
      <c r="A1615" s="475"/>
      <c r="B1615" s="425"/>
      <c r="C1615" s="425"/>
      <c r="F1615" s="472"/>
    </row>
    <row r="1616" spans="1:6" x14ac:dyDescent="0.3">
      <c r="A1616" s="475"/>
      <c r="B1616" s="425"/>
      <c r="C1616" s="425"/>
      <c r="F1616" s="472"/>
    </row>
    <row r="1617" spans="1:6" x14ac:dyDescent="0.3">
      <c r="A1617" s="475"/>
      <c r="B1617" s="425"/>
      <c r="C1617" s="425"/>
      <c r="F1617" s="472"/>
    </row>
    <row r="1618" spans="1:6" x14ac:dyDescent="0.3">
      <c r="A1618" s="475"/>
      <c r="B1618" s="425"/>
      <c r="C1618" s="425"/>
      <c r="F1618" s="472"/>
    </row>
    <row r="1619" spans="1:6" x14ac:dyDescent="0.3">
      <c r="A1619" s="475"/>
      <c r="B1619" s="425"/>
      <c r="C1619" s="425"/>
      <c r="F1619" s="472"/>
    </row>
    <row r="1620" spans="1:6" x14ac:dyDescent="0.3">
      <c r="A1620" s="475"/>
      <c r="B1620" s="425"/>
      <c r="C1620" s="425"/>
      <c r="F1620" s="472"/>
    </row>
    <row r="1621" spans="1:6" x14ac:dyDescent="0.3">
      <c r="A1621" s="475"/>
      <c r="B1621" s="425"/>
      <c r="C1621" s="425"/>
      <c r="F1621" s="472"/>
    </row>
    <row r="1622" spans="1:6" x14ac:dyDescent="0.3">
      <c r="A1622" s="475"/>
      <c r="B1622" s="425"/>
      <c r="C1622" s="425"/>
      <c r="F1622" s="472"/>
    </row>
    <row r="1623" spans="1:6" x14ac:dyDescent="0.3">
      <c r="A1623" s="475"/>
      <c r="B1623" s="425"/>
      <c r="C1623" s="425"/>
      <c r="F1623" s="472"/>
    </row>
    <row r="1624" spans="1:6" x14ac:dyDescent="0.3">
      <c r="A1624" s="475"/>
      <c r="B1624" s="425"/>
      <c r="C1624" s="425"/>
      <c r="F1624" s="472"/>
    </row>
    <row r="1625" spans="1:6" x14ac:dyDescent="0.3">
      <c r="A1625" s="475"/>
      <c r="B1625" s="425"/>
      <c r="C1625" s="425"/>
      <c r="F1625" s="472"/>
    </row>
    <row r="1626" spans="1:6" x14ac:dyDescent="0.3">
      <c r="A1626" s="475"/>
      <c r="B1626" s="425"/>
      <c r="C1626" s="425"/>
      <c r="F1626" s="472"/>
    </row>
    <row r="1627" spans="1:6" x14ac:dyDescent="0.3">
      <c r="A1627" s="475"/>
      <c r="B1627" s="425"/>
      <c r="C1627" s="425"/>
      <c r="F1627" s="472"/>
    </row>
    <row r="1628" spans="1:6" x14ac:dyDescent="0.3">
      <c r="A1628" s="475"/>
      <c r="B1628" s="425"/>
      <c r="C1628" s="425"/>
      <c r="F1628" s="472"/>
    </row>
    <row r="1629" spans="1:6" x14ac:dyDescent="0.3">
      <c r="A1629" s="475"/>
      <c r="B1629" s="425"/>
      <c r="C1629" s="425"/>
      <c r="F1629" s="472"/>
    </row>
    <row r="1630" spans="1:6" x14ac:dyDescent="0.3">
      <c r="A1630" s="475"/>
      <c r="B1630" s="425"/>
      <c r="C1630" s="425"/>
      <c r="F1630" s="472"/>
    </row>
    <row r="1631" spans="1:6" x14ac:dyDescent="0.3">
      <c r="A1631" s="475"/>
      <c r="B1631" s="425"/>
      <c r="C1631" s="425"/>
      <c r="F1631" s="472"/>
    </row>
    <row r="1632" spans="1:6" x14ac:dyDescent="0.3">
      <c r="A1632" s="475"/>
      <c r="B1632" s="425"/>
      <c r="C1632" s="425"/>
      <c r="F1632" s="472"/>
    </row>
    <row r="1633" spans="1:6" x14ac:dyDescent="0.3">
      <c r="A1633" s="475"/>
      <c r="B1633" s="425"/>
      <c r="C1633" s="425"/>
      <c r="F1633" s="472"/>
    </row>
    <row r="1634" spans="1:6" x14ac:dyDescent="0.3">
      <c r="A1634" s="475"/>
      <c r="B1634" s="425"/>
      <c r="C1634" s="425"/>
      <c r="F1634" s="472"/>
    </row>
    <row r="1635" spans="1:6" x14ac:dyDescent="0.3">
      <c r="A1635" s="475"/>
      <c r="B1635" s="425"/>
      <c r="C1635" s="425"/>
      <c r="F1635" s="472"/>
    </row>
    <row r="1636" spans="1:6" x14ac:dyDescent="0.3">
      <c r="A1636" s="475"/>
      <c r="B1636" s="425"/>
      <c r="C1636" s="425"/>
      <c r="F1636" s="472"/>
    </row>
    <row r="1637" spans="1:6" x14ac:dyDescent="0.3">
      <c r="A1637" s="475"/>
      <c r="B1637" s="425"/>
      <c r="C1637" s="425"/>
      <c r="F1637" s="472"/>
    </row>
    <row r="1638" spans="1:6" x14ac:dyDescent="0.3">
      <c r="A1638" s="475"/>
      <c r="B1638" s="425"/>
      <c r="C1638" s="425"/>
      <c r="F1638" s="472"/>
    </row>
    <row r="1639" spans="1:6" x14ac:dyDescent="0.3">
      <c r="A1639" s="475"/>
      <c r="B1639" s="425"/>
      <c r="C1639" s="425"/>
      <c r="F1639" s="472"/>
    </row>
    <row r="1640" spans="1:6" x14ac:dyDescent="0.3">
      <c r="A1640" s="475"/>
      <c r="B1640" s="425"/>
      <c r="C1640" s="425"/>
      <c r="F1640" s="472"/>
    </row>
    <row r="1641" spans="1:6" x14ac:dyDescent="0.3">
      <c r="A1641" s="475"/>
      <c r="B1641" s="425"/>
      <c r="C1641" s="425"/>
      <c r="F1641" s="472"/>
    </row>
    <row r="1642" spans="1:6" x14ac:dyDescent="0.3">
      <c r="A1642" s="475"/>
      <c r="B1642" s="425"/>
      <c r="C1642" s="425"/>
      <c r="F1642" s="472"/>
    </row>
    <row r="1643" spans="1:6" x14ac:dyDescent="0.3">
      <c r="A1643" s="475"/>
      <c r="B1643" s="425"/>
      <c r="C1643" s="425"/>
      <c r="F1643" s="472"/>
    </row>
    <row r="1644" spans="1:6" x14ac:dyDescent="0.3">
      <c r="A1644" s="475"/>
      <c r="B1644" s="425"/>
      <c r="C1644" s="425"/>
      <c r="F1644" s="472"/>
    </row>
    <row r="1645" spans="1:6" x14ac:dyDescent="0.3">
      <c r="A1645" s="475"/>
      <c r="B1645" s="425"/>
      <c r="C1645" s="425"/>
      <c r="F1645" s="472"/>
    </row>
    <row r="1646" spans="1:6" x14ac:dyDescent="0.3">
      <c r="A1646" s="475"/>
      <c r="B1646" s="425"/>
      <c r="C1646" s="425"/>
      <c r="F1646" s="472"/>
    </row>
    <row r="1647" spans="1:6" x14ac:dyDescent="0.3">
      <c r="A1647" s="475"/>
      <c r="B1647" s="425"/>
      <c r="C1647" s="425"/>
      <c r="F1647" s="472"/>
    </row>
    <row r="1648" spans="1:6" x14ac:dyDescent="0.3">
      <c r="A1648" s="475"/>
      <c r="B1648" s="425"/>
      <c r="C1648" s="425"/>
      <c r="F1648" s="472"/>
    </row>
    <row r="1649" spans="1:6" x14ac:dyDescent="0.3">
      <c r="A1649" s="475"/>
      <c r="B1649" s="425"/>
      <c r="C1649" s="425"/>
      <c r="F1649" s="472"/>
    </row>
    <row r="1650" spans="1:6" x14ac:dyDescent="0.3">
      <c r="A1650" s="475"/>
      <c r="B1650" s="425"/>
      <c r="C1650" s="425"/>
      <c r="F1650" s="472"/>
    </row>
    <row r="1651" spans="1:6" x14ac:dyDescent="0.3">
      <c r="A1651" s="475"/>
      <c r="B1651" s="425"/>
      <c r="C1651" s="425"/>
      <c r="F1651" s="472"/>
    </row>
    <row r="1652" spans="1:6" x14ac:dyDescent="0.3">
      <c r="A1652" s="475"/>
      <c r="B1652" s="425"/>
      <c r="C1652" s="425"/>
      <c r="F1652" s="472"/>
    </row>
    <row r="1653" spans="1:6" x14ac:dyDescent="0.3">
      <c r="A1653" s="475"/>
      <c r="B1653" s="425"/>
      <c r="C1653" s="425"/>
      <c r="F1653" s="472"/>
    </row>
    <row r="1654" spans="1:6" x14ac:dyDescent="0.3">
      <c r="A1654" s="475"/>
      <c r="B1654" s="425"/>
      <c r="C1654" s="425"/>
      <c r="F1654" s="472"/>
    </row>
    <row r="1655" spans="1:6" x14ac:dyDescent="0.3">
      <c r="A1655" s="475"/>
      <c r="B1655" s="425"/>
      <c r="C1655" s="425"/>
      <c r="F1655" s="472"/>
    </row>
    <row r="1656" spans="1:6" x14ac:dyDescent="0.3">
      <c r="A1656" s="475"/>
      <c r="B1656" s="425"/>
      <c r="C1656" s="425"/>
      <c r="F1656" s="472"/>
    </row>
    <row r="1657" spans="1:6" x14ac:dyDescent="0.3">
      <c r="A1657" s="475"/>
      <c r="B1657" s="425"/>
      <c r="C1657" s="425"/>
      <c r="F1657" s="472"/>
    </row>
    <row r="1658" spans="1:6" x14ac:dyDescent="0.3">
      <c r="A1658" s="475"/>
      <c r="B1658" s="425"/>
      <c r="C1658" s="425"/>
      <c r="F1658" s="472"/>
    </row>
    <row r="1659" spans="1:6" x14ac:dyDescent="0.3">
      <c r="A1659" s="475"/>
      <c r="B1659" s="425"/>
      <c r="C1659" s="425"/>
      <c r="F1659" s="472"/>
    </row>
    <row r="1660" spans="1:6" x14ac:dyDescent="0.3">
      <c r="A1660" s="475"/>
      <c r="B1660" s="425"/>
      <c r="C1660" s="425"/>
      <c r="F1660" s="472"/>
    </row>
    <row r="1661" spans="1:6" x14ac:dyDescent="0.3">
      <c r="A1661" s="475"/>
      <c r="B1661" s="425"/>
      <c r="C1661" s="425"/>
      <c r="F1661" s="472"/>
    </row>
    <row r="1662" spans="1:6" x14ac:dyDescent="0.3">
      <c r="A1662" s="475"/>
      <c r="B1662" s="425"/>
      <c r="C1662" s="425"/>
      <c r="F1662" s="472"/>
    </row>
    <row r="1663" spans="1:6" x14ac:dyDescent="0.3">
      <c r="A1663" s="475"/>
      <c r="B1663" s="425"/>
      <c r="C1663" s="425"/>
      <c r="F1663" s="472"/>
    </row>
    <row r="1664" spans="1:6" x14ac:dyDescent="0.3">
      <c r="A1664" s="475"/>
      <c r="B1664" s="425"/>
      <c r="C1664" s="425"/>
      <c r="F1664" s="472"/>
    </row>
    <row r="1665" spans="1:6" x14ac:dyDescent="0.3">
      <c r="A1665" s="475"/>
      <c r="B1665" s="425"/>
      <c r="C1665" s="425"/>
      <c r="F1665" s="472"/>
    </row>
    <row r="1666" spans="1:6" x14ac:dyDescent="0.3">
      <c r="A1666" s="475"/>
      <c r="B1666" s="425"/>
      <c r="C1666" s="425"/>
      <c r="F1666" s="472"/>
    </row>
    <row r="1667" spans="1:6" x14ac:dyDescent="0.3">
      <c r="A1667" s="475"/>
      <c r="B1667" s="425"/>
      <c r="C1667" s="425"/>
      <c r="F1667" s="472"/>
    </row>
    <row r="1668" spans="1:6" x14ac:dyDescent="0.3">
      <c r="A1668" s="475"/>
      <c r="B1668" s="425"/>
      <c r="C1668" s="425"/>
      <c r="F1668" s="472"/>
    </row>
    <row r="1669" spans="1:6" x14ac:dyDescent="0.3">
      <c r="A1669" s="475"/>
      <c r="B1669" s="425"/>
      <c r="C1669" s="425"/>
      <c r="F1669" s="472"/>
    </row>
    <row r="1670" spans="1:6" x14ac:dyDescent="0.3">
      <c r="A1670" s="475"/>
      <c r="B1670" s="425"/>
      <c r="C1670" s="425"/>
      <c r="F1670" s="472"/>
    </row>
    <row r="1671" spans="1:6" x14ac:dyDescent="0.3">
      <c r="A1671" s="475"/>
      <c r="B1671" s="425"/>
      <c r="C1671" s="425"/>
      <c r="F1671" s="472"/>
    </row>
    <row r="1672" spans="1:6" x14ac:dyDescent="0.3">
      <c r="A1672" s="475"/>
      <c r="B1672" s="425"/>
      <c r="C1672" s="425"/>
      <c r="F1672" s="472"/>
    </row>
    <row r="1673" spans="1:6" x14ac:dyDescent="0.3">
      <c r="A1673" s="475"/>
      <c r="B1673" s="425"/>
      <c r="C1673" s="425"/>
      <c r="F1673" s="472"/>
    </row>
    <row r="1674" spans="1:6" x14ac:dyDescent="0.3">
      <c r="A1674" s="475"/>
      <c r="B1674" s="425"/>
      <c r="C1674" s="425"/>
      <c r="F1674" s="472"/>
    </row>
    <row r="1675" spans="1:6" x14ac:dyDescent="0.3">
      <c r="A1675" s="475"/>
      <c r="B1675" s="425"/>
      <c r="C1675" s="425"/>
      <c r="F1675" s="472"/>
    </row>
    <row r="1676" spans="1:6" x14ac:dyDescent="0.3">
      <c r="A1676" s="475"/>
      <c r="B1676" s="425"/>
      <c r="C1676" s="425"/>
      <c r="F1676" s="472"/>
    </row>
    <row r="1677" spans="1:6" x14ac:dyDescent="0.3">
      <c r="A1677" s="475"/>
      <c r="B1677" s="425"/>
      <c r="C1677" s="425"/>
      <c r="F1677" s="472"/>
    </row>
    <row r="1678" spans="1:6" x14ac:dyDescent="0.3">
      <c r="A1678" s="475"/>
      <c r="B1678" s="425"/>
      <c r="C1678" s="425"/>
      <c r="F1678" s="472"/>
    </row>
    <row r="1679" spans="1:6" x14ac:dyDescent="0.3">
      <c r="A1679" s="475"/>
      <c r="B1679" s="425"/>
      <c r="C1679" s="425"/>
      <c r="F1679" s="472"/>
    </row>
    <row r="1680" spans="1:6" x14ac:dyDescent="0.3">
      <c r="A1680" s="475"/>
      <c r="B1680" s="425"/>
      <c r="C1680" s="425"/>
      <c r="F1680" s="472"/>
    </row>
    <row r="1681" spans="1:6" x14ac:dyDescent="0.3">
      <c r="A1681" s="475"/>
      <c r="B1681" s="425"/>
      <c r="C1681" s="425"/>
      <c r="F1681" s="472"/>
    </row>
    <row r="1682" spans="1:6" x14ac:dyDescent="0.3">
      <c r="A1682" s="475"/>
      <c r="B1682" s="425"/>
      <c r="C1682" s="425"/>
      <c r="F1682" s="472"/>
    </row>
    <row r="1683" spans="1:6" x14ac:dyDescent="0.3">
      <c r="A1683" s="475"/>
      <c r="B1683" s="425"/>
      <c r="C1683" s="425"/>
      <c r="F1683" s="472"/>
    </row>
    <row r="1684" spans="1:6" x14ac:dyDescent="0.3">
      <c r="A1684" s="475"/>
      <c r="B1684" s="425"/>
      <c r="C1684" s="425"/>
      <c r="F1684" s="472"/>
    </row>
    <row r="1685" spans="1:6" x14ac:dyDescent="0.3">
      <c r="A1685" s="475"/>
      <c r="B1685" s="425"/>
      <c r="C1685" s="425"/>
      <c r="F1685" s="472"/>
    </row>
    <row r="1686" spans="1:6" x14ac:dyDescent="0.3">
      <c r="A1686" s="475"/>
      <c r="B1686" s="425"/>
      <c r="C1686" s="425"/>
      <c r="F1686" s="472"/>
    </row>
    <row r="1687" spans="1:6" x14ac:dyDescent="0.3">
      <c r="A1687" s="475"/>
      <c r="B1687" s="425"/>
      <c r="C1687" s="425"/>
      <c r="F1687" s="472"/>
    </row>
    <row r="1688" spans="1:6" x14ac:dyDescent="0.3">
      <c r="A1688" s="475"/>
      <c r="B1688" s="425"/>
      <c r="C1688" s="425"/>
      <c r="F1688" s="472"/>
    </row>
    <row r="1689" spans="1:6" x14ac:dyDescent="0.3">
      <c r="A1689" s="475"/>
      <c r="B1689" s="425"/>
      <c r="C1689" s="425"/>
      <c r="F1689" s="472"/>
    </row>
    <row r="1690" spans="1:6" x14ac:dyDescent="0.3">
      <c r="A1690" s="475"/>
      <c r="B1690" s="425"/>
      <c r="C1690" s="425"/>
      <c r="F1690" s="472"/>
    </row>
    <row r="1691" spans="1:6" x14ac:dyDescent="0.3">
      <c r="A1691" s="475"/>
      <c r="B1691" s="425"/>
      <c r="C1691" s="425"/>
      <c r="F1691" s="472"/>
    </row>
    <row r="1692" spans="1:6" x14ac:dyDescent="0.3">
      <c r="A1692" s="475"/>
      <c r="B1692" s="425"/>
      <c r="C1692" s="425"/>
      <c r="F1692" s="472"/>
    </row>
    <row r="1693" spans="1:6" x14ac:dyDescent="0.3">
      <c r="A1693" s="475"/>
      <c r="B1693" s="425"/>
      <c r="C1693" s="425"/>
      <c r="F1693" s="472"/>
    </row>
    <row r="1694" spans="1:6" x14ac:dyDescent="0.3">
      <c r="A1694" s="475"/>
      <c r="B1694" s="425"/>
      <c r="C1694" s="425"/>
      <c r="F1694" s="472"/>
    </row>
    <row r="1695" spans="1:6" x14ac:dyDescent="0.3">
      <c r="A1695" s="475"/>
      <c r="B1695" s="425"/>
      <c r="C1695" s="425"/>
      <c r="F1695" s="472"/>
    </row>
    <row r="1696" spans="1:6" x14ac:dyDescent="0.3">
      <c r="A1696" s="475"/>
      <c r="B1696" s="425"/>
      <c r="C1696" s="425"/>
      <c r="F1696" s="472"/>
    </row>
    <row r="1697" spans="1:6" x14ac:dyDescent="0.3">
      <c r="A1697" s="475"/>
      <c r="B1697" s="425"/>
      <c r="C1697" s="425"/>
      <c r="F1697" s="472"/>
    </row>
    <row r="1698" spans="1:6" x14ac:dyDescent="0.3">
      <c r="A1698" s="475"/>
      <c r="B1698" s="425"/>
      <c r="C1698" s="425"/>
      <c r="F1698" s="472"/>
    </row>
    <row r="1699" spans="1:6" x14ac:dyDescent="0.3">
      <c r="A1699" s="475"/>
      <c r="B1699" s="425"/>
      <c r="C1699" s="425"/>
      <c r="F1699" s="472"/>
    </row>
    <row r="1700" spans="1:6" x14ac:dyDescent="0.3">
      <c r="A1700" s="475"/>
      <c r="B1700" s="425"/>
      <c r="C1700" s="425"/>
      <c r="F1700" s="472"/>
    </row>
    <row r="1701" spans="1:6" x14ac:dyDescent="0.3">
      <c r="A1701" s="475"/>
      <c r="B1701" s="425"/>
      <c r="C1701" s="425"/>
      <c r="F1701" s="472"/>
    </row>
    <row r="1702" spans="1:6" x14ac:dyDescent="0.3">
      <c r="A1702" s="475"/>
      <c r="B1702" s="425"/>
      <c r="C1702" s="425"/>
      <c r="F1702" s="472"/>
    </row>
    <row r="1703" spans="1:6" x14ac:dyDescent="0.3">
      <c r="A1703" s="475"/>
      <c r="B1703" s="425"/>
      <c r="C1703" s="425"/>
      <c r="F1703" s="472"/>
    </row>
    <row r="1704" spans="1:6" x14ac:dyDescent="0.3">
      <c r="A1704" s="475"/>
      <c r="B1704" s="425"/>
      <c r="C1704" s="425"/>
      <c r="F1704" s="472"/>
    </row>
    <row r="1705" spans="1:6" x14ac:dyDescent="0.3">
      <c r="A1705" s="475"/>
      <c r="B1705" s="425"/>
      <c r="C1705" s="425"/>
      <c r="F1705" s="472"/>
    </row>
    <row r="1706" spans="1:6" x14ac:dyDescent="0.3">
      <c r="A1706" s="475"/>
      <c r="B1706" s="425"/>
      <c r="C1706" s="425"/>
      <c r="F1706" s="472"/>
    </row>
    <row r="1707" spans="1:6" x14ac:dyDescent="0.3">
      <c r="A1707" s="475"/>
      <c r="B1707" s="425"/>
      <c r="C1707" s="425"/>
      <c r="F1707" s="472"/>
    </row>
    <row r="1708" spans="1:6" x14ac:dyDescent="0.3">
      <c r="A1708" s="475"/>
      <c r="B1708" s="425"/>
      <c r="C1708" s="425"/>
      <c r="F1708" s="472"/>
    </row>
    <row r="1709" spans="1:6" x14ac:dyDescent="0.3">
      <c r="A1709" s="475"/>
      <c r="B1709" s="425"/>
      <c r="C1709" s="425"/>
      <c r="F1709" s="472"/>
    </row>
    <row r="1710" spans="1:6" x14ac:dyDescent="0.3">
      <c r="A1710" s="475"/>
      <c r="B1710" s="425"/>
      <c r="C1710" s="425"/>
      <c r="F1710" s="472"/>
    </row>
    <row r="1711" spans="1:6" x14ac:dyDescent="0.3">
      <c r="A1711" s="475"/>
      <c r="B1711" s="425"/>
      <c r="C1711" s="425"/>
      <c r="F1711" s="472"/>
    </row>
    <row r="1712" spans="1:6" x14ac:dyDescent="0.3">
      <c r="A1712" s="475"/>
      <c r="B1712" s="425"/>
      <c r="C1712" s="425"/>
      <c r="F1712" s="472"/>
    </row>
    <row r="1713" spans="1:6" x14ac:dyDescent="0.3">
      <c r="A1713" s="475"/>
      <c r="B1713" s="425"/>
      <c r="C1713" s="425"/>
      <c r="F1713" s="472"/>
    </row>
    <row r="1714" spans="1:6" x14ac:dyDescent="0.3">
      <c r="A1714" s="475"/>
      <c r="B1714" s="425"/>
      <c r="C1714" s="425"/>
      <c r="F1714" s="472"/>
    </row>
    <row r="1715" spans="1:6" x14ac:dyDescent="0.3">
      <c r="A1715" s="475"/>
      <c r="B1715" s="425"/>
      <c r="C1715" s="425"/>
      <c r="F1715" s="472"/>
    </row>
    <row r="1716" spans="1:6" x14ac:dyDescent="0.3">
      <c r="A1716" s="475"/>
      <c r="B1716" s="425"/>
      <c r="C1716" s="425"/>
      <c r="F1716" s="472"/>
    </row>
    <row r="1717" spans="1:6" x14ac:dyDescent="0.3">
      <c r="A1717" s="475"/>
      <c r="B1717" s="425"/>
      <c r="C1717" s="425"/>
      <c r="F1717" s="472"/>
    </row>
    <row r="1718" spans="1:6" x14ac:dyDescent="0.3">
      <c r="A1718" s="475"/>
      <c r="B1718" s="425"/>
      <c r="C1718" s="425"/>
      <c r="F1718" s="472"/>
    </row>
    <row r="1719" spans="1:6" x14ac:dyDescent="0.3">
      <c r="A1719" s="475"/>
      <c r="B1719" s="425"/>
      <c r="C1719" s="425"/>
      <c r="F1719" s="472"/>
    </row>
    <row r="1720" spans="1:6" x14ac:dyDescent="0.3">
      <c r="A1720" s="475"/>
      <c r="B1720" s="425"/>
      <c r="C1720" s="425"/>
      <c r="F1720" s="472"/>
    </row>
    <row r="1721" spans="1:6" x14ac:dyDescent="0.3">
      <c r="A1721" s="475"/>
      <c r="B1721" s="425"/>
      <c r="C1721" s="425"/>
      <c r="F1721" s="472"/>
    </row>
    <row r="1722" spans="1:6" x14ac:dyDescent="0.3">
      <c r="A1722" s="475"/>
      <c r="B1722" s="425"/>
      <c r="C1722" s="425"/>
      <c r="F1722" s="472"/>
    </row>
    <row r="1723" spans="1:6" x14ac:dyDescent="0.3">
      <c r="A1723" s="475"/>
      <c r="B1723" s="425"/>
      <c r="C1723" s="425"/>
      <c r="F1723" s="472"/>
    </row>
    <row r="1724" spans="1:6" x14ac:dyDescent="0.3">
      <c r="A1724" s="475"/>
      <c r="B1724" s="425"/>
      <c r="C1724" s="425"/>
      <c r="F1724" s="472"/>
    </row>
    <row r="1725" spans="1:6" x14ac:dyDescent="0.3">
      <c r="A1725" s="475"/>
      <c r="B1725" s="425"/>
      <c r="C1725" s="425"/>
      <c r="F1725" s="472"/>
    </row>
    <row r="1726" spans="1:6" x14ac:dyDescent="0.3">
      <c r="A1726" s="475"/>
      <c r="B1726" s="425"/>
      <c r="C1726" s="425"/>
      <c r="F1726" s="472"/>
    </row>
    <row r="1727" spans="1:6" x14ac:dyDescent="0.3">
      <c r="A1727" s="475"/>
      <c r="B1727" s="425"/>
      <c r="C1727" s="425"/>
      <c r="F1727" s="472"/>
    </row>
    <row r="1728" spans="1:6" x14ac:dyDescent="0.3">
      <c r="A1728" s="475"/>
      <c r="B1728" s="425"/>
      <c r="C1728" s="425"/>
      <c r="F1728" s="472"/>
    </row>
    <row r="1729" spans="1:6" x14ac:dyDescent="0.3">
      <c r="A1729" s="475"/>
      <c r="B1729" s="425"/>
      <c r="C1729" s="425"/>
      <c r="F1729" s="472"/>
    </row>
    <row r="1730" spans="1:6" x14ac:dyDescent="0.3">
      <c r="A1730" s="475"/>
      <c r="B1730" s="425"/>
      <c r="C1730" s="425"/>
      <c r="F1730" s="472"/>
    </row>
    <row r="1731" spans="1:6" x14ac:dyDescent="0.3">
      <c r="A1731" s="475"/>
      <c r="B1731" s="425"/>
      <c r="C1731" s="425"/>
      <c r="F1731" s="472"/>
    </row>
    <row r="1732" spans="1:6" x14ac:dyDescent="0.3">
      <c r="A1732" s="475"/>
      <c r="B1732" s="425"/>
      <c r="C1732" s="425"/>
      <c r="F1732" s="472"/>
    </row>
    <row r="1733" spans="1:6" x14ac:dyDescent="0.3">
      <c r="A1733" s="475"/>
      <c r="B1733" s="425"/>
      <c r="C1733" s="425"/>
      <c r="F1733" s="472"/>
    </row>
    <row r="1734" spans="1:6" x14ac:dyDescent="0.3">
      <c r="A1734" s="475"/>
      <c r="B1734" s="425"/>
      <c r="C1734" s="425"/>
      <c r="F1734" s="472"/>
    </row>
    <row r="1735" spans="1:6" x14ac:dyDescent="0.3">
      <c r="A1735" s="475"/>
      <c r="B1735" s="425"/>
      <c r="C1735" s="425"/>
      <c r="F1735" s="472"/>
    </row>
    <row r="1736" spans="1:6" x14ac:dyDescent="0.3">
      <c r="A1736" s="475"/>
      <c r="B1736" s="425"/>
      <c r="C1736" s="425"/>
      <c r="F1736" s="472"/>
    </row>
    <row r="1737" spans="1:6" x14ac:dyDescent="0.3">
      <c r="A1737" s="475"/>
      <c r="B1737" s="425"/>
      <c r="C1737" s="425"/>
      <c r="F1737" s="472"/>
    </row>
    <row r="1738" spans="1:6" x14ac:dyDescent="0.3">
      <c r="A1738" s="475"/>
      <c r="B1738" s="425"/>
      <c r="C1738" s="425"/>
      <c r="F1738" s="472"/>
    </row>
    <row r="1739" spans="1:6" x14ac:dyDescent="0.3">
      <c r="A1739" s="475"/>
      <c r="B1739" s="425"/>
      <c r="C1739" s="425"/>
      <c r="F1739" s="472"/>
    </row>
    <row r="1740" spans="1:6" x14ac:dyDescent="0.3">
      <c r="A1740" s="475"/>
      <c r="B1740" s="425"/>
      <c r="C1740" s="425"/>
      <c r="F1740" s="472"/>
    </row>
    <row r="1741" spans="1:6" x14ac:dyDescent="0.3">
      <c r="A1741" s="475"/>
      <c r="B1741" s="425"/>
      <c r="C1741" s="425"/>
      <c r="F1741" s="472"/>
    </row>
    <row r="1742" spans="1:6" x14ac:dyDescent="0.3">
      <c r="A1742" s="475"/>
      <c r="B1742" s="425"/>
      <c r="C1742" s="425"/>
      <c r="F1742" s="472"/>
    </row>
    <row r="1743" spans="1:6" x14ac:dyDescent="0.3">
      <c r="A1743" s="475"/>
      <c r="B1743" s="425"/>
      <c r="C1743" s="425"/>
      <c r="F1743" s="472"/>
    </row>
    <row r="1744" spans="1:6" x14ac:dyDescent="0.3">
      <c r="A1744" s="475"/>
      <c r="B1744" s="425"/>
      <c r="C1744" s="425"/>
      <c r="F1744" s="472"/>
    </row>
    <row r="1745" spans="1:6" x14ac:dyDescent="0.3">
      <c r="A1745" s="475"/>
      <c r="B1745" s="425"/>
      <c r="C1745" s="425"/>
      <c r="F1745" s="472"/>
    </row>
    <row r="1746" spans="1:6" x14ac:dyDescent="0.3">
      <c r="A1746" s="475"/>
      <c r="B1746" s="425"/>
      <c r="C1746" s="425"/>
      <c r="F1746" s="472"/>
    </row>
    <row r="1747" spans="1:6" x14ac:dyDescent="0.3">
      <c r="A1747" s="475"/>
      <c r="B1747" s="425"/>
      <c r="C1747" s="425"/>
      <c r="F1747" s="472"/>
    </row>
    <row r="1748" spans="1:6" x14ac:dyDescent="0.3">
      <c r="A1748" s="475"/>
      <c r="B1748" s="425"/>
      <c r="C1748" s="425"/>
      <c r="F1748" s="472"/>
    </row>
    <row r="1749" spans="1:6" x14ac:dyDescent="0.3">
      <c r="A1749" s="475"/>
      <c r="B1749" s="425"/>
      <c r="C1749" s="425"/>
      <c r="F1749" s="472"/>
    </row>
    <row r="1750" spans="1:6" x14ac:dyDescent="0.3">
      <c r="A1750" s="475"/>
      <c r="B1750" s="425"/>
      <c r="C1750" s="425"/>
      <c r="F1750" s="472"/>
    </row>
    <row r="1751" spans="1:6" x14ac:dyDescent="0.3">
      <c r="A1751" s="475"/>
      <c r="B1751" s="425"/>
      <c r="C1751" s="425"/>
      <c r="F1751" s="472"/>
    </row>
    <row r="1752" spans="1:6" x14ac:dyDescent="0.3">
      <c r="A1752" s="475"/>
      <c r="B1752" s="425"/>
      <c r="C1752" s="425"/>
      <c r="F1752" s="472"/>
    </row>
    <row r="1753" spans="1:6" x14ac:dyDescent="0.3">
      <c r="A1753" s="475"/>
      <c r="B1753" s="425"/>
      <c r="C1753" s="425"/>
      <c r="F1753" s="472"/>
    </row>
    <row r="1754" spans="1:6" x14ac:dyDescent="0.3">
      <c r="A1754" s="475"/>
      <c r="B1754" s="425"/>
      <c r="C1754" s="425"/>
      <c r="F1754" s="472"/>
    </row>
    <row r="1755" spans="1:6" x14ac:dyDescent="0.3">
      <c r="A1755" s="475"/>
      <c r="B1755" s="425"/>
      <c r="C1755" s="425"/>
      <c r="F1755" s="472"/>
    </row>
    <row r="1756" spans="1:6" x14ac:dyDescent="0.3">
      <c r="A1756" s="475"/>
      <c r="B1756" s="425"/>
      <c r="C1756" s="425"/>
      <c r="F1756" s="472"/>
    </row>
    <row r="1757" spans="1:6" x14ac:dyDescent="0.3">
      <c r="A1757" s="475"/>
      <c r="B1757" s="425"/>
      <c r="C1757" s="425"/>
      <c r="F1757" s="472"/>
    </row>
    <row r="1758" spans="1:6" x14ac:dyDescent="0.3">
      <c r="A1758" s="475"/>
      <c r="B1758" s="425"/>
      <c r="C1758" s="425"/>
      <c r="F1758" s="472"/>
    </row>
    <row r="1759" spans="1:6" x14ac:dyDescent="0.3">
      <c r="A1759" s="475"/>
      <c r="B1759" s="425"/>
      <c r="C1759" s="425"/>
      <c r="F1759" s="472"/>
    </row>
    <row r="1760" spans="1:6" x14ac:dyDescent="0.3">
      <c r="A1760" s="475"/>
      <c r="B1760" s="425"/>
      <c r="C1760" s="425"/>
      <c r="F1760" s="472"/>
    </row>
    <row r="1761" spans="1:6" x14ac:dyDescent="0.3">
      <c r="A1761" s="475"/>
      <c r="B1761" s="425"/>
      <c r="C1761" s="425"/>
      <c r="F1761" s="472"/>
    </row>
    <row r="1762" spans="1:6" x14ac:dyDescent="0.3">
      <c r="A1762" s="475"/>
      <c r="B1762" s="425"/>
      <c r="C1762" s="425"/>
      <c r="F1762" s="472"/>
    </row>
    <row r="1763" spans="1:6" x14ac:dyDescent="0.3">
      <c r="A1763" s="475"/>
      <c r="B1763" s="425"/>
      <c r="C1763" s="425"/>
      <c r="F1763" s="472"/>
    </row>
    <row r="1764" spans="1:6" x14ac:dyDescent="0.3">
      <c r="A1764" s="475"/>
      <c r="B1764" s="425"/>
      <c r="C1764" s="425"/>
      <c r="F1764" s="472"/>
    </row>
    <row r="1765" spans="1:6" x14ac:dyDescent="0.3">
      <c r="A1765" s="475"/>
      <c r="B1765" s="425"/>
      <c r="C1765" s="425"/>
      <c r="F1765" s="472"/>
    </row>
    <row r="1766" spans="1:6" x14ac:dyDescent="0.3">
      <c r="A1766" s="475"/>
      <c r="B1766" s="425"/>
      <c r="C1766" s="425"/>
      <c r="F1766" s="472"/>
    </row>
    <row r="1767" spans="1:6" x14ac:dyDescent="0.3">
      <c r="A1767" s="475"/>
      <c r="B1767" s="425"/>
      <c r="C1767" s="425"/>
      <c r="F1767" s="472"/>
    </row>
    <row r="1768" spans="1:6" x14ac:dyDescent="0.3">
      <c r="A1768" s="475"/>
      <c r="B1768" s="425"/>
      <c r="C1768" s="425"/>
      <c r="F1768" s="472"/>
    </row>
    <row r="1769" spans="1:6" x14ac:dyDescent="0.3">
      <c r="A1769" s="475"/>
      <c r="B1769" s="425"/>
      <c r="C1769" s="425"/>
      <c r="F1769" s="472"/>
    </row>
    <row r="1770" spans="1:6" x14ac:dyDescent="0.3">
      <c r="A1770" s="475"/>
      <c r="B1770" s="425"/>
      <c r="C1770" s="425"/>
      <c r="F1770" s="472"/>
    </row>
    <row r="1771" spans="1:6" x14ac:dyDescent="0.3">
      <c r="A1771" s="475"/>
      <c r="B1771" s="425"/>
      <c r="C1771" s="425"/>
      <c r="F1771" s="472"/>
    </row>
    <row r="1772" spans="1:6" x14ac:dyDescent="0.3">
      <c r="A1772" s="475"/>
      <c r="B1772" s="425"/>
      <c r="C1772" s="425"/>
      <c r="F1772" s="472"/>
    </row>
    <row r="1773" spans="1:6" x14ac:dyDescent="0.3">
      <c r="A1773" s="475"/>
      <c r="B1773" s="425"/>
      <c r="C1773" s="425"/>
      <c r="F1773" s="472"/>
    </row>
    <row r="1774" spans="1:6" x14ac:dyDescent="0.3">
      <c r="A1774" s="475"/>
      <c r="B1774" s="425"/>
      <c r="C1774" s="425"/>
      <c r="F1774" s="472"/>
    </row>
    <row r="1775" spans="1:6" x14ac:dyDescent="0.3">
      <c r="A1775" s="475"/>
      <c r="B1775" s="425"/>
      <c r="C1775" s="425"/>
      <c r="F1775" s="472"/>
    </row>
    <row r="1776" spans="1:6" x14ac:dyDescent="0.3">
      <c r="A1776" s="475"/>
      <c r="B1776" s="425"/>
      <c r="C1776" s="425"/>
      <c r="F1776" s="472"/>
    </row>
    <row r="1777" spans="1:6" x14ac:dyDescent="0.3">
      <c r="A1777" s="475"/>
      <c r="B1777" s="425"/>
      <c r="C1777" s="425"/>
      <c r="F1777" s="472"/>
    </row>
    <row r="1778" spans="1:6" x14ac:dyDescent="0.3">
      <c r="A1778" s="475"/>
      <c r="B1778" s="425"/>
      <c r="C1778" s="425"/>
      <c r="F1778" s="472"/>
    </row>
    <row r="1779" spans="1:6" x14ac:dyDescent="0.3">
      <c r="A1779" s="475"/>
      <c r="B1779" s="425"/>
      <c r="C1779" s="425"/>
      <c r="F1779" s="472"/>
    </row>
    <row r="1780" spans="1:6" x14ac:dyDescent="0.3">
      <c r="A1780" s="475"/>
      <c r="B1780" s="425"/>
      <c r="C1780" s="425"/>
      <c r="F1780" s="472"/>
    </row>
    <row r="1781" spans="1:6" x14ac:dyDescent="0.3">
      <c r="A1781" s="475"/>
      <c r="B1781" s="425"/>
      <c r="C1781" s="425"/>
      <c r="F1781" s="472"/>
    </row>
    <row r="1782" spans="1:6" x14ac:dyDescent="0.3">
      <c r="A1782" s="475"/>
      <c r="B1782" s="425"/>
      <c r="C1782" s="425"/>
      <c r="F1782" s="472"/>
    </row>
    <row r="1783" spans="1:6" x14ac:dyDescent="0.3">
      <c r="A1783" s="475"/>
      <c r="B1783" s="425"/>
      <c r="C1783" s="425"/>
      <c r="F1783" s="472"/>
    </row>
    <row r="1784" spans="1:6" x14ac:dyDescent="0.3">
      <c r="A1784" s="475"/>
      <c r="B1784" s="425"/>
      <c r="C1784" s="425"/>
      <c r="F1784" s="472"/>
    </row>
    <row r="1785" spans="1:6" x14ac:dyDescent="0.3">
      <c r="A1785" s="475"/>
      <c r="B1785" s="425"/>
      <c r="C1785" s="425"/>
      <c r="F1785" s="472"/>
    </row>
    <row r="1786" spans="1:6" x14ac:dyDescent="0.3">
      <c r="A1786" s="475"/>
      <c r="B1786" s="425"/>
      <c r="C1786" s="425"/>
      <c r="F1786" s="472"/>
    </row>
    <row r="1787" spans="1:6" x14ac:dyDescent="0.3">
      <c r="A1787" s="475"/>
      <c r="B1787" s="425"/>
      <c r="C1787" s="425"/>
      <c r="F1787" s="472"/>
    </row>
    <row r="1788" spans="1:6" x14ac:dyDescent="0.3">
      <c r="A1788" s="475"/>
      <c r="B1788" s="425"/>
      <c r="C1788" s="425"/>
      <c r="F1788" s="472"/>
    </row>
    <row r="1789" spans="1:6" x14ac:dyDescent="0.3">
      <c r="A1789" s="475"/>
      <c r="B1789" s="425"/>
      <c r="C1789" s="425"/>
      <c r="F1789" s="472"/>
    </row>
    <row r="1790" spans="1:6" x14ac:dyDescent="0.3">
      <c r="A1790" s="475"/>
      <c r="B1790" s="425"/>
      <c r="C1790" s="425"/>
      <c r="F1790" s="472"/>
    </row>
    <row r="1791" spans="1:6" x14ac:dyDescent="0.3">
      <c r="A1791" s="475"/>
      <c r="B1791" s="425"/>
      <c r="C1791" s="425"/>
      <c r="F1791" s="472"/>
    </row>
    <row r="1792" spans="1:6" x14ac:dyDescent="0.3">
      <c r="A1792" s="475"/>
      <c r="B1792" s="425"/>
      <c r="C1792" s="425"/>
      <c r="F1792" s="472"/>
    </row>
    <row r="1793" spans="1:6" x14ac:dyDescent="0.3">
      <c r="A1793" s="475"/>
      <c r="B1793" s="425"/>
      <c r="C1793" s="425"/>
      <c r="F1793" s="472"/>
    </row>
    <row r="1794" spans="1:6" x14ac:dyDescent="0.3">
      <c r="A1794" s="475"/>
      <c r="B1794" s="425"/>
      <c r="C1794" s="425"/>
      <c r="F1794" s="472"/>
    </row>
    <row r="1795" spans="1:6" x14ac:dyDescent="0.3">
      <c r="A1795" s="475"/>
      <c r="B1795" s="425"/>
      <c r="C1795" s="425"/>
      <c r="F1795" s="472"/>
    </row>
    <row r="1796" spans="1:6" x14ac:dyDescent="0.3">
      <c r="A1796" s="475"/>
      <c r="B1796" s="425"/>
      <c r="C1796" s="425"/>
      <c r="F1796" s="472"/>
    </row>
    <row r="1797" spans="1:6" x14ac:dyDescent="0.3">
      <c r="A1797" s="475"/>
      <c r="B1797" s="425"/>
      <c r="C1797" s="425"/>
      <c r="F1797" s="472"/>
    </row>
    <row r="1798" spans="1:6" x14ac:dyDescent="0.3">
      <c r="A1798" s="475"/>
      <c r="B1798" s="425"/>
      <c r="C1798" s="425"/>
      <c r="F1798" s="472"/>
    </row>
    <row r="1799" spans="1:6" x14ac:dyDescent="0.3">
      <c r="A1799" s="475"/>
      <c r="B1799" s="425"/>
      <c r="C1799" s="425"/>
      <c r="F1799" s="472"/>
    </row>
    <row r="1800" spans="1:6" x14ac:dyDescent="0.3">
      <c r="A1800" s="475"/>
      <c r="B1800" s="425"/>
      <c r="C1800" s="425"/>
      <c r="F1800" s="472"/>
    </row>
    <row r="1801" spans="1:6" x14ac:dyDescent="0.3">
      <c r="A1801" s="475"/>
      <c r="B1801" s="425"/>
      <c r="C1801" s="425"/>
      <c r="F1801" s="472"/>
    </row>
    <row r="1802" spans="1:6" x14ac:dyDescent="0.3">
      <c r="A1802" s="475"/>
      <c r="B1802" s="425"/>
      <c r="C1802" s="425"/>
      <c r="F1802" s="472"/>
    </row>
    <row r="1803" spans="1:6" x14ac:dyDescent="0.3">
      <c r="A1803" s="475"/>
      <c r="B1803" s="425"/>
      <c r="C1803" s="425"/>
      <c r="F1803" s="472"/>
    </row>
    <row r="1804" spans="1:6" x14ac:dyDescent="0.3">
      <c r="A1804" s="475"/>
      <c r="B1804" s="425"/>
      <c r="C1804" s="425"/>
      <c r="F1804" s="472"/>
    </row>
    <row r="1805" spans="1:6" x14ac:dyDescent="0.3">
      <c r="A1805" s="475"/>
      <c r="B1805" s="425"/>
      <c r="C1805" s="425"/>
      <c r="F1805" s="472"/>
    </row>
    <row r="1806" spans="1:6" x14ac:dyDescent="0.3">
      <c r="A1806" s="475"/>
      <c r="B1806" s="425"/>
      <c r="C1806" s="425"/>
      <c r="F1806" s="472"/>
    </row>
    <row r="1807" spans="1:6" x14ac:dyDescent="0.3">
      <c r="A1807" s="475"/>
      <c r="B1807" s="425"/>
      <c r="C1807" s="425"/>
      <c r="F1807" s="472"/>
    </row>
    <row r="1808" spans="1:6" x14ac:dyDescent="0.3">
      <c r="A1808" s="475"/>
      <c r="B1808" s="425"/>
      <c r="C1808" s="425"/>
      <c r="F1808" s="472"/>
    </row>
    <row r="1809" spans="1:6" x14ac:dyDescent="0.3">
      <c r="A1809" s="475"/>
      <c r="B1809" s="425"/>
      <c r="C1809" s="425"/>
      <c r="F1809" s="472"/>
    </row>
    <row r="1810" spans="1:6" x14ac:dyDescent="0.3">
      <c r="A1810" s="475"/>
      <c r="B1810" s="425"/>
      <c r="C1810" s="425"/>
      <c r="F1810" s="472"/>
    </row>
    <row r="1811" spans="1:6" x14ac:dyDescent="0.3">
      <c r="A1811" s="475"/>
      <c r="B1811" s="425"/>
      <c r="C1811" s="425"/>
      <c r="F1811" s="472"/>
    </row>
    <row r="1812" spans="1:6" x14ac:dyDescent="0.3">
      <c r="A1812" s="475"/>
      <c r="B1812" s="425"/>
      <c r="C1812" s="425"/>
      <c r="F1812" s="472"/>
    </row>
    <row r="1813" spans="1:6" x14ac:dyDescent="0.3">
      <c r="A1813" s="475"/>
      <c r="B1813" s="425"/>
      <c r="C1813" s="425"/>
      <c r="F1813" s="472"/>
    </row>
    <row r="1814" spans="1:6" x14ac:dyDescent="0.3">
      <c r="A1814" s="475"/>
      <c r="B1814" s="425"/>
      <c r="C1814" s="425"/>
      <c r="F1814" s="472"/>
    </row>
    <row r="1815" spans="1:6" x14ac:dyDescent="0.3">
      <c r="A1815" s="475"/>
      <c r="B1815" s="425"/>
      <c r="C1815" s="425"/>
      <c r="F1815" s="472"/>
    </row>
    <row r="1816" spans="1:6" x14ac:dyDescent="0.3">
      <c r="A1816" s="475"/>
      <c r="B1816" s="425"/>
      <c r="C1816" s="425"/>
      <c r="F1816" s="472"/>
    </row>
    <row r="1817" spans="1:6" x14ac:dyDescent="0.3">
      <c r="A1817" s="475"/>
      <c r="B1817" s="425"/>
      <c r="C1817" s="425"/>
      <c r="F1817" s="472"/>
    </row>
    <row r="1818" spans="1:6" x14ac:dyDescent="0.3">
      <c r="A1818" s="475"/>
      <c r="B1818" s="425"/>
      <c r="C1818" s="425"/>
      <c r="F1818" s="472"/>
    </row>
    <row r="1819" spans="1:6" x14ac:dyDescent="0.3">
      <c r="A1819" s="475"/>
      <c r="B1819" s="425"/>
      <c r="C1819" s="425"/>
      <c r="F1819" s="472"/>
    </row>
    <row r="1820" spans="1:6" x14ac:dyDescent="0.3">
      <c r="A1820" s="475"/>
      <c r="B1820" s="425"/>
      <c r="C1820" s="425"/>
      <c r="F1820" s="472"/>
    </row>
    <row r="1821" spans="1:6" x14ac:dyDescent="0.3">
      <c r="A1821" s="475"/>
      <c r="B1821" s="425"/>
      <c r="C1821" s="425"/>
      <c r="F1821" s="472"/>
    </row>
    <row r="1822" spans="1:6" x14ac:dyDescent="0.3">
      <c r="A1822" s="475"/>
      <c r="B1822" s="425"/>
      <c r="C1822" s="425"/>
      <c r="F1822" s="472"/>
    </row>
    <row r="1823" spans="1:6" x14ac:dyDescent="0.3">
      <c r="A1823" s="475"/>
      <c r="B1823" s="425"/>
      <c r="C1823" s="425"/>
      <c r="F1823" s="472"/>
    </row>
    <row r="1824" spans="1:6" x14ac:dyDescent="0.3">
      <c r="A1824" s="475"/>
      <c r="B1824" s="425"/>
      <c r="C1824" s="425"/>
      <c r="F1824" s="472"/>
    </row>
    <row r="1825" spans="1:6" x14ac:dyDescent="0.3">
      <c r="A1825" s="475"/>
      <c r="B1825" s="425"/>
      <c r="C1825" s="425"/>
      <c r="F1825" s="472"/>
    </row>
    <row r="1826" spans="1:6" x14ac:dyDescent="0.3">
      <c r="A1826" s="475"/>
      <c r="B1826" s="425"/>
      <c r="C1826" s="425"/>
      <c r="F1826" s="472"/>
    </row>
    <row r="1827" spans="1:6" x14ac:dyDescent="0.3">
      <c r="A1827" s="475"/>
      <c r="B1827" s="425"/>
      <c r="C1827" s="425"/>
      <c r="F1827" s="472"/>
    </row>
    <row r="1828" spans="1:6" x14ac:dyDescent="0.3">
      <c r="A1828" s="475"/>
      <c r="B1828" s="425"/>
      <c r="C1828" s="425"/>
      <c r="F1828" s="472"/>
    </row>
    <row r="1829" spans="1:6" x14ac:dyDescent="0.3">
      <c r="A1829" s="475"/>
      <c r="B1829" s="425"/>
      <c r="C1829" s="425"/>
      <c r="F1829" s="472"/>
    </row>
    <row r="1830" spans="1:6" x14ac:dyDescent="0.3">
      <c r="A1830" s="475"/>
      <c r="B1830" s="425"/>
      <c r="C1830" s="425"/>
      <c r="F1830" s="472"/>
    </row>
    <row r="1831" spans="1:6" x14ac:dyDescent="0.3">
      <c r="A1831" s="475"/>
      <c r="B1831" s="425"/>
      <c r="C1831" s="425"/>
      <c r="F1831" s="472"/>
    </row>
    <row r="1832" spans="1:6" x14ac:dyDescent="0.3">
      <c r="A1832" s="475"/>
      <c r="B1832" s="425"/>
      <c r="C1832" s="425"/>
      <c r="F1832" s="472"/>
    </row>
    <row r="1833" spans="1:6" x14ac:dyDescent="0.3">
      <c r="A1833" s="475"/>
      <c r="B1833" s="425"/>
      <c r="C1833" s="425"/>
      <c r="F1833" s="472"/>
    </row>
    <row r="1834" spans="1:6" x14ac:dyDescent="0.3">
      <c r="A1834" s="475"/>
      <c r="B1834" s="425"/>
      <c r="C1834" s="425"/>
      <c r="F1834" s="472"/>
    </row>
    <row r="1835" spans="1:6" x14ac:dyDescent="0.3">
      <c r="A1835" s="475"/>
      <c r="B1835" s="425"/>
      <c r="C1835" s="425"/>
      <c r="F1835" s="472"/>
    </row>
    <row r="1836" spans="1:6" x14ac:dyDescent="0.3">
      <c r="A1836" s="475"/>
      <c r="B1836" s="425"/>
      <c r="C1836" s="425"/>
      <c r="F1836" s="472"/>
    </row>
    <row r="1837" spans="1:6" x14ac:dyDescent="0.3">
      <c r="A1837" s="475"/>
      <c r="B1837" s="425"/>
      <c r="C1837" s="425"/>
      <c r="F1837" s="472"/>
    </row>
    <row r="1838" spans="1:6" x14ac:dyDescent="0.3">
      <c r="A1838" s="475"/>
      <c r="B1838" s="425"/>
      <c r="C1838" s="425"/>
      <c r="F1838" s="472"/>
    </row>
    <row r="1839" spans="1:6" x14ac:dyDescent="0.3">
      <c r="A1839" s="475"/>
      <c r="B1839" s="425"/>
      <c r="C1839" s="425"/>
      <c r="F1839" s="472"/>
    </row>
    <row r="1840" spans="1:6" x14ac:dyDescent="0.3">
      <c r="A1840" s="475"/>
      <c r="B1840" s="425"/>
      <c r="C1840" s="425"/>
      <c r="F1840" s="472"/>
    </row>
    <row r="1841" spans="1:6" x14ac:dyDescent="0.3">
      <c r="A1841" s="475"/>
      <c r="B1841" s="425"/>
      <c r="C1841" s="425"/>
      <c r="F1841" s="472"/>
    </row>
    <row r="1842" spans="1:6" x14ac:dyDescent="0.3">
      <c r="A1842" s="475"/>
      <c r="B1842" s="425"/>
      <c r="C1842" s="425"/>
      <c r="F1842" s="472"/>
    </row>
    <row r="1843" spans="1:6" x14ac:dyDescent="0.3">
      <c r="A1843" s="475"/>
      <c r="B1843" s="425"/>
      <c r="C1843" s="425"/>
      <c r="F1843" s="472"/>
    </row>
    <row r="1844" spans="1:6" x14ac:dyDescent="0.3">
      <c r="A1844" s="475"/>
      <c r="B1844" s="425"/>
      <c r="C1844" s="425"/>
      <c r="F1844" s="472"/>
    </row>
    <row r="1845" spans="1:6" x14ac:dyDescent="0.3">
      <c r="A1845" s="475"/>
      <c r="B1845" s="425"/>
      <c r="C1845" s="425"/>
      <c r="F1845" s="472"/>
    </row>
    <row r="1846" spans="1:6" x14ac:dyDescent="0.3">
      <c r="A1846" s="475"/>
      <c r="B1846" s="425"/>
      <c r="C1846" s="425"/>
      <c r="F1846" s="472"/>
    </row>
    <row r="1847" spans="1:6" x14ac:dyDescent="0.3">
      <c r="A1847" s="475"/>
      <c r="B1847" s="425"/>
      <c r="C1847" s="425"/>
      <c r="F1847" s="472"/>
    </row>
    <row r="1848" spans="1:6" x14ac:dyDescent="0.3">
      <c r="A1848" s="475"/>
      <c r="B1848" s="425"/>
      <c r="C1848" s="425"/>
      <c r="F1848" s="472"/>
    </row>
    <row r="1849" spans="1:6" x14ac:dyDescent="0.3">
      <c r="A1849" s="475"/>
      <c r="B1849" s="425"/>
      <c r="C1849" s="425"/>
      <c r="F1849" s="472"/>
    </row>
    <row r="1850" spans="1:6" x14ac:dyDescent="0.3">
      <c r="A1850" s="475"/>
      <c r="B1850" s="425"/>
      <c r="C1850" s="425"/>
      <c r="F1850" s="472"/>
    </row>
    <row r="1851" spans="1:6" x14ac:dyDescent="0.3">
      <c r="A1851" s="475"/>
      <c r="B1851" s="425"/>
      <c r="C1851" s="425"/>
      <c r="F1851" s="472"/>
    </row>
    <row r="1852" spans="1:6" x14ac:dyDescent="0.3">
      <c r="A1852" s="475"/>
      <c r="B1852" s="425"/>
      <c r="C1852" s="425"/>
      <c r="F1852" s="472"/>
    </row>
    <row r="1853" spans="1:6" x14ac:dyDescent="0.3">
      <c r="A1853" s="475"/>
      <c r="B1853" s="425"/>
      <c r="C1853" s="425"/>
      <c r="F1853" s="472"/>
    </row>
    <row r="1854" spans="1:6" x14ac:dyDescent="0.3">
      <c r="A1854" s="475"/>
      <c r="B1854" s="425"/>
      <c r="C1854" s="425"/>
      <c r="F1854" s="472"/>
    </row>
    <row r="1855" spans="1:6" x14ac:dyDescent="0.3">
      <c r="A1855" s="475"/>
      <c r="B1855" s="425"/>
      <c r="C1855" s="425"/>
      <c r="F1855" s="472"/>
    </row>
    <row r="1856" spans="1:6" x14ac:dyDescent="0.3">
      <c r="A1856" s="475"/>
      <c r="B1856" s="425"/>
      <c r="C1856" s="425"/>
      <c r="F1856" s="472"/>
    </row>
    <row r="1857" spans="1:6" x14ac:dyDescent="0.3">
      <c r="A1857" s="475"/>
      <c r="B1857" s="425"/>
      <c r="C1857" s="425"/>
      <c r="F1857" s="472"/>
    </row>
    <row r="1858" spans="1:6" x14ac:dyDescent="0.3">
      <c r="A1858" s="475"/>
      <c r="B1858" s="425"/>
      <c r="C1858" s="425"/>
      <c r="F1858" s="472"/>
    </row>
    <row r="1859" spans="1:6" x14ac:dyDescent="0.3">
      <c r="A1859" s="475"/>
      <c r="B1859" s="425"/>
      <c r="C1859" s="425"/>
      <c r="F1859" s="472"/>
    </row>
    <row r="1860" spans="1:6" x14ac:dyDescent="0.3">
      <c r="A1860" s="475"/>
      <c r="B1860" s="425"/>
      <c r="C1860" s="425"/>
      <c r="F1860" s="472"/>
    </row>
    <row r="1861" spans="1:6" x14ac:dyDescent="0.3">
      <c r="A1861" s="475"/>
      <c r="B1861" s="425"/>
      <c r="C1861" s="425"/>
      <c r="F1861" s="472"/>
    </row>
    <row r="1862" spans="1:6" x14ac:dyDescent="0.3">
      <c r="A1862" s="475"/>
      <c r="B1862" s="425"/>
      <c r="C1862" s="425"/>
      <c r="F1862" s="472"/>
    </row>
    <row r="1863" spans="1:6" x14ac:dyDescent="0.3">
      <c r="A1863" s="475"/>
      <c r="B1863" s="425"/>
      <c r="C1863" s="425"/>
      <c r="F1863" s="472"/>
    </row>
    <row r="1864" spans="1:6" x14ac:dyDescent="0.3">
      <c r="A1864" s="475"/>
      <c r="B1864" s="425"/>
      <c r="C1864" s="425"/>
      <c r="F1864" s="472"/>
    </row>
    <row r="1865" spans="1:6" x14ac:dyDescent="0.3">
      <c r="A1865" s="475"/>
      <c r="B1865" s="425"/>
      <c r="C1865" s="425"/>
      <c r="F1865" s="472"/>
    </row>
    <row r="1866" spans="1:6" x14ac:dyDescent="0.3">
      <c r="A1866" s="475"/>
      <c r="B1866" s="425"/>
      <c r="C1866" s="425"/>
      <c r="F1866" s="472"/>
    </row>
    <row r="1867" spans="1:6" x14ac:dyDescent="0.3">
      <c r="A1867" s="475"/>
      <c r="B1867" s="425"/>
      <c r="C1867" s="425"/>
      <c r="F1867" s="472"/>
    </row>
    <row r="1868" spans="1:6" x14ac:dyDescent="0.3">
      <c r="A1868" s="475"/>
      <c r="B1868" s="425"/>
      <c r="C1868" s="425"/>
      <c r="F1868" s="472"/>
    </row>
    <row r="1869" spans="1:6" x14ac:dyDescent="0.3">
      <c r="A1869" s="475"/>
      <c r="B1869" s="425"/>
      <c r="C1869" s="425"/>
      <c r="F1869" s="472"/>
    </row>
    <row r="1870" spans="1:6" x14ac:dyDescent="0.3">
      <c r="A1870" s="475"/>
      <c r="B1870" s="425"/>
      <c r="C1870" s="425"/>
      <c r="F1870" s="472"/>
    </row>
    <row r="1871" spans="1:6" x14ac:dyDescent="0.3">
      <c r="A1871" s="475"/>
      <c r="B1871" s="425"/>
      <c r="C1871" s="425"/>
      <c r="F1871" s="472"/>
    </row>
    <row r="1872" spans="1:6" x14ac:dyDescent="0.3">
      <c r="A1872" s="475"/>
      <c r="B1872" s="425"/>
      <c r="C1872" s="425"/>
      <c r="F1872" s="472"/>
    </row>
    <row r="1873" spans="1:6" x14ac:dyDescent="0.3">
      <c r="A1873" s="475"/>
      <c r="B1873" s="425"/>
      <c r="C1873" s="425"/>
      <c r="F1873" s="472"/>
    </row>
    <row r="1874" spans="1:6" x14ac:dyDescent="0.3">
      <c r="A1874" s="475"/>
      <c r="B1874" s="425"/>
      <c r="C1874" s="425"/>
      <c r="F1874" s="472"/>
    </row>
    <row r="1875" spans="1:6" x14ac:dyDescent="0.3">
      <c r="A1875" s="475"/>
      <c r="B1875" s="425"/>
      <c r="C1875" s="425"/>
      <c r="F1875" s="472"/>
    </row>
    <row r="1876" spans="1:6" x14ac:dyDescent="0.3">
      <c r="A1876" s="475"/>
      <c r="B1876" s="425"/>
      <c r="C1876" s="425"/>
      <c r="F1876" s="472"/>
    </row>
    <row r="1877" spans="1:6" x14ac:dyDescent="0.3">
      <c r="A1877" s="475"/>
      <c r="B1877" s="425"/>
      <c r="C1877" s="425"/>
      <c r="F1877" s="472"/>
    </row>
    <row r="1878" spans="1:6" x14ac:dyDescent="0.3">
      <c r="A1878" s="475"/>
      <c r="B1878" s="425"/>
      <c r="C1878" s="425"/>
      <c r="F1878" s="472"/>
    </row>
    <row r="1879" spans="1:6" x14ac:dyDescent="0.3">
      <c r="A1879" s="475"/>
      <c r="B1879" s="425"/>
      <c r="C1879" s="425"/>
      <c r="F1879" s="472"/>
    </row>
    <row r="1880" spans="1:6" x14ac:dyDescent="0.3">
      <c r="A1880" s="475"/>
      <c r="B1880" s="425"/>
      <c r="C1880" s="425"/>
      <c r="F1880" s="472"/>
    </row>
    <row r="1881" spans="1:6" x14ac:dyDescent="0.3">
      <c r="A1881" s="475"/>
      <c r="B1881" s="425"/>
      <c r="C1881" s="425"/>
      <c r="F1881" s="472"/>
    </row>
    <row r="1882" spans="1:6" x14ac:dyDescent="0.3">
      <c r="A1882" s="475"/>
      <c r="B1882" s="425"/>
      <c r="C1882" s="425"/>
      <c r="F1882" s="472"/>
    </row>
    <row r="1883" spans="1:6" x14ac:dyDescent="0.3">
      <c r="A1883" s="475"/>
      <c r="B1883" s="425"/>
      <c r="C1883" s="425"/>
      <c r="F1883" s="472"/>
    </row>
    <row r="1884" spans="1:6" x14ac:dyDescent="0.3">
      <c r="A1884" s="475"/>
      <c r="B1884" s="425"/>
      <c r="C1884" s="425"/>
      <c r="F1884" s="472"/>
    </row>
    <row r="1885" spans="1:6" x14ac:dyDescent="0.3">
      <c r="A1885" s="475"/>
      <c r="B1885" s="425"/>
      <c r="C1885" s="425"/>
      <c r="F1885" s="472"/>
    </row>
    <row r="1886" spans="1:6" x14ac:dyDescent="0.3">
      <c r="A1886" s="475"/>
      <c r="B1886" s="425"/>
      <c r="C1886" s="425"/>
      <c r="F1886" s="472"/>
    </row>
    <row r="1887" spans="1:6" x14ac:dyDescent="0.3">
      <c r="A1887" s="475"/>
      <c r="B1887" s="425"/>
      <c r="C1887" s="425"/>
      <c r="F1887" s="472"/>
    </row>
    <row r="1888" spans="1:6" x14ac:dyDescent="0.3">
      <c r="A1888" s="475"/>
      <c r="B1888" s="425"/>
      <c r="C1888" s="425"/>
      <c r="F1888" s="472"/>
    </row>
    <row r="1889" spans="1:6" x14ac:dyDescent="0.3">
      <c r="A1889" s="475"/>
      <c r="B1889" s="425"/>
      <c r="C1889" s="425"/>
      <c r="F1889" s="472"/>
    </row>
    <row r="1890" spans="1:6" x14ac:dyDescent="0.3">
      <c r="A1890" s="475"/>
      <c r="B1890" s="425"/>
      <c r="C1890" s="425"/>
      <c r="F1890" s="472"/>
    </row>
    <row r="1891" spans="1:6" x14ac:dyDescent="0.3">
      <c r="A1891" s="475"/>
      <c r="B1891" s="425"/>
      <c r="C1891" s="425"/>
      <c r="F1891" s="472"/>
    </row>
    <row r="1892" spans="1:6" x14ac:dyDescent="0.3">
      <c r="A1892" s="475"/>
      <c r="B1892" s="425"/>
      <c r="C1892" s="425"/>
      <c r="F1892" s="472"/>
    </row>
    <row r="1893" spans="1:6" x14ac:dyDescent="0.3">
      <c r="A1893" s="475"/>
      <c r="B1893" s="425"/>
      <c r="C1893" s="425"/>
      <c r="F1893" s="472"/>
    </row>
    <row r="1894" spans="1:6" x14ac:dyDescent="0.3">
      <c r="A1894" s="475"/>
      <c r="B1894" s="425"/>
      <c r="C1894" s="425"/>
      <c r="F1894" s="472"/>
    </row>
    <row r="1895" spans="1:6" x14ac:dyDescent="0.3">
      <c r="A1895" s="475"/>
      <c r="B1895" s="425"/>
      <c r="C1895" s="425"/>
      <c r="F1895" s="472"/>
    </row>
    <row r="1896" spans="1:6" x14ac:dyDescent="0.3">
      <c r="A1896" s="475"/>
      <c r="B1896" s="425"/>
      <c r="C1896" s="425"/>
      <c r="F1896" s="472"/>
    </row>
    <row r="1897" spans="1:6" x14ac:dyDescent="0.3">
      <c r="A1897" s="475"/>
      <c r="B1897" s="425"/>
      <c r="C1897" s="425"/>
      <c r="F1897" s="472"/>
    </row>
    <row r="1898" spans="1:6" x14ac:dyDescent="0.3">
      <c r="A1898" s="475"/>
      <c r="B1898" s="425"/>
      <c r="C1898" s="425"/>
      <c r="F1898" s="472"/>
    </row>
    <row r="1899" spans="1:6" x14ac:dyDescent="0.3">
      <c r="A1899" s="475"/>
      <c r="B1899" s="425"/>
      <c r="C1899" s="425"/>
      <c r="F1899" s="472"/>
    </row>
    <row r="1900" spans="1:6" x14ac:dyDescent="0.3">
      <c r="A1900" s="475"/>
      <c r="B1900" s="425"/>
      <c r="C1900" s="425"/>
      <c r="F1900" s="472"/>
    </row>
    <row r="1901" spans="1:6" x14ac:dyDescent="0.3">
      <c r="A1901" s="475"/>
      <c r="B1901" s="425"/>
      <c r="C1901" s="425"/>
      <c r="F1901" s="472"/>
    </row>
    <row r="1902" spans="1:6" x14ac:dyDescent="0.3">
      <c r="A1902" s="475"/>
      <c r="B1902" s="425"/>
      <c r="C1902" s="425"/>
      <c r="F1902" s="472"/>
    </row>
    <row r="1903" spans="1:6" x14ac:dyDescent="0.3">
      <c r="A1903" s="475"/>
      <c r="B1903" s="425"/>
      <c r="C1903" s="425"/>
      <c r="F1903" s="472"/>
    </row>
    <row r="1904" spans="1:6" x14ac:dyDescent="0.3">
      <c r="A1904" s="475"/>
      <c r="B1904" s="425"/>
      <c r="C1904" s="425"/>
      <c r="F1904" s="472"/>
    </row>
    <row r="1905" spans="1:6" x14ac:dyDescent="0.3">
      <c r="A1905" s="475"/>
      <c r="B1905" s="425"/>
      <c r="C1905" s="425"/>
      <c r="F1905" s="472"/>
    </row>
    <row r="1906" spans="1:6" x14ac:dyDescent="0.3">
      <c r="A1906" s="475"/>
      <c r="B1906" s="425"/>
      <c r="C1906" s="425"/>
      <c r="F1906" s="472"/>
    </row>
    <row r="1907" spans="1:6" x14ac:dyDescent="0.3">
      <c r="A1907" s="475"/>
      <c r="B1907" s="425"/>
      <c r="C1907" s="425"/>
      <c r="F1907" s="472"/>
    </row>
    <row r="1908" spans="1:6" x14ac:dyDescent="0.3">
      <c r="A1908" s="475"/>
      <c r="B1908" s="425"/>
      <c r="C1908" s="425"/>
      <c r="F1908" s="472"/>
    </row>
    <row r="1909" spans="1:6" x14ac:dyDescent="0.3">
      <c r="A1909" s="475"/>
      <c r="B1909" s="425"/>
      <c r="C1909" s="425"/>
      <c r="F1909" s="472"/>
    </row>
    <row r="1910" spans="1:6" x14ac:dyDescent="0.3">
      <c r="A1910" s="475"/>
      <c r="B1910" s="425"/>
      <c r="C1910" s="425"/>
      <c r="F1910" s="472"/>
    </row>
    <row r="1911" spans="1:6" x14ac:dyDescent="0.3">
      <c r="A1911" s="475"/>
      <c r="B1911" s="425"/>
      <c r="C1911" s="425"/>
      <c r="F1911" s="472"/>
    </row>
    <row r="1912" spans="1:6" x14ac:dyDescent="0.3">
      <c r="A1912" s="475"/>
      <c r="B1912" s="425"/>
      <c r="C1912" s="425"/>
      <c r="F1912" s="472"/>
    </row>
    <row r="1913" spans="1:6" x14ac:dyDescent="0.3">
      <c r="A1913" s="475"/>
      <c r="B1913" s="425"/>
      <c r="C1913" s="425"/>
      <c r="F1913" s="472"/>
    </row>
    <row r="1914" spans="1:6" x14ac:dyDescent="0.3">
      <c r="A1914" s="475"/>
      <c r="B1914" s="425"/>
      <c r="C1914" s="425"/>
      <c r="F1914" s="472"/>
    </row>
    <row r="1915" spans="1:6" x14ac:dyDescent="0.3">
      <c r="A1915" s="475"/>
      <c r="B1915" s="425"/>
      <c r="C1915" s="425"/>
      <c r="F1915" s="472"/>
    </row>
    <row r="1916" spans="1:6" x14ac:dyDescent="0.3">
      <c r="A1916" s="475"/>
      <c r="B1916" s="425"/>
      <c r="C1916" s="425"/>
      <c r="F1916" s="472"/>
    </row>
    <row r="1917" spans="1:6" x14ac:dyDescent="0.3">
      <c r="A1917" s="475"/>
      <c r="B1917" s="425"/>
      <c r="C1917" s="425"/>
      <c r="F1917" s="472"/>
    </row>
    <row r="1918" spans="1:6" x14ac:dyDescent="0.3">
      <c r="A1918" s="475"/>
      <c r="B1918" s="425"/>
      <c r="C1918" s="425"/>
      <c r="F1918" s="472"/>
    </row>
    <row r="1919" spans="1:6" x14ac:dyDescent="0.3">
      <c r="A1919" s="475"/>
      <c r="B1919" s="425"/>
      <c r="C1919" s="425"/>
      <c r="F1919" s="472"/>
    </row>
    <row r="1920" spans="1:6" x14ac:dyDescent="0.3">
      <c r="A1920" s="475"/>
      <c r="B1920" s="425"/>
      <c r="C1920" s="425"/>
      <c r="F1920" s="472"/>
    </row>
    <row r="1921" spans="1:6" x14ac:dyDescent="0.3">
      <c r="A1921" s="475"/>
      <c r="B1921" s="425"/>
      <c r="C1921" s="425"/>
      <c r="F1921" s="472"/>
    </row>
    <row r="1922" spans="1:6" x14ac:dyDescent="0.3">
      <c r="A1922" s="475"/>
      <c r="B1922" s="425"/>
      <c r="C1922" s="425"/>
      <c r="F1922" s="472"/>
    </row>
    <row r="1923" spans="1:6" x14ac:dyDescent="0.3">
      <c r="A1923" s="475"/>
      <c r="B1923" s="425"/>
      <c r="C1923" s="425"/>
      <c r="F1923" s="472"/>
    </row>
    <row r="1924" spans="1:6" x14ac:dyDescent="0.3">
      <c r="A1924" s="475"/>
      <c r="B1924" s="425"/>
      <c r="C1924" s="425"/>
      <c r="F1924" s="472"/>
    </row>
    <row r="1925" spans="1:6" x14ac:dyDescent="0.3">
      <c r="A1925" s="475"/>
      <c r="B1925" s="425"/>
      <c r="C1925" s="425"/>
      <c r="F1925" s="472"/>
    </row>
    <row r="1926" spans="1:6" x14ac:dyDescent="0.3">
      <c r="A1926" s="475"/>
      <c r="B1926" s="425"/>
      <c r="C1926" s="425"/>
      <c r="F1926" s="472"/>
    </row>
    <row r="1927" spans="1:6" x14ac:dyDescent="0.3">
      <c r="A1927" s="475"/>
      <c r="B1927" s="425"/>
      <c r="C1927" s="425"/>
      <c r="F1927" s="472"/>
    </row>
    <row r="1928" spans="1:6" x14ac:dyDescent="0.3">
      <c r="A1928" s="475"/>
      <c r="B1928" s="425"/>
      <c r="C1928" s="425"/>
      <c r="F1928" s="472"/>
    </row>
    <row r="1929" spans="1:6" x14ac:dyDescent="0.3">
      <c r="A1929" s="475"/>
      <c r="B1929" s="425"/>
      <c r="C1929" s="425"/>
      <c r="F1929" s="472"/>
    </row>
    <row r="1930" spans="1:6" x14ac:dyDescent="0.3">
      <c r="A1930" s="475"/>
      <c r="B1930" s="425"/>
      <c r="C1930" s="425"/>
      <c r="F1930" s="472"/>
    </row>
    <row r="1931" spans="1:6" x14ac:dyDescent="0.3">
      <c r="A1931" s="475"/>
      <c r="B1931" s="425"/>
      <c r="C1931" s="425"/>
      <c r="F1931" s="472"/>
    </row>
    <row r="1932" spans="1:6" x14ac:dyDescent="0.3">
      <c r="A1932" s="475"/>
      <c r="B1932" s="425"/>
      <c r="C1932" s="425"/>
      <c r="F1932" s="472"/>
    </row>
    <row r="1933" spans="1:6" x14ac:dyDescent="0.3">
      <c r="A1933" s="475"/>
      <c r="B1933" s="425"/>
      <c r="C1933" s="425"/>
      <c r="F1933" s="472"/>
    </row>
    <row r="1934" spans="1:6" x14ac:dyDescent="0.3">
      <c r="A1934" s="475"/>
      <c r="B1934" s="425"/>
      <c r="C1934" s="425"/>
      <c r="F1934" s="472"/>
    </row>
    <row r="1935" spans="1:6" x14ac:dyDescent="0.3">
      <c r="A1935" s="475"/>
      <c r="B1935" s="425"/>
      <c r="C1935" s="425"/>
      <c r="F1935" s="472"/>
    </row>
    <row r="1936" spans="1:6" x14ac:dyDescent="0.3">
      <c r="A1936" s="475"/>
      <c r="B1936" s="425"/>
      <c r="C1936" s="425"/>
      <c r="F1936" s="472"/>
    </row>
    <row r="1937" spans="1:6" x14ac:dyDescent="0.3">
      <c r="A1937" s="475"/>
      <c r="B1937" s="425"/>
      <c r="C1937" s="425"/>
      <c r="F1937" s="472"/>
    </row>
    <row r="1938" spans="1:6" x14ac:dyDescent="0.3">
      <c r="A1938" s="475"/>
      <c r="B1938" s="425"/>
      <c r="C1938" s="425"/>
      <c r="F1938" s="472"/>
    </row>
    <row r="1939" spans="1:6" x14ac:dyDescent="0.3">
      <c r="A1939" s="475"/>
      <c r="B1939" s="425"/>
      <c r="C1939" s="425"/>
      <c r="F1939" s="472"/>
    </row>
    <row r="1940" spans="1:6" x14ac:dyDescent="0.3">
      <c r="A1940" s="475"/>
      <c r="B1940" s="425"/>
      <c r="C1940" s="425"/>
      <c r="F1940" s="472"/>
    </row>
    <row r="1941" spans="1:6" x14ac:dyDescent="0.3">
      <c r="A1941" s="475"/>
      <c r="B1941" s="425"/>
      <c r="C1941" s="425"/>
      <c r="F1941" s="472"/>
    </row>
    <row r="1942" spans="1:6" x14ac:dyDescent="0.3">
      <c r="A1942" s="475"/>
      <c r="B1942" s="425"/>
      <c r="C1942" s="425"/>
      <c r="F1942" s="472"/>
    </row>
    <row r="1943" spans="1:6" x14ac:dyDescent="0.3">
      <c r="A1943" s="475"/>
      <c r="B1943" s="425"/>
      <c r="C1943" s="425"/>
      <c r="F1943" s="472"/>
    </row>
    <row r="1944" spans="1:6" x14ac:dyDescent="0.3">
      <c r="A1944" s="475"/>
      <c r="B1944" s="425"/>
      <c r="C1944" s="425"/>
      <c r="F1944" s="472"/>
    </row>
    <row r="1945" spans="1:6" x14ac:dyDescent="0.3">
      <c r="A1945" s="475"/>
      <c r="B1945" s="425"/>
      <c r="C1945" s="425"/>
      <c r="F1945" s="472"/>
    </row>
    <row r="1946" spans="1:6" x14ac:dyDescent="0.3">
      <c r="A1946" s="475"/>
      <c r="B1946" s="425"/>
      <c r="C1946" s="425"/>
      <c r="F1946" s="472"/>
    </row>
    <row r="1947" spans="1:6" x14ac:dyDescent="0.3">
      <c r="A1947" s="475"/>
      <c r="B1947" s="425"/>
      <c r="C1947" s="425"/>
      <c r="F1947" s="472"/>
    </row>
    <row r="1948" spans="1:6" x14ac:dyDescent="0.3">
      <c r="A1948" s="475"/>
      <c r="B1948" s="425"/>
      <c r="C1948" s="425"/>
      <c r="F1948" s="472"/>
    </row>
    <row r="1949" spans="1:6" x14ac:dyDescent="0.3">
      <c r="A1949" s="475"/>
      <c r="B1949" s="425"/>
      <c r="C1949" s="425"/>
      <c r="F1949" s="472"/>
    </row>
    <row r="1950" spans="1:6" x14ac:dyDescent="0.3">
      <c r="A1950" s="475"/>
      <c r="B1950" s="425"/>
      <c r="C1950" s="425"/>
      <c r="F1950" s="472"/>
    </row>
    <row r="1951" spans="1:6" x14ac:dyDescent="0.3">
      <c r="A1951" s="475"/>
      <c r="B1951" s="425"/>
      <c r="C1951" s="425"/>
      <c r="F1951" s="472"/>
    </row>
    <row r="1952" spans="1:6" x14ac:dyDescent="0.3">
      <c r="A1952" s="475"/>
      <c r="B1952" s="425"/>
      <c r="C1952" s="425"/>
      <c r="F1952" s="472"/>
    </row>
    <row r="1953" spans="1:6" x14ac:dyDescent="0.3">
      <c r="A1953" s="475"/>
      <c r="B1953" s="425"/>
      <c r="C1953" s="425"/>
      <c r="F1953" s="472"/>
    </row>
    <row r="1954" spans="1:6" x14ac:dyDescent="0.3">
      <c r="A1954" s="475"/>
      <c r="B1954" s="425"/>
      <c r="C1954" s="425"/>
      <c r="F1954" s="472"/>
    </row>
    <row r="1955" spans="1:6" x14ac:dyDescent="0.3">
      <c r="A1955" s="475"/>
      <c r="B1955" s="425"/>
      <c r="C1955" s="425"/>
      <c r="F1955" s="472"/>
    </row>
    <row r="1956" spans="1:6" x14ac:dyDescent="0.3">
      <c r="A1956" s="475"/>
      <c r="B1956" s="425"/>
      <c r="C1956" s="425"/>
      <c r="F1956" s="472"/>
    </row>
    <row r="1957" spans="1:6" x14ac:dyDescent="0.3">
      <c r="A1957" s="475"/>
      <c r="B1957" s="425"/>
      <c r="C1957" s="425"/>
      <c r="F1957" s="472"/>
    </row>
    <row r="1958" spans="1:6" x14ac:dyDescent="0.3">
      <c r="A1958" s="475"/>
      <c r="B1958" s="425"/>
      <c r="C1958" s="425"/>
      <c r="F1958" s="472"/>
    </row>
    <row r="1959" spans="1:6" x14ac:dyDescent="0.3">
      <c r="A1959" s="475"/>
      <c r="B1959" s="425"/>
      <c r="C1959" s="425"/>
      <c r="F1959" s="472"/>
    </row>
    <row r="1960" spans="1:6" x14ac:dyDescent="0.3">
      <c r="A1960" s="475"/>
      <c r="B1960" s="425"/>
      <c r="C1960" s="425"/>
      <c r="F1960" s="472"/>
    </row>
    <row r="1961" spans="1:6" x14ac:dyDescent="0.3">
      <c r="A1961" s="475"/>
      <c r="B1961" s="425"/>
      <c r="C1961" s="425"/>
      <c r="F1961" s="472"/>
    </row>
    <row r="1962" spans="1:6" x14ac:dyDescent="0.3">
      <c r="A1962" s="475"/>
      <c r="B1962" s="425"/>
      <c r="C1962" s="425"/>
      <c r="F1962" s="472"/>
    </row>
    <row r="1963" spans="1:6" x14ac:dyDescent="0.3">
      <c r="A1963" s="475"/>
      <c r="B1963" s="425"/>
      <c r="C1963" s="425"/>
      <c r="F1963" s="472"/>
    </row>
    <row r="1964" spans="1:6" x14ac:dyDescent="0.3">
      <c r="A1964" s="475"/>
      <c r="B1964" s="425"/>
      <c r="C1964" s="425"/>
      <c r="F1964" s="472"/>
    </row>
    <row r="1965" spans="1:6" x14ac:dyDescent="0.3">
      <c r="A1965" s="475"/>
      <c r="B1965" s="425"/>
      <c r="C1965" s="425"/>
      <c r="F1965" s="472"/>
    </row>
    <row r="1966" spans="1:6" x14ac:dyDescent="0.3">
      <c r="A1966" s="475"/>
      <c r="B1966" s="425"/>
      <c r="C1966" s="425"/>
      <c r="F1966" s="472"/>
    </row>
    <row r="1967" spans="1:6" x14ac:dyDescent="0.3">
      <c r="A1967" s="475"/>
      <c r="B1967" s="425"/>
      <c r="C1967" s="425"/>
      <c r="F1967" s="472"/>
    </row>
    <row r="1968" spans="1:6" x14ac:dyDescent="0.3">
      <c r="A1968" s="475"/>
      <c r="B1968" s="425"/>
      <c r="C1968" s="425"/>
      <c r="F1968" s="472"/>
    </row>
    <row r="1969" spans="1:6" x14ac:dyDescent="0.3">
      <c r="A1969" s="475"/>
      <c r="B1969" s="425"/>
      <c r="C1969" s="425"/>
      <c r="F1969" s="472"/>
    </row>
    <row r="1970" spans="1:6" x14ac:dyDescent="0.3">
      <c r="A1970" s="475"/>
      <c r="B1970" s="425"/>
      <c r="C1970" s="425"/>
      <c r="F1970" s="472"/>
    </row>
    <row r="1971" spans="1:6" x14ac:dyDescent="0.3">
      <c r="A1971" s="475"/>
      <c r="B1971" s="425"/>
      <c r="C1971" s="425"/>
      <c r="F1971" s="472"/>
    </row>
    <row r="1972" spans="1:6" x14ac:dyDescent="0.3">
      <c r="A1972" s="475"/>
      <c r="B1972" s="425"/>
      <c r="C1972" s="425"/>
      <c r="F1972" s="472"/>
    </row>
    <row r="1973" spans="1:6" x14ac:dyDescent="0.3">
      <c r="A1973" s="475"/>
      <c r="B1973" s="425"/>
      <c r="C1973" s="425"/>
      <c r="F1973" s="472"/>
    </row>
    <row r="1974" spans="1:6" x14ac:dyDescent="0.3">
      <c r="A1974" s="475"/>
      <c r="B1974" s="425"/>
      <c r="C1974" s="425"/>
      <c r="F1974" s="472"/>
    </row>
    <row r="1975" spans="1:6" x14ac:dyDescent="0.3">
      <c r="A1975" s="475"/>
      <c r="B1975" s="425"/>
      <c r="C1975" s="425"/>
      <c r="F1975" s="472"/>
    </row>
    <row r="1976" spans="1:6" x14ac:dyDescent="0.3">
      <c r="A1976" s="475"/>
      <c r="B1976" s="425"/>
      <c r="C1976" s="425"/>
      <c r="F1976" s="472"/>
    </row>
    <row r="1977" spans="1:6" x14ac:dyDescent="0.3">
      <c r="A1977" s="475"/>
      <c r="B1977" s="425"/>
      <c r="C1977" s="425"/>
      <c r="F1977" s="472"/>
    </row>
    <row r="1978" spans="1:6" x14ac:dyDescent="0.3">
      <c r="A1978" s="475"/>
      <c r="B1978" s="425"/>
      <c r="C1978" s="425"/>
      <c r="F1978" s="472"/>
    </row>
    <row r="1979" spans="1:6" x14ac:dyDescent="0.3">
      <c r="A1979" s="475"/>
      <c r="B1979" s="425"/>
      <c r="C1979" s="425"/>
      <c r="F1979" s="472"/>
    </row>
    <row r="1980" spans="1:6" x14ac:dyDescent="0.3">
      <c r="A1980" s="475"/>
      <c r="B1980" s="425"/>
      <c r="C1980" s="425"/>
      <c r="F1980" s="472"/>
    </row>
    <row r="1981" spans="1:6" x14ac:dyDescent="0.3">
      <c r="A1981" s="475"/>
      <c r="B1981" s="425"/>
      <c r="C1981" s="425"/>
      <c r="F1981" s="472"/>
    </row>
    <row r="1982" spans="1:6" x14ac:dyDescent="0.3">
      <c r="A1982" s="475"/>
      <c r="B1982" s="425"/>
      <c r="C1982" s="425"/>
      <c r="F1982" s="472"/>
    </row>
    <row r="1983" spans="1:6" x14ac:dyDescent="0.3">
      <c r="A1983" s="475"/>
      <c r="B1983" s="425"/>
      <c r="C1983" s="425"/>
      <c r="F1983" s="472"/>
    </row>
    <row r="1984" spans="1:6" x14ac:dyDescent="0.3">
      <c r="A1984" s="475"/>
      <c r="B1984" s="425"/>
      <c r="C1984" s="425"/>
      <c r="F1984" s="472"/>
    </row>
    <row r="1985" spans="1:6" x14ac:dyDescent="0.3">
      <c r="A1985" s="475"/>
      <c r="B1985" s="425"/>
      <c r="C1985" s="425"/>
      <c r="F1985" s="472"/>
    </row>
    <row r="1986" spans="1:6" x14ac:dyDescent="0.3">
      <c r="A1986" s="475"/>
      <c r="B1986" s="425"/>
      <c r="C1986" s="425"/>
      <c r="F1986" s="472"/>
    </row>
    <row r="1987" spans="1:6" x14ac:dyDescent="0.3">
      <c r="A1987" s="475"/>
      <c r="B1987" s="425"/>
      <c r="C1987" s="425"/>
      <c r="F1987" s="472"/>
    </row>
    <row r="1988" spans="1:6" x14ac:dyDescent="0.3">
      <c r="A1988" s="475"/>
      <c r="B1988" s="425"/>
      <c r="C1988" s="425"/>
      <c r="F1988" s="472"/>
    </row>
    <row r="1989" spans="1:6" x14ac:dyDescent="0.3">
      <c r="A1989" s="475"/>
      <c r="B1989" s="425"/>
      <c r="C1989" s="425"/>
      <c r="F1989" s="472"/>
    </row>
    <row r="1990" spans="1:6" x14ac:dyDescent="0.3">
      <c r="A1990" s="475"/>
      <c r="B1990" s="425"/>
      <c r="C1990" s="425"/>
      <c r="F1990" s="472"/>
    </row>
    <row r="1991" spans="1:6" x14ac:dyDescent="0.3">
      <c r="A1991" s="475"/>
      <c r="B1991" s="425"/>
      <c r="C1991" s="425"/>
      <c r="F1991" s="472"/>
    </row>
    <row r="1992" spans="1:6" x14ac:dyDescent="0.3">
      <c r="A1992" s="475"/>
      <c r="B1992" s="425"/>
      <c r="C1992" s="425"/>
      <c r="F1992" s="472"/>
    </row>
    <row r="1993" spans="1:6" x14ac:dyDescent="0.3">
      <c r="A1993" s="475"/>
      <c r="B1993" s="425"/>
      <c r="C1993" s="425"/>
      <c r="F1993" s="472"/>
    </row>
    <row r="1994" spans="1:6" x14ac:dyDescent="0.3">
      <c r="A1994" s="475"/>
      <c r="B1994" s="425"/>
      <c r="C1994" s="425"/>
      <c r="F1994" s="472"/>
    </row>
    <row r="1995" spans="1:6" x14ac:dyDescent="0.3">
      <c r="A1995" s="475"/>
      <c r="B1995" s="425"/>
      <c r="C1995" s="425"/>
      <c r="F1995" s="472"/>
    </row>
    <row r="1996" spans="1:6" x14ac:dyDescent="0.3">
      <c r="A1996" s="475"/>
      <c r="B1996" s="425"/>
      <c r="C1996" s="425"/>
      <c r="F1996" s="472"/>
    </row>
    <row r="1997" spans="1:6" x14ac:dyDescent="0.3">
      <c r="A1997" s="475"/>
      <c r="B1997" s="425"/>
      <c r="C1997" s="425"/>
      <c r="F1997" s="472"/>
    </row>
    <row r="1998" spans="1:6" x14ac:dyDescent="0.3">
      <c r="A1998" s="475"/>
      <c r="B1998" s="425"/>
      <c r="C1998" s="425"/>
      <c r="F1998" s="472"/>
    </row>
    <row r="1999" spans="1:6" x14ac:dyDescent="0.3">
      <c r="A1999" s="475"/>
      <c r="B1999" s="425"/>
      <c r="C1999" s="425"/>
      <c r="F1999" s="472"/>
    </row>
    <row r="2000" spans="1:6" x14ac:dyDescent="0.3">
      <c r="A2000" s="475"/>
      <c r="B2000" s="425"/>
      <c r="C2000" s="425"/>
      <c r="F2000" s="472"/>
    </row>
    <row r="2001" spans="1:6" x14ac:dyDescent="0.3">
      <c r="A2001" s="475"/>
      <c r="B2001" s="425"/>
      <c r="C2001" s="425"/>
      <c r="F2001" s="472"/>
    </row>
    <row r="2002" spans="1:6" x14ac:dyDescent="0.3">
      <c r="A2002" s="475"/>
      <c r="B2002" s="425"/>
      <c r="C2002" s="425"/>
      <c r="F2002" s="472"/>
    </row>
    <row r="2003" spans="1:6" x14ac:dyDescent="0.3">
      <c r="A2003" s="475"/>
      <c r="B2003" s="425"/>
      <c r="C2003" s="425"/>
      <c r="F2003" s="472"/>
    </row>
    <row r="2004" spans="1:6" x14ac:dyDescent="0.3">
      <c r="A2004" s="475"/>
      <c r="B2004" s="425"/>
      <c r="C2004" s="425"/>
      <c r="F2004" s="472"/>
    </row>
    <row r="2005" spans="1:6" x14ac:dyDescent="0.3">
      <c r="A2005" s="475"/>
      <c r="B2005" s="425"/>
      <c r="C2005" s="425"/>
      <c r="F2005" s="472"/>
    </row>
    <row r="2006" spans="1:6" x14ac:dyDescent="0.3">
      <c r="A2006" s="475"/>
      <c r="B2006" s="425"/>
      <c r="C2006" s="425"/>
      <c r="F2006" s="472"/>
    </row>
    <row r="2007" spans="1:6" x14ac:dyDescent="0.3">
      <c r="A2007" s="475"/>
      <c r="B2007" s="425"/>
      <c r="C2007" s="425"/>
      <c r="F2007" s="472"/>
    </row>
    <row r="2008" spans="1:6" x14ac:dyDescent="0.3">
      <c r="A2008" s="475"/>
      <c r="B2008" s="425"/>
      <c r="C2008" s="425"/>
      <c r="F2008" s="472"/>
    </row>
    <row r="2009" spans="1:6" x14ac:dyDescent="0.3">
      <c r="A2009" s="475"/>
      <c r="B2009" s="425"/>
      <c r="C2009" s="425"/>
      <c r="F2009" s="472"/>
    </row>
    <row r="2010" spans="1:6" x14ac:dyDescent="0.3">
      <c r="A2010" s="475"/>
      <c r="B2010" s="425"/>
      <c r="C2010" s="425"/>
      <c r="F2010" s="472"/>
    </row>
    <row r="2011" spans="1:6" x14ac:dyDescent="0.3">
      <c r="A2011" s="475"/>
      <c r="B2011" s="425"/>
      <c r="C2011" s="425"/>
      <c r="F2011" s="472"/>
    </row>
    <row r="2012" spans="1:6" x14ac:dyDescent="0.3">
      <c r="A2012" s="475"/>
      <c r="B2012" s="425"/>
      <c r="C2012" s="425"/>
      <c r="F2012" s="472"/>
    </row>
    <row r="2013" spans="1:6" x14ac:dyDescent="0.3">
      <c r="A2013" s="475"/>
      <c r="B2013" s="425"/>
      <c r="C2013" s="425"/>
      <c r="F2013" s="472"/>
    </row>
    <row r="2014" spans="1:6" x14ac:dyDescent="0.3">
      <c r="A2014" s="475"/>
      <c r="B2014" s="425"/>
      <c r="C2014" s="425"/>
      <c r="F2014" s="472"/>
    </row>
    <row r="2015" spans="1:6" x14ac:dyDescent="0.3">
      <c r="A2015" s="475"/>
      <c r="B2015" s="425"/>
      <c r="C2015" s="425"/>
      <c r="F2015" s="472"/>
    </row>
    <row r="2016" spans="1:6" x14ac:dyDescent="0.3">
      <c r="A2016" s="475"/>
      <c r="B2016" s="425"/>
      <c r="C2016" s="425"/>
      <c r="F2016" s="472"/>
    </row>
    <row r="2017" spans="1:6" x14ac:dyDescent="0.3">
      <c r="A2017" s="475"/>
      <c r="B2017" s="425"/>
      <c r="C2017" s="425"/>
      <c r="F2017" s="472"/>
    </row>
    <row r="2018" spans="1:6" x14ac:dyDescent="0.3">
      <c r="A2018" s="475"/>
      <c r="B2018" s="425"/>
      <c r="C2018" s="425"/>
      <c r="F2018" s="472"/>
    </row>
    <row r="2019" spans="1:6" x14ac:dyDescent="0.3">
      <c r="A2019" s="475"/>
      <c r="B2019" s="425"/>
      <c r="C2019" s="425"/>
      <c r="F2019" s="472"/>
    </row>
    <row r="2020" spans="1:6" x14ac:dyDescent="0.3">
      <c r="A2020" s="475"/>
      <c r="B2020" s="425"/>
      <c r="C2020" s="425"/>
      <c r="F2020" s="472"/>
    </row>
    <row r="2021" spans="1:6" x14ac:dyDescent="0.3">
      <c r="A2021" s="475"/>
      <c r="B2021" s="425"/>
      <c r="C2021" s="425"/>
      <c r="F2021" s="472"/>
    </row>
    <row r="2022" spans="1:6" x14ac:dyDescent="0.3">
      <c r="A2022" s="475"/>
      <c r="B2022" s="425"/>
      <c r="C2022" s="425"/>
      <c r="F2022" s="472"/>
    </row>
    <row r="2023" spans="1:6" x14ac:dyDescent="0.3">
      <c r="A2023" s="475"/>
      <c r="B2023" s="425"/>
      <c r="C2023" s="425"/>
      <c r="F2023" s="472"/>
    </row>
    <row r="2024" spans="1:6" x14ac:dyDescent="0.3">
      <c r="A2024" s="475"/>
      <c r="B2024" s="425"/>
      <c r="C2024" s="425"/>
      <c r="F2024" s="472"/>
    </row>
    <row r="2025" spans="1:6" x14ac:dyDescent="0.3">
      <c r="A2025" s="475"/>
      <c r="B2025" s="425"/>
      <c r="C2025" s="425"/>
      <c r="F2025" s="472"/>
    </row>
    <row r="2026" spans="1:6" x14ac:dyDescent="0.3">
      <c r="A2026" s="475"/>
      <c r="B2026" s="425"/>
      <c r="C2026" s="425"/>
      <c r="F2026" s="472"/>
    </row>
    <row r="2027" spans="1:6" x14ac:dyDescent="0.3">
      <c r="A2027" s="475"/>
      <c r="B2027" s="425"/>
      <c r="C2027" s="425"/>
      <c r="F2027" s="472"/>
    </row>
    <row r="2028" spans="1:6" x14ac:dyDescent="0.3">
      <c r="A2028" s="475"/>
      <c r="B2028" s="425"/>
      <c r="C2028" s="425"/>
      <c r="F2028" s="472"/>
    </row>
    <row r="2029" spans="1:6" x14ac:dyDescent="0.3">
      <c r="A2029" s="475"/>
      <c r="B2029" s="425"/>
      <c r="C2029" s="425"/>
      <c r="F2029" s="472"/>
    </row>
    <row r="2030" spans="1:6" x14ac:dyDescent="0.3">
      <c r="A2030" s="475"/>
      <c r="B2030" s="425"/>
      <c r="C2030" s="425"/>
      <c r="F2030" s="472"/>
    </row>
    <row r="2031" spans="1:6" x14ac:dyDescent="0.3">
      <c r="A2031" s="475"/>
      <c r="B2031" s="425"/>
      <c r="C2031" s="425"/>
      <c r="F2031" s="472"/>
    </row>
    <row r="2032" spans="1:6" x14ac:dyDescent="0.3">
      <c r="A2032" s="475"/>
      <c r="B2032" s="425"/>
      <c r="C2032" s="425"/>
      <c r="F2032" s="472"/>
    </row>
    <row r="2033" spans="1:6" x14ac:dyDescent="0.3">
      <c r="A2033" s="475"/>
      <c r="B2033" s="425"/>
      <c r="C2033" s="425"/>
      <c r="F2033" s="472"/>
    </row>
    <row r="2034" spans="1:6" x14ac:dyDescent="0.3">
      <c r="A2034" s="475"/>
      <c r="B2034" s="425"/>
      <c r="C2034" s="425"/>
      <c r="F2034" s="472"/>
    </row>
    <row r="2035" spans="1:6" x14ac:dyDescent="0.3">
      <c r="A2035" s="475"/>
      <c r="B2035" s="425"/>
      <c r="C2035" s="425"/>
      <c r="F2035" s="472"/>
    </row>
    <row r="2036" spans="1:6" x14ac:dyDescent="0.3">
      <c r="A2036" s="475"/>
      <c r="B2036" s="425"/>
      <c r="C2036" s="425"/>
      <c r="F2036" s="472"/>
    </row>
    <row r="2037" spans="1:6" x14ac:dyDescent="0.3">
      <c r="A2037" s="475"/>
      <c r="B2037" s="425"/>
      <c r="C2037" s="425"/>
      <c r="F2037" s="472"/>
    </row>
    <row r="2038" spans="1:6" x14ac:dyDescent="0.3">
      <c r="A2038" s="475"/>
      <c r="B2038" s="425"/>
      <c r="C2038" s="425"/>
      <c r="F2038" s="472"/>
    </row>
    <row r="2039" spans="1:6" x14ac:dyDescent="0.3">
      <c r="A2039" s="475"/>
      <c r="B2039" s="425"/>
      <c r="C2039" s="425"/>
      <c r="F2039" s="472"/>
    </row>
    <row r="2040" spans="1:6" x14ac:dyDescent="0.3">
      <c r="A2040" s="475"/>
      <c r="B2040" s="425"/>
      <c r="C2040" s="425"/>
      <c r="F2040" s="472"/>
    </row>
    <row r="2041" spans="1:6" x14ac:dyDescent="0.3">
      <c r="A2041" s="475"/>
      <c r="B2041" s="425"/>
      <c r="C2041" s="425"/>
      <c r="F2041" s="472"/>
    </row>
    <row r="2042" spans="1:6" x14ac:dyDescent="0.3">
      <c r="A2042" s="475"/>
      <c r="B2042" s="425"/>
      <c r="C2042" s="425"/>
      <c r="F2042" s="472"/>
    </row>
    <row r="2043" spans="1:6" x14ac:dyDescent="0.3">
      <c r="A2043" s="475"/>
      <c r="B2043" s="425"/>
      <c r="C2043" s="425"/>
      <c r="F2043" s="472"/>
    </row>
    <row r="2044" spans="1:6" x14ac:dyDescent="0.3">
      <c r="A2044" s="475"/>
      <c r="B2044" s="425"/>
      <c r="C2044" s="425"/>
      <c r="F2044" s="472"/>
    </row>
    <row r="2045" spans="1:6" x14ac:dyDescent="0.3">
      <c r="A2045" s="475"/>
      <c r="B2045" s="425"/>
      <c r="C2045" s="425"/>
      <c r="F2045" s="472"/>
    </row>
    <row r="2046" spans="1:6" x14ac:dyDescent="0.3">
      <c r="A2046" s="475"/>
      <c r="B2046" s="425"/>
      <c r="C2046" s="425"/>
      <c r="F2046" s="472"/>
    </row>
    <row r="2047" spans="1:6" x14ac:dyDescent="0.3">
      <c r="A2047" s="475"/>
      <c r="B2047" s="425"/>
      <c r="C2047" s="425"/>
      <c r="F2047" s="472"/>
    </row>
    <row r="2048" spans="1:6" x14ac:dyDescent="0.3">
      <c r="A2048" s="475"/>
      <c r="B2048" s="425"/>
      <c r="C2048" s="425"/>
      <c r="F2048" s="472"/>
    </row>
    <row r="2049" spans="1:6" x14ac:dyDescent="0.3">
      <c r="A2049" s="475"/>
      <c r="B2049" s="425"/>
      <c r="C2049" s="425"/>
      <c r="F2049" s="472"/>
    </row>
    <row r="2050" spans="1:6" x14ac:dyDescent="0.3">
      <c r="A2050" s="475"/>
      <c r="B2050" s="425"/>
      <c r="C2050" s="425"/>
      <c r="F2050" s="472"/>
    </row>
    <row r="2051" spans="1:6" x14ac:dyDescent="0.3">
      <c r="A2051" s="475"/>
      <c r="B2051" s="425"/>
      <c r="C2051" s="425"/>
      <c r="F2051" s="472"/>
    </row>
    <row r="2052" spans="1:6" x14ac:dyDescent="0.3">
      <c r="A2052" s="475"/>
      <c r="B2052" s="425"/>
      <c r="C2052" s="425"/>
      <c r="F2052" s="472"/>
    </row>
    <row r="2053" spans="1:6" x14ac:dyDescent="0.3">
      <c r="A2053" s="475"/>
      <c r="B2053" s="425"/>
      <c r="C2053" s="425"/>
      <c r="F2053" s="472"/>
    </row>
    <row r="2054" spans="1:6" x14ac:dyDescent="0.3">
      <c r="A2054" s="475"/>
      <c r="B2054" s="425"/>
      <c r="C2054" s="425"/>
      <c r="F2054" s="472"/>
    </row>
    <row r="2055" spans="1:6" x14ac:dyDescent="0.3">
      <c r="A2055" s="475"/>
      <c r="B2055" s="425"/>
      <c r="C2055" s="425"/>
      <c r="F2055" s="472"/>
    </row>
    <row r="2056" spans="1:6" x14ac:dyDescent="0.3">
      <c r="A2056" s="475"/>
      <c r="B2056" s="425"/>
      <c r="C2056" s="425"/>
      <c r="F2056" s="472"/>
    </row>
    <row r="2057" spans="1:6" x14ac:dyDescent="0.3">
      <c r="A2057" s="475"/>
      <c r="B2057" s="425"/>
      <c r="C2057" s="425"/>
      <c r="F2057" s="472"/>
    </row>
    <row r="2058" spans="1:6" x14ac:dyDescent="0.3">
      <c r="A2058" s="475"/>
      <c r="B2058" s="425"/>
      <c r="C2058" s="425"/>
      <c r="F2058" s="472"/>
    </row>
    <row r="2059" spans="1:6" x14ac:dyDescent="0.3">
      <c r="A2059" s="475"/>
      <c r="B2059" s="425"/>
      <c r="C2059" s="425"/>
      <c r="F2059" s="472"/>
    </row>
    <row r="2060" spans="1:6" x14ac:dyDescent="0.3">
      <c r="A2060" s="475"/>
      <c r="B2060" s="425"/>
      <c r="C2060" s="425"/>
      <c r="F2060" s="472"/>
    </row>
    <row r="2061" spans="1:6" x14ac:dyDescent="0.3">
      <c r="A2061" s="475"/>
      <c r="B2061" s="425"/>
      <c r="C2061" s="425"/>
      <c r="F2061" s="472"/>
    </row>
    <row r="2062" spans="1:6" x14ac:dyDescent="0.3">
      <c r="A2062" s="475"/>
      <c r="B2062" s="425"/>
      <c r="C2062" s="425"/>
      <c r="F2062" s="472"/>
    </row>
    <row r="2063" spans="1:6" x14ac:dyDescent="0.3">
      <c r="A2063" s="475"/>
      <c r="B2063" s="425"/>
      <c r="C2063" s="425"/>
      <c r="F2063" s="472"/>
    </row>
    <row r="2064" spans="1:6" x14ac:dyDescent="0.3">
      <c r="A2064" s="475"/>
      <c r="B2064" s="425"/>
      <c r="C2064" s="425"/>
      <c r="F2064" s="472"/>
    </row>
    <row r="2065" spans="1:6" x14ac:dyDescent="0.3">
      <c r="A2065" s="475"/>
      <c r="B2065" s="425"/>
      <c r="C2065" s="425"/>
      <c r="F2065" s="472"/>
    </row>
    <row r="2066" spans="1:6" x14ac:dyDescent="0.3">
      <c r="A2066" s="475"/>
      <c r="B2066" s="425"/>
      <c r="C2066" s="425"/>
      <c r="F2066" s="472"/>
    </row>
    <row r="2067" spans="1:6" x14ac:dyDescent="0.3">
      <c r="A2067" s="475"/>
      <c r="B2067" s="425"/>
      <c r="C2067" s="425"/>
      <c r="F2067" s="472"/>
    </row>
    <row r="2068" spans="1:6" x14ac:dyDescent="0.3">
      <c r="A2068" s="475"/>
      <c r="B2068" s="425"/>
      <c r="C2068" s="425"/>
      <c r="F2068" s="472"/>
    </row>
    <row r="2069" spans="1:6" x14ac:dyDescent="0.3">
      <c r="A2069" s="475"/>
      <c r="B2069" s="425"/>
      <c r="C2069" s="425"/>
      <c r="F2069" s="472"/>
    </row>
    <row r="2070" spans="1:6" x14ac:dyDescent="0.3">
      <c r="A2070" s="475"/>
      <c r="B2070" s="425"/>
      <c r="C2070" s="425"/>
      <c r="F2070" s="472"/>
    </row>
    <row r="2071" spans="1:6" x14ac:dyDescent="0.3">
      <c r="A2071" s="475"/>
      <c r="B2071" s="425"/>
      <c r="C2071" s="425"/>
      <c r="F2071" s="472"/>
    </row>
    <row r="2072" spans="1:6" x14ac:dyDescent="0.3">
      <c r="A2072" s="475"/>
      <c r="B2072" s="425"/>
      <c r="C2072" s="425"/>
      <c r="F2072" s="472"/>
    </row>
    <row r="2073" spans="1:6" x14ac:dyDescent="0.3">
      <c r="A2073" s="475"/>
      <c r="B2073" s="425"/>
      <c r="C2073" s="425"/>
      <c r="F2073" s="472"/>
    </row>
    <row r="2074" spans="1:6" x14ac:dyDescent="0.3">
      <c r="A2074" s="475"/>
      <c r="B2074" s="425"/>
      <c r="C2074" s="425"/>
      <c r="F2074" s="472"/>
    </row>
    <row r="2075" spans="1:6" x14ac:dyDescent="0.3">
      <c r="A2075" s="475"/>
      <c r="B2075" s="425"/>
      <c r="C2075" s="425"/>
      <c r="F2075" s="472"/>
    </row>
    <row r="2076" spans="1:6" x14ac:dyDescent="0.3">
      <c r="A2076" s="475"/>
      <c r="B2076" s="425"/>
      <c r="C2076" s="425"/>
      <c r="F2076" s="472"/>
    </row>
    <row r="2077" spans="1:6" x14ac:dyDescent="0.3">
      <c r="A2077" s="475"/>
      <c r="B2077" s="425"/>
      <c r="C2077" s="425"/>
      <c r="F2077" s="472"/>
    </row>
    <row r="2078" spans="1:6" x14ac:dyDescent="0.3">
      <c r="A2078" s="475"/>
      <c r="B2078" s="425"/>
      <c r="C2078" s="425"/>
      <c r="F2078" s="472"/>
    </row>
    <row r="2079" spans="1:6" x14ac:dyDescent="0.3">
      <c r="A2079" s="475"/>
      <c r="B2079" s="425"/>
      <c r="C2079" s="425"/>
      <c r="F2079" s="472"/>
    </row>
    <row r="2080" spans="1:6" x14ac:dyDescent="0.3">
      <c r="A2080" s="475"/>
      <c r="B2080" s="425"/>
      <c r="C2080" s="425"/>
      <c r="F2080" s="472"/>
    </row>
    <row r="2081" spans="1:6" x14ac:dyDescent="0.3">
      <c r="A2081" s="475"/>
      <c r="B2081" s="425"/>
      <c r="C2081" s="425"/>
      <c r="F2081" s="472"/>
    </row>
    <row r="2082" spans="1:6" x14ac:dyDescent="0.3">
      <c r="A2082" s="475"/>
      <c r="B2082" s="425"/>
      <c r="C2082" s="425"/>
      <c r="F2082" s="472"/>
    </row>
    <row r="2083" spans="1:6" x14ac:dyDescent="0.3">
      <c r="A2083" s="475"/>
      <c r="B2083" s="425"/>
      <c r="C2083" s="425"/>
      <c r="F2083" s="472"/>
    </row>
    <row r="2084" spans="1:6" x14ac:dyDescent="0.3">
      <c r="A2084" s="475"/>
      <c r="B2084" s="425"/>
      <c r="C2084" s="425"/>
      <c r="F2084" s="472"/>
    </row>
    <row r="2085" spans="1:6" x14ac:dyDescent="0.3">
      <c r="A2085" s="475"/>
      <c r="B2085" s="425"/>
      <c r="C2085" s="425"/>
      <c r="F2085" s="472"/>
    </row>
    <row r="2086" spans="1:6" x14ac:dyDescent="0.3">
      <c r="A2086" s="475"/>
      <c r="B2086" s="425"/>
      <c r="C2086" s="425"/>
      <c r="F2086" s="472"/>
    </row>
    <row r="2087" spans="1:6" x14ac:dyDescent="0.3">
      <c r="A2087" s="475"/>
      <c r="B2087" s="425"/>
      <c r="C2087" s="425"/>
      <c r="F2087" s="472"/>
    </row>
    <row r="2088" spans="1:6" x14ac:dyDescent="0.3">
      <c r="A2088" s="475"/>
      <c r="B2088" s="425"/>
      <c r="C2088" s="425"/>
      <c r="F2088" s="472"/>
    </row>
    <row r="2089" spans="1:6" x14ac:dyDescent="0.3">
      <c r="A2089" s="475"/>
      <c r="B2089" s="425"/>
      <c r="C2089" s="425"/>
      <c r="F2089" s="472"/>
    </row>
    <row r="2090" spans="1:6" x14ac:dyDescent="0.3">
      <c r="A2090" s="475"/>
      <c r="B2090" s="425"/>
      <c r="C2090" s="425"/>
      <c r="F2090" s="472"/>
    </row>
    <row r="2091" spans="1:6" x14ac:dyDescent="0.3">
      <c r="A2091" s="475"/>
      <c r="B2091" s="425"/>
      <c r="C2091" s="425"/>
      <c r="F2091" s="472"/>
    </row>
    <row r="2092" spans="1:6" x14ac:dyDescent="0.3">
      <c r="A2092" s="475"/>
      <c r="B2092" s="425"/>
      <c r="C2092" s="425"/>
      <c r="F2092" s="472"/>
    </row>
    <row r="2093" spans="1:6" x14ac:dyDescent="0.3">
      <c r="A2093" s="475"/>
      <c r="B2093" s="425"/>
      <c r="C2093" s="425"/>
      <c r="F2093" s="472"/>
    </row>
    <row r="2094" spans="1:6" x14ac:dyDescent="0.3">
      <c r="A2094" s="475"/>
      <c r="B2094" s="425"/>
      <c r="C2094" s="425"/>
      <c r="F2094" s="472"/>
    </row>
    <row r="2095" spans="1:6" x14ac:dyDescent="0.3">
      <c r="A2095" s="475"/>
      <c r="B2095" s="425"/>
      <c r="C2095" s="425"/>
      <c r="F2095" s="472"/>
    </row>
    <row r="2096" spans="1:6" x14ac:dyDescent="0.3">
      <c r="A2096" s="475"/>
      <c r="B2096" s="425"/>
      <c r="C2096" s="425"/>
      <c r="F2096" s="472"/>
    </row>
    <row r="2097" spans="1:6" x14ac:dyDescent="0.3">
      <c r="A2097" s="475"/>
      <c r="B2097" s="425"/>
      <c r="C2097" s="425"/>
      <c r="F2097" s="472"/>
    </row>
    <row r="2098" spans="1:6" x14ac:dyDescent="0.3">
      <c r="A2098" s="475"/>
      <c r="B2098" s="425"/>
      <c r="C2098" s="425"/>
      <c r="F2098" s="472"/>
    </row>
    <row r="2099" spans="1:6" x14ac:dyDescent="0.3">
      <c r="A2099" s="475"/>
      <c r="B2099" s="425"/>
      <c r="C2099" s="425"/>
      <c r="F2099" s="472"/>
    </row>
    <row r="2100" spans="1:6" x14ac:dyDescent="0.3">
      <c r="A2100" s="475"/>
      <c r="B2100" s="425"/>
      <c r="C2100" s="425"/>
      <c r="F2100" s="472"/>
    </row>
    <row r="2101" spans="1:6" x14ac:dyDescent="0.3">
      <c r="A2101" s="475"/>
      <c r="B2101" s="425"/>
      <c r="C2101" s="425"/>
      <c r="F2101" s="472"/>
    </row>
    <row r="2102" spans="1:6" x14ac:dyDescent="0.3">
      <c r="A2102" s="475"/>
      <c r="B2102" s="425"/>
      <c r="C2102" s="425"/>
      <c r="F2102" s="472"/>
    </row>
    <row r="2103" spans="1:6" x14ac:dyDescent="0.3">
      <c r="A2103" s="475"/>
      <c r="B2103" s="425"/>
      <c r="C2103" s="425"/>
      <c r="F2103" s="472"/>
    </row>
    <row r="2104" spans="1:6" x14ac:dyDescent="0.3">
      <c r="A2104" s="475"/>
      <c r="B2104" s="425"/>
      <c r="C2104" s="425"/>
      <c r="F2104" s="472"/>
    </row>
    <row r="2105" spans="1:6" x14ac:dyDescent="0.3">
      <c r="A2105" s="475"/>
      <c r="B2105" s="425"/>
      <c r="C2105" s="425"/>
      <c r="F2105" s="472"/>
    </row>
    <row r="2106" spans="1:6" x14ac:dyDescent="0.3">
      <c r="A2106" s="475"/>
      <c r="B2106" s="425"/>
      <c r="C2106" s="425"/>
      <c r="F2106" s="472"/>
    </row>
    <row r="2107" spans="1:6" x14ac:dyDescent="0.3">
      <c r="A2107" s="475"/>
      <c r="B2107" s="425"/>
      <c r="C2107" s="425"/>
      <c r="F2107" s="472"/>
    </row>
    <row r="2108" spans="1:6" x14ac:dyDescent="0.3">
      <c r="A2108" s="475"/>
      <c r="B2108" s="425"/>
      <c r="C2108" s="425"/>
      <c r="F2108" s="472"/>
    </row>
    <row r="2109" spans="1:6" x14ac:dyDescent="0.3">
      <c r="A2109" s="475"/>
      <c r="B2109" s="425"/>
      <c r="C2109" s="425"/>
      <c r="F2109" s="472"/>
    </row>
    <row r="2110" spans="1:6" x14ac:dyDescent="0.3">
      <c r="A2110" s="475"/>
      <c r="B2110" s="425"/>
      <c r="C2110" s="425"/>
      <c r="F2110" s="472"/>
    </row>
    <row r="2111" spans="1:6" x14ac:dyDescent="0.3">
      <c r="A2111" s="475"/>
      <c r="B2111" s="425"/>
      <c r="C2111" s="425"/>
      <c r="F2111" s="472"/>
    </row>
    <row r="2112" spans="1:6" x14ac:dyDescent="0.3">
      <c r="A2112" s="475"/>
      <c r="B2112" s="425"/>
      <c r="C2112" s="425"/>
      <c r="F2112" s="472"/>
    </row>
    <row r="2113" spans="1:6" x14ac:dyDescent="0.3">
      <c r="A2113" s="475"/>
      <c r="B2113" s="425"/>
      <c r="C2113" s="425"/>
      <c r="F2113" s="472"/>
    </row>
    <row r="2114" spans="1:6" x14ac:dyDescent="0.3">
      <c r="A2114" s="475"/>
      <c r="B2114" s="425"/>
      <c r="C2114" s="425"/>
      <c r="F2114" s="472"/>
    </row>
    <row r="2115" spans="1:6" x14ac:dyDescent="0.3">
      <c r="A2115" s="475"/>
      <c r="B2115" s="425"/>
      <c r="C2115" s="425"/>
      <c r="F2115" s="472"/>
    </row>
    <row r="2116" spans="1:6" x14ac:dyDescent="0.3">
      <c r="A2116" s="475"/>
      <c r="B2116" s="425"/>
      <c r="C2116" s="425"/>
      <c r="F2116" s="472"/>
    </row>
    <row r="2117" spans="1:6" x14ac:dyDescent="0.3">
      <c r="A2117" s="475"/>
      <c r="B2117" s="425"/>
      <c r="C2117" s="425"/>
      <c r="F2117" s="472"/>
    </row>
    <row r="2118" spans="1:6" x14ac:dyDescent="0.3">
      <c r="A2118" s="475"/>
      <c r="B2118" s="425"/>
      <c r="C2118" s="425"/>
      <c r="F2118" s="472"/>
    </row>
    <row r="2119" spans="1:6" x14ac:dyDescent="0.3">
      <c r="A2119" s="475"/>
      <c r="B2119" s="425"/>
      <c r="C2119" s="425"/>
      <c r="F2119" s="472"/>
    </row>
    <row r="2120" spans="1:6" x14ac:dyDescent="0.3">
      <c r="A2120" s="475"/>
      <c r="B2120" s="425"/>
      <c r="C2120" s="425"/>
      <c r="F2120" s="472"/>
    </row>
    <row r="2121" spans="1:6" x14ac:dyDescent="0.3">
      <c r="A2121" s="475"/>
      <c r="B2121" s="425"/>
      <c r="C2121" s="425"/>
      <c r="F2121" s="472"/>
    </row>
    <row r="2122" spans="1:6" x14ac:dyDescent="0.3">
      <c r="A2122" s="475"/>
      <c r="B2122" s="425"/>
      <c r="C2122" s="425"/>
      <c r="F2122" s="472"/>
    </row>
    <row r="2123" spans="1:6" x14ac:dyDescent="0.3">
      <c r="A2123" s="475"/>
      <c r="B2123" s="425"/>
      <c r="C2123" s="425"/>
      <c r="F2123" s="472"/>
    </row>
    <row r="2124" spans="1:6" x14ac:dyDescent="0.3">
      <c r="A2124" s="475"/>
      <c r="B2124" s="425"/>
      <c r="C2124" s="425"/>
      <c r="F2124" s="472"/>
    </row>
    <row r="2125" spans="1:6" x14ac:dyDescent="0.3">
      <c r="A2125" s="475"/>
      <c r="B2125" s="425"/>
      <c r="C2125" s="425"/>
      <c r="F2125" s="472"/>
    </row>
    <row r="2126" spans="1:6" x14ac:dyDescent="0.3">
      <c r="A2126" s="475"/>
      <c r="B2126" s="425"/>
      <c r="C2126" s="425"/>
      <c r="F2126" s="472"/>
    </row>
    <row r="2127" spans="1:6" x14ac:dyDescent="0.3">
      <c r="A2127" s="475"/>
      <c r="B2127" s="425"/>
      <c r="C2127" s="425"/>
      <c r="F2127" s="472"/>
    </row>
    <row r="2128" spans="1:6" x14ac:dyDescent="0.3">
      <c r="A2128" s="475"/>
      <c r="B2128" s="425"/>
      <c r="C2128" s="425"/>
      <c r="F2128" s="472"/>
    </row>
    <row r="2129" spans="1:6" x14ac:dyDescent="0.3">
      <c r="A2129" s="475"/>
      <c r="B2129" s="425"/>
      <c r="C2129" s="425"/>
      <c r="F2129" s="472"/>
    </row>
    <row r="2130" spans="1:6" x14ac:dyDescent="0.3">
      <c r="A2130" s="475"/>
      <c r="B2130" s="425"/>
      <c r="C2130" s="425"/>
      <c r="F2130" s="472"/>
    </row>
    <row r="2131" spans="1:6" x14ac:dyDescent="0.3">
      <c r="A2131" s="475"/>
      <c r="B2131" s="425"/>
      <c r="C2131" s="425"/>
      <c r="F2131" s="472"/>
    </row>
    <row r="2132" spans="1:6" x14ac:dyDescent="0.3">
      <c r="A2132" s="475"/>
      <c r="B2132" s="425"/>
      <c r="C2132" s="425"/>
      <c r="F2132" s="472"/>
    </row>
    <row r="2133" spans="1:6" x14ac:dyDescent="0.3">
      <c r="A2133" s="475"/>
      <c r="B2133" s="425"/>
      <c r="C2133" s="425"/>
      <c r="F2133" s="472"/>
    </row>
    <row r="2134" spans="1:6" x14ac:dyDescent="0.3">
      <c r="A2134" s="475"/>
      <c r="B2134" s="425"/>
      <c r="C2134" s="425"/>
      <c r="F2134" s="472"/>
    </row>
    <row r="2135" spans="1:6" x14ac:dyDescent="0.3">
      <c r="A2135" s="475"/>
      <c r="B2135" s="425"/>
      <c r="C2135" s="425"/>
      <c r="F2135" s="472"/>
    </row>
    <row r="2136" spans="1:6" x14ac:dyDescent="0.3">
      <c r="A2136" s="475"/>
      <c r="B2136" s="425"/>
      <c r="C2136" s="425"/>
      <c r="F2136" s="472"/>
    </row>
    <row r="2137" spans="1:6" x14ac:dyDescent="0.3">
      <c r="A2137" s="475"/>
      <c r="B2137" s="425"/>
      <c r="C2137" s="425"/>
      <c r="F2137" s="472"/>
    </row>
    <row r="2138" spans="1:6" x14ac:dyDescent="0.3">
      <c r="A2138" s="475"/>
      <c r="B2138" s="425"/>
      <c r="C2138" s="425"/>
      <c r="F2138" s="472"/>
    </row>
    <row r="2139" spans="1:6" x14ac:dyDescent="0.3">
      <c r="A2139" s="475"/>
      <c r="B2139" s="425"/>
      <c r="C2139" s="425"/>
      <c r="F2139" s="472"/>
    </row>
    <row r="2140" spans="1:6" x14ac:dyDescent="0.3">
      <c r="A2140" s="475"/>
      <c r="B2140" s="425"/>
      <c r="C2140" s="425"/>
      <c r="F2140" s="472"/>
    </row>
    <row r="2141" spans="1:6" x14ac:dyDescent="0.3">
      <c r="A2141" s="475"/>
      <c r="B2141" s="425"/>
      <c r="C2141" s="425"/>
      <c r="F2141" s="472"/>
    </row>
    <row r="2142" spans="1:6" x14ac:dyDescent="0.3">
      <c r="A2142" s="475"/>
      <c r="B2142" s="425"/>
      <c r="C2142" s="425"/>
      <c r="F2142" s="472"/>
    </row>
    <row r="2143" spans="1:6" x14ac:dyDescent="0.3">
      <c r="A2143" s="475"/>
      <c r="B2143" s="425"/>
      <c r="C2143" s="425"/>
      <c r="F2143" s="472"/>
    </row>
    <row r="2144" spans="1:6" x14ac:dyDescent="0.3">
      <c r="A2144" s="475"/>
      <c r="B2144" s="425"/>
      <c r="C2144" s="425"/>
      <c r="F2144" s="472"/>
    </row>
    <row r="2145" spans="1:6" x14ac:dyDescent="0.3">
      <c r="A2145" s="475"/>
      <c r="B2145" s="425"/>
      <c r="C2145" s="425"/>
      <c r="F2145" s="472"/>
    </row>
    <row r="2146" spans="1:6" x14ac:dyDescent="0.3">
      <c r="A2146" s="475"/>
      <c r="B2146" s="425"/>
      <c r="C2146" s="425"/>
      <c r="F2146" s="472"/>
    </row>
    <row r="2147" spans="1:6" x14ac:dyDescent="0.3">
      <c r="A2147" s="475"/>
      <c r="B2147" s="425"/>
      <c r="C2147" s="425"/>
      <c r="F2147" s="472"/>
    </row>
    <row r="2148" spans="1:6" x14ac:dyDescent="0.3">
      <c r="A2148" s="475"/>
      <c r="B2148" s="425"/>
      <c r="C2148" s="425"/>
      <c r="F2148" s="472"/>
    </row>
    <row r="2149" spans="1:6" x14ac:dyDescent="0.3">
      <c r="A2149" s="475"/>
      <c r="B2149" s="425"/>
      <c r="C2149" s="425"/>
      <c r="F2149" s="472"/>
    </row>
    <row r="2150" spans="1:6" x14ac:dyDescent="0.3">
      <c r="A2150" s="475"/>
      <c r="B2150" s="425"/>
      <c r="C2150" s="425"/>
      <c r="F2150" s="472"/>
    </row>
    <row r="2151" spans="1:6" x14ac:dyDescent="0.3">
      <c r="A2151" s="475"/>
      <c r="B2151" s="425"/>
      <c r="C2151" s="425"/>
      <c r="F2151" s="472"/>
    </row>
    <row r="2152" spans="1:6" x14ac:dyDescent="0.3">
      <c r="A2152" s="475"/>
      <c r="B2152" s="425"/>
      <c r="C2152" s="425"/>
      <c r="F2152" s="472"/>
    </row>
    <row r="2153" spans="1:6" x14ac:dyDescent="0.3">
      <c r="A2153" s="475"/>
      <c r="B2153" s="425"/>
      <c r="C2153" s="425"/>
      <c r="F2153" s="472"/>
    </row>
    <row r="2154" spans="1:6" x14ac:dyDescent="0.3">
      <c r="A2154" s="475"/>
      <c r="B2154" s="425"/>
      <c r="C2154" s="425"/>
      <c r="F2154" s="472"/>
    </row>
    <row r="2155" spans="1:6" x14ac:dyDescent="0.3">
      <c r="A2155" s="475"/>
      <c r="B2155" s="425"/>
      <c r="C2155" s="425"/>
      <c r="F2155" s="472"/>
    </row>
    <row r="2156" spans="1:6" x14ac:dyDescent="0.3">
      <c r="A2156" s="475"/>
      <c r="B2156" s="425"/>
      <c r="C2156" s="425"/>
      <c r="F2156" s="472"/>
    </row>
    <row r="2157" spans="1:6" x14ac:dyDescent="0.3">
      <c r="A2157" s="475"/>
      <c r="B2157" s="425"/>
      <c r="C2157" s="425"/>
      <c r="F2157" s="472"/>
    </row>
    <row r="2158" spans="1:6" x14ac:dyDescent="0.3">
      <c r="A2158" s="475"/>
      <c r="B2158" s="425"/>
      <c r="C2158" s="425"/>
      <c r="F2158" s="472"/>
    </row>
    <row r="2159" spans="1:6" x14ac:dyDescent="0.3">
      <c r="A2159" s="475"/>
      <c r="B2159" s="425"/>
      <c r="C2159" s="425"/>
      <c r="F2159" s="472"/>
    </row>
    <row r="2160" spans="1:6" x14ac:dyDescent="0.3">
      <c r="A2160" s="475"/>
      <c r="B2160" s="425"/>
      <c r="C2160" s="425"/>
      <c r="F2160" s="472"/>
    </row>
    <row r="2161" spans="1:6" x14ac:dyDescent="0.3">
      <c r="A2161" s="475"/>
      <c r="B2161" s="425"/>
      <c r="C2161" s="425"/>
      <c r="F2161" s="472"/>
    </row>
    <row r="2162" spans="1:6" x14ac:dyDescent="0.3">
      <c r="A2162" s="475"/>
      <c r="B2162" s="425"/>
      <c r="C2162" s="425"/>
      <c r="F2162" s="472"/>
    </row>
    <row r="2163" spans="1:6" x14ac:dyDescent="0.3">
      <c r="A2163" s="475"/>
      <c r="B2163" s="425"/>
      <c r="C2163" s="425"/>
      <c r="F2163" s="472"/>
    </row>
    <row r="2164" spans="1:6" x14ac:dyDescent="0.3">
      <c r="A2164" s="475"/>
      <c r="B2164" s="425"/>
      <c r="C2164" s="425"/>
      <c r="F2164" s="472"/>
    </row>
    <row r="2165" spans="1:6" x14ac:dyDescent="0.3">
      <c r="A2165" s="475"/>
      <c r="B2165" s="425"/>
      <c r="C2165" s="425"/>
      <c r="F2165" s="472"/>
    </row>
    <row r="2166" spans="1:6" x14ac:dyDescent="0.3">
      <c r="A2166" s="475"/>
      <c r="B2166" s="425"/>
      <c r="C2166" s="425"/>
      <c r="F2166" s="472"/>
    </row>
    <row r="2167" spans="1:6" x14ac:dyDescent="0.3">
      <c r="A2167" s="475"/>
      <c r="B2167" s="425"/>
      <c r="C2167" s="425"/>
      <c r="F2167" s="472"/>
    </row>
    <row r="2168" spans="1:6" x14ac:dyDescent="0.3">
      <c r="A2168" s="475"/>
      <c r="B2168" s="425"/>
      <c r="C2168" s="425"/>
      <c r="F2168" s="472"/>
    </row>
    <row r="2169" spans="1:6" x14ac:dyDescent="0.3">
      <c r="A2169" s="475"/>
      <c r="B2169" s="425"/>
      <c r="C2169" s="425"/>
      <c r="F2169" s="472"/>
    </row>
    <row r="2170" spans="1:6" x14ac:dyDescent="0.3">
      <c r="A2170" s="475"/>
      <c r="B2170" s="425"/>
      <c r="C2170" s="425"/>
      <c r="F2170" s="472"/>
    </row>
    <row r="2171" spans="1:6" x14ac:dyDescent="0.3">
      <c r="A2171" s="475"/>
      <c r="B2171" s="425"/>
      <c r="C2171" s="425"/>
      <c r="F2171" s="472"/>
    </row>
    <row r="2172" spans="1:6" x14ac:dyDescent="0.3">
      <c r="A2172" s="475"/>
      <c r="B2172" s="425"/>
      <c r="C2172" s="425"/>
      <c r="F2172" s="472"/>
    </row>
    <row r="2173" spans="1:6" x14ac:dyDescent="0.3">
      <c r="A2173" s="475"/>
      <c r="B2173" s="425"/>
      <c r="C2173" s="425"/>
      <c r="F2173" s="472"/>
    </row>
    <row r="2174" spans="1:6" x14ac:dyDescent="0.3">
      <c r="A2174" s="475"/>
      <c r="B2174" s="425"/>
      <c r="C2174" s="425"/>
      <c r="F2174" s="472"/>
    </row>
    <row r="2175" spans="1:6" x14ac:dyDescent="0.3">
      <c r="A2175" s="475"/>
      <c r="B2175" s="425"/>
      <c r="C2175" s="425"/>
      <c r="F2175" s="472"/>
    </row>
    <row r="2176" spans="1:6" x14ac:dyDescent="0.3">
      <c r="A2176" s="475"/>
      <c r="B2176" s="425"/>
      <c r="C2176" s="425"/>
      <c r="F2176" s="472"/>
    </row>
    <row r="2177" spans="1:6" x14ac:dyDescent="0.3">
      <c r="A2177" s="475"/>
      <c r="B2177" s="425"/>
      <c r="C2177" s="425"/>
      <c r="F2177" s="472"/>
    </row>
    <row r="2178" spans="1:6" x14ac:dyDescent="0.3">
      <c r="A2178" s="475"/>
      <c r="B2178" s="425"/>
      <c r="C2178" s="425"/>
      <c r="F2178" s="472"/>
    </row>
    <row r="2179" spans="1:6" x14ac:dyDescent="0.3">
      <c r="A2179" s="475"/>
      <c r="B2179" s="425"/>
      <c r="C2179" s="425"/>
      <c r="F2179" s="472"/>
    </row>
    <row r="2180" spans="1:6" x14ac:dyDescent="0.3">
      <c r="A2180" s="475"/>
      <c r="B2180" s="425"/>
      <c r="C2180" s="425"/>
      <c r="F2180" s="472"/>
    </row>
    <row r="2181" spans="1:6" x14ac:dyDescent="0.3">
      <c r="A2181" s="475"/>
      <c r="B2181" s="425"/>
      <c r="C2181" s="425"/>
      <c r="F2181" s="472"/>
    </row>
    <row r="2182" spans="1:6" x14ac:dyDescent="0.3">
      <c r="A2182" s="475"/>
      <c r="B2182" s="425"/>
      <c r="C2182" s="425"/>
      <c r="F2182" s="472"/>
    </row>
    <row r="2183" spans="1:6" x14ac:dyDescent="0.3">
      <c r="A2183" s="475"/>
      <c r="B2183" s="425"/>
      <c r="C2183" s="425"/>
      <c r="F2183" s="472"/>
    </row>
    <row r="2184" spans="1:6" x14ac:dyDescent="0.3">
      <c r="A2184" s="475"/>
      <c r="B2184" s="425"/>
      <c r="C2184" s="425"/>
      <c r="F2184" s="472"/>
    </row>
    <row r="2185" spans="1:6" x14ac:dyDescent="0.3">
      <c r="A2185" s="475"/>
      <c r="B2185" s="425"/>
      <c r="C2185" s="425"/>
      <c r="F2185" s="472"/>
    </row>
    <row r="2186" spans="1:6" x14ac:dyDescent="0.3">
      <c r="A2186" s="475"/>
      <c r="B2186" s="425"/>
      <c r="C2186" s="425"/>
      <c r="F2186" s="472"/>
    </row>
    <row r="2187" spans="1:6" x14ac:dyDescent="0.3">
      <c r="A2187" s="475"/>
      <c r="B2187" s="425"/>
      <c r="C2187" s="425"/>
      <c r="F2187" s="472"/>
    </row>
    <row r="2188" spans="1:6" x14ac:dyDescent="0.3">
      <c r="A2188" s="475"/>
      <c r="B2188" s="425"/>
      <c r="C2188" s="425"/>
      <c r="F2188" s="472"/>
    </row>
    <row r="2189" spans="1:6" x14ac:dyDescent="0.3">
      <c r="A2189" s="475"/>
      <c r="B2189" s="425"/>
      <c r="C2189" s="425"/>
      <c r="F2189" s="472"/>
    </row>
    <row r="2190" spans="1:6" x14ac:dyDescent="0.3">
      <c r="A2190" s="475"/>
      <c r="B2190" s="425"/>
      <c r="C2190" s="425"/>
      <c r="F2190" s="472"/>
    </row>
    <row r="2191" spans="1:6" x14ac:dyDescent="0.3">
      <c r="A2191" s="475"/>
      <c r="B2191" s="425"/>
      <c r="C2191" s="425"/>
      <c r="F2191" s="472"/>
    </row>
    <row r="2192" spans="1:6" x14ac:dyDescent="0.3">
      <c r="A2192" s="475"/>
      <c r="B2192" s="425"/>
      <c r="C2192" s="425"/>
      <c r="F2192" s="472"/>
    </row>
    <row r="2193" spans="1:6" x14ac:dyDescent="0.3">
      <c r="A2193" s="475"/>
      <c r="B2193" s="425"/>
      <c r="C2193" s="425"/>
      <c r="F2193" s="472"/>
    </row>
    <row r="2194" spans="1:6" x14ac:dyDescent="0.3">
      <c r="A2194" s="475"/>
      <c r="B2194" s="425"/>
      <c r="C2194" s="425"/>
      <c r="F2194" s="472"/>
    </row>
    <row r="2195" spans="1:6" x14ac:dyDescent="0.3">
      <c r="A2195" s="475"/>
      <c r="B2195" s="425"/>
      <c r="C2195" s="425"/>
      <c r="F2195" s="472"/>
    </row>
    <row r="2196" spans="1:6" x14ac:dyDescent="0.3">
      <c r="A2196" s="475"/>
      <c r="B2196" s="425"/>
      <c r="C2196" s="425"/>
      <c r="F2196" s="472"/>
    </row>
    <row r="2197" spans="1:6" x14ac:dyDescent="0.3">
      <c r="A2197" s="475"/>
      <c r="B2197" s="425"/>
      <c r="C2197" s="425"/>
      <c r="F2197" s="472"/>
    </row>
    <row r="2198" spans="1:6" x14ac:dyDescent="0.3">
      <c r="A2198" s="475"/>
      <c r="B2198" s="425"/>
      <c r="C2198" s="425"/>
      <c r="F2198" s="472"/>
    </row>
    <row r="2199" spans="1:6" x14ac:dyDescent="0.3">
      <c r="A2199" s="475"/>
      <c r="B2199" s="425"/>
      <c r="C2199" s="425"/>
      <c r="F2199" s="472"/>
    </row>
    <row r="2200" spans="1:6" x14ac:dyDescent="0.3">
      <c r="A2200" s="475"/>
      <c r="B2200" s="425"/>
      <c r="C2200" s="425"/>
      <c r="F2200" s="472"/>
    </row>
    <row r="2201" spans="1:6" x14ac:dyDescent="0.3">
      <c r="A2201" s="475"/>
      <c r="B2201" s="425"/>
      <c r="C2201" s="425"/>
      <c r="F2201" s="472"/>
    </row>
    <row r="2202" spans="1:6" x14ac:dyDescent="0.3">
      <c r="A2202" s="475"/>
      <c r="B2202" s="425"/>
      <c r="C2202" s="425"/>
      <c r="F2202" s="472"/>
    </row>
    <row r="2203" spans="1:6" x14ac:dyDescent="0.3">
      <c r="A2203" s="475"/>
      <c r="B2203" s="425"/>
      <c r="C2203" s="425"/>
      <c r="F2203" s="472"/>
    </row>
    <row r="2204" spans="1:6" x14ac:dyDescent="0.3">
      <c r="A2204" s="475"/>
      <c r="B2204" s="425"/>
      <c r="C2204" s="425"/>
      <c r="F2204" s="472"/>
    </row>
    <row r="2205" spans="1:6" x14ac:dyDescent="0.3">
      <c r="A2205" s="475"/>
      <c r="B2205" s="425"/>
      <c r="C2205" s="425"/>
      <c r="F2205" s="472"/>
    </row>
    <row r="2206" spans="1:6" x14ac:dyDescent="0.3">
      <c r="A2206" s="475"/>
      <c r="B2206" s="425"/>
      <c r="C2206" s="425"/>
      <c r="F2206" s="472"/>
    </row>
    <row r="2207" spans="1:6" x14ac:dyDescent="0.3">
      <c r="A2207" s="475"/>
      <c r="B2207" s="425"/>
      <c r="C2207" s="425"/>
      <c r="F2207" s="472"/>
    </row>
    <row r="2208" spans="1:6" x14ac:dyDescent="0.3">
      <c r="A2208" s="475"/>
      <c r="B2208" s="425"/>
      <c r="C2208" s="425"/>
      <c r="F2208" s="472"/>
    </row>
    <row r="2209" spans="1:6" x14ac:dyDescent="0.3">
      <c r="A2209" s="475"/>
      <c r="B2209" s="425"/>
      <c r="C2209" s="425"/>
      <c r="F2209" s="472"/>
    </row>
    <row r="2210" spans="1:6" x14ac:dyDescent="0.3">
      <c r="A2210" s="475"/>
      <c r="B2210" s="425"/>
      <c r="C2210" s="425"/>
      <c r="F2210" s="472"/>
    </row>
    <row r="2211" spans="1:6" x14ac:dyDescent="0.3">
      <c r="A2211" s="475"/>
      <c r="B2211" s="425"/>
      <c r="C2211" s="425"/>
      <c r="F2211" s="472"/>
    </row>
    <row r="2212" spans="1:6" x14ac:dyDescent="0.3">
      <c r="A2212" s="475"/>
      <c r="B2212" s="425"/>
      <c r="C2212" s="425"/>
      <c r="F2212" s="472"/>
    </row>
    <row r="2213" spans="1:6" x14ac:dyDescent="0.3">
      <c r="A2213" s="475"/>
      <c r="B2213" s="425"/>
      <c r="C2213" s="425"/>
      <c r="F2213" s="472"/>
    </row>
    <row r="2214" spans="1:6" x14ac:dyDescent="0.3">
      <c r="A2214" s="475"/>
      <c r="B2214" s="425"/>
      <c r="C2214" s="425"/>
      <c r="F2214" s="472"/>
    </row>
    <row r="2215" spans="1:6" x14ac:dyDescent="0.3">
      <c r="A2215" s="475"/>
      <c r="B2215" s="425"/>
      <c r="C2215" s="425"/>
      <c r="F2215" s="472"/>
    </row>
    <row r="2216" spans="1:6" x14ac:dyDescent="0.3">
      <c r="A2216" s="475"/>
      <c r="B2216" s="425"/>
      <c r="C2216" s="425"/>
      <c r="F2216" s="472"/>
    </row>
    <row r="2217" spans="1:6" x14ac:dyDescent="0.3">
      <c r="A2217" s="475"/>
      <c r="B2217" s="425"/>
      <c r="C2217" s="425"/>
      <c r="F2217" s="472"/>
    </row>
    <row r="2218" spans="1:6" x14ac:dyDescent="0.3">
      <c r="A2218" s="475"/>
      <c r="B2218" s="425"/>
      <c r="C2218" s="425"/>
      <c r="F2218" s="472"/>
    </row>
    <row r="2219" spans="1:6" x14ac:dyDescent="0.3">
      <c r="A2219" s="475"/>
      <c r="B2219" s="425"/>
      <c r="C2219" s="425"/>
      <c r="F2219" s="472"/>
    </row>
    <row r="2220" spans="1:6" x14ac:dyDescent="0.3">
      <c r="A2220" s="475"/>
      <c r="B2220" s="425"/>
      <c r="C2220" s="425"/>
      <c r="F2220" s="472"/>
    </row>
    <row r="2221" spans="1:6" x14ac:dyDescent="0.3">
      <c r="A2221" s="475"/>
      <c r="B2221" s="425"/>
      <c r="C2221" s="425"/>
      <c r="F2221" s="472"/>
    </row>
    <row r="2222" spans="1:6" x14ac:dyDescent="0.3">
      <c r="A2222" s="475"/>
      <c r="B2222" s="425"/>
      <c r="C2222" s="425"/>
      <c r="F2222" s="472"/>
    </row>
    <row r="2223" spans="1:6" x14ac:dyDescent="0.3">
      <c r="A2223" s="475"/>
      <c r="B2223" s="425"/>
      <c r="C2223" s="425"/>
      <c r="F2223" s="472"/>
    </row>
    <row r="2224" spans="1:6" x14ac:dyDescent="0.3">
      <c r="A2224" s="475"/>
      <c r="B2224" s="425"/>
      <c r="C2224" s="425"/>
      <c r="F2224" s="472"/>
    </row>
    <row r="2225" spans="1:6" x14ac:dyDescent="0.3">
      <c r="A2225" s="475"/>
      <c r="B2225" s="425"/>
      <c r="C2225" s="425"/>
      <c r="F2225" s="472"/>
    </row>
    <row r="2226" spans="1:6" x14ac:dyDescent="0.3">
      <c r="A2226" s="475"/>
      <c r="B2226" s="425"/>
      <c r="C2226" s="425"/>
      <c r="F2226" s="472"/>
    </row>
    <row r="2227" spans="1:6" x14ac:dyDescent="0.3">
      <c r="A2227" s="475"/>
      <c r="B2227" s="425"/>
      <c r="C2227" s="425"/>
      <c r="F2227" s="472"/>
    </row>
    <row r="2228" spans="1:6" x14ac:dyDescent="0.3">
      <c r="A2228" s="475"/>
      <c r="B2228" s="425"/>
      <c r="C2228" s="425"/>
      <c r="F2228" s="472"/>
    </row>
    <row r="2229" spans="1:6" x14ac:dyDescent="0.3">
      <c r="A2229" s="475"/>
      <c r="B2229" s="425"/>
      <c r="C2229" s="425"/>
      <c r="F2229" s="472"/>
    </row>
    <row r="2230" spans="1:6" x14ac:dyDescent="0.3">
      <c r="A2230" s="475"/>
      <c r="B2230" s="425"/>
      <c r="C2230" s="425"/>
      <c r="F2230" s="472"/>
    </row>
    <row r="2231" spans="1:6" x14ac:dyDescent="0.3">
      <c r="A2231" s="475"/>
      <c r="B2231" s="425"/>
      <c r="C2231" s="425"/>
      <c r="F2231" s="472"/>
    </row>
    <row r="2232" spans="1:6" x14ac:dyDescent="0.3">
      <c r="A2232" s="475"/>
      <c r="B2232" s="425"/>
      <c r="C2232" s="425"/>
      <c r="F2232" s="472"/>
    </row>
    <row r="2233" spans="1:6" x14ac:dyDescent="0.3">
      <c r="A2233" s="475"/>
      <c r="B2233" s="425"/>
      <c r="C2233" s="425"/>
      <c r="F2233" s="472"/>
    </row>
    <row r="2234" spans="1:6" x14ac:dyDescent="0.3">
      <c r="A2234" s="475"/>
      <c r="B2234" s="425"/>
      <c r="C2234" s="425"/>
      <c r="F2234" s="472"/>
    </row>
    <row r="2235" spans="1:6" x14ac:dyDescent="0.3">
      <c r="A2235" s="475"/>
      <c r="B2235" s="425"/>
      <c r="C2235" s="425"/>
      <c r="F2235" s="472"/>
    </row>
    <row r="2236" spans="1:6" x14ac:dyDescent="0.3">
      <c r="A2236" s="475"/>
      <c r="B2236" s="425"/>
      <c r="C2236" s="425"/>
      <c r="F2236" s="472"/>
    </row>
    <row r="2237" spans="1:6" x14ac:dyDescent="0.3">
      <c r="A2237" s="475"/>
      <c r="B2237" s="425"/>
      <c r="C2237" s="425"/>
      <c r="F2237" s="472"/>
    </row>
    <row r="2238" spans="1:6" x14ac:dyDescent="0.3">
      <c r="A2238" s="475"/>
      <c r="B2238" s="425"/>
      <c r="C2238" s="425"/>
      <c r="F2238" s="472"/>
    </row>
    <row r="2239" spans="1:6" x14ac:dyDescent="0.3">
      <c r="A2239" s="475"/>
      <c r="B2239" s="425"/>
      <c r="C2239" s="425"/>
      <c r="F2239" s="472"/>
    </row>
    <row r="2240" spans="1:6" x14ac:dyDescent="0.3">
      <c r="A2240" s="475"/>
      <c r="B2240" s="425"/>
      <c r="C2240" s="425"/>
      <c r="F2240" s="472"/>
    </row>
    <row r="2241" spans="1:6" x14ac:dyDescent="0.3">
      <c r="A2241" s="475"/>
      <c r="B2241" s="425"/>
      <c r="C2241" s="425"/>
      <c r="F2241" s="472"/>
    </row>
    <row r="2242" spans="1:6" x14ac:dyDescent="0.3">
      <c r="A2242" s="475"/>
      <c r="B2242" s="425"/>
      <c r="C2242" s="425"/>
      <c r="F2242" s="472"/>
    </row>
    <row r="2243" spans="1:6" x14ac:dyDescent="0.3">
      <c r="A2243" s="475"/>
      <c r="B2243" s="425"/>
      <c r="C2243" s="425"/>
      <c r="F2243" s="472"/>
    </row>
    <row r="2244" spans="1:6" x14ac:dyDescent="0.3">
      <c r="A2244" s="475"/>
      <c r="B2244" s="425"/>
      <c r="C2244" s="425"/>
      <c r="F2244" s="472"/>
    </row>
    <row r="2245" spans="1:6" x14ac:dyDescent="0.3">
      <c r="A2245" s="475"/>
      <c r="B2245" s="425"/>
      <c r="C2245" s="425"/>
      <c r="F2245" s="472"/>
    </row>
    <row r="2246" spans="1:6" x14ac:dyDescent="0.3">
      <c r="A2246" s="475"/>
      <c r="B2246" s="425"/>
      <c r="C2246" s="425"/>
      <c r="F2246" s="472"/>
    </row>
    <row r="2247" spans="1:6" x14ac:dyDescent="0.3">
      <c r="A2247" s="475"/>
      <c r="B2247" s="425"/>
      <c r="C2247" s="425"/>
      <c r="F2247" s="472"/>
    </row>
    <row r="2248" spans="1:6" x14ac:dyDescent="0.3">
      <c r="A2248" s="475"/>
      <c r="B2248" s="425"/>
      <c r="C2248" s="425"/>
      <c r="F2248" s="472"/>
    </row>
    <row r="2249" spans="1:6" x14ac:dyDescent="0.3">
      <c r="A2249" s="475"/>
      <c r="B2249" s="425"/>
      <c r="C2249" s="425"/>
      <c r="F2249" s="472"/>
    </row>
    <row r="2250" spans="1:6" x14ac:dyDescent="0.3">
      <c r="A2250" s="475"/>
      <c r="B2250" s="425"/>
      <c r="C2250" s="425"/>
      <c r="F2250" s="472"/>
    </row>
    <row r="2251" spans="1:6" x14ac:dyDescent="0.3">
      <c r="A2251" s="475"/>
      <c r="B2251" s="425"/>
      <c r="C2251" s="425"/>
      <c r="F2251" s="472"/>
    </row>
    <row r="2252" spans="1:6" x14ac:dyDescent="0.3">
      <c r="A2252" s="475"/>
      <c r="B2252" s="425"/>
      <c r="C2252" s="425"/>
      <c r="F2252" s="472"/>
    </row>
    <row r="2253" spans="1:6" x14ac:dyDescent="0.3">
      <c r="A2253" s="475"/>
      <c r="B2253" s="425"/>
      <c r="C2253" s="425"/>
      <c r="F2253" s="472"/>
    </row>
    <row r="2254" spans="1:6" x14ac:dyDescent="0.3">
      <c r="A2254" s="475"/>
      <c r="B2254" s="425"/>
      <c r="C2254" s="425"/>
      <c r="F2254" s="472"/>
    </row>
    <row r="2255" spans="1:6" x14ac:dyDescent="0.3">
      <c r="A2255" s="475"/>
      <c r="B2255" s="425"/>
      <c r="C2255" s="425"/>
      <c r="F2255" s="472"/>
    </row>
    <row r="2256" spans="1:6" x14ac:dyDescent="0.3">
      <c r="A2256" s="475"/>
      <c r="B2256" s="425"/>
      <c r="C2256" s="425"/>
      <c r="F2256" s="472"/>
    </row>
    <row r="2257" spans="1:6" x14ac:dyDescent="0.3">
      <c r="A2257" s="475"/>
      <c r="B2257" s="425"/>
      <c r="C2257" s="425"/>
      <c r="F2257" s="472"/>
    </row>
    <row r="2258" spans="1:6" x14ac:dyDescent="0.3">
      <c r="A2258" s="475"/>
      <c r="B2258" s="425"/>
      <c r="C2258" s="425"/>
      <c r="F2258" s="472"/>
    </row>
    <row r="2259" spans="1:6" x14ac:dyDescent="0.3">
      <c r="A2259" s="475"/>
      <c r="B2259" s="425"/>
      <c r="C2259" s="425"/>
      <c r="F2259" s="472"/>
    </row>
    <row r="2260" spans="1:6" x14ac:dyDescent="0.3">
      <c r="A2260" s="475"/>
      <c r="B2260" s="425"/>
      <c r="C2260" s="425"/>
      <c r="F2260" s="472"/>
    </row>
    <row r="2261" spans="1:6" x14ac:dyDescent="0.3">
      <c r="A2261" s="475"/>
      <c r="B2261" s="425"/>
      <c r="C2261" s="425"/>
      <c r="F2261" s="472"/>
    </row>
    <row r="2262" spans="1:6" x14ac:dyDescent="0.3">
      <c r="A2262" s="475"/>
      <c r="B2262" s="425"/>
      <c r="C2262" s="425"/>
      <c r="F2262" s="472"/>
    </row>
    <row r="2263" spans="1:6" x14ac:dyDescent="0.3">
      <c r="A2263" s="475"/>
      <c r="B2263" s="425"/>
      <c r="C2263" s="425"/>
      <c r="F2263" s="472"/>
    </row>
    <row r="2264" spans="1:6" x14ac:dyDescent="0.3">
      <c r="A2264" s="475"/>
      <c r="B2264" s="425"/>
      <c r="C2264" s="425"/>
      <c r="F2264" s="472"/>
    </row>
    <row r="2265" spans="1:6" x14ac:dyDescent="0.3">
      <c r="A2265" s="475"/>
      <c r="B2265" s="425"/>
      <c r="C2265" s="425"/>
      <c r="F2265" s="472"/>
    </row>
    <row r="2266" spans="1:6" x14ac:dyDescent="0.3">
      <c r="A2266" s="475"/>
      <c r="B2266" s="425"/>
      <c r="C2266" s="425"/>
      <c r="F2266" s="472"/>
    </row>
    <row r="2267" spans="1:6" x14ac:dyDescent="0.3">
      <c r="A2267" s="475"/>
      <c r="B2267" s="425"/>
      <c r="C2267" s="425"/>
      <c r="F2267" s="472"/>
    </row>
    <row r="2268" spans="1:6" x14ac:dyDescent="0.3">
      <c r="A2268" s="475"/>
      <c r="B2268" s="425"/>
      <c r="C2268" s="425"/>
      <c r="F2268" s="472"/>
    </row>
    <row r="2269" spans="1:6" x14ac:dyDescent="0.3">
      <c r="A2269" s="475"/>
      <c r="B2269" s="425"/>
      <c r="C2269" s="425"/>
      <c r="F2269" s="472"/>
    </row>
    <row r="2270" spans="1:6" x14ac:dyDescent="0.3">
      <c r="A2270" s="475"/>
      <c r="B2270" s="425"/>
      <c r="C2270" s="425"/>
      <c r="F2270" s="472"/>
    </row>
    <row r="2271" spans="1:6" x14ac:dyDescent="0.3">
      <c r="A2271" s="475"/>
      <c r="B2271" s="425"/>
      <c r="C2271" s="425"/>
      <c r="F2271" s="472"/>
    </row>
    <row r="2272" spans="1:6" x14ac:dyDescent="0.3">
      <c r="A2272" s="475"/>
      <c r="B2272" s="425"/>
      <c r="C2272" s="425"/>
      <c r="F2272" s="472"/>
    </row>
    <row r="2273" spans="1:6" x14ac:dyDescent="0.3">
      <c r="A2273" s="475"/>
      <c r="B2273" s="425"/>
      <c r="C2273" s="425"/>
      <c r="F2273" s="472"/>
    </row>
    <row r="2274" spans="1:6" x14ac:dyDescent="0.3">
      <c r="A2274" s="475"/>
      <c r="B2274" s="425"/>
      <c r="C2274" s="425"/>
      <c r="F2274" s="472"/>
    </row>
    <row r="2275" spans="1:6" x14ac:dyDescent="0.3">
      <c r="A2275" s="475"/>
      <c r="B2275" s="425"/>
      <c r="C2275" s="425"/>
      <c r="F2275" s="472"/>
    </row>
    <row r="2276" spans="1:6" x14ac:dyDescent="0.3">
      <c r="A2276" s="475"/>
      <c r="B2276" s="425"/>
      <c r="C2276" s="425"/>
      <c r="F2276" s="472"/>
    </row>
    <row r="2277" spans="1:6" x14ac:dyDescent="0.3">
      <c r="A2277" s="475"/>
      <c r="B2277" s="425"/>
      <c r="C2277" s="425"/>
      <c r="F2277" s="472"/>
    </row>
    <row r="2278" spans="1:6" x14ac:dyDescent="0.3">
      <c r="A2278" s="475"/>
      <c r="B2278" s="425"/>
      <c r="C2278" s="425"/>
      <c r="F2278" s="472"/>
    </row>
    <row r="2279" spans="1:6" x14ac:dyDescent="0.3">
      <c r="A2279" s="475"/>
      <c r="B2279" s="425"/>
      <c r="C2279" s="425"/>
      <c r="F2279" s="472"/>
    </row>
    <row r="2280" spans="1:6" x14ac:dyDescent="0.3">
      <c r="A2280" s="475"/>
      <c r="B2280" s="425"/>
      <c r="C2280" s="425"/>
      <c r="F2280" s="472"/>
    </row>
    <row r="2281" spans="1:6" x14ac:dyDescent="0.3">
      <c r="A2281" s="475"/>
      <c r="B2281" s="425"/>
      <c r="C2281" s="425"/>
      <c r="F2281" s="472"/>
    </row>
    <row r="2282" spans="1:6" x14ac:dyDescent="0.3">
      <c r="A2282" s="475"/>
      <c r="B2282" s="425"/>
      <c r="C2282" s="425"/>
      <c r="F2282" s="472"/>
    </row>
    <row r="2283" spans="1:6" x14ac:dyDescent="0.3">
      <c r="A2283" s="475"/>
      <c r="B2283" s="425"/>
      <c r="C2283" s="425"/>
      <c r="F2283" s="472"/>
    </row>
    <row r="2284" spans="1:6" x14ac:dyDescent="0.3">
      <c r="A2284" s="475"/>
      <c r="B2284" s="425"/>
      <c r="C2284" s="425"/>
      <c r="F2284" s="472"/>
    </row>
    <row r="2285" spans="1:6" x14ac:dyDescent="0.3">
      <c r="A2285" s="475"/>
      <c r="B2285" s="425"/>
      <c r="C2285" s="425"/>
      <c r="F2285" s="472"/>
    </row>
    <row r="2286" spans="1:6" x14ac:dyDescent="0.3">
      <c r="A2286" s="475"/>
      <c r="B2286" s="425"/>
      <c r="C2286" s="425"/>
      <c r="F2286" s="472"/>
    </row>
    <row r="2287" spans="1:6" x14ac:dyDescent="0.3">
      <c r="A2287" s="475"/>
      <c r="B2287" s="425"/>
      <c r="C2287" s="425"/>
      <c r="F2287" s="472"/>
    </row>
    <row r="2288" spans="1:6" x14ac:dyDescent="0.3">
      <c r="A2288" s="475"/>
      <c r="B2288" s="425"/>
      <c r="C2288" s="425"/>
      <c r="F2288" s="472"/>
    </row>
    <row r="2289" spans="1:6" x14ac:dyDescent="0.3">
      <c r="A2289" s="475"/>
      <c r="B2289" s="425"/>
      <c r="C2289" s="425"/>
      <c r="F2289" s="472"/>
    </row>
    <row r="2290" spans="1:6" x14ac:dyDescent="0.3">
      <c r="A2290" s="475"/>
      <c r="B2290" s="425"/>
      <c r="C2290" s="425"/>
      <c r="F2290" s="472"/>
    </row>
    <row r="2291" spans="1:6" x14ac:dyDescent="0.3">
      <c r="A2291" s="475"/>
      <c r="B2291" s="425"/>
      <c r="C2291" s="425"/>
      <c r="F2291" s="472"/>
    </row>
    <row r="2292" spans="1:6" x14ac:dyDescent="0.3">
      <c r="A2292" s="475"/>
      <c r="B2292" s="425"/>
      <c r="C2292" s="425"/>
      <c r="F2292" s="472"/>
    </row>
    <row r="2293" spans="1:6" x14ac:dyDescent="0.3">
      <c r="A2293" s="475"/>
      <c r="B2293" s="425"/>
      <c r="C2293" s="425"/>
      <c r="F2293" s="472"/>
    </row>
    <row r="2294" spans="1:6" x14ac:dyDescent="0.3">
      <c r="A2294" s="475"/>
      <c r="B2294" s="425"/>
      <c r="C2294" s="425"/>
      <c r="F2294" s="472"/>
    </row>
    <row r="2295" spans="1:6" x14ac:dyDescent="0.3">
      <c r="A2295" s="475"/>
      <c r="B2295" s="425"/>
      <c r="C2295" s="425"/>
      <c r="F2295" s="472"/>
    </row>
    <row r="2296" spans="1:6" x14ac:dyDescent="0.3">
      <c r="A2296" s="475"/>
      <c r="B2296" s="425"/>
      <c r="C2296" s="425"/>
      <c r="F2296" s="472"/>
    </row>
    <row r="2297" spans="1:6" x14ac:dyDescent="0.3">
      <c r="A2297" s="475"/>
      <c r="B2297" s="425"/>
      <c r="C2297" s="425"/>
      <c r="F2297" s="472"/>
    </row>
    <row r="2298" spans="1:6" x14ac:dyDescent="0.3">
      <c r="A2298" s="475"/>
      <c r="B2298" s="425"/>
      <c r="C2298" s="425"/>
      <c r="F2298" s="472"/>
    </row>
    <row r="2299" spans="1:6" x14ac:dyDescent="0.3">
      <c r="A2299" s="475"/>
      <c r="B2299" s="425"/>
      <c r="C2299" s="425"/>
      <c r="F2299" s="472"/>
    </row>
    <row r="2300" spans="1:6" x14ac:dyDescent="0.3">
      <c r="A2300" s="475"/>
      <c r="B2300" s="425"/>
      <c r="C2300" s="425"/>
      <c r="F2300" s="472"/>
    </row>
    <row r="2301" spans="1:6" x14ac:dyDescent="0.3">
      <c r="A2301" s="475"/>
      <c r="B2301" s="425"/>
      <c r="C2301" s="425"/>
      <c r="F2301" s="472"/>
    </row>
    <row r="2302" spans="1:6" x14ac:dyDescent="0.3">
      <c r="A2302" s="475"/>
      <c r="B2302" s="425"/>
      <c r="C2302" s="425"/>
      <c r="F2302" s="472"/>
    </row>
    <row r="2303" spans="1:6" x14ac:dyDescent="0.3">
      <c r="A2303" s="475"/>
      <c r="B2303" s="425"/>
      <c r="C2303" s="425"/>
      <c r="F2303" s="472"/>
    </row>
    <row r="2304" spans="1:6" x14ac:dyDescent="0.3">
      <c r="A2304" s="475"/>
      <c r="B2304" s="425"/>
      <c r="C2304" s="425"/>
      <c r="F2304" s="472"/>
    </row>
    <row r="2305" spans="1:6" x14ac:dyDescent="0.3">
      <c r="A2305" s="475"/>
      <c r="B2305" s="425"/>
      <c r="C2305" s="425"/>
      <c r="F2305" s="472"/>
    </row>
    <row r="2306" spans="1:6" x14ac:dyDescent="0.3">
      <c r="A2306" s="475"/>
      <c r="B2306" s="425"/>
      <c r="C2306" s="425"/>
      <c r="F2306" s="472"/>
    </row>
    <row r="2307" spans="1:6" x14ac:dyDescent="0.3">
      <c r="A2307" s="475"/>
      <c r="B2307" s="425"/>
      <c r="C2307" s="425"/>
      <c r="F2307" s="472"/>
    </row>
    <row r="2308" spans="1:6" x14ac:dyDescent="0.3">
      <c r="A2308" s="475"/>
      <c r="B2308" s="425"/>
      <c r="C2308" s="425"/>
      <c r="F2308" s="472"/>
    </row>
    <row r="2309" spans="1:6" x14ac:dyDescent="0.3">
      <c r="A2309" s="475"/>
      <c r="B2309" s="425"/>
      <c r="C2309" s="425"/>
      <c r="F2309" s="472"/>
    </row>
    <row r="2310" spans="1:6" x14ac:dyDescent="0.3">
      <c r="A2310" s="475"/>
      <c r="B2310" s="425"/>
      <c r="C2310" s="425"/>
      <c r="F2310" s="472"/>
    </row>
    <row r="2311" spans="1:6" x14ac:dyDescent="0.3">
      <c r="A2311" s="475"/>
      <c r="B2311" s="425"/>
      <c r="C2311" s="425"/>
      <c r="F2311" s="472"/>
    </row>
    <row r="2312" spans="1:6" x14ac:dyDescent="0.3">
      <c r="A2312" s="475"/>
      <c r="B2312" s="425"/>
      <c r="C2312" s="425"/>
      <c r="F2312" s="472"/>
    </row>
    <row r="2313" spans="1:6" x14ac:dyDescent="0.3">
      <c r="A2313" s="475"/>
      <c r="B2313" s="425"/>
      <c r="C2313" s="425"/>
      <c r="F2313" s="472"/>
    </row>
    <row r="2314" spans="1:6" x14ac:dyDescent="0.3">
      <c r="A2314" s="475"/>
      <c r="B2314" s="425"/>
      <c r="C2314" s="425"/>
      <c r="F2314" s="472"/>
    </row>
    <row r="2315" spans="1:6" x14ac:dyDescent="0.3">
      <c r="A2315" s="475"/>
      <c r="B2315" s="425"/>
      <c r="C2315" s="425"/>
      <c r="F2315" s="472"/>
    </row>
    <row r="2316" spans="1:6" x14ac:dyDescent="0.3">
      <c r="A2316" s="475"/>
      <c r="B2316" s="425"/>
      <c r="C2316" s="425"/>
      <c r="F2316" s="472"/>
    </row>
    <row r="2317" spans="1:6" x14ac:dyDescent="0.3">
      <c r="A2317" s="475"/>
      <c r="B2317" s="425"/>
      <c r="C2317" s="425"/>
      <c r="F2317" s="472"/>
    </row>
    <row r="2318" spans="1:6" x14ac:dyDescent="0.3">
      <c r="A2318" s="475"/>
      <c r="B2318" s="425"/>
      <c r="C2318" s="425"/>
      <c r="F2318" s="472"/>
    </row>
    <row r="2319" spans="1:6" x14ac:dyDescent="0.3">
      <c r="A2319" s="475"/>
      <c r="B2319" s="425"/>
      <c r="C2319" s="425"/>
      <c r="F2319" s="472"/>
    </row>
    <row r="2320" spans="1:6" x14ac:dyDescent="0.3">
      <c r="A2320" s="475"/>
      <c r="B2320" s="425"/>
      <c r="C2320" s="425"/>
      <c r="F2320" s="472"/>
    </row>
    <row r="2321" spans="1:6" x14ac:dyDescent="0.3">
      <c r="A2321" s="475"/>
      <c r="B2321" s="425"/>
      <c r="C2321" s="425"/>
      <c r="F2321" s="472"/>
    </row>
    <row r="2322" spans="1:6" x14ac:dyDescent="0.3">
      <c r="A2322" s="475"/>
      <c r="B2322" s="425"/>
      <c r="C2322" s="425"/>
      <c r="F2322" s="472"/>
    </row>
    <row r="2323" spans="1:6" x14ac:dyDescent="0.3">
      <c r="A2323" s="475"/>
      <c r="B2323" s="425"/>
      <c r="C2323" s="425"/>
      <c r="F2323" s="472"/>
    </row>
    <row r="2324" spans="1:6" x14ac:dyDescent="0.3">
      <c r="A2324" s="475"/>
      <c r="B2324" s="425"/>
      <c r="C2324" s="425"/>
      <c r="F2324" s="472"/>
    </row>
    <row r="2325" spans="1:6" x14ac:dyDescent="0.3">
      <c r="A2325" s="475"/>
      <c r="B2325" s="425"/>
      <c r="C2325" s="425"/>
      <c r="F2325" s="472"/>
    </row>
    <row r="2326" spans="1:6" x14ac:dyDescent="0.3">
      <c r="A2326" s="475"/>
      <c r="B2326" s="425"/>
      <c r="C2326" s="425"/>
      <c r="F2326" s="472"/>
    </row>
    <row r="2327" spans="1:6" x14ac:dyDescent="0.3">
      <c r="A2327" s="475"/>
      <c r="B2327" s="425"/>
      <c r="C2327" s="425"/>
      <c r="F2327" s="472"/>
    </row>
    <row r="2328" spans="1:6" x14ac:dyDescent="0.3">
      <c r="A2328" s="475"/>
      <c r="B2328" s="425"/>
      <c r="C2328" s="425"/>
      <c r="F2328" s="472"/>
    </row>
    <row r="2329" spans="1:6" x14ac:dyDescent="0.3">
      <c r="A2329" s="475"/>
      <c r="B2329" s="425"/>
      <c r="C2329" s="425"/>
      <c r="F2329" s="472"/>
    </row>
    <row r="2330" spans="1:6" x14ac:dyDescent="0.3">
      <c r="A2330" s="475"/>
      <c r="B2330" s="425"/>
      <c r="C2330" s="425"/>
      <c r="F2330" s="472"/>
    </row>
    <row r="2331" spans="1:6" x14ac:dyDescent="0.3">
      <c r="A2331" s="475"/>
      <c r="B2331" s="425"/>
      <c r="C2331" s="425"/>
      <c r="F2331" s="472"/>
    </row>
    <row r="2332" spans="1:6" x14ac:dyDescent="0.3">
      <c r="A2332" s="475"/>
      <c r="B2332" s="425"/>
      <c r="C2332" s="425"/>
      <c r="F2332" s="472"/>
    </row>
    <row r="2333" spans="1:6" x14ac:dyDescent="0.3">
      <c r="A2333" s="475"/>
      <c r="B2333" s="425"/>
      <c r="C2333" s="425"/>
      <c r="F2333" s="472"/>
    </row>
    <row r="2334" spans="1:6" x14ac:dyDescent="0.3">
      <c r="A2334" s="475"/>
      <c r="B2334" s="425"/>
      <c r="C2334" s="425"/>
      <c r="F2334" s="472"/>
    </row>
    <row r="2335" spans="1:6" x14ac:dyDescent="0.3">
      <c r="A2335" s="475"/>
      <c r="B2335" s="425"/>
      <c r="C2335" s="425"/>
      <c r="F2335" s="472"/>
    </row>
    <row r="2336" spans="1:6" x14ac:dyDescent="0.3">
      <c r="A2336" s="475"/>
      <c r="B2336" s="425"/>
      <c r="C2336" s="425"/>
      <c r="F2336" s="472"/>
    </row>
    <row r="2337" spans="1:6" x14ac:dyDescent="0.3">
      <c r="A2337" s="475"/>
      <c r="B2337" s="425"/>
      <c r="C2337" s="425"/>
      <c r="F2337" s="472"/>
    </row>
    <row r="2338" spans="1:6" x14ac:dyDescent="0.3">
      <c r="A2338" s="475"/>
      <c r="B2338" s="425"/>
      <c r="C2338" s="425"/>
      <c r="F2338" s="472"/>
    </row>
    <row r="2339" spans="1:6" x14ac:dyDescent="0.3">
      <c r="A2339" s="475"/>
      <c r="B2339" s="425"/>
      <c r="C2339" s="425"/>
      <c r="F2339" s="472"/>
    </row>
    <row r="2340" spans="1:6" x14ac:dyDescent="0.3">
      <c r="A2340" s="475"/>
      <c r="B2340" s="425"/>
      <c r="C2340" s="425"/>
      <c r="F2340" s="472"/>
    </row>
    <row r="2341" spans="1:6" x14ac:dyDescent="0.3">
      <c r="A2341" s="475"/>
      <c r="B2341" s="425"/>
      <c r="C2341" s="425"/>
      <c r="F2341" s="472"/>
    </row>
    <row r="2342" spans="1:6" x14ac:dyDescent="0.3">
      <c r="A2342" s="475"/>
      <c r="B2342" s="425"/>
      <c r="C2342" s="425"/>
      <c r="F2342" s="472"/>
    </row>
    <row r="2343" spans="1:6" x14ac:dyDescent="0.3">
      <c r="A2343" s="475"/>
      <c r="B2343" s="425"/>
      <c r="C2343" s="425"/>
      <c r="F2343" s="472"/>
    </row>
    <row r="2344" spans="1:6" x14ac:dyDescent="0.3">
      <c r="A2344" s="475"/>
      <c r="B2344" s="425"/>
      <c r="C2344" s="425"/>
      <c r="F2344" s="472"/>
    </row>
    <row r="2345" spans="1:6" x14ac:dyDescent="0.3">
      <c r="A2345" s="475"/>
      <c r="B2345" s="425"/>
      <c r="C2345" s="425"/>
      <c r="F2345" s="472"/>
    </row>
    <row r="2346" spans="1:6" x14ac:dyDescent="0.3">
      <c r="A2346" s="475"/>
      <c r="B2346" s="425"/>
      <c r="C2346" s="425"/>
      <c r="F2346" s="472"/>
    </row>
    <row r="2347" spans="1:6" x14ac:dyDescent="0.3">
      <c r="A2347" s="475"/>
      <c r="B2347" s="425"/>
      <c r="C2347" s="425"/>
      <c r="F2347" s="472"/>
    </row>
    <row r="2348" spans="1:6" x14ac:dyDescent="0.3">
      <c r="A2348" s="475"/>
      <c r="B2348" s="425"/>
      <c r="C2348" s="425"/>
      <c r="F2348" s="472"/>
    </row>
    <row r="2349" spans="1:6" x14ac:dyDescent="0.3">
      <c r="A2349" s="475"/>
      <c r="B2349" s="425"/>
      <c r="C2349" s="425"/>
      <c r="F2349" s="472"/>
    </row>
    <row r="2350" spans="1:6" x14ac:dyDescent="0.3">
      <c r="A2350" s="475"/>
      <c r="B2350" s="425"/>
      <c r="C2350" s="425"/>
      <c r="F2350" s="472"/>
    </row>
    <row r="2351" spans="1:6" x14ac:dyDescent="0.3">
      <c r="A2351" s="475"/>
      <c r="B2351" s="425"/>
      <c r="C2351" s="425"/>
      <c r="F2351" s="472"/>
    </row>
    <row r="2352" spans="1:6" x14ac:dyDescent="0.3">
      <c r="A2352" s="475"/>
      <c r="B2352" s="425"/>
      <c r="C2352" s="425"/>
      <c r="F2352" s="472"/>
    </row>
    <row r="2353" spans="1:6" x14ac:dyDescent="0.3">
      <c r="A2353" s="475"/>
      <c r="B2353" s="425"/>
      <c r="C2353" s="425"/>
      <c r="F2353" s="472"/>
    </row>
    <row r="2354" spans="1:6" x14ac:dyDescent="0.3">
      <c r="A2354" s="475"/>
      <c r="B2354" s="425"/>
      <c r="C2354" s="425"/>
      <c r="F2354" s="472"/>
    </row>
    <row r="2355" spans="1:6" x14ac:dyDescent="0.3">
      <c r="A2355" s="475"/>
      <c r="B2355" s="425"/>
      <c r="C2355" s="425"/>
      <c r="F2355" s="472"/>
    </row>
    <row r="2356" spans="1:6" x14ac:dyDescent="0.3">
      <c r="A2356" s="475"/>
      <c r="B2356" s="425"/>
      <c r="C2356" s="425"/>
      <c r="F2356" s="472"/>
    </row>
    <row r="2357" spans="1:6" x14ac:dyDescent="0.3">
      <c r="A2357" s="475"/>
      <c r="B2357" s="425"/>
      <c r="C2357" s="425"/>
      <c r="F2357" s="472"/>
    </row>
    <row r="2358" spans="1:6" x14ac:dyDescent="0.3">
      <c r="A2358" s="475"/>
      <c r="B2358" s="425"/>
      <c r="C2358" s="425"/>
      <c r="F2358" s="472"/>
    </row>
    <row r="2359" spans="1:6" x14ac:dyDescent="0.3">
      <c r="A2359" s="475"/>
      <c r="B2359" s="425"/>
      <c r="C2359" s="425"/>
      <c r="F2359" s="472"/>
    </row>
    <row r="2360" spans="1:6" x14ac:dyDescent="0.3">
      <c r="A2360" s="475"/>
      <c r="B2360" s="425"/>
      <c r="C2360" s="425"/>
      <c r="F2360" s="472"/>
    </row>
    <row r="2361" spans="1:6" x14ac:dyDescent="0.3">
      <c r="A2361" s="475"/>
      <c r="B2361" s="425"/>
      <c r="C2361" s="425"/>
      <c r="F2361" s="472"/>
    </row>
    <row r="2362" spans="1:6" x14ac:dyDescent="0.3">
      <c r="A2362" s="475"/>
      <c r="B2362" s="425"/>
      <c r="C2362" s="425"/>
      <c r="F2362" s="472"/>
    </row>
    <row r="2363" spans="1:6" x14ac:dyDescent="0.3">
      <c r="A2363" s="475"/>
      <c r="B2363" s="425"/>
      <c r="C2363" s="425"/>
      <c r="F2363" s="472"/>
    </row>
    <row r="2364" spans="1:6" x14ac:dyDescent="0.3">
      <c r="A2364" s="475"/>
      <c r="B2364" s="425"/>
      <c r="C2364" s="425"/>
      <c r="F2364" s="472"/>
    </row>
    <row r="2365" spans="1:6" x14ac:dyDescent="0.3">
      <c r="A2365" s="475"/>
      <c r="B2365" s="425"/>
      <c r="C2365" s="425"/>
      <c r="F2365" s="472"/>
    </row>
    <row r="2366" spans="1:6" x14ac:dyDescent="0.3">
      <c r="A2366" s="475"/>
      <c r="B2366" s="425"/>
      <c r="C2366" s="425"/>
      <c r="F2366" s="472"/>
    </row>
    <row r="2367" spans="1:6" x14ac:dyDescent="0.3">
      <c r="A2367" s="475"/>
      <c r="B2367" s="425"/>
      <c r="C2367" s="425"/>
      <c r="F2367" s="472"/>
    </row>
    <row r="2368" spans="1:6" x14ac:dyDescent="0.3">
      <c r="A2368" s="475"/>
      <c r="B2368" s="425"/>
      <c r="C2368" s="425"/>
      <c r="F2368" s="472"/>
    </row>
    <row r="2369" spans="1:6" x14ac:dyDescent="0.3">
      <c r="A2369" s="475"/>
      <c r="B2369" s="425"/>
      <c r="C2369" s="425"/>
      <c r="F2369" s="472"/>
    </row>
    <row r="2370" spans="1:6" x14ac:dyDescent="0.3">
      <c r="A2370" s="475"/>
      <c r="B2370" s="425"/>
      <c r="C2370" s="425"/>
      <c r="F2370" s="472"/>
    </row>
    <row r="2371" spans="1:6" x14ac:dyDescent="0.3">
      <c r="A2371" s="475"/>
      <c r="B2371" s="425"/>
      <c r="C2371" s="425"/>
      <c r="F2371" s="472"/>
    </row>
    <row r="2372" spans="1:6" x14ac:dyDescent="0.3">
      <c r="A2372" s="475"/>
      <c r="B2372" s="425"/>
      <c r="C2372" s="425"/>
      <c r="F2372" s="472"/>
    </row>
    <row r="2373" spans="1:6" x14ac:dyDescent="0.3">
      <c r="A2373" s="475"/>
      <c r="B2373" s="425"/>
      <c r="C2373" s="425"/>
      <c r="F2373" s="472"/>
    </row>
    <row r="2374" spans="1:6" x14ac:dyDescent="0.3">
      <c r="A2374" s="475"/>
      <c r="B2374" s="425"/>
      <c r="C2374" s="425"/>
      <c r="F2374" s="472"/>
    </row>
    <row r="2375" spans="1:6" x14ac:dyDescent="0.3">
      <c r="A2375" s="475"/>
      <c r="B2375" s="425"/>
      <c r="C2375" s="425"/>
      <c r="F2375" s="472"/>
    </row>
    <row r="2376" spans="1:6" x14ac:dyDescent="0.3">
      <c r="A2376" s="475"/>
      <c r="B2376" s="425"/>
      <c r="C2376" s="425"/>
      <c r="F2376" s="472"/>
    </row>
    <row r="2377" spans="1:6" x14ac:dyDescent="0.3">
      <c r="A2377" s="475"/>
      <c r="B2377" s="425"/>
      <c r="C2377" s="425"/>
      <c r="F2377" s="472"/>
    </row>
    <row r="2378" spans="1:6" x14ac:dyDescent="0.3">
      <c r="A2378" s="475"/>
      <c r="B2378" s="425"/>
      <c r="C2378" s="425"/>
      <c r="F2378" s="472"/>
    </row>
    <row r="2379" spans="1:6" x14ac:dyDescent="0.3">
      <c r="A2379" s="475"/>
      <c r="B2379" s="425"/>
      <c r="C2379" s="425"/>
      <c r="F2379" s="472"/>
    </row>
    <row r="2380" spans="1:6" x14ac:dyDescent="0.3">
      <c r="A2380" s="475"/>
      <c r="B2380" s="425"/>
      <c r="C2380" s="425"/>
      <c r="F2380" s="472"/>
    </row>
    <row r="2381" spans="1:6" x14ac:dyDescent="0.3">
      <c r="A2381" s="475"/>
      <c r="B2381" s="425"/>
      <c r="C2381" s="425"/>
      <c r="F2381" s="472"/>
    </row>
    <row r="2382" spans="1:6" x14ac:dyDescent="0.3">
      <c r="A2382" s="475"/>
      <c r="B2382" s="425"/>
      <c r="C2382" s="425"/>
      <c r="F2382" s="472"/>
    </row>
    <row r="2383" spans="1:6" x14ac:dyDescent="0.3">
      <c r="A2383" s="475"/>
      <c r="B2383" s="425"/>
      <c r="C2383" s="425"/>
      <c r="F2383" s="472"/>
    </row>
    <row r="2384" spans="1:6" x14ac:dyDescent="0.3">
      <c r="A2384" s="475"/>
      <c r="B2384" s="425"/>
      <c r="C2384" s="425"/>
      <c r="F2384" s="472"/>
    </row>
    <row r="2385" spans="1:6" x14ac:dyDescent="0.3">
      <c r="A2385" s="475"/>
      <c r="B2385" s="425"/>
      <c r="C2385" s="425"/>
      <c r="F2385" s="472"/>
    </row>
    <row r="2386" spans="1:6" x14ac:dyDescent="0.3">
      <c r="A2386" s="475"/>
      <c r="B2386" s="425"/>
      <c r="C2386" s="425"/>
      <c r="F2386" s="472"/>
    </row>
    <row r="2387" spans="1:6" x14ac:dyDescent="0.3">
      <c r="A2387" s="475"/>
      <c r="B2387" s="425"/>
      <c r="C2387" s="425"/>
      <c r="F2387" s="472"/>
    </row>
    <row r="2388" spans="1:6" x14ac:dyDescent="0.3">
      <c r="A2388" s="475"/>
      <c r="B2388" s="425"/>
      <c r="C2388" s="425"/>
      <c r="F2388" s="472"/>
    </row>
    <row r="2389" spans="1:6" x14ac:dyDescent="0.3">
      <c r="A2389" s="475"/>
      <c r="B2389" s="425"/>
      <c r="C2389" s="425"/>
      <c r="F2389" s="472"/>
    </row>
    <row r="2390" spans="1:6" x14ac:dyDescent="0.3">
      <c r="A2390" s="475"/>
      <c r="B2390" s="425"/>
      <c r="C2390" s="425"/>
      <c r="F2390" s="472"/>
    </row>
    <row r="2391" spans="1:6" x14ac:dyDescent="0.3">
      <c r="A2391" s="475"/>
      <c r="B2391" s="425"/>
      <c r="C2391" s="425"/>
      <c r="F2391" s="472"/>
    </row>
    <row r="2392" spans="1:6" x14ac:dyDescent="0.3">
      <c r="A2392" s="475"/>
      <c r="B2392" s="425"/>
      <c r="C2392" s="425"/>
      <c r="F2392" s="472"/>
    </row>
    <row r="2393" spans="1:6" x14ac:dyDescent="0.3">
      <c r="A2393" s="475"/>
      <c r="B2393" s="425"/>
      <c r="C2393" s="425"/>
      <c r="F2393" s="472"/>
    </row>
    <row r="2394" spans="1:6" x14ac:dyDescent="0.3">
      <c r="A2394" s="475"/>
      <c r="B2394" s="425"/>
      <c r="C2394" s="425"/>
      <c r="F2394" s="472"/>
    </row>
    <row r="2395" spans="1:6" x14ac:dyDescent="0.3">
      <c r="A2395" s="475"/>
      <c r="B2395" s="425"/>
      <c r="C2395" s="425"/>
      <c r="F2395" s="472"/>
    </row>
    <row r="2396" spans="1:6" x14ac:dyDescent="0.3">
      <c r="A2396" s="475"/>
      <c r="B2396" s="425"/>
      <c r="C2396" s="425"/>
      <c r="F2396" s="472"/>
    </row>
    <row r="2397" spans="1:6" x14ac:dyDescent="0.3">
      <c r="A2397" s="475"/>
      <c r="B2397" s="425"/>
      <c r="C2397" s="425"/>
      <c r="F2397" s="472"/>
    </row>
    <row r="2398" spans="1:6" x14ac:dyDescent="0.3">
      <c r="A2398" s="475"/>
      <c r="B2398" s="425"/>
      <c r="C2398" s="425"/>
      <c r="F2398" s="472"/>
    </row>
    <row r="2399" spans="1:6" x14ac:dyDescent="0.3">
      <c r="A2399" s="475"/>
      <c r="B2399" s="425"/>
      <c r="C2399" s="425"/>
      <c r="F2399" s="472"/>
    </row>
    <row r="2400" spans="1:6" x14ac:dyDescent="0.3">
      <c r="A2400" s="475"/>
      <c r="B2400" s="425"/>
      <c r="C2400" s="425"/>
      <c r="F2400" s="472"/>
    </row>
    <row r="2401" spans="1:6" x14ac:dyDescent="0.3">
      <c r="A2401" s="475"/>
      <c r="B2401" s="425"/>
      <c r="C2401" s="425"/>
      <c r="F2401" s="472"/>
    </row>
    <row r="2402" spans="1:6" x14ac:dyDescent="0.3">
      <c r="A2402" s="475"/>
      <c r="B2402" s="425"/>
      <c r="C2402" s="425"/>
      <c r="F2402" s="472"/>
    </row>
    <row r="2403" spans="1:6" x14ac:dyDescent="0.3">
      <c r="A2403" s="475"/>
      <c r="B2403" s="425"/>
      <c r="C2403" s="425"/>
      <c r="F2403" s="472"/>
    </row>
    <row r="2404" spans="1:6" x14ac:dyDescent="0.3">
      <c r="A2404" s="475"/>
      <c r="B2404" s="425"/>
      <c r="C2404" s="425"/>
      <c r="F2404" s="472"/>
    </row>
    <row r="2405" spans="1:6" x14ac:dyDescent="0.3">
      <c r="A2405" s="475"/>
      <c r="B2405" s="425"/>
      <c r="C2405" s="425"/>
      <c r="F2405" s="472"/>
    </row>
    <row r="2406" spans="1:6" x14ac:dyDescent="0.3">
      <c r="A2406" s="475"/>
      <c r="B2406" s="425"/>
      <c r="C2406" s="425"/>
      <c r="F2406" s="472"/>
    </row>
    <row r="2407" spans="1:6" x14ac:dyDescent="0.3">
      <c r="A2407" s="475"/>
      <c r="B2407" s="425"/>
      <c r="C2407" s="425"/>
      <c r="F2407" s="472"/>
    </row>
    <row r="2408" spans="1:6" x14ac:dyDescent="0.3">
      <c r="A2408" s="475"/>
      <c r="B2408" s="425"/>
      <c r="C2408" s="425"/>
      <c r="F2408" s="472"/>
    </row>
    <row r="2409" spans="1:6" x14ac:dyDescent="0.3">
      <c r="A2409" s="475"/>
      <c r="B2409" s="425"/>
      <c r="C2409" s="425"/>
      <c r="F2409" s="472"/>
    </row>
    <row r="2410" spans="1:6" x14ac:dyDescent="0.3">
      <c r="A2410" s="475"/>
      <c r="B2410" s="425"/>
      <c r="C2410" s="425"/>
      <c r="F2410" s="472"/>
    </row>
    <row r="2411" spans="1:6" x14ac:dyDescent="0.3">
      <c r="A2411" s="475"/>
      <c r="B2411" s="425"/>
      <c r="C2411" s="425"/>
      <c r="F2411" s="472"/>
    </row>
    <row r="2412" spans="1:6" x14ac:dyDescent="0.3">
      <c r="A2412" s="475"/>
      <c r="B2412" s="425"/>
      <c r="C2412" s="425"/>
      <c r="F2412" s="472"/>
    </row>
    <row r="2413" spans="1:6" x14ac:dyDescent="0.3">
      <c r="A2413" s="475"/>
      <c r="B2413" s="425"/>
      <c r="C2413" s="425"/>
      <c r="F2413" s="472"/>
    </row>
    <row r="2414" spans="1:6" x14ac:dyDescent="0.3">
      <c r="A2414" s="475"/>
      <c r="B2414" s="425"/>
      <c r="C2414" s="425"/>
      <c r="F2414" s="472"/>
    </row>
    <row r="2415" spans="1:6" x14ac:dyDescent="0.3">
      <c r="A2415" s="475"/>
      <c r="B2415" s="425"/>
      <c r="C2415" s="425"/>
      <c r="F2415" s="472"/>
    </row>
    <row r="2416" spans="1:6" x14ac:dyDescent="0.3">
      <c r="A2416" s="475"/>
      <c r="B2416" s="425"/>
      <c r="C2416" s="425"/>
      <c r="F2416" s="472"/>
    </row>
    <row r="2417" spans="1:6" x14ac:dyDescent="0.3">
      <c r="A2417" s="475"/>
      <c r="B2417" s="425"/>
      <c r="C2417" s="425"/>
      <c r="F2417" s="472"/>
    </row>
    <row r="2418" spans="1:6" x14ac:dyDescent="0.3">
      <c r="A2418" s="475"/>
      <c r="B2418" s="425"/>
      <c r="C2418" s="425"/>
      <c r="F2418" s="472"/>
    </row>
    <row r="2419" spans="1:6" x14ac:dyDescent="0.3">
      <c r="A2419" s="475"/>
      <c r="B2419" s="425"/>
      <c r="C2419" s="425"/>
      <c r="F2419" s="472"/>
    </row>
    <row r="2420" spans="1:6" x14ac:dyDescent="0.3">
      <c r="A2420" s="475"/>
      <c r="B2420" s="425"/>
      <c r="C2420" s="425"/>
      <c r="F2420" s="472"/>
    </row>
    <row r="2421" spans="1:6" x14ac:dyDescent="0.3">
      <c r="A2421" s="475"/>
      <c r="B2421" s="425"/>
      <c r="C2421" s="425"/>
      <c r="F2421" s="472"/>
    </row>
    <row r="2422" spans="1:6" x14ac:dyDescent="0.3">
      <c r="A2422" s="475"/>
      <c r="B2422" s="425"/>
      <c r="C2422" s="425"/>
      <c r="F2422" s="472"/>
    </row>
    <row r="2423" spans="1:6" x14ac:dyDescent="0.3">
      <c r="A2423" s="475"/>
      <c r="B2423" s="425"/>
      <c r="C2423" s="425"/>
      <c r="F2423" s="472"/>
    </row>
    <row r="2424" spans="1:6" x14ac:dyDescent="0.3">
      <c r="A2424" s="475"/>
      <c r="B2424" s="425"/>
      <c r="C2424" s="425"/>
      <c r="F2424" s="472"/>
    </row>
    <row r="2425" spans="1:6" x14ac:dyDescent="0.3">
      <c r="A2425" s="475"/>
      <c r="B2425" s="425"/>
      <c r="C2425" s="425"/>
      <c r="F2425" s="472"/>
    </row>
    <row r="2426" spans="1:6" x14ac:dyDescent="0.3">
      <c r="A2426" s="475"/>
      <c r="B2426" s="425"/>
      <c r="C2426" s="425"/>
      <c r="F2426" s="472"/>
    </row>
    <row r="2427" spans="1:6" x14ac:dyDescent="0.3">
      <c r="A2427" s="475"/>
      <c r="B2427" s="425"/>
      <c r="C2427" s="425"/>
      <c r="F2427" s="472"/>
    </row>
    <row r="2428" spans="1:6" x14ac:dyDescent="0.3">
      <c r="A2428" s="475"/>
      <c r="B2428" s="425"/>
      <c r="C2428" s="425"/>
      <c r="F2428" s="472"/>
    </row>
    <row r="2429" spans="1:6" x14ac:dyDescent="0.3">
      <c r="A2429" s="475"/>
      <c r="B2429" s="425"/>
      <c r="C2429" s="425"/>
      <c r="F2429" s="472"/>
    </row>
    <row r="2430" spans="1:6" x14ac:dyDescent="0.3">
      <c r="A2430" s="475"/>
      <c r="B2430" s="425"/>
      <c r="C2430" s="425"/>
      <c r="F2430" s="472"/>
    </row>
    <row r="2431" spans="1:6" x14ac:dyDescent="0.3">
      <c r="A2431" s="475"/>
      <c r="B2431" s="425"/>
      <c r="C2431" s="425"/>
      <c r="F2431" s="472"/>
    </row>
    <row r="2432" spans="1:6" x14ac:dyDescent="0.3">
      <c r="A2432" s="475"/>
      <c r="B2432" s="425"/>
      <c r="C2432" s="425"/>
      <c r="F2432" s="472"/>
    </row>
    <row r="2433" spans="1:6" x14ac:dyDescent="0.3">
      <c r="A2433" s="475"/>
      <c r="B2433" s="425"/>
      <c r="C2433" s="425"/>
      <c r="F2433" s="472"/>
    </row>
    <row r="2434" spans="1:6" x14ac:dyDescent="0.3">
      <c r="A2434" s="475"/>
      <c r="B2434" s="425"/>
      <c r="C2434" s="425"/>
      <c r="F2434" s="472"/>
    </row>
    <row r="2435" spans="1:6" x14ac:dyDescent="0.3">
      <c r="A2435" s="475"/>
      <c r="B2435" s="425"/>
      <c r="C2435" s="425"/>
      <c r="F2435" s="472"/>
    </row>
    <row r="2436" spans="1:6" x14ac:dyDescent="0.3">
      <c r="A2436" s="475"/>
      <c r="B2436" s="425"/>
      <c r="C2436" s="425"/>
      <c r="F2436" s="472"/>
    </row>
    <row r="2437" spans="1:6" x14ac:dyDescent="0.3">
      <c r="A2437" s="475"/>
      <c r="B2437" s="425"/>
      <c r="C2437" s="425"/>
      <c r="F2437" s="472"/>
    </row>
    <row r="2438" spans="1:6" x14ac:dyDescent="0.3">
      <c r="A2438" s="475"/>
      <c r="B2438" s="425"/>
      <c r="C2438" s="425"/>
      <c r="F2438" s="472"/>
    </row>
    <row r="2439" spans="1:6" x14ac:dyDescent="0.3">
      <c r="A2439" s="475"/>
      <c r="B2439" s="425"/>
      <c r="C2439" s="425"/>
      <c r="F2439" s="472"/>
    </row>
    <row r="2440" spans="1:6" x14ac:dyDescent="0.3">
      <c r="A2440" s="475"/>
      <c r="B2440" s="425"/>
      <c r="C2440" s="425"/>
      <c r="F2440" s="472"/>
    </row>
    <row r="2441" spans="1:6" x14ac:dyDescent="0.3">
      <c r="A2441" s="475"/>
      <c r="B2441" s="425"/>
      <c r="C2441" s="425"/>
      <c r="F2441" s="472"/>
    </row>
    <row r="2442" spans="1:6" x14ac:dyDescent="0.3">
      <c r="A2442" s="475"/>
      <c r="B2442" s="425"/>
      <c r="C2442" s="425"/>
      <c r="F2442" s="472"/>
    </row>
    <row r="2443" spans="1:6" x14ac:dyDescent="0.3">
      <c r="A2443" s="475"/>
      <c r="B2443" s="425"/>
      <c r="C2443" s="425"/>
      <c r="F2443" s="472"/>
    </row>
    <row r="2444" spans="1:6" x14ac:dyDescent="0.3">
      <c r="A2444" s="475"/>
      <c r="B2444" s="425"/>
      <c r="C2444" s="425"/>
      <c r="F2444" s="472"/>
    </row>
    <row r="2445" spans="1:6" x14ac:dyDescent="0.3">
      <c r="A2445" s="475"/>
      <c r="B2445" s="425"/>
      <c r="C2445" s="425"/>
      <c r="F2445" s="472"/>
    </row>
    <row r="2446" spans="1:6" x14ac:dyDescent="0.3">
      <c r="A2446" s="475"/>
      <c r="B2446" s="425"/>
      <c r="C2446" s="425"/>
      <c r="F2446" s="472"/>
    </row>
    <row r="2447" spans="1:6" x14ac:dyDescent="0.3">
      <c r="A2447" s="475"/>
      <c r="B2447" s="425"/>
      <c r="C2447" s="425"/>
      <c r="F2447" s="472"/>
    </row>
    <row r="2448" spans="1:6" x14ac:dyDescent="0.3">
      <c r="A2448" s="475"/>
      <c r="B2448" s="425"/>
      <c r="C2448" s="425"/>
      <c r="F2448" s="472"/>
    </row>
    <row r="2449" spans="1:6" x14ac:dyDescent="0.3">
      <c r="A2449" s="475"/>
      <c r="B2449" s="425"/>
      <c r="C2449" s="425"/>
      <c r="F2449" s="472"/>
    </row>
    <row r="2450" spans="1:6" x14ac:dyDescent="0.3">
      <c r="A2450" s="475"/>
      <c r="B2450" s="425"/>
      <c r="C2450" s="425"/>
      <c r="F2450" s="472"/>
    </row>
    <row r="2451" spans="1:6" x14ac:dyDescent="0.3">
      <c r="A2451" s="475"/>
      <c r="B2451" s="425"/>
      <c r="C2451" s="425"/>
      <c r="F2451" s="472"/>
    </row>
    <row r="2452" spans="1:6" x14ac:dyDescent="0.3">
      <c r="A2452" s="475"/>
      <c r="B2452" s="425"/>
      <c r="C2452" s="425"/>
      <c r="F2452" s="472"/>
    </row>
    <row r="2453" spans="1:6" x14ac:dyDescent="0.3">
      <c r="A2453" s="475"/>
      <c r="B2453" s="425"/>
      <c r="C2453" s="425"/>
      <c r="F2453" s="472"/>
    </row>
    <row r="2454" spans="1:6" x14ac:dyDescent="0.3">
      <c r="A2454" s="475"/>
      <c r="B2454" s="425"/>
      <c r="C2454" s="425"/>
      <c r="F2454" s="472"/>
    </row>
    <row r="2455" spans="1:6" x14ac:dyDescent="0.3">
      <c r="A2455" s="475"/>
      <c r="B2455" s="425"/>
      <c r="C2455" s="425"/>
      <c r="F2455" s="472"/>
    </row>
    <row r="2456" spans="1:6" x14ac:dyDescent="0.3">
      <c r="A2456" s="475"/>
      <c r="B2456" s="425"/>
      <c r="C2456" s="425"/>
      <c r="F2456" s="472"/>
    </row>
    <row r="2457" spans="1:6" x14ac:dyDescent="0.3">
      <c r="A2457" s="475"/>
      <c r="B2457" s="425"/>
      <c r="C2457" s="425"/>
      <c r="F2457" s="472"/>
    </row>
    <row r="2458" spans="1:6" x14ac:dyDescent="0.3">
      <c r="A2458" s="475"/>
      <c r="B2458" s="425"/>
      <c r="C2458" s="425"/>
      <c r="F2458" s="472"/>
    </row>
    <row r="2459" spans="1:6" x14ac:dyDescent="0.3">
      <c r="A2459" s="475"/>
      <c r="B2459" s="425"/>
      <c r="C2459" s="425"/>
      <c r="F2459" s="472"/>
    </row>
    <row r="2460" spans="1:6" x14ac:dyDescent="0.3">
      <c r="A2460" s="475"/>
      <c r="B2460" s="425"/>
      <c r="C2460" s="425"/>
      <c r="F2460" s="472"/>
    </row>
    <row r="2461" spans="1:6" x14ac:dyDescent="0.3">
      <c r="A2461" s="475"/>
      <c r="B2461" s="425"/>
      <c r="C2461" s="425"/>
      <c r="F2461" s="472"/>
    </row>
    <row r="2462" spans="1:6" x14ac:dyDescent="0.3">
      <c r="A2462" s="475"/>
      <c r="B2462" s="425"/>
      <c r="C2462" s="425"/>
      <c r="F2462" s="472"/>
    </row>
    <row r="2463" spans="1:6" x14ac:dyDescent="0.3">
      <c r="A2463" s="475"/>
      <c r="B2463" s="425"/>
      <c r="C2463" s="425"/>
      <c r="F2463" s="472"/>
    </row>
    <row r="2464" spans="1:6" x14ac:dyDescent="0.3">
      <c r="A2464" s="475"/>
      <c r="B2464" s="425"/>
      <c r="C2464" s="425"/>
      <c r="F2464" s="472"/>
    </row>
    <row r="2465" spans="1:6" x14ac:dyDescent="0.3">
      <c r="A2465" s="475"/>
      <c r="B2465" s="425"/>
      <c r="C2465" s="425"/>
      <c r="F2465" s="472"/>
    </row>
    <row r="2466" spans="1:6" x14ac:dyDescent="0.3">
      <c r="A2466" s="475"/>
      <c r="B2466" s="425"/>
      <c r="C2466" s="425"/>
      <c r="F2466" s="472"/>
    </row>
    <row r="2467" spans="1:6" x14ac:dyDescent="0.3">
      <c r="A2467" s="475"/>
      <c r="B2467" s="425"/>
      <c r="C2467" s="425"/>
      <c r="F2467" s="472"/>
    </row>
    <row r="2468" spans="1:6" x14ac:dyDescent="0.3">
      <c r="A2468" s="475"/>
      <c r="B2468" s="425"/>
      <c r="C2468" s="425"/>
      <c r="F2468" s="472"/>
    </row>
    <row r="2469" spans="1:6" x14ac:dyDescent="0.3">
      <c r="A2469" s="475"/>
      <c r="B2469" s="425"/>
      <c r="C2469" s="425"/>
      <c r="F2469" s="472"/>
    </row>
    <row r="2470" spans="1:6" x14ac:dyDescent="0.3">
      <c r="A2470" s="475"/>
      <c r="B2470" s="425"/>
      <c r="C2470" s="425"/>
      <c r="F2470" s="472"/>
    </row>
    <row r="2471" spans="1:6" x14ac:dyDescent="0.3">
      <c r="A2471" s="475"/>
      <c r="B2471" s="425"/>
      <c r="C2471" s="425"/>
      <c r="F2471" s="472"/>
    </row>
    <row r="2472" spans="1:6" x14ac:dyDescent="0.3">
      <c r="A2472" s="475"/>
      <c r="B2472" s="425"/>
      <c r="C2472" s="425"/>
      <c r="F2472" s="472"/>
    </row>
    <row r="2473" spans="1:6" x14ac:dyDescent="0.3">
      <c r="A2473" s="475"/>
      <c r="B2473" s="425"/>
      <c r="C2473" s="425"/>
      <c r="F2473" s="472"/>
    </row>
    <row r="2474" spans="1:6" x14ac:dyDescent="0.3">
      <c r="A2474" s="475"/>
      <c r="B2474" s="425"/>
      <c r="C2474" s="425"/>
      <c r="F2474" s="472"/>
    </row>
    <row r="2475" spans="1:6" x14ac:dyDescent="0.3">
      <c r="A2475" s="475"/>
      <c r="B2475" s="425"/>
      <c r="C2475" s="425"/>
      <c r="F2475" s="472"/>
    </row>
    <row r="2476" spans="1:6" x14ac:dyDescent="0.3">
      <c r="A2476" s="475"/>
      <c r="B2476" s="425"/>
      <c r="C2476" s="425"/>
      <c r="F2476" s="472"/>
    </row>
    <row r="2477" spans="1:6" x14ac:dyDescent="0.3">
      <c r="A2477" s="475"/>
      <c r="B2477" s="425"/>
      <c r="C2477" s="425"/>
      <c r="F2477" s="472"/>
    </row>
    <row r="2478" spans="1:6" x14ac:dyDescent="0.3">
      <c r="A2478" s="475"/>
      <c r="B2478" s="425"/>
      <c r="C2478" s="425"/>
      <c r="F2478" s="472"/>
    </row>
    <row r="2479" spans="1:6" x14ac:dyDescent="0.3">
      <c r="A2479" s="475"/>
      <c r="B2479" s="425"/>
      <c r="C2479" s="425"/>
      <c r="F2479" s="472"/>
    </row>
    <row r="2480" spans="1:6" x14ac:dyDescent="0.3">
      <c r="A2480" s="475"/>
      <c r="B2480" s="425"/>
      <c r="C2480" s="425"/>
      <c r="F2480" s="472"/>
    </row>
    <row r="2481" spans="1:6" x14ac:dyDescent="0.3">
      <c r="A2481" s="475"/>
      <c r="B2481" s="425"/>
      <c r="C2481" s="425"/>
      <c r="F2481" s="472"/>
    </row>
    <row r="2482" spans="1:6" x14ac:dyDescent="0.3">
      <c r="A2482" s="475"/>
      <c r="B2482" s="425"/>
      <c r="C2482" s="425"/>
      <c r="F2482" s="472"/>
    </row>
    <row r="2483" spans="1:6" x14ac:dyDescent="0.3">
      <c r="A2483" s="475"/>
      <c r="B2483" s="425"/>
      <c r="C2483" s="425"/>
      <c r="F2483" s="472"/>
    </row>
    <row r="2484" spans="1:6" x14ac:dyDescent="0.3">
      <c r="A2484" s="475"/>
      <c r="B2484" s="425"/>
      <c r="C2484" s="425"/>
      <c r="F2484" s="472"/>
    </row>
    <row r="2485" spans="1:6" x14ac:dyDescent="0.3">
      <c r="A2485" s="475"/>
      <c r="B2485" s="425"/>
      <c r="C2485" s="425"/>
      <c r="F2485" s="472"/>
    </row>
    <row r="2486" spans="1:6" x14ac:dyDescent="0.3">
      <c r="A2486" s="475"/>
      <c r="B2486" s="425"/>
      <c r="C2486" s="425"/>
      <c r="F2486" s="472"/>
    </row>
    <row r="2487" spans="1:6" x14ac:dyDescent="0.3">
      <c r="A2487" s="475"/>
      <c r="B2487" s="425"/>
      <c r="C2487" s="425"/>
      <c r="F2487" s="472"/>
    </row>
    <row r="2488" spans="1:6" x14ac:dyDescent="0.3">
      <c r="A2488" s="475"/>
      <c r="B2488" s="425"/>
      <c r="C2488" s="425"/>
      <c r="F2488" s="472"/>
    </row>
    <row r="2489" spans="1:6" x14ac:dyDescent="0.3">
      <c r="A2489" s="475"/>
      <c r="B2489" s="425"/>
      <c r="C2489" s="425"/>
      <c r="F2489" s="472"/>
    </row>
    <row r="2490" spans="1:6" x14ac:dyDescent="0.3">
      <c r="A2490" s="475"/>
      <c r="B2490" s="425"/>
      <c r="C2490" s="425"/>
      <c r="F2490" s="472"/>
    </row>
    <row r="2491" spans="1:6" x14ac:dyDescent="0.3">
      <c r="A2491" s="475"/>
      <c r="B2491" s="425"/>
      <c r="C2491" s="425"/>
      <c r="F2491" s="472"/>
    </row>
    <row r="2492" spans="1:6" x14ac:dyDescent="0.3">
      <c r="A2492" s="475"/>
      <c r="B2492" s="425"/>
      <c r="C2492" s="425"/>
      <c r="F2492" s="472"/>
    </row>
    <row r="2493" spans="1:6" x14ac:dyDescent="0.3">
      <c r="A2493" s="475"/>
      <c r="B2493" s="425"/>
      <c r="C2493" s="425"/>
      <c r="F2493" s="472"/>
    </row>
    <row r="2494" spans="1:6" x14ac:dyDescent="0.3">
      <c r="A2494" s="475"/>
      <c r="B2494" s="425"/>
      <c r="C2494" s="425"/>
      <c r="F2494" s="472"/>
    </row>
    <row r="2495" spans="1:6" x14ac:dyDescent="0.3">
      <c r="A2495" s="475"/>
      <c r="B2495" s="425"/>
      <c r="C2495" s="425"/>
      <c r="F2495" s="472"/>
    </row>
    <row r="2496" spans="1:6" x14ac:dyDescent="0.3">
      <c r="A2496" s="475"/>
      <c r="B2496" s="425"/>
      <c r="C2496" s="425"/>
      <c r="F2496" s="472"/>
    </row>
    <row r="2497" spans="1:6" x14ac:dyDescent="0.3">
      <c r="A2497" s="475"/>
      <c r="B2497" s="425"/>
      <c r="C2497" s="425"/>
      <c r="F2497" s="472"/>
    </row>
    <row r="2498" spans="1:6" x14ac:dyDescent="0.3">
      <c r="A2498" s="475"/>
      <c r="B2498" s="425"/>
      <c r="C2498" s="425"/>
      <c r="F2498" s="472"/>
    </row>
    <row r="2499" spans="1:6" x14ac:dyDescent="0.3">
      <c r="A2499" s="475"/>
      <c r="B2499" s="425"/>
      <c r="C2499" s="425"/>
      <c r="F2499" s="472"/>
    </row>
    <row r="2500" spans="1:6" x14ac:dyDescent="0.3">
      <c r="A2500" s="475"/>
      <c r="B2500" s="425"/>
      <c r="C2500" s="425"/>
      <c r="F2500" s="472"/>
    </row>
    <row r="2501" spans="1:6" x14ac:dyDescent="0.3">
      <c r="A2501" s="475"/>
      <c r="B2501" s="425"/>
      <c r="C2501" s="425"/>
      <c r="F2501" s="472"/>
    </row>
    <row r="2502" spans="1:6" x14ac:dyDescent="0.3">
      <c r="A2502" s="475"/>
      <c r="B2502" s="425"/>
      <c r="C2502" s="425"/>
      <c r="F2502" s="472"/>
    </row>
    <row r="2503" spans="1:6" x14ac:dyDescent="0.3">
      <c r="A2503" s="475"/>
      <c r="B2503" s="425"/>
      <c r="C2503" s="425"/>
      <c r="F2503" s="472"/>
    </row>
    <row r="2504" spans="1:6" x14ac:dyDescent="0.3">
      <c r="A2504" s="475"/>
      <c r="B2504" s="425"/>
      <c r="C2504" s="425"/>
      <c r="F2504" s="472"/>
    </row>
    <row r="2505" spans="1:6" x14ac:dyDescent="0.3">
      <c r="A2505" s="475"/>
      <c r="B2505" s="425"/>
      <c r="C2505" s="425"/>
      <c r="F2505" s="472"/>
    </row>
    <row r="2506" spans="1:6" x14ac:dyDescent="0.3">
      <c r="A2506" s="475"/>
      <c r="B2506" s="425"/>
      <c r="C2506" s="425"/>
      <c r="F2506" s="472"/>
    </row>
    <row r="2507" spans="1:6" x14ac:dyDescent="0.3">
      <c r="A2507" s="475"/>
      <c r="B2507" s="425"/>
      <c r="C2507" s="425"/>
      <c r="F2507" s="472"/>
    </row>
    <row r="2508" spans="1:6" x14ac:dyDescent="0.3">
      <c r="A2508" s="475"/>
      <c r="B2508" s="425"/>
      <c r="C2508" s="425"/>
      <c r="F2508" s="472"/>
    </row>
    <row r="2509" spans="1:6" x14ac:dyDescent="0.3">
      <c r="A2509" s="475"/>
      <c r="B2509" s="425"/>
      <c r="C2509" s="425"/>
      <c r="F2509" s="472"/>
    </row>
    <row r="2510" spans="1:6" x14ac:dyDescent="0.3">
      <c r="A2510" s="475"/>
      <c r="B2510" s="425"/>
      <c r="C2510" s="425"/>
      <c r="F2510" s="472"/>
    </row>
    <row r="2511" spans="1:6" x14ac:dyDescent="0.3">
      <c r="A2511" s="475"/>
      <c r="B2511" s="425"/>
      <c r="C2511" s="425"/>
      <c r="F2511" s="472"/>
    </row>
    <row r="2512" spans="1:6" x14ac:dyDescent="0.3">
      <c r="A2512" s="475"/>
      <c r="B2512" s="425"/>
      <c r="C2512" s="425"/>
      <c r="F2512" s="472"/>
    </row>
    <row r="2513" spans="1:6" x14ac:dyDescent="0.3">
      <c r="A2513" s="475"/>
      <c r="B2513" s="425"/>
      <c r="C2513" s="425"/>
      <c r="F2513" s="472"/>
    </row>
    <row r="2514" spans="1:6" x14ac:dyDescent="0.3">
      <c r="A2514" s="475"/>
      <c r="B2514" s="425"/>
      <c r="C2514" s="425"/>
      <c r="F2514" s="472"/>
    </row>
    <row r="2515" spans="1:6" x14ac:dyDescent="0.3">
      <c r="A2515" s="475"/>
      <c r="B2515" s="425"/>
      <c r="C2515" s="425"/>
      <c r="F2515" s="472"/>
    </row>
    <row r="2516" spans="1:6" x14ac:dyDescent="0.3">
      <c r="A2516" s="475"/>
      <c r="B2516" s="425"/>
      <c r="C2516" s="425"/>
      <c r="F2516" s="472"/>
    </row>
    <row r="2517" spans="1:6" x14ac:dyDescent="0.3">
      <c r="A2517" s="475"/>
      <c r="B2517" s="425"/>
      <c r="C2517" s="425"/>
      <c r="F2517" s="472"/>
    </row>
    <row r="2518" spans="1:6" x14ac:dyDescent="0.3">
      <c r="A2518" s="475"/>
      <c r="B2518" s="425"/>
      <c r="C2518" s="425"/>
      <c r="F2518" s="472"/>
    </row>
    <row r="2519" spans="1:6" x14ac:dyDescent="0.3">
      <c r="A2519" s="475"/>
      <c r="B2519" s="425"/>
      <c r="C2519" s="425"/>
      <c r="F2519" s="472"/>
    </row>
    <row r="2520" spans="1:6" x14ac:dyDescent="0.3">
      <c r="A2520" s="475"/>
      <c r="B2520" s="425"/>
      <c r="C2520" s="425"/>
      <c r="F2520" s="472"/>
    </row>
    <row r="2521" spans="1:6" x14ac:dyDescent="0.3">
      <c r="A2521" s="475"/>
      <c r="B2521" s="425"/>
      <c r="C2521" s="425"/>
      <c r="F2521" s="472"/>
    </row>
    <row r="2522" spans="1:6" x14ac:dyDescent="0.3">
      <c r="A2522" s="475"/>
      <c r="B2522" s="425"/>
      <c r="C2522" s="425"/>
      <c r="F2522" s="472"/>
    </row>
    <row r="2523" spans="1:6" x14ac:dyDescent="0.3">
      <c r="A2523" s="475"/>
      <c r="B2523" s="425"/>
      <c r="C2523" s="425"/>
      <c r="F2523" s="472"/>
    </row>
    <row r="2524" spans="1:6" x14ac:dyDescent="0.3">
      <c r="A2524" s="475"/>
      <c r="B2524" s="425"/>
      <c r="C2524" s="425"/>
      <c r="F2524" s="472"/>
    </row>
    <row r="2525" spans="1:6" x14ac:dyDescent="0.3">
      <c r="A2525" s="475"/>
      <c r="B2525" s="425"/>
      <c r="C2525" s="425"/>
      <c r="F2525" s="472"/>
    </row>
    <row r="2526" spans="1:6" x14ac:dyDescent="0.3">
      <c r="A2526" s="475"/>
      <c r="B2526" s="425"/>
      <c r="C2526" s="425"/>
      <c r="F2526" s="472"/>
    </row>
    <row r="2527" spans="1:6" x14ac:dyDescent="0.3">
      <c r="A2527" s="475"/>
      <c r="B2527" s="425"/>
      <c r="C2527" s="425"/>
      <c r="F2527" s="472"/>
    </row>
    <row r="2528" spans="1:6" x14ac:dyDescent="0.3">
      <c r="A2528" s="475"/>
      <c r="B2528" s="425"/>
      <c r="C2528" s="425"/>
      <c r="F2528" s="472"/>
    </row>
    <row r="2529" spans="1:6" x14ac:dyDescent="0.3">
      <c r="A2529" s="475"/>
      <c r="B2529" s="425"/>
      <c r="C2529" s="425"/>
      <c r="F2529" s="472"/>
    </row>
    <row r="2530" spans="1:6" x14ac:dyDescent="0.3">
      <c r="A2530" s="475"/>
      <c r="B2530" s="425"/>
      <c r="C2530" s="425"/>
      <c r="F2530" s="472"/>
    </row>
    <row r="2531" spans="1:6" x14ac:dyDescent="0.3">
      <c r="A2531" s="475"/>
      <c r="B2531" s="425"/>
      <c r="C2531" s="425"/>
      <c r="F2531" s="472"/>
    </row>
    <row r="2532" spans="1:6" x14ac:dyDescent="0.3">
      <c r="A2532" s="475"/>
      <c r="B2532" s="425"/>
      <c r="C2532" s="425"/>
      <c r="F2532" s="472"/>
    </row>
    <row r="2533" spans="1:6" x14ac:dyDescent="0.3">
      <c r="A2533" s="475"/>
      <c r="B2533" s="425"/>
      <c r="C2533" s="425"/>
      <c r="F2533" s="472"/>
    </row>
    <row r="2534" spans="1:6" x14ac:dyDescent="0.3">
      <c r="A2534" s="475"/>
      <c r="B2534" s="425"/>
      <c r="C2534" s="425"/>
      <c r="F2534" s="472"/>
    </row>
    <row r="2535" spans="1:6" x14ac:dyDescent="0.3">
      <c r="A2535" s="475"/>
      <c r="B2535" s="425"/>
      <c r="C2535" s="425"/>
      <c r="F2535" s="472"/>
    </row>
    <row r="2536" spans="1:6" x14ac:dyDescent="0.3">
      <c r="A2536" s="475"/>
      <c r="B2536" s="425"/>
      <c r="C2536" s="425"/>
      <c r="F2536" s="472"/>
    </row>
    <row r="2537" spans="1:6" x14ac:dyDescent="0.3">
      <c r="A2537" s="475"/>
      <c r="B2537" s="425"/>
      <c r="C2537" s="425"/>
      <c r="F2537" s="472"/>
    </row>
    <row r="2538" spans="1:6" x14ac:dyDescent="0.3">
      <c r="A2538" s="475"/>
      <c r="B2538" s="425"/>
      <c r="C2538" s="425"/>
      <c r="F2538" s="472"/>
    </row>
    <row r="2539" spans="1:6" x14ac:dyDescent="0.3">
      <c r="A2539" s="475"/>
      <c r="B2539" s="425"/>
      <c r="C2539" s="425"/>
      <c r="F2539" s="472"/>
    </row>
    <row r="2540" spans="1:6" x14ac:dyDescent="0.3">
      <c r="A2540" s="475"/>
      <c r="B2540" s="425"/>
      <c r="C2540" s="425"/>
      <c r="F2540" s="472"/>
    </row>
    <row r="2541" spans="1:6" x14ac:dyDescent="0.3">
      <c r="A2541" s="475"/>
      <c r="B2541" s="425"/>
      <c r="C2541" s="425"/>
      <c r="F2541" s="472"/>
    </row>
    <row r="2542" spans="1:6" x14ac:dyDescent="0.3">
      <c r="A2542" s="475"/>
      <c r="B2542" s="425"/>
      <c r="C2542" s="425"/>
      <c r="F2542" s="472"/>
    </row>
    <row r="2543" spans="1:6" x14ac:dyDescent="0.3">
      <c r="A2543" s="475"/>
      <c r="B2543" s="425"/>
      <c r="C2543" s="425"/>
      <c r="F2543" s="472"/>
    </row>
    <row r="2544" spans="1:6" x14ac:dyDescent="0.3">
      <c r="A2544" s="475"/>
      <c r="B2544" s="425"/>
      <c r="C2544" s="425"/>
      <c r="F2544" s="472"/>
    </row>
    <row r="2545" spans="1:6" x14ac:dyDescent="0.3">
      <c r="A2545" s="475"/>
      <c r="B2545" s="425"/>
      <c r="C2545" s="425"/>
      <c r="F2545" s="472"/>
    </row>
    <row r="2546" spans="1:6" x14ac:dyDescent="0.3">
      <c r="A2546" s="475"/>
      <c r="B2546" s="425"/>
      <c r="C2546" s="425"/>
      <c r="F2546" s="472"/>
    </row>
    <row r="2547" spans="1:6" x14ac:dyDescent="0.3">
      <c r="A2547" s="475"/>
      <c r="B2547" s="425"/>
      <c r="C2547" s="425"/>
      <c r="F2547" s="472"/>
    </row>
    <row r="2548" spans="1:6" x14ac:dyDescent="0.3">
      <c r="A2548" s="475"/>
      <c r="B2548" s="425"/>
      <c r="C2548" s="425"/>
      <c r="F2548" s="472"/>
    </row>
    <row r="2549" spans="1:6" x14ac:dyDescent="0.3">
      <c r="A2549" s="475"/>
      <c r="B2549" s="425"/>
      <c r="C2549" s="425"/>
      <c r="F2549" s="472"/>
    </row>
    <row r="2550" spans="1:6" x14ac:dyDescent="0.3">
      <c r="A2550" s="475"/>
      <c r="B2550" s="425"/>
      <c r="C2550" s="425"/>
      <c r="F2550" s="472"/>
    </row>
    <row r="2551" spans="1:6" x14ac:dyDescent="0.3">
      <c r="A2551" s="475"/>
      <c r="B2551" s="425"/>
      <c r="C2551" s="425"/>
      <c r="F2551" s="472"/>
    </row>
    <row r="2552" spans="1:6" x14ac:dyDescent="0.3">
      <c r="A2552" s="475"/>
      <c r="B2552" s="425"/>
      <c r="C2552" s="425"/>
      <c r="F2552" s="472"/>
    </row>
    <row r="2553" spans="1:6" x14ac:dyDescent="0.3">
      <c r="A2553" s="475"/>
      <c r="B2553" s="425"/>
      <c r="C2553" s="425"/>
      <c r="F2553" s="472"/>
    </row>
    <row r="2554" spans="1:6" x14ac:dyDescent="0.3">
      <c r="A2554" s="475"/>
      <c r="B2554" s="425"/>
      <c r="C2554" s="425"/>
      <c r="F2554" s="472"/>
    </row>
    <row r="2555" spans="1:6" x14ac:dyDescent="0.3">
      <c r="A2555" s="475"/>
      <c r="B2555" s="425"/>
      <c r="C2555" s="425"/>
      <c r="F2555" s="472"/>
    </row>
    <row r="2556" spans="1:6" x14ac:dyDescent="0.3">
      <c r="A2556" s="475"/>
      <c r="B2556" s="425"/>
      <c r="C2556" s="425"/>
      <c r="F2556" s="472"/>
    </row>
    <row r="2557" spans="1:6" x14ac:dyDescent="0.3">
      <c r="A2557" s="475"/>
      <c r="B2557" s="425"/>
      <c r="C2557" s="425"/>
      <c r="F2557" s="472"/>
    </row>
    <row r="2558" spans="1:6" x14ac:dyDescent="0.3">
      <c r="A2558" s="475"/>
      <c r="B2558" s="425"/>
      <c r="C2558" s="425"/>
      <c r="F2558" s="472"/>
    </row>
    <row r="2559" spans="1:6" x14ac:dyDescent="0.3">
      <c r="A2559" s="475"/>
      <c r="B2559" s="425"/>
      <c r="C2559" s="425"/>
      <c r="F2559" s="472"/>
    </row>
    <row r="2560" spans="1:6" x14ac:dyDescent="0.3">
      <c r="A2560" s="475"/>
      <c r="B2560" s="425"/>
      <c r="C2560" s="425"/>
      <c r="F2560" s="472"/>
    </row>
    <row r="2561" spans="1:6" x14ac:dyDescent="0.3">
      <c r="A2561" s="475"/>
      <c r="B2561" s="425"/>
      <c r="C2561" s="425"/>
      <c r="F2561" s="472"/>
    </row>
    <row r="2562" spans="1:6" x14ac:dyDescent="0.3">
      <c r="A2562" s="475"/>
      <c r="B2562" s="425"/>
      <c r="C2562" s="425"/>
      <c r="F2562" s="472"/>
    </row>
    <row r="2563" spans="1:6" x14ac:dyDescent="0.3">
      <c r="A2563" s="475"/>
      <c r="B2563" s="425"/>
      <c r="C2563" s="425"/>
      <c r="F2563" s="472"/>
    </row>
    <row r="2564" spans="1:6" x14ac:dyDescent="0.3">
      <c r="A2564" s="475"/>
      <c r="B2564" s="425"/>
      <c r="C2564" s="425"/>
      <c r="F2564" s="472"/>
    </row>
    <row r="2565" spans="1:6" x14ac:dyDescent="0.3">
      <c r="A2565" s="475"/>
      <c r="B2565" s="425"/>
      <c r="C2565" s="425"/>
      <c r="F2565" s="472"/>
    </row>
    <row r="2566" spans="1:6" x14ac:dyDescent="0.3">
      <c r="A2566" s="475"/>
      <c r="B2566" s="425"/>
      <c r="C2566" s="425"/>
      <c r="F2566" s="472"/>
    </row>
    <row r="2567" spans="1:6" x14ac:dyDescent="0.3">
      <c r="A2567" s="475"/>
      <c r="B2567" s="425"/>
      <c r="C2567" s="425"/>
      <c r="F2567" s="472"/>
    </row>
    <row r="2568" spans="1:6" x14ac:dyDescent="0.3">
      <c r="A2568" s="475"/>
      <c r="B2568" s="425"/>
      <c r="C2568" s="425"/>
      <c r="F2568" s="472"/>
    </row>
    <row r="2569" spans="1:6" x14ac:dyDescent="0.3">
      <c r="A2569" s="475"/>
      <c r="B2569" s="425"/>
      <c r="C2569" s="425"/>
      <c r="F2569" s="472"/>
    </row>
    <row r="2570" spans="1:6" x14ac:dyDescent="0.3">
      <c r="A2570" s="475"/>
      <c r="B2570" s="425"/>
      <c r="C2570" s="425"/>
      <c r="F2570" s="472"/>
    </row>
    <row r="2571" spans="1:6" x14ac:dyDescent="0.3">
      <c r="A2571" s="475"/>
      <c r="B2571" s="425"/>
      <c r="C2571" s="425"/>
      <c r="F2571" s="472"/>
    </row>
    <row r="2572" spans="1:6" x14ac:dyDescent="0.3">
      <c r="A2572" s="475"/>
      <c r="B2572" s="425"/>
      <c r="C2572" s="425"/>
      <c r="F2572" s="472"/>
    </row>
    <row r="2573" spans="1:6" x14ac:dyDescent="0.3">
      <c r="A2573" s="475"/>
      <c r="B2573" s="425"/>
      <c r="C2573" s="425"/>
      <c r="F2573" s="472"/>
    </row>
    <row r="2574" spans="1:6" x14ac:dyDescent="0.3">
      <c r="A2574" s="475"/>
      <c r="B2574" s="425"/>
      <c r="C2574" s="425"/>
      <c r="F2574" s="472"/>
    </row>
    <row r="2575" spans="1:6" x14ac:dyDescent="0.3">
      <c r="A2575" s="475"/>
      <c r="B2575" s="425"/>
      <c r="C2575" s="425"/>
      <c r="F2575" s="472"/>
    </row>
    <row r="2576" spans="1:6" x14ac:dyDescent="0.3">
      <c r="A2576" s="475"/>
      <c r="B2576" s="425"/>
      <c r="C2576" s="425"/>
      <c r="F2576" s="472"/>
    </row>
    <row r="2577" spans="1:6" x14ac:dyDescent="0.3">
      <c r="A2577" s="475"/>
      <c r="B2577" s="425"/>
      <c r="C2577" s="425"/>
      <c r="F2577" s="472"/>
    </row>
    <row r="2578" spans="1:6" x14ac:dyDescent="0.3">
      <c r="A2578" s="475"/>
      <c r="B2578" s="425"/>
      <c r="C2578" s="425"/>
      <c r="F2578" s="472"/>
    </row>
    <row r="2579" spans="1:6" x14ac:dyDescent="0.3">
      <c r="A2579" s="475"/>
      <c r="B2579" s="425"/>
      <c r="C2579" s="425"/>
      <c r="F2579" s="472"/>
    </row>
    <row r="2580" spans="1:6" x14ac:dyDescent="0.3">
      <c r="A2580" s="475"/>
      <c r="B2580" s="425"/>
      <c r="C2580" s="425"/>
      <c r="F2580" s="472"/>
    </row>
    <row r="2581" spans="1:6" x14ac:dyDescent="0.3">
      <c r="A2581" s="475"/>
      <c r="B2581" s="425"/>
      <c r="C2581" s="425"/>
      <c r="F2581" s="472"/>
    </row>
    <row r="2582" spans="1:6" x14ac:dyDescent="0.3">
      <c r="A2582" s="475"/>
      <c r="B2582" s="425"/>
      <c r="C2582" s="425"/>
      <c r="F2582" s="472"/>
    </row>
    <row r="2583" spans="1:6" x14ac:dyDescent="0.3">
      <c r="A2583" s="475"/>
      <c r="B2583" s="425"/>
      <c r="C2583" s="425"/>
      <c r="F2583" s="472"/>
    </row>
    <row r="2584" spans="1:6" x14ac:dyDescent="0.3">
      <c r="A2584" s="475"/>
      <c r="B2584" s="425"/>
      <c r="C2584" s="425"/>
      <c r="F2584" s="472"/>
    </row>
    <row r="2585" spans="1:6" x14ac:dyDescent="0.3">
      <c r="A2585" s="475"/>
      <c r="B2585" s="425"/>
      <c r="C2585" s="425"/>
      <c r="F2585" s="472"/>
    </row>
    <row r="2586" spans="1:6" x14ac:dyDescent="0.3">
      <c r="A2586" s="475"/>
      <c r="B2586" s="425"/>
      <c r="C2586" s="425"/>
      <c r="F2586" s="472"/>
    </row>
    <row r="2587" spans="1:6" x14ac:dyDescent="0.3">
      <c r="A2587" s="475"/>
      <c r="B2587" s="425"/>
      <c r="C2587" s="425"/>
      <c r="F2587" s="472"/>
    </row>
    <row r="2588" spans="1:6" x14ac:dyDescent="0.3">
      <c r="A2588" s="475"/>
      <c r="B2588" s="425"/>
      <c r="C2588" s="425"/>
      <c r="F2588" s="472"/>
    </row>
    <row r="2589" spans="1:6" x14ac:dyDescent="0.3">
      <c r="A2589" s="475"/>
      <c r="B2589" s="425"/>
      <c r="C2589" s="425"/>
      <c r="F2589" s="472"/>
    </row>
    <row r="2590" spans="1:6" x14ac:dyDescent="0.3">
      <c r="A2590" s="475"/>
      <c r="B2590" s="425"/>
      <c r="C2590" s="425"/>
      <c r="F2590" s="472"/>
    </row>
    <row r="2591" spans="1:6" x14ac:dyDescent="0.3">
      <c r="A2591" s="475"/>
      <c r="B2591" s="425"/>
      <c r="C2591" s="425"/>
      <c r="F2591" s="472"/>
    </row>
    <row r="2592" spans="1:6" x14ac:dyDescent="0.3">
      <c r="A2592" s="475"/>
      <c r="B2592" s="425"/>
      <c r="C2592" s="425"/>
      <c r="F2592" s="472"/>
    </row>
    <row r="2593" spans="1:6" x14ac:dyDescent="0.3">
      <c r="A2593" s="475"/>
      <c r="B2593" s="425"/>
      <c r="C2593" s="425"/>
      <c r="F2593" s="472"/>
    </row>
    <row r="2594" spans="1:6" x14ac:dyDescent="0.3">
      <c r="A2594" s="475"/>
      <c r="B2594" s="425"/>
      <c r="C2594" s="425"/>
      <c r="F2594" s="472"/>
    </row>
    <row r="2595" spans="1:6" x14ac:dyDescent="0.3">
      <c r="A2595" s="475"/>
      <c r="B2595" s="425"/>
      <c r="C2595" s="425"/>
      <c r="F2595" s="472"/>
    </row>
    <row r="2596" spans="1:6" x14ac:dyDescent="0.3">
      <c r="A2596" s="475"/>
      <c r="B2596" s="425"/>
      <c r="C2596" s="425"/>
      <c r="F2596" s="472"/>
    </row>
    <row r="2597" spans="1:6" x14ac:dyDescent="0.3">
      <c r="A2597" s="475"/>
      <c r="B2597" s="425"/>
      <c r="C2597" s="425"/>
      <c r="F2597" s="472"/>
    </row>
    <row r="2598" spans="1:6" x14ac:dyDescent="0.3">
      <c r="A2598" s="475"/>
      <c r="B2598" s="425"/>
      <c r="C2598" s="425"/>
      <c r="F2598" s="472"/>
    </row>
    <row r="2599" spans="1:6" x14ac:dyDescent="0.3">
      <c r="A2599" s="475"/>
      <c r="B2599" s="425"/>
      <c r="C2599" s="425"/>
      <c r="F2599" s="472"/>
    </row>
    <row r="2600" spans="1:6" x14ac:dyDescent="0.3">
      <c r="A2600" s="475"/>
      <c r="B2600" s="425"/>
      <c r="C2600" s="425"/>
      <c r="F2600" s="472"/>
    </row>
    <row r="2601" spans="1:6" x14ac:dyDescent="0.3">
      <c r="A2601" s="475"/>
      <c r="B2601" s="425"/>
      <c r="C2601" s="425"/>
      <c r="F2601" s="472"/>
    </row>
    <row r="2602" spans="1:6" x14ac:dyDescent="0.3">
      <c r="A2602" s="475"/>
      <c r="B2602" s="425"/>
      <c r="C2602" s="425"/>
      <c r="F2602" s="472"/>
    </row>
    <row r="2603" spans="1:6" x14ac:dyDescent="0.3">
      <c r="A2603" s="475"/>
      <c r="B2603" s="425"/>
      <c r="C2603" s="425"/>
      <c r="F2603" s="472"/>
    </row>
    <row r="2604" spans="1:6" x14ac:dyDescent="0.3">
      <c r="A2604" s="475"/>
      <c r="B2604" s="425"/>
      <c r="C2604" s="425"/>
      <c r="F2604" s="472"/>
    </row>
    <row r="2605" spans="1:6" x14ac:dyDescent="0.3">
      <c r="A2605" s="475"/>
      <c r="B2605" s="425"/>
      <c r="C2605" s="425"/>
      <c r="F2605" s="472"/>
    </row>
    <row r="2606" spans="1:6" x14ac:dyDescent="0.3">
      <c r="A2606" s="475"/>
      <c r="B2606" s="425"/>
      <c r="C2606" s="425"/>
      <c r="F2606" s="472"/>
    </row>
    <row r="2607" spans="1:6" x14ac:dyDescent="0.3">
      <c r="A2607" s="475"/>
      <c r="B2607" s="425"/>
      <c r="C2607" s="425"/>
      <c r="F2607" s="472"/>
    </row>
    <row r="2608" spans="1:6" x14ac:dyDescent="0.3">
      <c r="A2608" s="475"/>
      <c r="B2608" s="425"/>
      <c r="C2608" s="425"/>
      <c r="F2608" s="472"/>
    </row>
    <row r="2609" spans="1:6" x14ac:dyDescent="0.3">
      <c r="A2609" s="475"/>
      <c r="B2609" s="425"/>
      <c r="C2609" s="425"/>
      <c r="F2609" s="472"/>
    </row>
    <row r="2610" spans="1:6" x14ac:dyDescent="0.3">
      <c r="A2610" s="475"/>
      <c r="B2610" s="425"/>
      <c r="C2610" s="425"/>
      <c r="F2610" s="472"/>
    </row>
    <row r="2611" spans="1:6" x14ac:dyDescent="0.3">
      <c r="A2611" s="475"/>
      <c r="B2611" s="425"/>
      <c r="C2611" s="425"/>
      <c r="F2611" s="472"/>
    </row>
    <row r="2612" spans="1:6" x14ac:dyDescent="0.3">
      <c r="A2612" s="475"/>
      <c r="B2612" s="425"/>
      <c r="C2612" s="425"/>
      <c r="F2612" s="472"/>
    </row>
    <row r="2613" spans="1:6" x14ac:dyDescent="0.3">
      <c r="A2613" s="475"/>
      <c r="B2613" s="425"/>
      <c r="C2613" s="425"/>
      <c r="F2613" s="472"/>
    </row>
    <row r="2614" spans="1:6" x14ac:dyDescent="0.3">
      <c r="A2614" s="475"/>
      <c r="B2614" s="425"/>
      <c r="C2614" s="425"/>
      <c r="F2614" s="472"/>
    </row>
    <row r="2615" spans="1:6" x14ac:dyDescent="0.3">
      <c r="A2615" s="475"/>
      <c r="B2615" s="425"/>
      <c r="C2615" s="425"/>
      <c r="F2615" s="472"/>
    </row>
    <row r="2616" spans="1:6" x14ac:dyDescent="0.3">
      <c r="A2616" s="475"/>
      <c r="B2616" s="425"/>
      <c r="C2616" s="425"/>
      <c r="F2616" s="472"/>
    </row>
    <row r="2617" spans="1:6" x14ac:dyDescent="0.3">
      <c r="A2617" s="475"/>
      <c r="B2617" s="425"/>
      <c r="C2617" s="425"/>
      <c r="F2617" s="472"/>
    </row>
    <row r="2618" spans="1:6" x14ac:dyDescent="0.3">
      <c r="A2618" s="475"/>
      <c r="B2618" s="425"/>
      <c r="C2618" s="425"/>
      <c r="F2618" s="472"/>
    </row>
    <row r="2619" spans="1:6" x14ac:dyDescent="0.3">
      <c r="A2619" s="475"/>
      <c r="B2619" s="425"/>
      <c r="C2619" s="425"/>
      <c r="F2619" s="472"/>
    </row>
    <row r="2620" spans="1:6" x14ac:dyDescent="0.3">
      <c r="A2620" s="475"/>
      <c r="B2620" s="425"/>
      <c r="C2620" s="425"/>
      <c r="F2620" s="472"/>
    </row>
    <row r="2621" spans="1:6" x14ac:dyDescent="0.3">
      <c r="A2621" s="475"/>
      <c r="B2621" s="425"/>
      <c r="C2621" s="425"/>
      <c r="F2621" s="472"/>
    </row>
    <row r="2622" spans="1:6" x14ac:dyDescent="0.3">
      <c r="A2622" s="475"/>
      <c r="B2622" s="425"/>
      <c r="C2622" s="425"/>
      <c r="F2622" s="472"/>
    </row>
    <row r="2623" spans="1:6" x14ac:dyDescent="0.3">
      <c r="A2623" s="475"/>
      <c r="B2623" s="425"/>
      <c r="C2623" s="425"/>
      <c r="F2623" s="472"/>
    </row>
    <row r="2624" spans="1:6" x14ac:dyDescent="0.3">
      <c r="A2624" s="475"/>
      <c r="B2624" s="425"/>
      <c r="C2624" s="425"/>
      <c r="F2624" s="472"/>
    </row>
    <row r="2625" spans="1:6" x14ac:dyDescent="0.3">
      <c r="A2625" s="475"/>
      <c r="B2625" s="425"/>
      <c r="C2625" s="425"/>
      <c r="F2625" s="472"/>
    </row>
    <row r="2626" spans="1:6" x14ac:dyDescent="0.3">
      <c r="A2626" s="475"/>
      <c r="B2626" s="425"/>
      <c r="C2626" s="425"/>
      <c r="F2626" s="472"/>
    </row>
    <row r="2627" spans="1:6" x14ac:dyDescent="0.3">
      <c r="A2627" s="475"/>
      <c r="B2627" s="425"/>
      <c r="C2627" s="425"/>
      <c r="F2627" s="472"/>
    </row>
    <row r="2628" spans="1:6" x14ac:dyDescent="0.3">
      <c r="A2628" s="475"/>
      <c r="B2628" s="425"/>
      <c r="C2628" s="425"/>
      <c r="F2628" s="472"/>
    </row>
    <row r="2629" spans="1:6" x14ac:dyDescent="0.3">
      <c r="A2629" s="475"/>
      <c r="B2629" s="425"/>
      <c r="C2629" s="425"/>
      <c r="F2629" s="472"/>
    </row>
    <row r="2630" spans="1:6" x14ac:dyDescent="0.3">
      <c r="A2630" s="475"/>
      <c r="B2630" s="425"/>
      <c r="C2630" s="425"/>
      <c r="F2630" s="472"/>
    </row>
    <row r="2631" spans="1:6" x14ac:dyDescent="0.3">
      <c r="A2631" s="475"/>
      <c r="B2631" s="425"/>
      <c r="C2631" s="425"/>
      <c r="F2631" s="472"/>
    </row>
    <row r="2632" spans="1:6" x14ac:dyDescent="0.3">
      <c r="A2632" s="475"/>
      <c r="B2632" s="425"/>
      <c r="C2632" s="425"/>
      <c r="F2632" s="472"/>
    </row>
    <row r="2633" spans="1:6" x14ac:dyDescent="0.3">
      <c r="A2633" s="475"/>
      <c r="B2633" s="425"/>
      <c r="C2633" s="425"/>
      <c r="F2633" s="472"/>
    </row>
    <row r="2634" spans="1:6" x14ac:dyDescent="0.3">
      <c r="A2634" s="475"/>
      <c r="B2634" s="425"/>
      <c r="C2634" s="425"/>
      <c r="F2634" s="472"/>
    </row>
    <row r="2635" spans="1:6" x14ac:dyDescent="0.3">
      <c r="A2635" s="475"/>
      <c r="B2635" s="425"/>
      <c r="C2635" s="425"/>
      <c r="F2635" s="472"/>
    </row>
    <row r="2636" spans="1:6" x14ac:dyDescent="0.3">
      <c r="A2636" s="475"/>
      <c r="B2636" s="425"/>
      <c r="C2636" s="425"/>
      <c r="F2636" s="472"/>
    </row>
    <row r="2637" spans="1:6" x14ac:dyDescent="0.3">
      <c r="A2637" s="475"/>
      <c r="B2637" s="425"/>
      <c r="C2637" s="425"/>
      <c r="F2637" s="472"/>
    </row>
    <row r="2638" spans="1:6" x14ac:dyDescent="0.3">
      <c r="A2638" s="475"/>
      <c r="B2638" s="425"/>
      <c r="C2638" s="425"/>
      <c r="F2638" s="472"/>
    </row>
    <row r="2639" spans="1:6" x14ac:dyDescent="0.3">
      <c r="A2639" s="475"/>
      <c r="B2639" s="425"/>
      <c r="C2639" s="425"/>
      <c r="F2639" s="472"/>
    </row>
    <row r="2640" spans="1:6" x14ac:dyDescent="0.3">
      <c r="A2640" s="475"/>
      <c r="B2640" s="425"/>
      <c r="C2640" s="425"/>
      <c r="F2640" s="472"/>
    </row>
    <row r="2641" spans="1:6" x14ac:dyDescent="0.3">
      <c r="A2641" s="475"/>
      <c r="B2641" s="425"/>
      <c r="C2641" s="425"/>
      <c r="F2641" s="472"/>
    </row>
    <row r="2642" spans="1:6" x14ac:dyDescent="0.3">
      <c r="A2642" s="475"/>
      <c r="B2642" s="425"/>
      <c r="C2642" s="425"/>
      <c r="F2642" s="472"/>
    </row>
    <row r="2643" spans="1:6" x14ac:dyDescent="0.3">
      <c r="A2643" s="475"/>
      <c r="B2643" s="425"/>
      <c r="C2643" s="425"/>
      <c r="F2643" s="472"/>
    </row>
    <row r="2644" spans="1:6" x14ac:dyDescent="0.3">
      <c r="A2644" s="475"/>
      <c r="B2644" s="425"/>
      <c r="C2644" s="425"/>
      <c r="F2644" s="472"/>
    </row>
    <row r="2645" spans="1:6" x14ac:dyDescent="0.3">
      <c r="A2645" s="475"/>
      <c r="B2645" s="425"/>
      <c r="C2645" s="425"/>
      <c r="F2645" s="472"/>
    </row>
    <row r="2646" spans="1:6" x14ac:dyDescent="0.3">
      <c r="A2646" s="475"/>
      <c r="B2646" s="425"/>
      <c r="C2646" s="425"/>
      <c r="F2646" s="472"/>
    </row>
    <row r="2647" spans="1:6" x14ac:dyDescent="0.3">
      <c r="A2647" s="475"/>
      <c r="B2647" s="425"/>
      <c r="C2647" s="425"/>
      <c r="F2647" s="472"/>
    </row>
    <row r="2648" spans="1:6" x14ac:dyDescent="0.3">
      <c r="A2648" s="475"/>
      <c r="B2648" s="425"/>
      <c r="C2648" s="425"/>
      <c r="F2648" s="472"/>
    </row>
    <row r="2649" spans="1:6" x14ac:dyDescent="0.3">
      <c r="A2649" s="475"/>
      <c r="B2649" s="425"/>
      <c r="C2649" s="425"/>
      <c r="F2649" s="472"/>
    </row>
    <row r="2650" spans="1:6" x14ac:dyDescent="0.3">
      <c r="A2650" s="475"/>
      <c r="B2650" s="425"/>
      <c r="C2650" s="425"/>
      <c r="F2650" s="472"/>
    </row>
    <row r="2651" spans="1:6" x14ac:dyDescent="0.3">
      <c r="A2651" s="475"/>
      <c r="B2651" s="425"/>
      <c r="C2651" s="425"/>
      <c r="F2651" s="472"/>
    </row>
    <row r="2652" spans="1:6" x14ac:dyDescent="0.3">
      <c r="A2652" s="475"/>
      <c r="B2652" s="425"/>
      <c r="C2652" s="425"/>
      <c r="F2652" s="472"/>
    </row>
    <row r="2653" spans="1:6" x14ac:dyDescent="0.3">
      <c r="A2653" s="475"/>
      <c r="B2653" s="425"/>
      <c r="C2653" s="425"/>
      <c r="F2653" s="472"/>
    </row>
    <row r="2654" spans="1:6" x14ac:dyDescent="0.3">
      <c r="A2654" s="475"/>
      <c r="B2654" s="425"/>
      <c r="C2654" s="425"/>
      <c r="F2654" s="472"/>
    </row>
    <row r="2655" spans="1:6" x14ac:dyDescent="0.3">
      <c r="A2655" s="475"/>
      <c r="B2655" s="425"/>
      <c r="C2655" s="425"/>
      <c r="F2655" s="472"/>
    </row>
    <row r="2656" spans="1:6" x14ac:dyDescent="0.3">
      <c r="A2656" s="475"/>
      <c r="B2656" s="425"/>
      <c r="C2656" s="425"/>
      <c r="F2656" s="472"/>
    </row>
    <row r="2657" spans="1:6" x14ac:dyDescent="0.3">
      <c r="A2657" s="475"/>
      <c r="B2657" s="425"/>
      <c r="C2657" s="425"/>
      <c r="F2657" s="472"/>
    </row>
    <row r="2658" spans="1:6" x14ac:dyDescent="0.3">
      <c r="A2658" s="475"/>
      <c r="B2658" s="425"/>
      <c r="C2658" s="425"/>
      <c r="F2658" s="472"/>
    </row>
    <row r="2659" spans="1:6" x14ac:dyDescent="0.3">
      <c r="A2659" s="475"/>
      <c r="B2659" s="425"/>
      <c r="C2659" s="425"/>
      <c r="F2659" s="472"/>
    </row>
    <row r="2660" spans="1:6" x14ac:dyDescent="0.3">
      <c r="A2660" s="475"/>
      <c r="B2660" s="425"/>
      <c r="C2660" s="425"/>
      <c r="F2660" s="472"/>
    </row>
    <row r="2661" spans="1:6" x14ac:dyDescent="0.3">
      <c r="A2661" s="475"/>
      <c r="B2661" s="425"/>
      <c r="C2661" s="425"/>
      <c r="F2661" s="472"/>
    </row>
    <row r="2662" spans="1:6" x14ac:dyDescent="0.3">
      <c r="A2662" s="475"/>
      <c r="B2662" s="425"/>
      <c r="C2662" s="425"/>
      <c r="F2662" s="472"/>
    </row>
    <row r="2663" spans="1:6" x14ac:dyDescent="0.3">
      <c r="A2663" s="475"/>
      <c r="B2663" s="425"/>
      <c r="C2663" s="425"/>
      <c r="F2663" s="472"/>
    </row>
    <row r="2664" spans="1:6" x14ac:dyDescent="0.3">
      <c r="A2664" s="475"/>
      <c r="B2664" s="425"/>
      <c r="C2664" s="425"/>
      <c r="F2664" s="472"/>
    </row>
    <row r="2665" spans="1:6" x14ac:dyDescent="0.3">
      <c r="A2665" s="475"/>
      <c r="B2665" s="425"/>
      <c r="C2665" s="425"/>
      <c r="F2665" s="472"/>
    </row>
    <row r="2666" spans="1:6" x14ac:dyDescent="0.3">
      <c r="A2666" s="475"/>
      <c r="B2666" s="425"/>
      <c r="C2666" s="425"/>
      <c r="F2666" s="472"/>
    </row>
    <row r="2667" spans="1:6" x14ac:dyDescent="0.3">
      <c r="A2667" s="475"/>
      <c r="B2667" s="425"/>
      <c r="C2667" s="425"/>
      <c r="F2667" s="472"/>
    </row>
    <row r="2668" spans="1:6" x14ac:dyDescent="0.3">
      <c r="A2668" s="475"/>
      <c r="B2668" s="425"/>
      <c r="C2668" s="425"/>
      <c r="F2668" s="472"/>
    </row>
    <row r="2669" spans="1:6" x14ac:dyDescent="0.3">
      <c r="A2669" s="475"/>
      <c r="B2669" s="425"/>
      <c r="C2669" s="425"/>
      <c r="F2669" s="472"/>
    </row>
    <row r="2670" spans="1:6" x14ac:dyDescent="0.3">
      <c r="A2670" s="475"/>
      <c r="B2670" s="425"/>
      <c r="C2670" s="425"/>
      <c r="F2670" s="472"/>
    </row>
    <row r="2671" spans="1:6" x14ac:dyDescent="0.3">
      <c r="A2671" s="475"/>
      <c r="B2671" s="425"/>
      <c r="C2671" s="425"/>
      <c r="F2671" s="472"/>
    </row>
    <row r="2672" spans="1:6" x14ac:dyDescent="0.3">
      <c r="A2672" s="475"/>
      <c r="B2672" s="425"/>
      <c r="C2672" s="425"/>
      <c r="F2672" s="472"/>
    </row>
    <row r="2673" spans="1:6" x14ac:dyDescent="0.3">
      <c r="A2673" s="475"/>
      <c r="B2673" s="425"/>
      <c r="C2673" s="425"/>
      <c r="F2673" s="472"/>
    </row>
    <row r="2674" spans="1:6" x14ac:dyDescent="0.3">
      <c r="A2674" s="475"/>
      <c r="B2674" s="425"/>
      <c r="C2674" s="425"/>
      <c r="F2674" s="472"/>
    </row>
    <row r="2675" spans="1:6" x14ac:dyDescent="0.3">
      <c r="A2675" s="475"/>
      <c r="B2675" s="425"/>
      <c r="C2675" s="425"/>
      <c r="F2675" s="472"/>
    </row>
    <row r="2676" spans="1:6" x14ac:dyDescent="0.3">
      <c r="A2676" s="475"/>
      <c r="B2676" s="425"/>
      <c r="C2676" s="425"/>
      <c r="F2676" s="472"/>
    </row>
    <row r="2677" spans="1:6" x14ac:dyDescent="0.3">
      <c r="A2677" s="475"/>
      <c r="B2677" s="425"/>
      <c r="C2677" s="425"/>
      <c r="F2677" s="472"/>
    </row>
    <row r="2678" spans="1:6" x14ac:dyDescent="0.3">
      <c r="A2678" s="475"/>
      <c r="B2678" s="425"/>
      <c r="C2678" s="425"/>
      <c r="F2678" s="472"/>
    </row>
    <row r="2679" spans="1:6" x14ac:dyDescent="0.3">
      <c r="A2679" s="475"/>
      <c r="B2679" s="425"/>
      <c r="C2679" s="425"/>
      <c r="F2679" s="472"/>
    </row>
    <row r="2680" spans="1:6" x14ac:dyDescent="0.3">
      <c r="A2680" s="475"/>
      <c r="B2680" s="425"/>
      <c r="C2680" s="425"/>
      <c r="F2680" s="472"/>
    </row>
    <row r="2681" spans="1:6" x14ac:dyDescent="0.3">
      <c r="A2681" s="475"/>
      <c r="B2681" s="425"/>
      <c r="C2681" s="425"/>
      <c r="F2681" s="472"/>
    </row>
    <row r="2682" spans="1:6" x14ac:dyDescent="0.3">
      <c r="A2682" s="475"/>
      <c r="B2682" s="425"/>
      <c r="C2682" s="425"/>
      <c r="F2682" s="472"/>
    </row>
    <row r="2683" spans="1:6" x14ac:dyDescent="0.3">
      <c r="A2683" s="475"/>
      <c r="B2683" s="425"/>
      <c r="C2683" s="425"/>
      <c r="F2683" s="472"/>
    </row>
    <row r="2684" spans="1:6" x14ac:dyDescent="0.3">
      <c r="A2684" s="475"/>
      <c r="B2684" s="425"/>
      <c r="C2684" s="425"/>
      <c r="F2684" s="472"/>
    </row>
    <row r="2685" spans="1:6" x14ac:dyDescent="0.3">
      <c r="A2685" s="475"/>
      <c r="B2685" s="425"/>
      <c r="C2685" s="425"/>
      <c r="F2685" s="472"/>
    </row>
    <row r="2686" spans="1:6" x14ac:dyDescent="0.3">
      <c r="A2686" s="475"/>
      <c r="B2686" s="425"/>
      <c r="C2686" s="425"/>
      <c r="F2686" s="472"/>
    </row>
    <row r="2687" spans="1:6" x14ac:dyDescent="0.3">
      <c r="A2687" s="475"/>
      <c r="B2687" s="425"/>
      <c r="C2687" s="425"/>
      <c r="F2687" s="472"/>
    </row>
    <row r="2688" spans="1:6" x14ac:dyDescent="0.3">
      <c r="A2688" s="475"/>
      <c r="B2688" s="425"/>
      <c r="C2688" s="425"/>
      <c r="F2688" s="472"/>
    </row>
    <row r="2689" spans="1:6" x14ac:dyDescent="0.3">
      <c r="A2689" s="475"/>
      <c r="B2689" s="425"/>
      <c r="C2689" s="425"/>
      <c r="F2689" s="472"/>
    </row>
    <row r="2690" spans="1:6" x14ac:dyDescent="0.3">
      <c r="A2690" s="475"/>
      <c r="B2690" s="425"/>
      <c r="C2690" s="425"/>
      <c r="F2690" s="472"/>
    </row>
    <row r="2691" spans="1:6" x14ac:dyDescent="0.3">
      <c r="A2691" s="475"/>
      <c r="B2691" s="425"/>
      <c r="C2691" s="425"/>
      <c r="F2691" s="472"/>
    </row>
    <row r="2692" spans="1:6" x14ac:dyDescent="0.3">
      <c r="A2692" s="475"/>
      <c r="B2692" s="425"/>
      <c r="C2692" s="425"/>
      <c r="F2692" s="472"/>
    </row>
    <row r="2693" spans="1:6" x14ac:dyDescent="0.3">
      <c r="A2693" s="475"/>
      <c r="B2693" s="425"/>
      <c r="C2693" s="425"/>
      <c r="F2693" s="472"/>
    </row>
    <row r="2694" spans="1:6" x14ac:dyDescent="0.3">
      <c r="A2694" s="475"/>
      <c r="B2694" s="425"/>
      <c r="C2694" s="425"/>
      <c r="F2694" s="472"/>
    </row>
    <row r="2695" spans="1:6" x14ac:dyDescent="0.3">
      <c r="A2695" s="475"/>
      <c r="B2695" s="425"/>
      <c r="C2695" s="425"/>
      <c r="F2695" s="472"/>
    </row>
    <row r="2696" spans="1:6" x14ac:dyDescent="0.3">
      <c r="A2696" s="475"/>
      <c r="B2696" s="425"/>
      <c r="C2696" s="425"/>
      <c r="F2696" s="472"/>
    </row>
    <row r="2697" spans="1:6" x14ac:dyDescent="0.3">
      <c r="A2697" s="475"/>
      <c r="B2697" s="425"/>
      <c r="C2697" s="425"/>
      <c r="F2697" s="472"/>
    </row>
    <row r="2698" spans="1:6" x14ac:dyDescent="0.3">
      <c r="A2698" s="475"/>
      <c r="B2698" s="425"/>
      <c r="C2698" s="425"/>
      <c r="F2698" s="472"/>
    </row>
    <row r="2699" spans="1:6" x14ac:dyDescent="0.3">
      <c r="A2699" s="475"/>
      <c r="B2699" s="425"/>
      <c r="C2699" s="425"/>
      <c r="F2699" s="472"/>
    </row>
    <row r="2700" spans="1:6" x14ac:dyDescent="0.3">
      <c r="A2700" s="475"/>
      <c r="B2700" s="425"/>
      <c r="C2700" s="425"/>
      <c r="F2700" s="472"/>
    </row>
    <row r="2701" spans="1:6" x14ac:dyDescent="0.3">
      <c r="A2701" s="475"/>
      <c r="B2701" s="425"/>
      <c r="C2701" s="425"/>
      <c r="F2701" s="472"/>
    </row>
    <row r="2702" spans="1:6" x14ac:dyDescent="0.3">
      <c r="A2702" s="475"/>
      <c r="B2702" s="425"/>
      <c r="C2702" s="425"/>
      <c r="F2702" s="472"/>
    </row>
    <row r="2703" spans="1:6" x14ac:dyDescent="0.3">
      <c r="A2703" s="475"/>
      <c r="B2703" s="425"/>
      <c r="C2703" s="425"/>
      <c r="F2703" s="472"/>
    </row>
    <row r="2704" spans="1:6" x14ac:dyDescent="0.3">
      <c r="A2704" s="475"/>
      <c r="B2704" s="425"/>
      <c r="C2704" s="425"/>
      <c r="F2704" s="472"/>
    </row>
    <row r="2705" spans="1:6" x14ac:dyDescent="0.3">
      <c r="A2705" s="475"/>
      <c r="B2705" s="425"/>
      <c r="C2705" s="425"/>
      <c r="F2705" s="472"/>
    </row>
    <row r="2706" spans="1:6" x14ac:dyDescent="0.3">
      <c r="A2706" s="475"/>
      <c r="B2706" s="425"/>
      <c r="C2706" s="425"/>
      <c r="F2706" s="472"/>
    </row>
    <row r="2707" spans="1:6" x14ac:dyDescent="0.3">
      <c r="A2707" s="475"/>
      <c r="B2707" s="425"/>
      <c r="C2707" s="425"/>
      <c r="F2707" s="472"/>
    </row>
    <row r="2708" spans="1:6" x14ac:dyDescent="0.3">
      <c r="A2708" s="475"/>
      <c r="B2708" s="425"/>
      <c r="C2708" s="425"/>
      <c r="F2708" s="472"/>
    </row>
    <row r="2709" spans="1:6" x14ac:dyDescent="0.3">
      <c r="A2709" s="475"/>
      <c r="B2709" s="425"/>
      <c r="C2709" s="425"/>
      <c r="F2709" s="472"/>
    </row>
    <row r="2710" spans="1:6" x14ac:dyDescent="0.3">
      <c r="A2710" s="475"/>
      <c r="B2710" s="425"/>
      <c r="C2710" s="425"/>
      <c r="F2710" s="472"/>
    </row>
    <row r="2711" spans="1:6" x14ac:dyDescent="0.3">
      <c r="A2711" s="475"/>
      <c r="B2711" s="425"/>
      <c r="C2711" s="425"/>
      <c r="F2711" s="472"/>
    </row>
    <row r="2712" spans="1:6" x14ac:dyDescent="0.3">
      <c r="A2712" s="475"/>
      <c r="B2712" s="425"/>
      <c r="C2712" s="425"/>
      <c r="F2712" s="472"/>
    </row>
    <row r="2713" spans="1:6" x14ac:dyDescent="0.3">
      <c r="A2713" s="475"/>
      <c r="B2713" s="425"/>
      <c r="C2713" s="425"/>
      <c r="F2713" s="472"/>
    </row>
    <row r="2714" spans="1:6" x14ac:dyDescent="0.3">
      <c r="A2714" s="475"/>
      <c r="B2714" s="425"/>
      <c r="C2714" s="425"/>
      <c r="F2714" s="472"/>
    </row>
    <row r="2715" spans="1:6" x14ac:dyDescent="0.3">
      <c r="A2715" s="475"/>
      <c r="B2715" s="425"/>
      <c r="C2715" s="425"/>
      <c r="F2715" s="472"/>
    </row>
    <row r="2716" spans="1:6" x14ac:dyDescent="0.3">
      <c r="A2716" s="475"/>
      <c r="B2716" s="425"/>
      <c r="C2716" s="425"/>
      <c r="F2716" s="472"/>
    </row>
    <row r="2717" spans="1:6" x14ac:dyDescent="0.3">
      <c r="A2717" s="475"/>
      <c r="B2717" s="425"/>
      <c r="C2717" s="425"/>
      <c r="F2717" s="472"/>
    </row>
    <row r="2718" spans="1:6" x14ac:dyDescent="0.3">
      <c r="A2718" s="475"/>
      <c r="B2718" s="425"/>
      <c r="C2718" s="425"/>
      <c r="F2718" s="472"/>
    </row>
    <row r="2719" spans="1:6" x14ac:dyDescent="0.3">
      <c r="A2719" s="475"/>
      <c r="B2719" s="425"/>
      <c r="C2719" s="425"/>
      <c r="F2719" s="472"/>
    </row>
    <row r="2720" spans="1:6" x14ac:dyDescent="0.3">
      <c r="A2720" s="475"/>
      <c r="B2720" s="425"/>
      <c r="C2720" s="425"/>
      <c r="F2720" s="472"/>
    </row>
    <row r="2721" spans="1:6" x14ac:dyDescent="0.3">
      <c r="A2721" s="475"/>
      <c r="B2721" s="425"/>
      <c r="C2721" s="425"/>
      <c r="F2721" s="472"/>
    </row>
    <row r="2722" spans="1:6" x14ac:dyDescent="0.3">
      <c r="A2722" s="475"/>
      <c r="B2722" s="425"/>
      <c r="C2722" s="425"/>
      <c r="F2722" s="472"/>
    </row>
    <row r="2723" spans="1:6" x14ac:dyDescent="0.3">
      <c r="A2723" s="475"/>
      <c r="B2723" s="425"/>
      <c r="C2723" s="425"/>
      <c r="F2723" s="472"/>
    </row>
    <row r="2724" spans="1:6" x14ac:dyDescent="0.3">
      <c r="A2724" s="475"/>
      <c r="B2724" s="425"/>
      <c r="C2724" s="425"/>
      <c r="F2724" s="472"/>
    </row>
    <row r="2725" spans="1:6" x14ac:dyDescent="0.3">
      <c r="A2725" s="475"/>
      <c r="B2725" s="425"/>
      <c r="C2725" s="425"/>
      <c r="F2725" s="472"/>
    </row>
    <row r="2726" spans="1:6" x14ac:dyDescent="0.3">
      <c r="A2726" s="475"/>
      <c r="B2726" s="425"/>
      <c r="C2726" s="425"/>
      <c r="F2726" s="472"/>
    </row>
    <row r="2727" spans="1:6" x14ac:dyDescent="0.3">
      <c r="A2727" s="475"/>
      <c r="B2727" s="425"/>
      <c r="C2727" s="425"/>
      <c r="F2727" s="472"/>
    </row>
    <row r="2728" spans="1:6" x14ac:dyDescent="0.3">
      <c r="A2728" s="475"/>
      <c r="B2728" s="425"/>
      <c r="C2728" s="425"/>
      <c r="F2728" s="472"/>
    </row>
    <row r="2729" spans="1:6" x14ac:dyDescent="0.3">
      <c r="A2729" s="475"/>
      <c r="B2729" s="425"/>
      <c r="C2729" s="425"/>
      <c r="F2729" s="472"/>
    </row>
    <row r="2730" spans="1:6" x14ac:dyDescent="0.3">
      <c r="A2730" s="475"/>
      <c r="B2730" s="425"/>
      <c r="C2730" s="425"/>
      <c r="F2730" s="472"/>
    </row>
    <row r="2731" spans="1:6" x14ac:dyDescent="0.3">
      <c r="A2731" s="475"/>
      <c r="B2731" s="425"/>
      <c r="C2731" s="425"/>
      <c r="F2731" s="472"/>
    </row>
    <row r="2732" spans="1:6" x14ac:dyDescent="0.3">
      <c r="A2732" s="475"/>
      <c r="B2732" s="425"/>
      <c r="C2732" s="425"/>
      <c r="F2732" s="472"/>
    </row>
    <row r="2733" spans="1:6" x14ac:dyDescent="0.3">
      <c r="A2733" s="475"/>
      <c r="B2733" s="425"/>
      <c r="C2733" s="425"/>
      <c r="F2733" s="472"/>
    </row>
    <row r="2734" spans="1:6" x14ac:dyDescent="0.3">
      <c r="A2734" s="475"/>
      <c r="B2734" s="425"/>
      <c r="C2734" s="425"/>
      <c r="F2734" s="472"/>
    </row>
    <row r="2735" spans="1:6" x14ac:dyDescent="0.3">
      <c r="A2735" s="475"/>
      <c r="B2735" s="425"/>
      <c r="C2735" s="425"/>
      <c r="F2735" s="472"/>
    </row>
    <row r="2736" spans="1:6" x14ac:dyDescent="0.3">
      <c r="A2736" s="475"/>
      <c r="B2736" s="425"/>
      <c r="C2736" s="425"/>
      <c r="F2736" s="472"/>
    </row>
    <row r="2737" spans="1:6" x14ac:dyDescent="0.3">
      <c r="A2737" s="475"/>
      <c r="B2737" s="425"/>
      <c r="C2737" s="425"/>
      <c r="F2737" s="472"/>
    </row>
    <row r="2738" spans="1:6" x14ac:dyDescent="0.3">
      <c r="A2738" s="475"/>
      <c r="B2738" s="425"/>
      <c r="C2738" s="425"/>
      <c r="F2738" s="472"/>
    </row>
    <row r="2739" spans="1:6" x14ac:dyDescent="0.3">
      <c r="A2739" s="475"/>
      <c r="B2739" s="425"/>
      <c r="C2739" s="425"/>
      <c r="F2739" s="472"/>
    </row>
    <row r="2740" spans="1:6" x14ac:dyDescent="0.3">
      <c r="A2740" s="475"/>
      <c r="B2740" s="425"/>
      <c r="C2740" s="425"/>
      <c r="F2740" s="472"/>
    </row>
    <row r="2741" spans="1:6" x14ac:dyDescent="0.3">
      <c r="A2741" s="475"/>
      <c r="B2741" s="425"/>
      <c r="C2741" s="425"/>
      <c r="F2741" s="472"/>
    </row>
    <row r="2742" spans="1:6" x14ac:dyDescent="0.3">
      <c r="A2742" s="475"/>
      <c r="B2742" s="425"/>
      <c r="C2742" s="425"/>
      <c r="F2742" s="472"/>
    </row>
    <row r="2743" spans="1:6" x14ac:dyDescent="0.3">
      <c r="A2743" s="475"/>
      <c r="B2743" s="425"/>
      <c r="C2743" s="425"/>
      <c r="F2743" s="472"/>
    </row>
    <row r="2744" spans="1:6" x14ac:dyDescent="0.3">
      <c r="A2744" s="475"/>
      <c r="B2744" s="425"/>
      <c r="C2744" s="425"/>
      <c r="F2744" s="472"/>
    </row>
    <row r="2745" spans="1:6" x14ac:dyDescent="0.3">
      <c r="A2745" s="475"/>
      <c r="B2745" s="425"/>
      <c r="C2745" s="425"/>
      <c r="F2745" s="472"/>
    </row>
    <row r="2746" spans="1:6" x14ac:dyDescent="0.3">
      <c r="A2746" s="475"/>
      <c r="B2746" s="425"/>
      <c r="C2746" s="425"/>
      <c r="F2746" s="472"/>
    </row>
    <row r="2747" spans="1:6" x14ac:dyDescent="0.3">
      <c r="A2747" s="475"/>
      <c r="B2747" s="425"/>
      <c r="C2747" s="425"/>
      <c r="F2747" s="472"/>
    </row>
    <row r="2748" spans="1:6" x14ac:dyDescent="0.3">
      <c r="A2748" s="475"/>
      <c r="B2748" s="425"/>
      <c r="C2748" s="425"/>
      <c r="F2748" s="472"/>
    </row>
    <row r="2749" spans="1:6" x14ac:dyDescent="0.3">
      <c r="A2749" s="475"/>
      <c r="B2749" s="425"/>
      <c r="C2749" s="425"/>
      <c r="F2749" s="472"/>
    </row>
    <row r="2750" spans="1:6" x14ac:dyDescent="0.3">
      <c r="A2750" s="475"/>
      <c r="B2750" s="425"/>
      <c r="C2750" s="425"/>
      <c r="F2750" s="472"/>
    </row>
    <row r="2751" spans="1:6" x14ac:dyDescent="0.3">
      <c r="A2751" s="475"/>
      <c r="B2751" s="425"/>
      <c r="C2751" s="425"/>
      <c r="F2751" s="472"/>
    </row>
    <row r="2752" spans="1:6" x14ac:dyDescent="0.3">
      <c r="A2752" s="475"/>
      <c r="B2752" s="425"/>
      <c r="C2752" s="425"/>
      <c r="F2752" s="472"/>
    </row>
    <row r="2753" spans="1:6" x14ac:dyDescent="0.3">
      <c r="A2753" s="475"/>
      <c r="B2753" s="425"/>
      <c r="C2753" s="425"/>
      <c r="F2753" s="472"/>
    </row>
    <row r="2754" spans="1:6" x14ac:dyDescent="0.3">
      <c r="A2754" s="475"/>
      <c r="B2754" s="425"/>
      <c r="C2754" s="425"/>
      <c r="F2754" s="472"/>
    </row>
    <row r="2755" spans="1:6" x14ac:dyDescent="0.3">
      <c r="A2755" s="475"/>
      <c r="B2755" s="425"/>
      <c r="C2755" s="425"/>
      <c r="F2755" s="472"/>
    </row>
    <row r="2756" spans="1:6" x14ac:dyDescent="0.3">
      <c r="A2756" s="475"/>
      <c r="B2756" s="425"/>
      <c r="C2756" s="425"/>
      <c r="F2756" s="472"/>
    </row>
    <row r="2757" spans="1:6" x14ac:dyDescent="0.3">
      <c r="A2757" s="475"/>
      <c r="B2757" s="425"/>
      <c r="C2757" s="425"/>
      <c r="F2757" s="472"/>
    </row>
    <row r="2758" spans="1:6" x14ac:dyDescent="0.3">
      <c r="A2758" s="475"/>
      <c r="B2758" s="425"/>
      <c r="C2758" s="425"/>
      <c r="F2758" s="472"/>
    </row>
    <row r="2759" spans="1:6" x14ac:dyDescent="0.3">
      <c r="A2759" s="475"/>
      <c r="B2759" s="425"/>
      <c r="C2759" s="425"/>
      <c r="F2759" s="472"/>
    </row>
    <row r="2760" spans="1:6" x14ac:dyDescent="0.3">
      <c r="A2760" s="475"/>
      <c r="B2760" s="425"/>
      <c r="C2760" s="425"/>
      <c r="F2760" s="472"/>
    </row>
    <row r="2761" spans="1:6" x14ac:dyDescent="0.3">
      <c r="A2761" s="475"/>
      <c r="B2761" s="425"/>
      <c r="C2761" s="425"/>
      <c r="F2761" s="472"/>
    </row>
    <row r="2762" spans="1:6" x14ac:dyDescent="0.3">
      <c r="A2762" s="475"/>
      <c r="B2762" s="425"/>
      <c r="C2762" s="425"/>
      <c r="F2762" s="472"/>
    </row>
    <row r="2763" spans="1:6" x14ac:dyDescent="0.3">
      <c r="A2763" s="475"/>
      <c r="B2763" s="425"/>
      <c r="C2763" s="425"/>
      <c r="F2763" s="472"/>
    </row>
    <row r="2764" spans="1:6" x14ac:dyDescent="0.3">
      <c r="A2764" s="475"/>
      <c r="B2764" s="425"/>
      <c r="C2764" s="425"/>
      <c r="F2764" s="472"/>
    </row>
    <row r="2765" spans="1:6" x14ac:dyDescent="0.3">
      <c r="A2765" s="475"/>
      <c r="B2765" s="425"/>
      <c r="C2765" s="425"/>
      <c r="F2765" s="472"/>
    </row>
    <row r="2766" spans="1:6" x14ac:dyDescent="0.3">
      <c r="A2766" s="475"/>
      <c r="B2766" s="425"/>
      <c r="C2766" s="425"/>
      <c r="F2766" s="472"/>
    </row>
    <row r="2767" spans="1:6" x14ac:dyDescent="0.3">
      <c r="A2767" s="475"/>
      <c r="B2767" s="425"/>
      <c r="C2767" s="425"/>
      <c r="F2767" s="472"/>
    </row>
    <row r="2768" spans="1:6" x14ac:dyDescent="0.3">
      <c r="A2768" s="475"/>
      <c r="B2768" s="425"/>
      <c r="C2768" s="425"/>
      <c r="F2768" s="472"/>
    </row>
    <row r="2769" spans="1:6" x14ac:dyDescent="0.3">
      <c r="A2769" s="475"/>
      <c r="B2769" s="425"/>
      <c r="C2769" s="425"/>
      <c r="F2769" s="472"/>
    </row>
    <row r="2770" spans="1:6" x14ac:dyDescent="0.3">
      <c r="A2770" s="475"/>
      <c r="B2770" s="425"/>
      <c r="C2770" s="425"/>
      <c r="F2770" s="472"/>
    </row>
    <row r="2771" spans="1:6" x14ac:dyDescent="0.3">
      <c r="A2771" s="475"/>
      <c r="B2771" s="425"/>
      <c r="C2771" s="425"/>
      <c r="F2771" s="472"/>
    </row>
    <row r="2772" spans="1:6" x14ac:dyDescent="0.3">
      <c r="A2772" s="475"/>
      <c r="B2772" s="425"/>
      <c r="C2772" s="425"/>
      <c r="F2772" s="472"/>
    </row>
    <row r="2773" spans="1:6" x14ac:dyDescent="0.3">
      <c r="A2773" s="475"/>
      <c r="B2773" s="425"/>
      <c r="C2773" s="425"/>
      <c r="F2773" s="472"/>
    </row>
    <row r="2774" spans="1:6" x14ac:dyDescent="0.3">
      <c r="A2774" s="475"/>
      <c r="B2774" s="425"/>
      <c r="C2774" s="425"/>
      <c r="F2774" s="472"/>
    </row>
    <row r="2775" spans="1:6" x14ac:dyDescent="0.3">
      <c r="A2775" s="475"/>
      <c r="B2775" s="425"/>
      <c r="C2775" s="425"/>
      <c r="F2775" s="472"/>
    </row>
    <row r="2776" spans="1:6" x14ac:dyDescent="0.3">
      <c r="A2776" s="475"/>
      <c r="B2776" s="425"/>
      <c r="C2776" s="425"/>
      <c r="F2776" s="472"/>
    </row>
    <row r="2777" spans="1:6" x14ac:dyDescent="0.3">
      <c r="A2777" s="475"/>
      <c r="B2777" s="425"/>
      <c r="C2777" s="425"/>
      <c r="F2777" s="472"/>
    </row>
    <row r="2778" spans="1:6" x14ac:dyDescent="0.3">
      <c r="A2778" s="475"/>
      <c r="B2778" s="425"/>
      <c r="C2778" s="425"/>
      <c r="F2778" s="472"/>
    </row>
    <row r="2779" spans="1:6" x14ac:dyDescent="0.3">
      <c r="A2779" s="475"/>
      <c r="B2779" s="425"/>
      <c r="C2779" s="425"/>
      <c r="F2779" s="472"/>
    </row>
    <row r="2780" spans="1:6" x14ac:dyDescent="0.3">
      <c r="A2780" s="475"/>
      <c r="B2780" s="425"/>
      <c r="C2780" s="425"/>
      <c r="F2780" s="472"/>
    </row>
    <row r="2781" spans="1:6" x14ac:dyDescent="0.3">
      <c r="A2781" s="475"/>
      <c r="B2781" s="425"/>
      <c r="C2781" s="425"/>
      <c r="F2781" s="472"/>
    </row>
    <row r="2782" spans="1:6" x14ac:dyDescent="0.3">
      <c r="A2782" s="475"/>
      <c r="B2782" s="425"/>
      <c r="C2782" s="425"/>
      <c r="F2782" s="472"/>
    </row>
    <row r="2783" spans="1:6" x14ac:dyDescent="0.3">
      <c r="A2783" s="475"/>
      <c r="B2783" s="425"/>
      <c r="C2783" s="425"/>
      <c r="F2783" s="472"/>
    </row>
    <row r="2784" spans="1:6" x14ac:dyDescent="0.3">
      <c r="A2784" s="475"/>
      <c r="B2784" s="425"/>
      <c r="C2784" s="425"/>
      <c r="F2784" s="472"/>
    </row>
    <row r="2785" spans="1:6" x14ac:dyDescent="0.3">
      <c r="A2785" s="475"/>
      <c r="B2785" s="425"/>
      <c r="C2785" s="425"/>
      <c r="F2785" s="472"/>
    </row>
    <row r="2786" spans="1:6" x14ac:dyDescent="0.3">
      <c r="A2786" s="475"/>
      <c r="B2786" s="425"/>
      <c r="C2786" s="425"/>
      <c r="F2786" s="472"/>
    </row>
    <row r="2787" spans="1:6" x14ac:dyDescent="0.3">
      <c r="A2787" s="475"/>
      <c r="B2787" s="425"/>
      <c r="C2787" s="425"/>
      <c r="F2787" s="472"/>
    </row>
    <row r="2788" spans="1:6" x14ac:dyDescent="0.3">
      <c r="A2788" s="475"/>
      <c r="B2788" s="425"/>
      <c r="C2788" s="425"/>
      <c r="F2788" s="472"/>
    </row>
    <row r="2789" spans="1:6" x14ac:dyDescent="0.3">
      <c r="A2789" s="475"/>
      <c r="B2789" s="425"/>
      <c r="C2789" s="425"/>
      <c r="F2789" s="472"/>
    </row>
    <row r="2790" spans="1:6" x14ac:dyDescent="0.3">
      <c r="A2790" s="475"/>
      <c r="B2790" s="425"/>
      <c r="C2790" s="425"/>
      <c r="F2790" s="472"/>
    </row>
    <row r="2791" spans="1:6" x14ac:dyDescent="0.3">
      <c r="A2791" s="475"/>
      <c r="B2791" s="425"/>
      <c r="C2791" s="425"/>
      <c r="F2791" s="472"/>
    </row>
    <row r="2792" spans="1:6" x14ac:dyDescent="0.3">
      <c r="A2792" s="475"/>
      <c r="B2792" s="425"/>
      <c r="C2792" s="425"/>
      <c r="F2792" s="472"/>
    </row>
    <row r="2793" spans="1:6" x14ac:dyDescent="0.3">
      <c r="A2793" s="475"/>
      <c r="B2793" s="425"/>
      <c r="C2793" s="425"/>
      <c r="F2793" s="472"/>
    </row>
    <row r="2794" spans="1:6" x14ac:dyDescent="0.3">
      <c r="A2794" s="475"/>
      <c r="B2794" s="425"/>
      <c r="C2794" s="425"/>
      <c r="F2794" s="472"/>
    </row>
    <row r="2795" spans="1:6" x14ac:dyDescent="0.3">
      <c r="A2795" s="475"/>
      <c r="B2795" s="425"/>
      <c r="C2795" s="425"/>
      <c r="F2795" s="472"/>
    </row>
    <row r="2796" spans="1:6" x14ac:dyDescent="0.3">
      <c r="A2796" s="475"/>
      <c r="B2796" s="425"/>
      <c r="C2796" s="425"/>
      <c r="F2796" s="472"/>
    </row>
    <row r="2797" spans="1:6" x14ac:dyDescent="0.3">
      <c r="A2797" s="475"/>
      <c r="B2797" s="425"/>
      <c r="C2797" s="425"/>
      <c r="F2797" s="472"/>
    </row>
    <row r="2798" spans="1:6" x14ac:dyDescent="0.3">
      <c r="A2798" s="475"/>
      <c r="B2798" s="425"/>
      <c r="C2798" s="425"/>
      <c r="F2798" s="472"/>
    </row>
    <row r="2799" spans="1:6" x14ac:dyDescent="0.3">
      <c r="A2799" s="475"/>
      <c r="B2799" s="425"/>
      <c r="C2799" s="425"/>
      <c r="F2799" s="472"/>
    </row>
    <row r="2800" spans="1:6" x14ac:dyDescent="0.3">
      <c r="A2800" s="475"/>
      <c r="B2800" s="425"/>
      <c r="C2800" s="425"/>
      <c r="F2800" s="472"/>
    </row>
    <row r="2801" spans="1:6" x14ac:dyDescent="0.3">
      <c r="A2801" s="475"/>
      <c r="B2801" s="425"/>
      <c r="C2801" s="425"/>
      <c r="F2801" s="472"/>
    </row>
    <row r="2802" spans="1:6" x14ac:dyDescent="0.3">
      <c r="A2802" s="475"/>
      <c r="B2802" s="425"/>
      <c r="C2802" s="425"/>
      <c r="F2802" s="472"/>
    </row>
    <row r="2803" spans="1:6" x14ac:dyDescent="0.3">
      <c r="A2803" s="475"/>
      <c r="B2803" s="425"/>
      <c r="C2803" s="425"/>
      <c r="F2803" s="472"/>
    </row>
    <row r="2804" spans="1:6" x14ac:dyDescent="0.3">
      <c r="A2804" s="475"/>
      <c r="B2804" s="425"/>
      <c r="C2804" s="425"/>
      <c r="F2804" s="472"/>
    </row>
    <row r="2805" spans="1:6" x14ac:dyDescent="0.3">
      <c r="A2805" s="475"/>
      <c r="B2805" s="425"/>
      <c r="C2805" s="425"/>
      <c r="F2805" s="472"/>
    </row>
    <row r="2806" spans="1:6" x14ac:dyDescent="0.3">
      <c r="A2806" s="475"/>
      <c r="B2806" s="425"/>
      <c r="C2806" s="425"/>
      <c r="F2806" s="472"/>
    </row>
    <row r="2807" spans="1:6" x14ac:dyDescent="0.3">
      <c r="A2807" s="475"/>
      <c r="B2807" s="425"/>
      <c r="C2807" s="425"/>
      <c r="F2807" s="472"/>
    </row>
    <row r="2808" spans="1:6" x14ac:dyDescent="0.3">
      <c r="A2808" s="475"/>
      <c r="B2808" s="425"/>
      <c r="C2808" s="425"/>
      <c r="F2808" s="472"/>
    </row>
    <row r="2809" spans="1:6" x14ac:dyDescent="0.3">
      <c r="A2809" s="475"/>
      <c r="B2809" s="425"/>
      <c r="C2809" s="425"/>
      <c r="F2809" s="472"/>
    </row>
    <row r="2810" spans="1:6" x14ac:dyDescent="0.3">
      <c r="A2810" s="475"/>
      <c r="B2810" s="425"/>
      <c r="C2810" s="425"/>
      <c r="F2810" s="472"/>
    </row>
    <row r="2811" spans="1:6" x14ac:dyDescent="0.3">
      <c r="A2811" s="475"/>
      <c r="B2811" s="425"/>
      <c r="C2811" s="425"/>
      <c r="F2811" s="472"/>
    </row>
    <row r="2812" spans="1:6" x14ac:dyDescent="0.3">
      <c r="A2812" s="475"/>
      <c r="B2812" s="425"/>
      <c r="C2812" s="425"/>
      <c r="F2812" s="472"/>
    </row>
    <row r="2813" spans="1:6" x14ac:dyDescent="0.3">
      <c r="A2813" s="475"/>
      <c r="B2813" s="425"/>
      <c r="C2813" s="425"/>
      <c r="F2813" s="472"/>
    </row>
    <row r="2814" spans="1:6" x14ac:dyDescent="0.3">
      <c r="A2814" s="475"/>
      <c r="B2814" s="425"/>
      <c r="C2814" s="425"/>
      <c r="F2814" s="472"/>
    </row>
    <row r="2815" spans="1:6" x14ac:dyDescent="0.3">
      <c r="A2815" s="475"/>
      <c r="B2815" s="425"/>
      <c r="C2815" s="425"/>
      <c r="F2815" s="472"/>
    </row>
    <row r="2816" spans="1:6" x14ac:dyDescent="0.3">
      <c r="A2816" s="475"/>
      <c r="B2816" s="425"/>
      <c r="C2816" s="425"/>
      <c r="F2816" s="472"/>
    </row>
    <row r="2817" spans="1:6" x14ac:dyDescent="0.3">
      <c r="A2817" s="475"/>
      <c r="B2817" s="425"/>
      <c r="C2817" s="425"/>
      <c r="F2817" s="472"/>
    </row>
    <row r="2818" spans="1:6" x14ac:dyDescent="0.3">
      <c r="A2818" s="475"/>
      <c r="B2818" s="425"/>
      <c r="C2818" s="425"/>
      <c r="F2818" s="472"/>
    </row>
    <row r="2819" spans="1:6" x14ac:dyDescent="0.3">
      <c r="A2819" s="475"/>
      <c r="B2819" s="425"/>
      <c r="C2819" s="425"/>
      <c r="F2819" s="472"/>
    </row>
    <row r="2820" spans="1:6" x14ac:dyDescent="0.3">
      <c r="A2820" s="475"/>
      <c r="B2820" s="425"/>
      <c r="C2820" s="425"/>
      <c r="F2820" s="472"/>
    </row>
    <row r="2821" spans="1:6" x14ac:dyDescent="0.3">
      <c r="A2821" s="475"/>
      <c r="B2821" s="425"/>
      <c r="C2821" s="425"/>
      <c r="F2821" s="472"/>
    </row>
    <row r="2822" spans="1:6" x14ac:dyDescent="0.3">
      <c r="A2822" s="475"/>
      <c r="B2822" s="425"/>
      <c r="C2822" s="425"/>
      <c r="F2822" s="472"/>
    </row>
    <row r="2823" spans="1:6" x14ac:dyDescent="0.3">
      <c r="A2823" s="475"/>
      <c r="B2823" s="425"/>
      <c r="C2823" s="425"/>
      <c r="F2823" s="472"/>
    </row>
    <row r="2824" spans="1:6" x14ac:dyDescent="0.3">
      <c r="A2824" s="475"/>
      <c r="B2824" s="425"/>
      <c r="C2824" s="425"/>
      <c r="F2824" s="472"/>
    </row>
    <row r="2825" spans="1:6" x14ac:dyDescent="0.3">
      <c r="A2825" s="475"/>
      <c r="B2825" s="425"/>
      <c r="C2825" s="425"/>
      <c r="F2825" s="472"/>
    </row>
    <row r="2826" spans="1:6" x14ac:dyDescent="0.3">
      <c r="A2826" s="475"/>
      <c r="B2826" s="425"/>
      <c r="C2826" s="425"/>
      <c r="F2826" s="472"/>
    </row>
    <row r="2827" spans="1:6" x14ac:dyDescent="0.3">
      <c r="A2827" s="475"/>
      <c r="B2827" s="425"/>
      <c r="C2827" s="425"/>
      <c r="F2827" s="472"/>
    </row>
    <row r="2828" spans="1:6" x14ac:dyDescent="0.3">
      <c r="A2828" s="475"/>
      <c r="B2828" s="425"/>
      <c r="C2828" s="425"/>
      <c r="F2828" s="472"/>
    </row>
    <row r="2829" spans="1:6" x14ac:dyDescent="0.3">
      <c r="A2829" s="475"/>
      <c r="B2829" s="425"/>
      <c r="C2829" s="425"/>
      <c r="F2829" s="472"/>
    </row>
    <row r="2830" spans="1:6" x14ac:dyDescent="0.3">
      <c r="A2830" s="475"/>
      <c r="B2830" s="425"/>
      <c r="C2830" s="425"/>
      <c r="F2830" s="472"/>
    </row>
    <row r="2831" spans="1:6" x14ac:dyDescent="0.3">
      <c r="A2831" s="475"/>
      <c r="B2831" s="425"/>
      <c r="C2831" s="425"/>
      <c r="F2831" s="472"/>
    </row>
    <row r="2832" spans="1:6" x14ac:dyDescent="0.3">
      <c r="A2832" s="475"/>
      <c r="B2832" s="425"/>
      <c r="C2832" s="425"/>
      <c r="F2832" s="472"/>
    </row>
    <row r="2833" spans="1:6" x14ac:dyDescent="0.3">
      <c r="A2833" s="475"/>
      <c r="B2833" s="425"/>
      <c r="C2833" s="425"/>
      <c r="F2833" s="472"/>
    </row>
    <row r="2834" spans="1:6" x14ac:dyDescent="0.3">
      <c r="A2834" s="475"/>
      <c r="B2834" s="425"/>
      <c r="C2834" s="425"/>
      <c r="F2834" s="472"/>
    </row>
    <row r="2835" spans="1:6" x14ac:dyDescent="0.3">
      <c r="A2835" s="475"/>
      <c r="B2835" s="425"/>
      <c r="C2835" s="425"/>
      <c r="F2835" s="472"/>
    </row>
    <row r="2836" spans="1:6" x14ac:dyDescent="0.3">
      <c r="A2836" s="475"/>
      <c r="B2836" s="425"/>
      <c r="C2836" s="425"/>
      <c r="F2836" s="472"/>
    </row>
    <row r="2837" spans="1:6" x14ac:dyDescent="0.3">
      <c r="A2837" s="475"/>
      <c r="B2837" s="425"/>
      <c r="C2837" s="425"/>
      <c r="F2837" s="472"/>
    </row>
    <row r="2838" spans="1:6" x14ac:dyDescent="0.3">
      <c r="A2838" s="475"/>
      <c r="B2838" s="425"/>
      <c r="C2838" s="425"/>
      <c r="F2838" s="472"/>
    </row>
    <row r="2839" spans="1:6" x14ac:dyDescent="0.3">
      <c r="A2839" s="475"/>
      <c r="B2839" s="425"/>
      <c r="C2839" s="425"/>
      <c r="F2839" s="472"/>
    </row>
    <row r="2840" spans="1:6" x14ac:dyDescent="0.3">
      <c r="A2840" s="475"/>
      <c r="B2840" s="425"/>
      <c r="C2840" s="425"/>
      <c r="F2840" s="472"/>
    </row>
    <row r="2841" spans="1:6" x14ac:dyDescent="0.3">
      <c r="A2841" s="475"/>
      <c r="B2841" s="425"/>
      <c r="C2841" s="425"/>
      <c r="F2841" s="472"/>
    </row>
    <row r="2842" spans="1:6" x14ac:dyDescent="0.3">
      <c r="A2842" s="475"/>
      <c r="B2842" s="425"/>
      <c r="C2842" s="425"/>
      <c r="F2842" s="472"/>
    </row>
    <row r="2843" spans="1:6" x14ac:dyDescent="0.3">
      <c r="A2843" s="475"/>
      <c r="B2843" s="425"/>
      <c r="C2843" s="425"/>
      <c r="F2843" s="472"/>
    </row>
    <row r="2844" spans="1:6" x14ac:dyDescent="0.3">
      <c r="A2844" s="475"/>
      <c r="B2844" s="425"/>
      <c r="C2844" s="425"/>
      <c r="F2844" s="472"/>
    </row>
    <row r="2845" spans="1:6" x14ac:dyDescent="0.3">
      <c r="A2845" s="475"/>
      <c r="B2845" s="425"/>
      <c r="C2845" s="425"/>
      <c r="F2845" s="472"/>
    </row>
    <row r="2846" spans="1:6" x14ac:dyDescent="0.3">
      <c r="A2846" s="475"/>
      <c r="B2846" s="425"/>
      <c r="C2846" s="425"/>
      <c r="F2846" s="472"/>
    </row>
    <row r="2847" spans="1:6" x14ac:dyDescent="0.3">
      <c r="A2847" s="475"/>
      <c r="B2847" s="425"/>
      <c r="C2847" s="425"/>
      <c r="F2847" s="472"/>
    </row>
    <row r="2848" spans="1:6" x14ac:dyDescent="0.3">
      <c r="A2848" s="475"/>
      <c r="B2848" s="425"/>
      <c r="C2848" s="425"/>
      <c r="F2848" s="472"/>
    </row>
    <row r="2849" spans="1:6" x14ac:dyDescent="0.3">
      <c r="A2849" s="475"/>
      <c r="B2849" s="425"/>
      <c r="C2849" s="425"/>
      <c r="F2849" s="472"/>
    </row>
    <row r="2850" spans="1:6" x14ac:dyDescent="0.3">
      <c r="A2850" s="475"/>
      <c r="B2850" s="425"/>
      <c r="C2850" s="425"/>
      <c r="F2850" s="472"/>
    </row>
    <row r="2851" spans="1:6" x14ac:dyDescent="0.3">
      <c r="A2851" s="475"/>
      <c r="B2851" s="425"/>
      <c r="C2851" s="425"/>
      <c r="F2851" s="472"/>
    </row>
    <row r="2852" spans="1:6" x14ac:dyDescent="0.3">
      <c r="A2852" s="475"/>
      <c r="B2852" s="425"/>
      <c r="C2852" s="425"/>
      <c r="F2852" s="472"/>
    </row>
    <row r="2853" spans="1:6" x14ac:dyDescent="0.3">
      <c r="A2853" s="475"/>
      <c r="B2853" s="425"/>
      <c r="C2853" s="425"/>
      <c r="F2853" s="472"/>
    </row>
    <row r="2854" spans="1:6" x14ac:dyDescent="0.3">
      <c r="A2854" s="475"/>
      <c r="B2854" s="425"/>
      <c r="C2854" s="425"/>
      <c r="F2854" s="472"/>
    </row>
    <row r="2855" spans="1:6" x14ac:dyDescent="0.3">
      <c r="A2855" s="475"/>
      <c r="B2855" s="425"/>
      <c r="C2855" s="425"/>
      <c r="F2855" s="472"/>
    </row>
    <row r="2856" spans="1:6" x14ac:dyDescent="0.3">
      <c r="A2856" s="475"/>
      <c r="B2856" s="425"/>
      <c r="C2856" s="425"/>
      <c r="F2856" s="472"/>
    </row>
    <row r="2857" spans="1:6" x14ac:dyDescent="0.3">
      <c r="A2857" s="475"/>
      <c r="B2857" s="425"/>
      <c r="C2857" s="425"/>
      <c r="F2857" s="472"/>
    </row>
    <row r="2858" spans="1:6" x14ac:dyDescent="0.3">
      <c r="A2858" s="475"/>
      <c r="B2858" s="425"/>
      <c r="C2858" s="425"/>
      <c r="F2858" s="472"/>
    </row>
    <row r="2859" spans="1:6" x14ac:dyDescent="0.3">
      <c r="A2859" s="475"/>
      <c r="B2859" s="425"/>
      <c r="C2859" s="425"/>
      <c r="F2859" s="472"/>
    </row>
    <row r="2860" spans="1:6" x14ac:dyDescent="0.3">
      <c r="A2860" s="475"/>
      <c r="B2860" s="425"/>
      <c r="C2860" s="425"/>
      <c r="F2860" s="472"/>
    </row>
    <row r="2861" spans="1:6" x14ac:dyDescent="0.3">
      <c r="A2861" s="475"/>
      <c r="B2861" s="425"/>
      <c r="C2861" s="425"/>
      <c r="F2861" s="472"/>
    </row>
    <row r="2862" spans="1:6" x14ac:dyDescent="0.3">
      <c r="A2862" s="475"/>
      <c r="B2862" s="425"/>
      <c r="C2862" s="425"/>
      <c r="F2862" s="472"/>
    </row>
    <row r="2863" spans="1:6" x14ac:dyDescent="0.3">
      <c r="A2863" s="475"/>
      <c r="B2863" s="425"/>
      <c r="C2863" s="425"/>
      <c r="F2863" s="472"/>
    </row>
    <row r="2864" spans="1:6" x14ac:dyDescent="0.3">
      <c r="A2864" s="475"/>
      <c r="B2864" s="425"/>
      <c r="C2864" s="425"/>
      <c r="F2864" s="472"/>
    </row>
    <row r="2865" spans="1:6" x14ac:dyDescent="0.3">
      <c r="A2865" s="475"/>
      <c r="B2865" s="425"/>
      <c r="C2865" s="425"/>
      <c r="F2865" s="472"/>
    </row>
    <row r="2866" spans="1:6" x14ac:dyDescent="0.3">
      <c r="A2866" s="475"/>
      <c r="B2866" s="425"/>
      <c r="C2866" s="425"/>
      <c r="F2866" s="472"/>
    </row>
    <row r="2867" spans="1:6" x14ac:dyDescent="0.3">
      <c r="A2867" s="475"/>
      <c r="B2867" s="425"/>
      <c r="C2867" s="425"/>
      <c r="F2867" s="472"/>
    </row>
    <row r="2868" spans="1:6" x14ac:dyDescent="0.3">
      <c r="A2868" s="475"/>
      <c r="B2868" s="425"/>
      <c r="C2868" s="425"/>
      <c r="F2868" s="472"/>
    </row>
    <row r="2869" spans="1:6" x14ac:dyDescent="0.3">
      <c r="A2869" s="475"/>
      <c r="B2869" s="425"/>
      <c r="C2869" s="425"/>
      <c r="F2869" s="472"/>
    </row>
    <row r="2870" spans="1:6" x14ac:dyDescent="0.3">
      <c r="A2870" s="475"/>
      <c r="B2870" s="425"/>
      <c r="C2870" s="425"/>
      <c r="F2870" s="472"/>
    </row>
    <row r="2871" spans="1:6" x14ac:dyDescent="0.3">
      <c r="A2871" s="475"/>
      <c r="B2871" s="425"/>
      <c r="C2871" s="425"/>
      <c r="F2871" s="472"/>
    </row>
    <row r="2872" spans="1:6" x14ac:dyDescent="0.3">
      <c r="A2872" s="475"/>
      <c r="B2872" s="425"/>
      <c r="C2872" s="425"/>
      <c r="F2872" s="472"/>
    </row>
    <row r="2873" spans="1:6" x14ac:dyDescent="0.3">
      <c r="A2873" s="475"/>
      <c r="B2873" s="425"/>
      <c r="C2873" s="425"/>
      <c r="F2873" s="472"/>
    </row>
    <row r="2874" spans="1:6" x14ac:dyDescent="0.3">
      <c r="A2874" s="475"/>
      <c r="B2874" s="425"/>
      <c r="C2874" s="425"/>
      <c r="F2874" s="472"/>
    </row>
    <row r="2875" spans="1:6" x14ac:dyDescent="0.3">
      <c r="A2875" s="475"/>
      <c r="B2875" s="425"/>
      <c r="C2875" s="425"/>
      <c r="F2875" s="472"/>
    </row>
    <row r="2876" spans="1:6" x14ac:dyDescent="0.3">
      <c r="A2876" s="475"/>
      <c r="B2876" s="425"/>
      <c r="C2876" s="425"/>
      <c r="F2876" s="472"/>
    </row>
    <row r="2877" spans="1:6" x14ac:dyDescent="0.3">
      <c r="A2877" s="475"/>
      <c r="B2877" s="425"/>
      <c r="C2877" s="425"/>
      <c r="F2877" s="472"/>
    </row>
    <row r="2878" spans="1:6" x14ac:dyDescent="0.3">
      <c r="A2878" s="475"/>
      <c r="B2878" s="425"/>
      <c r="C2878" s="425"/>
      <c r="F2878" s="472"/>
    </row>
    <row r="2879" spans="1:6" x14ac:dyDescent="0.3">
      <c r="A2879" s="475"/>
      <c r="B2879" s="425"/>
      <c r="C2879" s="425"/>
      <c r="F2879" s="472"/>
    </row>
    <row r="2880" spans="1:6" x14ac:dyDescent="0.3">
      <c r="A2880" s="475"/>
      <c r="B2880" s="425"/>
      <c r="C2880" s="425"/>
      <c r="F2880" s="472"/>
    </row>
    <row r="2881" spans="1:6" x14ac:dyDescent="0.3">
      <c r="A2881" s="475"/>
      <c r="B2881" s="425"/>
      <c r="C2881" s="425"/>
      <c r="F2881" s="472"/>
    </row>
    <row r="2882" spans="1:6" x14ac:dyDescent="0.3">
      <c r="A2882" s="475"/>
      <c r="B2882" s="425"/>
      <c r="C2882" s="425"/>
      <c r="F2882" s="472"/>
    </row>
    <row r="2883" spans="1:6" x14ac:dyDescent="0.3">
      <c r="A2883" s="475"/>
      <c r="B2883" s="425"/>
      <c r="C2883" s="425"/>
      <c r="F2883" s="472"/>
    </row>
    <row r="2884" spans="1:6" x14ac:dyDescent="0.3">
      <c r="A2884" s="475"/>
      <c r="B2884" s="425"/>
      <c r="C2884" s="425"/>
      <c r="F2884" s="472"/>
    </row>
    <row r="2885" spans="1:6" x14ac:dyDescent="0.3">
      <c r="A2885" s="475"/>
      <c r="B2885" s="425"/>
      <c r="C2885" s="425"/>
      <c r="F2885" s="472"/>
    </row>
    <row r="2886" spans="1:6" x14ac:dyDescent="0.3">
      <c r="A2886" s="475"/>
      <c r="B2886" s="425"/>
      <c r="C2886" s="425"/>
      <c r="F2886" s="472"/>
    </row>
    <row r="2887" spans="1:6" x14ac:dyDescent="0.3">
      <c r="A2887" s="475"/>
      <c r="B2887" s="425"/>
      <c r="C2887" s="425"/>
      <c r="F2887" s="472"/>
    </row>
    <row r="2888" spans="1:6" x14ac:dyDescent="0.3">
      <c r="A2888" s="475"/>
      <c r="B2888" s="425"/>
      <c r="C2888" s="425"/>
      <c r="F2888" s="472"/>
    </row>
    <row r="2889" spans="1:6" x14ac:dyDescent="0.3">
      <c r="A2889" s="475"/>
      <c r="B2889" s="425"/>
      <c r="C2889" s="425"/>
      <c r="F2889" s="472"/>
    </row>
    <row r="2890" spans="1:6" x14ac:dyDescent="0.3">
      <c r="A2890" s="475"/>
      <c r="B2890" s="425"/>
      <c r="C2890" s="425"/>
      <c r="F2890" s="472"/>
    </row>
    <row r="2891" spans="1:6" x14ac:dyDescent="0.3">
      <c r="A2891" s="475"/>
      <c r="B2891" s="425"/>
      <c r="C2891" s="425"/>
      <c r="F2891" s="472"/>
    </row>
    <row r="2892" spans="1:6" x14ac:dyDescent="0.3">
      <c r="A2892" s="475"/>
      <c r="B2892" s="425"/>
      <c r="C2892" s="425"/>
      <c r="F2892" s="472"/>
    </row>
    <row r="2893" spans="1:6" x14ac:dyDescent="0.3">
      <c r="A2893" s="475"/>
      <c r="B2893" s="425"/>
      <c r="C2893" s="425"/>
      <c r="F2893" s="472"/>
    </row>
    <row r="2894" spans="1:6" x14ac:dyDescent="0.3">
      <c r="A2894" s="475"/>
      <c r="B2894" s="425"/>
      <c r="C2894" s="425"/>
      <c r="F2894" s="472"/>
    </row>
    <row r="2895" spans="1:6" x14ac:dyDescent="0.3">
      <c r="A2895" s="475"/>
      <c r="B2895" s="425"/>
      <c r="C2895" s="425"/>
      <c r="F2895" s="472"/>
    </row>
    <row r="2896" spans="1:6" x14ac:dyDescent="0.3">
      <c r="A2896" s="475"/>
      <c r="B2896" s="425"/>
      <c r="C2896" s="425"/>
      <c r="F2896" s="472"/>
    </row>
    <row r="2897" spans="1:6" x14ac:dyDescent="0.3">
      <c r="A2897" s="475"/>
      <c r="B2897" s="425"/>
      <c r="C2897" s="425"/>
      <c r="F2897" s="472"/>
    </row>
    <row r="2898" spans="1:6" x14ac:dyDescent="0.3">
      <c r="A2898" s="475"/>
      <c r="B2898" s="425"/>
      <c r="C2898" s="425"/>
      <c r="F2898" s="472"/>
    </row>
    <row r="2899" spans="1:6" x14ac:dyDescent="0.3">
      <c r="A2899" s="475"/>
      <c r="B2899" s="425"/>
      <c r="C2899" s="425"/>
      <c r="F2899" s="472"/>
    </row>
    <row r="2900" spans="1:6" x14ac:dyDescent="0.3">
      <c r="A2900" s="475"/>
      <c r="B2900" s="425"/>
      <c r="C2900" s="425"/>
      <c r="F2900" s="472"/>
    </row>
    <row r="2901" spans="1:6" x14ac:dyDescent="0.3">
      <c r="A2901" s="475"/>
      <c r="B2901" s="425"/>
      <c r="C2901" s="425"/>
      <c r="F2901" s="472"/>
    </row>
    <row r="2902" spans="1:6" x14ac:dyDescent="0.3">
      <c r="A2902" s="475"/>
      <c r="B2902" s="425"/>
      <c r="C2902" s="425"/>
      <c r="F2902" s="472"/>
    </row>
    <row r="2903" spans="1:6" x14ac:dyDescent="0.3">
      <c r="A2903" s="475"/>
      <c r="B2903" s="425"/>
      <c r="C2903" s="425"/>
      <c r="F2903" s="472"/>
    </row>
    <row r="2904" spans="1:6" x14ac:dyDescent="0.3">
      <c r="A2904" s="475"/>
      <c r="B2904" s="425"/>
      <c r="C2904" s="425"/>
      <c r="F2904" s="472"/>
    </row>
    <row r="2905" spans="1:6" x14ac:dyDescent="0.3">
      <c r="A2905" s="475"/>
      <c r="B2905" s="425"/>
      <c r="C2905" s="425"/>
      <c r="F2905" s="472"/>
    </row>
    <row r="2906" spans="1:6" x14ac:dyDescent="0.3">
      <c r="A2906" s="475"/>
      <c r="B2906" s="425"/>
      <c r="C2906" s="425"/>
      <c r="F2906" s="472"/>
    </row>
    <row r="2907" spans="1:6" x14ac:dyDescent="0.3">
      <c r="A2907" s="475"/>
      <c r="B2907" s="425"/>
      <c r="C2907" s="425"/>
      <c r="F2907" s="472"/>
    </row>
    <row r="2908" spans="1:6" x14ac:dyDescent="0.3">
      <c r="A2908" s="475"/>
      <c r="B2908" s="425"/>
      <c r="C2908" s="425"/>
      <c r="F2908" s="472"/>
    </row>
    <row r="2909" spans="1:6" x14ac:dyDescent="0.3">
      <c r="A2909" s="475"/>
      <c r="B2909" s="425"/>
      <c r="C2909" s="425"/>
      <c r="F2909" s="472"/>
    </row>
    <row r="2910" spans="1:6" x14ac:dyDescent="0.3">
      <c r="A2910" s="475"/>
      <c r="B2910" s="425"/>
      <c r="C2910" s="425"/>
      <c r="F2910" s="472"/>
    </row>
    <row r="2911" spans="1:6" x14ac:dyDescent="0.3">
      <c r="A2911" s="475"/>
      <c r="B2911" s="425"/>
      <c r="C2911" s="425"/>
      <c r="F2911" s="472"/>
    </row>
    <row r="2912" spans="1:6" x14ac:dyDescent="0.3">
      <c r="A2912" s="475"/>
      <c r="B2912" s="425"/>
      <c r="C2912" s="425"/>
      <c r="F2912" s="472"/>
    </row>
    <row r="2913" spans="1:6" x14ac:dyDescent="0.3">
      <c r="A2913" s="475"/>
      <c r="B2913" s="425"/>
      <c r="C2913" s="425"/>
      <c r="F2913" s="472"/>
    </row>
    <row r="2914" spans="1:6" x14ac:dyDescent="0.3">
      <c r="A2914" s="475"/>
      <c r="B2914" s="425"/>
      <c r="C2914" s="425"/>
      <c r="F2914" s="472"/>
    </row>
    <row r="2915" spans="1:6" x14ac:dyDescent="0.3">
      <c r="A2915" s="475"/>
      <c r="B2915" s="425"/>
      <c r="C2915" s="425"/>
      <c r="F2915" s="472"/>
    </row>
    <row r="2916" spans="1:6" x14ac:dyDescent="0.3">
      <c r="A2916" s="475"/>
      <c r="B2916" s="425"/>
      <c r="C2916" s="425"/>
      <c r="F2916" s="472"/>
    </row>
    <row r="2917" spans="1:6" x14ac:dyDescent="0.3">
      <c r="A2917" s="475"/>
      <c r="B2917" s="425"/>
      <c r="C2917" s="425"/>
      <c r="F2917" s="472"/>
    </row>
    <row r="2918" spans="1:6" x14ac:dyDescent="0.3">
      <c r="A2918" s="475"/>
      <c r="B2918" s="425"/>
      <c r="C2918" s="425"/>
      <c r="F2918" s="472"/>
    </row>
    <row r="2919" spans="1:6" x14ac:dyDescent="0.3">
      <c r="A2919" s="475"/>
      <c r="B2919" s="425"/>
      <c r="C2919" s="425"/>
      <c r="F2919" s="472"/>
    </row>
    <row r="2920" spans="1:6" x14ac:dyDescent="0.3">
      <c r="A2920" s="475"/>
      <c r="B2920" s="425"/>
      <c r="C2920" s="425"/>
      <c r="F2920" s="472"/>
    </row>
    <row r="2921" spans="1:6" x14ac:dyDescent="0.3">
      <c r="A2921" s="475"/>
      <c r="B2921" s="425"/>
      <c r="C2921" s="425"/>
      <c r="F2921" s="472"/>
    </row>
    <row r="2922" spans="1:6" x14ac:dyDescent="0.3">
      <c r="A2922" s="475"/>
      <c r="B2922" s="425"/>
      <c r="C2922" s="425"/>
      <c r="F2922" s="472"/>
    </row>
    <row r="2923" spans="1:6" x14ac:dyDescent="0.3">
      <c r="A2923" s="475"/>
      <c r="B2923" s="425"/>
      <c r="C2923" s="425"/>
      <c r="F2923" s="472"/>
    </row>
    <row r="2924" spans="1:6" x14ac:dyDescent="0.3">
      <c r="A2924" s="475"/>
      <c r="B2924" s="425"/>
      <c r="C2924" s="425"/>
      <c r="F2924" s="472"/>
    </row>
    <row r="2925" spans="1:6" x14ac:dyDescent="0.3">
      <c r="A2925" s="475"/>
      <c r="B2925" s="425"/>
      <c r="C2925" s="425"/>
      <c r="F2925" s="472"/>
    </row>
    <row r="2926" spans="1:6" x14ac:dyDescent="0.3">
      <c r="A2926" s="475"/>
      <c r="B2926" s="425"/>
      <c r="C2926" s="425"/>
      <c r="F2926" s="472"/>
    </row>
    <row r="2927" spans="1:6" x14ac:dyDescent="0.3">
      <c r="A2927" s="475"/>
      <c r="B2927" s="425"/>
      <c r="C2927" s="425"/>
      <c r="F2927" s="472"/>
    </row>
    <row r="2928" spans="1:6" x14ac:dyDescent="0.3">
      <c r="A2928" s="475"/>
      <c r="B2928" s="425"/>
      <c r="C2928" s="425"/>
      <c r="F2928" s="472"/>
    </row>
    <row r="2929" spans="1:6" x14ac:dyDescent="0.3">
      <c r="A2929" s="475"/>
      <c r="B2929" s="425"/>
      <c r="C2929" s="425"/>
      <c r="F2929" s="472"/>
    </row>
    <row r="2930" spans="1:6" x14ac:dyDescent="0.3">
      <c r="A2930" s="475"/>
      <c r="B2930" s="425"/>
      <c r="C2930" s="425"/>
      <c r="F2930" s="472"/>
    </row>
    <row r="2931" spans="1:6" x14ac:dyDescent="0.3">
      <c r="A2931" s="475"/>
      <c r="B2931" s="425"/>
      <c r="C2931" s="425"/>
      <c r="F2931" s="472"/>
    </row>
    <row r="2932" spans="1:6" x14ac:dyDescent="0.3">
      <c r="A2932" s="475"/>
      <c r="B2932" s="425"/>
      <c r="C2932" s="425"/>
      <c r="F2932" s="472"/>
    </row>
    <row r="2933" spans="1:6" x14ac:dyDescent="0.3">
      <c r="A2933" s="475"/>
      <c r="B2933" s="425"/>
      <c r="C2933" s="425"/>
      <c r="F2933" s="472"/>
    </row>
    <row r="2934" spans="1:6" x14ac:dyDescent="0.3">
      <c r="A2934" s="475"/>
      <c r="B2934" s="425"/>
      <c r="C2934" s="425"/>
      <c r="F2934" s="472"/>
    </row>
    <row r="2935" spans="1:6" x14ac:dyDescent="0.3">
      <c r="A2935" s="475"/>
      <c r="B2935" s="425"/>
      <c r="C2935" s="425"/>
      <c r="F2935" s="472"/>
    </row>
    <row r="2936" spans="1:6" x14ac:dyDescent="0.3">
      <c r="A2936" s="475"/>
      <c r="B2936" s="425"/>
      <c r="C2936" s="425"/>
      <c r="F2936" s="472"/>
    </row>
    <row r="2937" spans="1:6" x14ac:dyDescent="0.3">
      <c r="A2937" s="475"/>
      <c r="B2937" s="425"/>
      <c r="C2937" s="425"/>
      <c r="F2937" s="472"/>
    </row>
    <row r="2938" spans="1:6" x14ac:dyDescent="0.3">
      <c r="A2938" s="475"/>
      <c r="B2938" s="425"/>
      <c r="C2938" s="425"/>
      <c r="F2938" s="472"/>
    </row>
    <row r="2939" spans="1:6" x14ac:dyDescent="0.3">
      <c r="A2939" s="475"/>
      <c r="B2939" s="425"/>
      <c r="C2939" s="425"/>
      <c r="F2939" s="472"/>
    </row>
    <row r="2940" spans="1:6" x14ac:dyDescent="0.3">
      <c r="A2940" s="475"/>
      <c r="B2940" s="425"/>
      <c r="C2940" s="425"/>
      <c r="F2940" s="472"/>
    </row>
    <row r="2941" spans="1:6" x14ac:dyDescent="0.3">
      <c r="A2941" s="475"/>
      <c r="B2941" s="425"/>
      <c r="C2941" s="425"/>
      <c r="F2941" s="472"/>
    </row>
    <row r="2942" spans="1:6" x14ac:dyDescent="0.3">
      <c r="A2942" s="475"/>
      <c r="B2942" s="425"/>
      <c r="C2942" s="425"/>
      <c r="F2942" s="472"/>
    </row>
    <row r="2943" spans="1:6" x14ac:dyDescent="0.3">
      <c r="A2943" s="475"/>
      <c r="B2943" s="425"/>
      <c r="C2943" s="425"/>
      <c r="F2943" s="472"/>
    </row>
    <row r="2944" spans="1:6" x14ac:dyDescent="0.3">
      <c r="A2944" s="475"/>
      <c r="B2944" s="425"/>
      <c r="C2944" s="425"/>
      <c r="F2944" s="472"/>
    </row>
    <row r="2945" spans="1:6" x14ac:dyDescent="0.3">
      <c r="A2945" s="475"/>
      <c r="B2945" s="425"/>
      <c r="C2945" s="425"/>
      <c r="F2945" s="472"/>
    </row>
    <row r="2946" spans="1:6" x14ac:dyDescent="0.3">
      <c r="A2946" s="475"/>
      <c r="B2946" s="425"/>
      <c r="C2946" s="425"/>
      <c r="F2946" s="472"/>
    </row>
    <row r="2947" spans="1:6" x14ac:dyDescent="0.3">
      <c r="A2947" s="475"/>
      <c r="B2947" s="425"/>
      <c r="C2947" s="425"/>
      <c r="F2947" s="472"/>
    </row>
    <row r="2948" spans="1:6" x14ac:dyDescent="0.3">
      <c r="A2948" s="475"/>
      <c r="B2948" s="425"/>
      <c r="C2948" s="425"/>
      <c r="F2948" s="472"/>
    </row>
    <row r="2949" spans="1:6" x14ac:dyDescent="0.3">
      <c r="A2949" s="475"/>
      <c r="B2949" s="425"/>
      <c r="C2949" s="425"/>
      <c r="F2949" s="472"/>
    </row>
    <row r="2950" spans="1:6" x14ac:dyDescent="0.3">
      <c r="A2950" s="475"/>
      <c r="B2950" s="425"/>
      <c r="C2950" s="425"/>
      <c r="F2950" s="472"/>
    </row>
    <row r="2951" spans="1:6" x14ac:dyDescent="0.3">
      <c r="A2951" s="475"/>
      <c r="B2951" s="425"/>
      <c r="C2951" s="425"/>
      <c r="F2951" s="472"/>
    </row>
    <row r="2952" spans="1:6" x14ac:dyDescent="0.3">
      <c r="A2952" s="475"/>
      <c r="B2952" s="425"/>
      <c r="C2952" s="425"/>
      <c r="F2952" s="472"/>
    </row>
    <row r="2953" spans="1:6" x14ac:dyDescent="0.3">
      <c r="A2953" s="475"/>
      <c r="B2953" s="425"/>
      <c r="C2953" s="425"/>
      <c r="F2953" s="472"/>
    </row>
    <row r="2954" spans="1:6" x14ac:dyDescent="0.3">
      <c r="A2954" s="475"/>
      <c r="B2954" s="425"/>
      <c r="C2954" s="425"/>
      <c r="F2954" s="472"/>
    </row>
    <row r="2955" spans="1:6" x14ac:dyDescent="0.3">
      <c r="A2955" s="475"/>
      <c r="B2955" s="425"/>
      <c r="C2955" s="425"/>
      <c r="F2955" s="472"/>
    </row>
    <row r="2956" spans="1:6" x14ac:dyDescent="0.3">
      <c r="A2956" s="475"/>
      <c r="B2956" s="425"/>
      <c r="C2956" s="425"/>
      <c r="F2956" s="472"/>
    </row>
    <row r="2957" spans="1:6" x14ac:dyDescent="0.3">
      <c r="A2957" s="475"/>
      <c r="B2957" s="425"/>
      <c r="C2957" s="425"/>
      <c r="F2957" s="472"/>
    </row>
    <row r="2958" spans="1:6" x14ac:dyDescent="0.3">
      <c r="A2958" s="475"/>
      <c r="B2958" s="425"/>
      <c r="C2958" s="425"/>
      <c r="F2958" s="472"/>
    </row>
    <row r="2959" spans="1:6" x14ac:dyDescent="0.3">
      <c r="A2959" s="475"/>
      <c r="B2959" s="425"/>
      <c r="C2959" s="425"/>
      <c r="F2959" s="472"/>
    </row>
    <row r="2960" spans="1:6" x14ac:dyDescent="0.3">
      <c r="A2960" s="475"/>
      <c r="B2960" s="425"/>
      <c r="C2960" s="425"/>
      <c r="F2960" s="472"/>
    </row>
    <row r="2961" spans="1:6" x14ac:dyDescent="0.3">
      <c r="A2961" s="475"/>
      <c r="B2961" s="425"/>
      <c r="C2961" s="425"/>
      <c r="F2961" s="472"/>
    </row>
    <row r="2962" spans="1:6" x14ac:dyDescent="0.3">
      <c r="A2962" s="475"/>
      <c r="B2962" s="425"/>
      <c r="C2962" s="425"/>
      <c r="F2962" s="472"/>
    </row>
    <row r="2963" spans="1:6" x14ac:dyDescent="0.3">
      <c r="A2963" s="475"/>
      <c r="B2963" s="425"/>
      <c r="C2963" s="425"/>
      <c r="F2963" s="472"/>
    </row>
    <row r="2964" spans="1:6" x14ac:dyDescent="0.3">
      <c r="A2964" s="475"/>
      <c r="B2964" s="425"/>
      <c r="C2964" s="425"/>
      <c r="F2964" s="472"/>
    </row>
    <row r="2965" spans="1:6" x14ac:dyDescent="0.3">
      <c r="A2965" s="475"/>
      <c r="B2965" s="425"/>
      <c r="C2965" s="425"/>
      <c r="F2965" s="472"/>
    </row>
    <row r="2966" spans="1:6" x14ac:dyDescent="0.3">
      <c r="A2966" s="475"/>
      <c r="B2966" s="425"/>
      <c r="C2966" s="425"/>
      <c r="F2966" s="472"/>
    </row>
    <row r="2967" spans="1:6" x14ac:dyDescent="0.3">
      <c r="A2967" s="475"/>
      <c r="B2967" s="425"/>
      <c r="C2967" s="425"/>
      <c r="F2967" s="472"/>
    </row>
    <row r="2968" spans="1:6" x14ac:dyDescent="0.3">
      <c r="A2968" s="475"/>
      <c r="B2968" s="425"/>
      <c r="C2968" s="425"/>
      <c r="F2968" s="472"/>
    </row>
    <row r="2969" spans="1:6" x14ac:dyDescent="0.3">
      <c r="A2969" s="475"/>
      <c r="B2969" s="425"/>
      <c r="C2969" s="425"/>
      <c r="F2969" s="472"/>
    </row>
    <row r="2970" spans="1:6" x14ac:dyDescent="0.3">
      <c r="A2970" s="475"/>
      <c r="B2970" s="425"/>
      <c r="C2970" s="425"/>
      <c r="F2970" s="472"/>
    </row>
    <row r="2971" spans="1:6" x14ac:dyDescent="0.3">
      <c r="A2971" s="475"/>
      <c r="B2971" s="425"/>
      <c r="C2971" s="425"/>
      <c r="F2971" s="472"/>
    </row>
    <row r="2972" spans="1:6" x14ac:dyDescent="0.3">
      <c r="A2972" s="475"/>
      <c r="B2972" s="425"/>
      <c r="C2972" s="425"/>
      <c r="F2972" s="472"/>
    </row>
    <row r="2973" spans="1:6" x14ac:dyDescent="0.3">
      <c r="A2973" s="475"/>
      <c r="B2973" s="425"/>
      <c r="C2973" s="425"/>
      <c r="F2973" s="472"/>
    </row>
    <row r="2974" spans="1:6" x14ac:dyDescent="0.3">
      <c r="A2974" s="475"/>
      <c r="B2974" s="425"/>
      <c r="C2974" s="425"/>
      <c r="F2974" s="472"/>
    </row>
    <row r="2975" spans="1:6" x14ac:dyDescent="0.3">
      <c r="A2975" s="475"/>
      <c r="B2975" s="425"/>
      <c r="C2975" s="425"/>
      <c r="F2975" s="472"/>
    </row>
    <row r="2976" spans="1:6" x14ac:dyDescent="0.3">
      <c r="A2976" s="475"/>
      <c r="B2976" s="425"/>
      <c r="C2976" s="425"/>
      <c r="F2976" s="472"/>
    </row>
    <row r="2977" spans="1:6" x14ac:dyDescent="0.3">
      <c r="A2977" s="475"/>
      <c r="B2977" s="425"/>
      <c r="C2977" s="425"/>
      <c r="F2977" s="472"/>
    </row>
    <row r="2978" spans="1:6" x14ac:dyDescent="0.3">
      <c r="A2978" s="475"/>
      <c r="B2978" s="425"/>
      <c r="C2978" s="425"/>
      <c r="F2978" s="472"/>
    </row>
    <row r="2979" spans="1:6" x14ac:dyDescent="0.3">
      <c r="A2979" s="475"/>
      <c r="B2979" s="425"/>
      <c r="C2979" s="425"/>
      <c r="F2979" s="472"/>
    </row>
    <row r="2980" spans="1:6" x14ac:dyDescent="0.3">
      <c r="A2980" s="475"/>
      <c r="B2980" s="425"/>
      <c r="C2980" s="425"/>
      <c r="F2980" s="472"/>
    </row>
    <row r="2981" spans="1:6" x14ac:dyDescent="0.3">
      <c r="A2981" s="475"/>
      <c r="B2981" s="425"/>
      <c r="C2981" s="425"/>
      <c r="F2981" s="472"/>
    </row>
    <row r="2982" spans="1:6" x14ac:dyDescent="0.3">
      <c r="A2982" s="475"/>
      <c r="B2982" s="425"/>
      <c r="C2982" s="425"/>
      <c r="F2982" s="472"/>
    </row>
    <row r="2983" spans="1:6" x14ac:dyDescent="0.3">
      <c r="A2983" s="475"/>
      <c r="B2983" s="425"/>
      <c r="C2983" s="425"/>
      <c r="F2983" s="472"/>
    </row>
    <row r="2984" spans="1:6" x14ac:dyDescent="0.3">
      <c r="A2984" s="475"/>
      <c r="B2984" s="425"/>
      <c r="C2984" s="425"/>
      <c r="F2984" s="472"/>
    </row>
    <row r="2985" spans="1:6" x14ac:dyDescent="0.3">
      <c r="A2985" s="475"/>
      <c r="B2985" s="425"/>
      <c r="C2985" s="425"/>
      <c r="F2985" s="472"/>
    </row>
    <row r="2986" spans="1:6" x14ac:dyDescent="0.3">
      <c r="A2986" s="475"/>
      <c r="B2986" s="425"/>
      <c r="C2986" s="425"/>
      <c r="F2986" s="472"/>
    </row>
    <row r="2987" spans="1:6" x14ac:dyDescent="0.3">
      <c r="A2987" s="475"/>
      <c r="B2987" s="425"/>
      <c r="C2987" s="425"/>
      <c r="F2987" s="472"/>
    </row>
    <row r="2988" spans="1:6" x14ac:dyDescent="0.3">
      <c r="A2988" s="475"/>
      <c r="B2988" s="425"/>
      <c r="C2988" s="425"/>
      <c r="F2988" s="472"/>
    </row>
    <row r="2989" spans="1:6" x14ac:dyDescent="0.3">
      <c r="A2989" s="475"/>
      <c r="B2989" s="425"/>
      <c r="C2989" s="425"/>
      <c r="F2989" s="472"/>
    </row>
    <row r="2990" spans="1:6" x14ac:dyDescent="0.3">
      <c r="A2990" s="475"/>
      <c r="B2990" s="425"/>
      <c r="C2990" s="425"/>
      <c r="F2990" s="472"/>
    </row>
    <row r="2991" spans="1:6" x14ac:dyDescent="0.3">
      <c r="A2991" s="475"/>
      <c r="B2991" s="425"/>
      <c r="C2991" s="425"/>
      <c r="F2991" s="472"/>
    </row>
    <row r="2992" spans="1:6" x14ac:dyDescent="0.3">
      <c r="A2992" s="475"/>
      <c r="B2992" s="425"/>
      <c r="C2992" s="425"/>
      <c r="F2992" s="472"/>
    </row>
    <row r="2993" spans="1:6" x14ac:dyDescent="0.3">
      <c r="A2993" s="475"/>
      <c r="B2993" s="425"/>
      <c r="C2993" s="425"/>
      <c r="F2993" s="472"/>
    </row>
    <row r="2994" spans="1:6" x14ac:dyDescent="0.3">
      <c r="A2994" s="475"/>
      <c r="B2994" s="425"/>
      <c r="C2994" s="425"/>
      <c r="F2994" s="472"/>
    </row>
    <row r="2995" spans="1:6" x14ac:dyDescent="0.3">
      <c r="A2995" s="475"/>
      <c r="B2995" s="425"/>
      <c r="C2995" s="425"/>
      <c r="F2995" s="472"/>
    </row>
    <row r="2996" spans="1:6" x14ac:dyDescent="0.3">
      <c r="A2996" s="475"/>
      <c r="B2996" s="425"/>
      <c r="C2996" s="425"/>
      <c r="F2996" s="472"/>
    </row>
    <row r="2997" spans="1:6" x14ac:dyDescent="0.3">
      <c r="A2997" s="475"/>
      <c r="B2997" s="425"/>
      <c r="C2997" s="425"/>
      <c r="F2997" s="472"/>
    </row>
    <row r="2998" spans="1:6" x14ac:dyDescent="0.3">
      <c r="A2998" s="475"/>
      <c r="B2998" s="425"/>
      <c r="C2998" s="425"/>
      <c r="F2998" s="472"/>
    </row>
    <row r="2999" spans="1:6" x14ac:dyDescent="0.3">
      <c r="A2999" s="475"/>
      <c r="B2999" s="425"/>
      <c r="C2999" s="425"/>
      <c r="F2999" s="472"/>
    </row>
    <row r="3000" spans="1:6" x14ac:dyDescent="0.3">
      <c r="A3000" s="475"/>
      <c r="B3000" s="425"/>
      <c r="C3000" s="425"/>
      <c r="F3000" s="472"/>
    </row>
    <row r="3001" spans="1:6" x14ac:dyDescent="0.3">
      <c r="A3001" s="475"/>
      <c r="B3001" s="425"/>
      <c r="C3001" s="425"/>
      <c r="F3001" s="472"/>
    </row>
    <row r="3002" spans="1:6" x14ac:dyDescent="0.3">
      <c r="A3002" s="475"/>
      <c r="B3002" s="425"/>
      <c r="C3002" s="425"/>
      <c r="F3002" s="472"/>
    </row>
    <row r="3003" spans="1:6" x14ac:dyDescent="0.3">
      <c r="A3003" s="475"/>
      <c r="B3003" s="425"/>
      <c r="C3003" s="425"/>
      <c r="F3003" s="472"/>
    </row>
    <row r="3004" spans="1:6" x14ac:dyDescent="0.3">
      <c r="A3004" s="475"/>
      <c r="B3004" s="425"/>
      <c r="C3004" s="425"/>
      <c r="F3004" s="472"/>
    </row>
    <row r="3005" spans="1:6" x14ac:dyDescent="0.3">
      <c r="A3005" s="475"/>
      <c r="B3005" s="425"/>
      <c r="C3005" s="425"/>
      <c r="F3005" s="472"/>
    </row>
    <row r="3006" spans="1:6" x14ac:dyDescent="0.3">
      <c r="A3006" s="475"/>
      <c r="B3006" s="425"/>
      <c r="C3006" s="425"/>
      <c r="F3006" s="472"/>
    </row>
    <row r="3007" spans="1:6" x14ac:dyDescent="0.3">
      <c r="A3007" s="475"/>
      <c r="B3007" s="425"/>
      <c r="C3007" s="425"/>
      <c r="F3007" s="472"/>
    </row>
    <row r="3008" spans="1:6" x14ac:dyDescent="0.3">
      <c r="A3008" s="475"/>
      <c r="B3008" s="425"/>
      <c r="C3008" s="425"/>
      <c r="F3008" s="472"/>
    </row>
    <row r="3009" spans="1:6" x14ac:dyDescent="0.3">
      <c r="A3009" s="475"/>
      <c r="B3009" s="425"/>
      <c r="C3009" s="425"/>
      <c r="F3009" s="472"/>
    </row>
    <row r="3010" spans="1:6" x14ac:dyDescent="0.3">
      <c r="A3010" s="475"/>
      <c r="B3010" s="425"/>
      <c r="C3010" s="425"/>
      <c r="F3010" s="472"/>
    </row>
    <row r="3011" spans="1:6" x14ac:dyDescent="0.3">
      <c r="A3011" s="475"/>
      <c r="B3011" s="425"/>
      <c r="C3011" s="425"/>
      <c r="F3011" s="472"/>
    </row>
    <row r="3012" spans="1:6" x14ac:dyDescent="0.3">
      <c r="A3012" s="475"/>
      <c r="B3012" s="425"/>
      <c r="C3012" s="425"/>
      <c r="F3012" s="472"/>
    </row>
    <row r="3013" spans="1:6" x14ac:dyDescent="0.3">
      <c r="A3013" s="475"/>
      <c r="B3013" s="425"/>
      <c r="C3013" s="425"/>
      <c r="F3013" s="472"/>
    </row>
    <row r="3014" spans="1:6" x14ac:dyDescent="0.3">
      <c r="A3014" s="475"/>
      <c r="B3014" s="425"/>
      <c r="C3014" s="425"/>
      <c r="F3014" s="472"/>
    </row>
    <row r="3015" spans="1:6" x14ac:dyDescent="0.3">
      <c r="A3015" s="475"/>
      <c r="B3015" s="425"/>
      <c r="C3015" s="425"/>
      <c r="F3015" s="472"/>
    </row>
    <row r="3016" spans="1:6" x14ac:dyDescent="0.3">
      <c r="A3016" s="475"/>
      <c r="B3016" s="425"/>
      <c r="C3016" s="425"/>
      <c r="F3016" s="472"/>
    </row>
    <row r="3017" spans="1:6" x14ac:dyDescent="0.3">
      <c r="A3017" s="475"/>
      <c r="B3017" s="425"/>
      <c r="C3017" s="425"/>
      <c r="F3017" s="472"/>
    </row>
    <row r="3018" spans="1:6" x14ac:dyDescent="0.3">
      <c r="A3018" s="475"/>
      <c r="B3018" s="425"/>
      <c r="C3018" s="425"/>
      <c r="F3018" s="472"/>
    </row>
    <row r="3019" spans="1:6" x14ac:dyDescent="0.3">
      <c r="A3019" s="475"/>
      <c r="B3019" s="425"/>
      <c r="C3019" s="425"/>
      <c r="F3019" s="472"/>
    </row>
    <row r="3020" spans="1:6" x14ac:dyDescent="0.3">
      <c r="A3020" s="475"/>
      <c r="B3020" s="425"/>
      <c r="C3020" s="425"/>
      <c r="F3020" s="472"/>
    </row>
    <row r="3021" spans="1:6" x14ac:dyDescent="0.3">
      <c r="A3021" s="475"/>
      <c r="B3021" s="425"/>
      <c r="C3021" s="425"/>
      <c r="F3021" s="472"/>
    </row>
    <row r="3022" spans="1:6" x14ac:dyDescent="0.3">
      <c r="A3022" s="475"/>
      <c r="B3022" s="425"/>
      <c r="C3022" s="425"/>
      <c r="F3022" s="472"/>
    </row>
    <row r="3023" spans="1:6" x14ac:dyDescent="0.3">
      <c r="A3023" s="475"/>
      <c r="B3023" s="425"/>
      <c r="C3023" s="425"/>
      <c r="F3023" s="472"/>
    </row>
    <row r="3024" spans="1:6" x14ac:dyDescent="0.3">
      <c r="A3024" s="475"/>
      <c r="B3024" s="425"/>
      <c r="C3024" s="425"/>
      <c r="F3024" s="472"/>
    </row>
    <row r="3025" spans="1:6" x14ac:dyDescent="0.3">
      <c r="A3025" s="475"/>
      <c r="B3025" s="425"/>
      <c r="C3025" s="425"/>
      <c r="F3025" s="472"/>
    </row>
    <row r="3026" spans="1:6" x14ac:dyDescent="0.3">
      <c r="A3026" s="475"/>
      <c r="B3026" s="425"/>
      <c r="C3026" s="425"/>
      <c r="F3026" s="472"/>
    </row>
    <row r="3027" spans="1:6" x14ac:dyDescent="0.3">
      <c r="A3027" s="475"/>
      <c r="B3027" s="425"/>
      <c r="C3027" s="425"/>
      <c r="F3027" s="472"/>
    </row>
    <row r="3028" spans="1:6" x14ac:dyDescent="0.3">
      <c r="A3028" s="475"/>
      <c r="B3028" s="425"/>
      <c r="C3028" s="425"/>
      <c r="F3028" s="472"/>
    </row>
    <row r="3029" spans="1:6" x14ac:dyDescent="0.3">
      <c r="A3029" s="475"/>
      <c r="B3029" s="425"/>
      <c r="C3029" s="425"/>
      <c r="F3029" s="472"/>
    </row>
    <row r="3030" spans="1:6" x14ac:dyDescent="0.3">
      <c r="A3030" s="475"/>
      <c r="B3030" s="425"/>
      <c r="C3030" s="425"/>
      <c r="F3030" s="472"/>
    </row>
    <row r="3031" spans="1:6" x14ac:dyDescent="0.3">
      <c r="A3031" s="475"/>
      <c r="B3031" s="425"/>
      <c r="C3031" s="425"/>
      <c r="F3031" s="472"/>
    </row>
    <row r="3032" spans="1:6" x14ac:dyDescent="0.3">
      <c r="A3032" s="475"/>
      <c r="B3032" s="425"/>
      <c r="C3032" s="425"/>
      <c r="F3032" s="472"/>
    </row>
    <row r="3033" spans="1:6" x14ac:dyDescent="0.3">
      <c r="A3033" s="475"/>
      <c r="B3033" s="425"/>
      <c r="C3033" s="425"/>
      <c r="F3033" s="472"/>
    </row>
    <row r="3034" spans="1:6" x14ac:dyDescent="0.3">
      <c r="A3034" s="475"/>
      <c r="B3034" s="425"/>
      <c r="C3034" s="425"/>
      <c r="F3034" s="472"/>
    </row>
    <row r="3035" spans="1:6" x14ac:dyDescent="0.3">
      <c r="A3035" s="475"/>
      <c r="B3035" s="425"/>
      <c r="C3035" s="425"/>
      <c r="F3035" s="472"/>
    </row>
    <row r="3036" spans="1:6" x14ac:dyDescent="0.3">
      <c r="A3036" s="475"/>
      <c r="B3036" s="425"/>
      <c r="C3036" s="425"/>
      <c r="F3036" s="472"/>
    </row>
    <row r="3037" spans="1:6" x14ac:dyDescent="0.3">
      <c r="A3037" s="475"/>
      <c r="B3037" s="425"/>
      <c r="C3037" s="425"/>
      <c r="F3037" s="472"/>
    </row>
    <row r="3038" spans="1:6" x14ac:dyDescent="0.3">
      <c r="A3038" s="475"/>
      <c r="B3038" s="425"/>
      <c r="C3038" s="425"/>
      <c r="F3038" s="472"/>
    </row>
    <row r="3039" spans="1:6" x14ac:dyDescent="0.3">
      <c r="A3039" s="475"/>
      <c r="B3039" s="425"/>
      <c r="C3039" s="425"/>
      <c r="F3039" s="472"/>
    </row>
    <row r="3040" spans="1:6" x14ac:dyDescent="0.3">
      <c r="A3040" s="475"/>
      <c r="B3040" s="425"/>
      <c r="C3040" s="425"/>
      <c r="F3040" s="472"/>
    </row>
    <row r="3041" spans="1:6" x14ac:dyDescent="0.3">
      <c r="A3041" s="475"/>
      <c r="B3041" s="425"/>
      <c r="C3041" s="425"/>
      <c r="F3041" s="472"/>
    </row>
    <row r="3042" spans="1:6" x14ac:dyDescent="0.3">
      <c r="A3042" s="475"/>
      <c r="B3042" s="425"/>
      <c r="C3042" s="425"/>
      <c r="F3042" s="472"/>
    </row>
    <row r="3043" spans="1:6" x14ac:dyDescent="0.3">
      <c r="A3043" s="475"/>
      <c r="B3043" s="425"/>
      <c r="C3043" s="425"/>
      <c r="F3043" s="472"/>
    </row>
    <row r="3044" spans="1:6" x14ac:dyDescent="0.3">
      <c r="A3044" s="475"/>
      <c r="B3044" s="425"/>
      <c r="C3044" s="425"/>
      <c r="F3044" s="472"/>
    </row>
    <row r="3045" spans="1:6" x14ac:dyDescent="0.3">
      <c r="A3045" s="475"/>
      <c r="B3045" s="425"/>
      <c r="C3045" s="425"/>
      <c r="F3045" s="472"/>
    </row>
    <row r="3046" spans="1:6" x14ac:dyDescent="0.3">
      <c r="A3046" s="475"/>
      <c r="B3046" s="425"/>
      <c r="C3046" s="425"/>
      <c r="F3046" s="472"/>
    </row>
    <row r="3047" spans="1:6" x14ac:dyDescent="0.3">
      <c r="A3047" s="475"/>
      <c r="B3047" s="425"/>
      <c r="C3047" s="425"/>
      <c r="F3047" s="472"/>
    </row>
    <row r="3048" spans="1:6" x14ac:dyDescent="0.3">
      <c r="A3048" s="475"/>
      <c r="B3048" s="425"/>
      <c r="C3048" s="425"/>
      <c r="F3048" s="472"/>
    </row>
    <row r="3049" spans="1:6" x14ac:dyDescent="0.3">
      <c r="A3049" s="475"/>
      <c r="B3049" s="425"/>
      <c r="C3049" s="425"/>
      <c r="F3049" s="472"/>
    </row>
    <row r="3050" spans="1:6" x14ac:dyDescent="0.3">
      <c r="A3050" s="475"/>
      <c r="B3050" s="425"/>
      <c r="C3050" s="425"/>
      <c r="F3050" s="472"/>
    </row>
    <row r="3051" spans="1:6" x14ac:dyDescent="0.3">
      <c r="A3051" s="475"/>
      <c r="B3051" s="425"/>
      <c r="C3051" s="425"/>
      <c r="F3051" s="472"/>
    </row>
    <row r="3052" spans="1:6" x14ac:dyDescent="0.3">
      <c r="A3052" s="475"/>
      <c r="B3052" s="425"/>
      <c r="C3052" s="425"/>
      <c r="F3052" s="472"/>
    </row>
    <row r="3053" spans="1:6" x14ac:dyDescent="0.3">
      <c r="A3053" s="475"/>
      <c r="B3053" s="425"/>
      <c r="C3053" s="425"/>
      <c r="F3053" s="472"/>
    </row>
    <row r="3054" spans="1:6" x14ac:dyDescent="0.3">
      <c r="A3054" s="475"/>
      <c r="B3054" s="425"/>
      <c r="C3054" s="425"/>
      <c r="F3054" s="472"/>
    </row>
    <row r="3055" spans="1:6" x14ac:dyDescent="0.3">
      <c r="A3055" s="475"/>
      <c r="B3055" s="425"/>
      <c r="C3055" s="425"/>
      <c r="F3055" s="472"/>
    </row>
    <row r="3056" spans="1:6" x14ac:dyDescent="0.3">
      <c r="A3056" s="475"/>
      <c r="B3056" s="425"/>
      <c r="C3056" s="425"/>
      <c r="F3056" s="472"/>
    </row>
    <row r="3057" spans="1:6" x14ac:dyDescent="0.3">
      <c r="A3057" s="475"/>
      <c r="B3057" s="425"/>
      <c r="C3057" s="425"/>
      <c r="F3057" s="472"/>
    </row>
    <row r="3058" spans="1:6" x14ac:dyDescent="0.3">
      <c r="A3058" s="475"/>
      <c r="B3058" s="425"/>
      <c r="C3058" s="425"/>
      <c r="F3058" s="472"/>
    </row>
    <row r="3059" spans="1:6" x14ac:dyDescent="0.3">
      <c r="A3059" s="475"/>
      <c r="B3059" s="425"/>
      <c r="C3059" s="425"/>
      <c r="F3059" s="472"/>
    </row>
    <row r="3060" spans="1:6" x14ac:dyDescent="0.3">
      <c r="A3060" s="475"/>
      <c r="B3060" s="425"/>
      <c r="C3060" s="425"/>
      <c r="F3060" s="472"/>
    </row>
    <row r="3061" spans="1:6" x14ac:dyDescent="0.3">
      <c r="A3061" s="475"/>
      <c r="B3061" s="425"/>
      <c r="C3061" s="425"/>
      <c r="F3061" s="472"/>
    </row>
    <row r="3062" spans="1:6" x14ac:dyDescent="0.3">
      <c r="A3062" s="475"/>
      <c r="B3062" s="425"/>
      <c r="C3062" s="425"/>
      <c r="F3062" s="472"/>
    </row>
    <row r="3063" spans="1:6" x14ac:dyDescent="0.3">
      <c r="A3063" s="475"/>
      <c r="B3063" s="425"/>
      <c r="C3063" s="425"/>
      <c r="F3063" s="472"/>
    </row>
    <row r="3064" spans="1:6" x14ac:dyDescent="0.3">
      <c r="A3064" s="475"/>
      <c r="B3064" s="425"/>
      <c r="C3064" s="425"/>
      <c r="F3064" s="472"/>
    </row>
    <row r="3065" spans="1:6" x14ac:dyDescent="0.3">
      <c r="A3065" s="475"/>
      <c r="B3065" s="425"/>
      <c r="C3065" s="425"/>
      <c r="F3065" s="472"/>
    </row>
    <row r="3066" spans="1:6" x14ac:dyDescent="0.3">
      <c r="A3066" s="475"/>
      <c r="B3066" s="425"/>
      <c r="C3066" s="425"/>
      <c r="F3066" s="472"/>
    </row>
    <row r="3067" spans="1:6" x14ac:dyDescent="0.3">
      <c r="A3067" s="475"/>
      <c r="B3067" s="425"/>
      <c r="C3067" s="425"/>
      <c r="F3067" s="472"/>
    </row>
    <row r="3068" spans="1:6" x14ac:dyDescent="0.3">
      <c r="A3068" s="475"/>
      <c r="B3068" s="425"/>
      <c r="C3068" s="425"/>
      <c r="F3068" s="472"/>
    </row>
    <row r="3069" spans="1:6" x14ac:dyDescent="0.3">
      <c r="A3069" s="475"/>
      <c r="B3069" s="425"/>
      <c r="C3069" s="425"/>
      <c r="F3069" s="472"/>
    </row>
    <row r="3070" spans="1:6" x14ac:dyDescent="0.3">
      <c r="A3070" s="475"/>
      <c r="B3070" s="425"/>
      <c r="C3070" s="425"/>
      <c r="F3070" s="472"/>
    </row>
    <row r="3071" spans="1:6" x14ac:dyDescent="0.3">
      <c r="A3071" s="475"/>
      <c r="B3071" s="425"/>
      <c r="C3071" s="425"/>
      <c r="F3071" s="472"/>
    </row>
    <row r="3072" spans="1:6" x14ac:dyDescent="0.3">
      <c r="A3072" s="475"/>
      <c r="B3072" s="425"/>
      <c r="C3072" s="425"/>
      <c r="F3072" s="472"/>
    </row>
    <row r="3073" spans="1:6" x14ac:dyDescent="0.3">
      <c r="A3073" s="475"/>
      <c r="B3073" s="425"/>
      <c r="C3073" s="425"/>
      <c r="F3073" s="472"/>
    </row>
    <row r="3074" spans="1:6" x14ac:dyDescent="0.3">
      <c r="A3074" s="475"/>
      <c r="B3074" s="425"/>
      <c r="C3074" s="425"/>
      <c r="F3074" s="472"/>
    </row>
    <row r="3075" spans="1:6" x14ac:dyDescent="0.3">
      <c r="A3075" s="475"/>
      <c r="B3075" s="425"/>
      <c r="C3075" s="425"/>
      <c r="F3075" s="472"/>
    </row>
    <row r="3076" spans="1:6" x14ac:dyDescent="0.3">
      <c r="A3076" s="475"/>
      <c r="B3076" s="425"/>
      <c r="C3076" s="425"/>
      <c r="F3076" s="472"/>
    </row>
    <row r="3077" spans="1:6" x14ac:dyDescent="0.3">
      <c r="A3077" s="475"/>
      <c r="B3077" s="425"/>
      <c r="C3077" s="425"/>
      <c r="F3077" s="472"/>
    </row>
    <row r="3078" spans="1:6" x14ac:dyDescent="0.3">
      <c r="A3078" s="475"/>
      <c r="B3078" s="425"/>
      <c r="C3078" s="425"/>
      <c r="F3078" s="472"/>
    </row>
    <row r="3079" spans="1:6" x14ac:dyDescent="0.3">
      <c r="A3079" s="475"/>
      <c r="B3079" s="425"/>
      <c r="C3079" s="425"/>
      <c r="F3079" s="472"/>
    </row>
    <row r="3080" spans="1:6" x14ac:dyDescent="0.3">
      <c r="A3080" s="475"/>
      <c r="B3080" s="425"/>
      <c r="C3080" s="425"/>
      <c r="F3080" s="472"/>
    </row>
    <row r="3081" spans="1:6" x14ac:dyDescent="0.3">
      <c r="A3081" s="475"/>
      <c r="B3081" s="425"/>
      <c r="C3081" s="425"/>
      <c r="F3081" s="472"/>
    </row>
    <row r="3082" spans="1:6" x14ac:dyDescent="0.3">
      <c r="A3082" s="475"/>
      <c r="B3082" s="425"/>
      <c r="C3082" s="425"/>
      <c r="F3082" s="472"/>
    </row>
    <row r="3083" spans="1:6" x14ac:dyDescent="0.3">
      <c r="A3083" s="475"/>
      <c r="B3083" s="425"/>
      <c r="C3083" s="425"/>
      <c r="F3083" s="472"/>
    </row>
    <row r="3084" spans="1:6" x14ac:dyDescent="0.3">
      <c r="A3084" s="475"/>
      <c r="B3084" s="425"/>
      <c r="C3084" s="425"/>
      <c r="F3084" s="472"/>
    </row>
    <row r="3085" spans="1:6" x14ac:dyDescent="0.3">
      <c r="A3085" s="475"/>
      <c r="B3085" s="425"/>
      <c r="C3085" s="425"/>
      <c r="F3085" s="472"/>
    </row>
    <row r="3086" spans="1:6" x14ac:dyDescent="0.3">
      <c r="A3086" s="475"/>
      <c r="B3086" s="425"/>
      <c r="C3086" s="425"/>
      <c r="F3086" s="472"/>
    </row>
    <row r="3087" spans="1:6" x14ac:dyDescent="0.3">
      <c r="A3087" s="475"/>
      <c r="B3087" s="425"/>
      <c r="C3087" s="425"/>
      <c r="F3087" s="472"/>
    </row>
    <row r="3088" spans="1:6" x14ac:dyDescent="0.3">
      <c r="A3088" s="475"/>
      <c r="B3088" s="425"/>
      <c r="C3088" s="425"/>
      <c r="F3088" s="472"/>
    </row>
    <row r="3089" spans="1:6" x14ac:dyDescent="0.3">
      <c r="A3089" s="475"/>
      <c r="B3089" s="425"/>
      <c r="C3089" s="425"/>
      <c r="F3089" s="472"/>
    </row>
    <row r="3090" spans="1:6" x14ac:dyDescent="0.3">
      <c r="A3090" s="475"/>
      <c r="B3090" s="425"/>
      <c r="C3090" s="425"/>
      <c r="F3090" s="472"/>
    </row>
    <row r="3091" spans="1:6" x14ac:dyDescent="0.3">
      <c r="A3091" s="475"/>
      <c r="B3091" s="425"/>
      <c r="C3091" s="425"/>
      <c r="F3091" s="472"/>
    </row>
    <row r="3092" spans="1:6" x14ac:dyDescent="0.3">
      <c r="A3092" s="475"/>
      <c r="B3092" s="425"/>
      <c r="C3092" s="425"/>
      <c r="F3092" s="472"/>
    </row>
    <row r="3093" spans="1:6" x14ac:dyDescent="0.3">
      <c r="A3093" s="475"/>
      <c r="B3093" s="425"/>
      <c r="C3093" s="425"/>
      <c r="F3093" s="472"/>
    </row>
    <row r="3094" spans="1:6" x14ac:dyDescent="0.3">
      <c r="A3094" s="475"/>
      <c r="B3094" s="425"/>
      <c r="C3094" s="425"/>
      <c r="F3094" s="472"/>
    </row>
    <row r="3095" spans="1:6" x14ac:dyDescent="0.3">
      <c r="A3095" s="475"/>
      <c r="B3095" s="425"/>
      <c r="C3095" s="425"/>
      <c r="F3095" s="472"/>
    </row>
    <row r="3096" spans="1:6" x14ac:dyDescent="0.3">
      <c r="A3096" s="475"/>
      <c r="B3096" s="425"/>
      <c r="C3096" s="425"/>
      <c r="F3096" s="472"/>
    </row>
    <row r="3097" spans="1:6" x14ac:dyDescent="0.3">
      <c r="A3097" s="475"/>
      <c r="B3097" s="425"/>
      <c r="C3097" s="425"/>
      <c r="F3097" s="472"/>
    </row>
    <row r="3098" spans="1:6" x14ac:dyDescent="0.3">
      <c r="A3098" s="475"/>
      <c r="B3098" s="425"/>
      <c r="C3098" s="425"/>
      <c r="F3098" s="472"/>
    </row>
    <row r="3099" spans="1:6" x14ac:dyDescent="0.3">
      <c r="A3099" s="475"/>
      <c r="B3099" s="425"/>
      <c r="C3099" s="425"/>
      <c r="F3099" s="472"/>
    </row>
    <row r="3100" spans="1:6" x14ac:dyDescent="0.3">
      <c r="A3100" s="475"/>
      <c r="B3100" s="425"/>
      <c r="C3100" s="425"/>
      <c r="F3100" s="472"/>
    </row>
    <row r="3101" spans="1:6" x14ac:dyDescent="0.3">
      <c r="A3101" s="475"/>
      <c r="B3101" s="425"/>
      <c r="C3101" s="425"/>
      <c r="F3101" s="472"/>
    </row>
    <row r="3102" spans="1:6" x14ac:dyDescent="0.3">
      <c r="A3102" s="475"/>
      <c r="B3102" s="425"/>
      <c r="C3102" s="425"/>
      <c r="F3102" s="472"/>
    </row>
    <row r="3103" spans="1:6" x14ac:dyDescent="0.3">
      <c r="A3103" s="475"/>
      <c r="B3103" s="425"/>
      <c r="C3103" s="425"/>
      <c r="F3103" s="472"/>
    </row>
    <row r="3104" spans="1:6" x14ac:dyDescent="0.3">
      <c r="A3104" s="475"/>
      <c r="B3104" s="425"/>
      <c r="C3104" s="425"/>
      <c r="F3104" s="472"/>
    </row>
    <row r="3105" spans="1:6" x14ac:dyDescent="0.3">
      <c r="A3105" s="475"/>
      <c r="B3105" s="425"/>
      <c r="C3105" s="425"/>
      <c r="F3105" s="472"/>
    </row>
    <row r="3106" spans="1:6" x14ac:dyDescent="0.3">
      <c r="A3106" s="475"/>
      <c r="B3106" s="425"/>
      <c r="C3106" s="425"/>
      <c r="F3106" s="472"/>
    </row>
    <row r="3107" spans="1:6" x14ac:dyDescent="0.3">
      <c r="A3107" s="475"/>
      <c r="B3107" s="425"/>
      <c r="C3107" s="425"/>
      <c r="F3107" s="472"/>
    </row>
    <row r="3108" spans="1:6" x14ac:dyDescent="0.3">
      <c r="A3108" s="475"/>
      <c r="B3108" s="425"/>
      <c r="C3108" s="425"/>
      <c r="F3108" s="472"/>
    </row>
    <row r="3109" spans="1:6" x14ac:dyDescent="0.3">
      <c r="A3109" s="475"/>
      <c r="B3109" s="425"/>
      <c r="C3109" s="425"/>
      <c r="F3109" s="472"/>
    </row>
    <row r="3110" spans="1:6" x14ac:dyDescent="0.3">
      <c r="A3110" s="475"/>
      <c r="B3110" s="425"/>
      <c r="C3110" s="425"/>
      <c r="F3110" s="472"/>
    </row>
    <row r="3111" spans="1:6" x14ac:dyDescent="0.3">
      <c r="A3111" s="475"/>
      <c r="B3111" s="425"/>
      <c r="C3111" s="425"/>
      <c r="F3111" s="472"/>
    </row>
    <row r="3112" spans="1:6" x14ac:dyDescent="0.3">
      <c r="A3112" s="475"/>
      <c r="B3112" s="425"/>
      <c r="C3112" s="425"/>
      <c r="F3112" s="472"/>
    </row>
    <row r="3113" spans="1:6" x14ac:dyDescent="0.3">
      <c r="A3113" s="475"/>
      <c r="B3113" s="425"/>
      <c r="C3113" s="425"/>
      <c r="F3113" s="472"/>
    </row>
    <row r="3114" spans="1:6" x14ac:dyDescent="0.3">
      <c r="A3114" s="475"/>
      <c r="B3114" s="425"/>
      <c r="C3114" s="425"/>
      <c r="F3114" s="472"/>
    </row>
    <row r="3115" spans="1:6" x14ac:dyDescent="0.3">
      <c r="A3115" s="475"/>
      <c r="B3115" s="425"/>
      <c r="C3115" s="425"/>
      <c r="F3115" s="472"/>
    </row>
    <row r="3116" spans="1:6" x14ac:dyDescent="0.3">
      <c r="A3116" s="475"/>
      <c r="B3116" s="425"/>
      <c r="C3116" s="425"/>
      <c r="F3116" s="472"/>
    </row>
    <row r="3117" spans="1:6" x14ac:dyDescent="0.3">
      <c r="A3117" s="475"/>
      <c r="B3117" s="425"/>
      <c r="C3117" s="425"/>
      <c r="F3117" s="472"/>
    </row>
    <row r="3118" spans="1:6" x14ac:dyDescent="0.3">
      <c r="A3118" s="475"/>
      <c r="B3118" s="425"/>
      <c r="C3118" s="425"/>
      <c r="F3118" s="472"/>
    </row>
    <row r="3119" spans="1:6" x14ac:dyDescent="0.3">
      <c r="A3119" s="475"/>
      <c r="B3119" s="425"/>
      <c r="C3119" s="425"/>
      <c r="F3119" s="472"/>
    </row>
    <row r="3120" spans="1:6" x14ac:dyDescent="0.3">
      <c r="A3120" s="475"/>
      <c r="B3120" s="425"/>
      <c r="C3120" s="425"/>
      <c r="F3120" s="472"/>
    </row>
    <row r="3121" spans="1:6" x14ac:dyDescent="0.3">
      <c r="A3121" s="475"/>
      <c r="B3121" s="425"/>
      <c r="C3121" s="425"/>
      <c r="F3121" s="472"/>
    </row>
    <row r="3122" spans="1:6" x14ac:dyDescent="0.3">
      <c r="A3122" s="475"/>
      <c r="B3122" s="425"/>
      <c r="C3122" s="425"/>
      <c r="F3122" s="472"/>
    </row>
    <row r="3123" spans="1:6" x14ac:dyDescent="0.3">
      <c r="A3123" s="475"/>
      <c r="B3123" s="425"/>
      <c r="C3123" s="425"/>
      <c r="F3123" s="472"/>
    </row>
    <row r="3124" spans="1:6" x14ac:dyDescent="0.3">
      <c r="A3124" s="475"/>
      <c r="B3124" s="425"/>
      <c r="C3124" s="425"/>
      <c r="F3124" s="472"/>
    </row>
    <row r="3125" spans="1:6" x14ac:dyDescent="0.3">
      <c r="A3125" s="475"/>
      <c r="B3125" s="425"/>
      <c r="C3125" s="425"/>
      <c r="F3125" s="472"/>
    </row>
    <row r="3126" spans="1:6" x14ac:dyDescent="0.3">
      <c r="A3126" s="475"/>
      <c r="B3126" s="425"/>
      <c r="C3126" s="425"/>
      <c r="F3126" s="472"/>
    </row>
    <row r="3127" spans="1:6" x14ac:dyDescent="0.3">
      <c r="A3127" s="475"/>
      <c r="B3127" s="425"/>
      <c r="C3127" s="425"/>
      <c r="F3127" s="472"/>
    </row>
    <row r="3128" spans="1:6" x14ac:dyDescent="0.3">
      <c r="A3128" s="475"/>
      <c r="B3128" s="425"/>
      <c r="C3128" s="425"/>
      <c r="F3128" s="472"/>
    </row>
    <row r="3129" spans="1:6" x14ac:dyDescent="0.3">
      <c r="A3129" s="475"/>
      <c r="B3129" s="425"/>
      <c r="C3129" s="425"/>
      <c r="F3129" s="472"/>
    </row>
    <row r="3130" spans="1:6" x14ac:dyDescent="0.3">
      <c r="A3130" s="475"/>
      <c r="B3130" s="425"/>
      <c r="C3130" s="425"/>
      <c r="F3130" s="472"/>
    </row>
    <row r="3131" spans="1:6" x14ac:dyDescent="0.3">
      <c r="A3131" s="475"/>
      <c r="B3131" s="425"/>
      <c r="C3131" s="425"/>
      <c r="F3131" s="472"/>
    </row>
    <row r="3132" spans="1:6" x14ac:dyDescent="0.3">
      <c r="A3132" s="475"/>
      <c r="B3132" s="425"/>
      <c r="C3132" s="425"/>
      <c r="F3132" s="472"/>
    </row>
    <row r="3133" spans="1:6" x14ac:dyDescent="0.3">
      <c r="A3133" s="475"/>
      <c r="B3133" s="425"/>
      <c r="C3133" s="425"/>
      <c r="F3133" s="472"/>
    </row>
    <row r="3134" spans="1:6" x14ac:dyDescent="0.3">
      <c r="A3134" s="475"/>
      <c r="B3134" s="425"/>
      <c r="C3134" s="425"/>
      <c r="F3134" s="472"/>
    </row>
    <row r="3135" spans="1:6" x14ac:dyDescent="0.3">
      <c r="A3135" s="475"/>
      <c r="B3135" s="425"/>
      <c r="C3135" s="425"/>
      <c r="F3135" s="472"/>
    </row>
    <row r="3136" spans="1:6" x14ac:dyDescent="0.3">
      <c r="A3136" s="475"/>
      <c r="B3136" s="425"/>
      <c r="C3136" s="425"/>
      <c r="F3136" s="472"/>
    </row>
    <row r="3137" spans="1:6" x14ac:dyDescent="0.3">
      <c r="A3137" s="475"/>
      <c r="B3137" s="425"/>
      <c r="C3137" s="425"/>
      <c r="F3137" s="472"/>
    </row>
    <row r="3138" spans="1:6" x14ac:dyDescent="0.3">
      <c r="A3138" s="475"/>
      <c r="B3138" s="425"/>
      <c r="C3138" s="425"/>
      <c r="F3138" s="472"/>
    </row>
    <row r="3139" spans="1:6" x14ac:dyDescent="0.3">
      <c r="A3139" s="475"/>
      <c r="B3139" s="425"/>
      <c r="C3139" s="425"/>
      <c r="F3139" s="472"/>
    </row>
    <row r="3140" spans="1:6" x14ac:dyDescent="0.3">
      <c r="A3140" s="475"/>
      <c r="B3140" s="425"/>
      <c r="C3140" s="425"/>
      <c r="F3140" s="472"/>
    </row>
    <row r="3141" spans="1:6" x14ac:dyDescent="0.3">
      <c r="A3141" s="475"/>
      <c r="B3141" s="425"/>
      <c r="C3141" s="425"/>
      <c r="F3141" s="472"/>
    </row>
    <row r="3142" spans="1:6" x14ac:dyDescent="0.3">
      <c r="A3142" s="475"/>
      <c r="B3142" s="425"/>
      <c r="C3142" s="425"/>
      <c r="F3142" s="472"/>
    </row>
    <row r="3143" spans="1:6" x14ac:dyDescent="0.3">
      <c r="A3143" s="475"/>
      <c r="B3143" s="425"/>
      <c r="C3143" s="425"/>
      <c r="F3143" s="472"/>
    </row>
    <row r="3144" spans="1:6" x14ac:dyDescent="0.3">
      <c r="A3144" s="475"/>
      <c r="B3144" s="425"/>
      <c r="C3144" s="425"/>
      <c r="F3144" s="472"/>
    </row>
    <row r="3145" spans="1:6" x14ac:dyDescent="0.3">
      <c r="A3145" s="475"/>
      <c r="B3145" s="425"/>
      <c r="C3145" s="425"/>
      <c r="F3145" s="472"/>
    </row>
    <row r="3146" spans="1:6" x14ac:dyDescent="0.3">
      <c r="A3146" s="475"/>
      <c r="B3146" s="425"/>
      <c r="C3146" s="425"/>
      <c r="F3146" s="472"/>
    </row>
    <row r="3147" spans="1:6" x14ac:dyDescent="0.3">
      <c r="A3147" s="475"/>
      <c r="B3147" s="425"/>
      <c r="C3147" s="425"/>
      <c r="F3147" s="472"/>
    </row>
    <row r="3148" spans="1:6" x14ac:dyDescent="0.3">
      <c r="A3148" s="475"/>
      <c r="B3148" s="425"/>
      <c r="C3148" s="425"/>
      <c r="F3148" s="472"/>
    </row>
    <row r="3149" spans="1:6" x14ac:dyDescent="0.3">
      <c r="A3149" s="475"/>
      <c r="B3149" s="425"/>
      <c r="C3149" s="425"/>
      <c r="F3149" s="472"/>
    </row>
    <row r="3150" spans="1:6" x14ac:dyDescent="0.3">
      <c r="A3150" s="475"/>
      <c r="B3150" s="425"/>
      <c r="C3150" s="425"/>
      <c r="F3150" s="472"/>
    </row>
    <row r="3151" spans="1:6" x14ac:dyDescent="0.3">
      <c r="A3151" s="475"/>
      <c r="B3151" s="425"/>
      <c r="C3151" s="425"/>
      <c r="F3151" s="472"/>
    </row>
    <row r="3152" spans="1:6" x14ac:dyDescent="0.3">
      <c r="A3152" s="475"/>
      <c r="B3152" s="425"/>
      <c r="C3152" s="425"/>
      <c r="F3152" s="472"/>
    </row>
    <row r="3153" spans="1:6" x14ac:dyDescent="0.3">
      <c r="A3153" s="475"/>
      <c r="B3153" s="425"/>
      <c r="C3153" s="425"/>
      <c r="F3153" s="472"/>
    </row>
    <row r="3154" spans="1:6" x14ac:dyDescent="0.3">
      <c r="A3154" s="475"/>
      <c r="B3154" s="425"/>
      <c r="C3154" s="425"/>
      <c r="F3154" s="472"/>
    </row>
    <row r="3155" spans="1:6" x14ac:dyDescent="0.3">
      <c r="A3155" s="475"/>
      <c r="B3155" s="425"/>
      <c r="C3155" s="425"/>
      <c r="F3155" s="472"/>
    </row>
    <row r="3156" spans="1:6" x14ac:dyDescent="0.3">
      <c r="A3156" s="475"/>
      <c r="B3156" s="425"/>
      <c r="C3156" s="425"/>
      <c r="F3156" s="472"/>
    </row>
    <row r="3157" spans="1:6" x14ac:dyDescent="0.3">
      <c r="A3157" s="475"/>
      <c r="B3157" s="425"/>
      <c r="C3157" s="425"/>
      <c r="F3157" s="472"/>
    </row>
    <row r="3158" spans="1:6" x14ac:dyDescent="0.3">
      <c r="A3158" s="475"/>
      <c r="B3158" s="425"/>
      <c r="C3158" s="425"/>
      <c r="F3158" s="472"/>
    </row>
    <row r="3159" spans="1:6" x14ac:dyDescent="0.3">
      <c r="A3159" s="475"/>
      <c r="B3159" s="425"/>
      <c r="C3159" s="425"/>
      <c r="F3159" s="472"/>
    </row>
    <row r="3160" spans="1:6" x14ac:dyDescent="0.3">
      <c r="A3160" s="475"/>
      <c r="B3160" s="425"/>
      <c r="C3160" s="425"/>
      <c r="F3160" s="472"/>
    </row>
    <row r="3161" spans="1:6" x14ac:dyDescent="0.3">
      <c r="A3161" s="475"/>
      <c r="B3161" s="425"/>
      <c r="C3161" s="425"/>
      <c r="F3161" s="472"/>
    </row>
    <row r="3162" spans="1:6" x14ac:dyDescent="0.3">
      <c r="A3162" s="475"/>
      <c r="B3162" s="425"/>
      <c r="C3162" s="425"/>
      <c r="F3162" s="472"/>
    </row>
    <row r="3163" spans="1:6" x14ac:dyDescent="0.3">
      <c r="A3163" s="475"/>
      <c r="B3163" s="425"/>
      <c r="C3163" s="425"/>
      <c r="F3163" s="472"/>
    </row>
    <row r="3164" spans="1:6" x14ac:dyDescent="0.3">
      <c r="A3164" s="475"/>
      <c r="B3164" s="425"/>
      <c r="C3164" s="425"/>
      <c r="F3164" s="472"/>
    </row>
    <row r="3165" spans="1:6" x14ac:dyDescent="0.3">
      <c r="A3165" s="475"/>
      <c r="B3165" s="425"/>
      <c r="C3165" s="425"/>
      <c r="F3165" s="472"/>
    </row>
    <row r="3166" spans="1:6" x14ac:dyDescent="0.3">
      <c r="A3166" s="475"/>
      <c r="B3166" s="425"/>
      <c r="C3166" s="425"/>
      <c r="F3166" s="472"/>
    </row>
    <row r="3167" spans="1:6" x14ac:dyDescent="0.3">
      <c r="A3167" s="475"/>
      <c r="B3167" s="425"/>
      <c r="C3167" s="425"/>
      <c r="F3167" s="472"/>
    </row>
    <row r="3168" spans="1:6" x14ac:dyDescent="0.3">
      <c r="A3168" s="475"/>
      <c r="B3168" s="425"/>
      <c r="C3168" s="425"/>
      <c r="F3168" s="472"/>
    </row>
    <row r="3169" spans="1:6" x14ac:dyDescent="0.3">
      <c r="A3169" s="475"/>
      <c r="B3169" s="425"/>
      <c r="C3169" s="425"/>
      <c r="F3169" s="472"/>
    </row>
    <row r="3170" spans="1:6" x14ac:dyDescent="0.3">
      <c r="A3170" s="475"/>
      <c r="B3170" s="425"/>
      <c r="C3170" s="425"/>
      <c r="F3170" s="472"/>
    </row>
    <row r="3171" spans="1:6" x14ac:dyDescent="0.3">
      <c r="A3171" s="475"/>
      <c r="B3171" s="425"/>
      <c r="C3171" s="425"/>
      <c r="F3171" s="472"/>
    </row>
    <row r="3172" spans="1:6" x14ac:dyDescent="0.3">
      <c r="A3172" s="475"/>
      <c r="B3172" s="425"/>
      <c r="C3172" s="425"/>
      <c r="F3172" s="472"/>
    </row>
    <row r="3173" spans="1:6" x14ac:dyDescent="0.3">
      <c r="A3173" s="475"/>
      <c r="B3173" s="425"/>
      <c r="C3173" s="425"/>
      <c r="F3173" s="472"/>
    </row>
    <row r="3174" spans="1:6" x14ac:dyDescent="0.3">
      <c r="A3174" s="475"/>
      <c r="B3174" s="425"/>
      <c r="C3174" s="425"/>
      <c r="F3174" s="472"/>
    </row>
    <row r="3175" spans="1:6" x14ac:dyDescent="0.3">
      <c r="A3175" s="475"/>
      <c r="B3175" s="425"/>
      <c r="C3175" s="425"/>
      <c r="F3175" s="472"/>
    </row>
    <row r="3176" spans="1:6" x14ac:dyDescent="0.3">
      <c r="A3176" s="475"/>
      <c r="B3176" s="425"/>
      <c r="C3176" s="425"/>
      <c r="F3176" s="472"/>
    </row>
    <row r="3177" spans="1:6" x14ac:dyDescent="0.3">
      <c r="A3177" s="475"/>
      <c r="B3177" s="425"/>
      <c r="C3177" s="425"/>
      <c r="F3177" s="472"/>
    </row>
    <row r="3178" spans="1:6" x14ac:dyDescent="0.3">
      <c r="A3178" s="475"/>
      <c r="B3178" s="425"/>
      <c r="C3178" s="425"/>
      <c r="F3178" s="472"/>
    </row>
    <row r="3179" spans="1:6" x14ac:dyDescent="0.3">
      <c r="A3179" s="475"/>
      <c r="B3179" s="425"/>
      <c r="C3179" s="425"/>
      <c r="F3179" s="472"/>
    </row>
    <row r="3180" spans="1:6" x14ac:dyDescent="0.3">
      <c r="A3180" s="475"/>
      <c r="B3180" s="425"/>
      <c r="C3180" s="425"/>
      <c r="F3180" s="472"/>
    </row>
    <row r="3181" spans="1:6" x14ac:dyDescent="0.3">
      <c r="A3181" s="475"/>
      <c r="B3181" s="425"/>
      <c r="C3181" s="425"/>
      <c r="F3181" s="472"/>
    </row>
    <row r="3182" spans="1:6" x14ac:dyDescent="0.3">
      <c r="A3182" s="475"/>
      <c r="B3182" s="425"/>
      <c r="C3182" s="425"/>
      <c r="F3182" s="472"/>
    </row>
    <row r="3183" spans="1:6" x14ac:dyDescent="0.3">
      <c r="A3183" s="475"/>
      <c r="B3183" s="425"/>
      <c r="C3183" s="425"/>
      <c r="F3183" s="472"/>
    </row>
    <row r="3184" spans="1:6" x14ac:dyDescent="0.3">
      <c r="A3184" s="475"/>
      <c r="B3184" s="425"/>
      <c r="C3184" s="425"/>
      <c r="F3184" s="472"/>
    </row>
    <row r="3185" spans="1:6" x14ac:dyDescent="0.3">
      <c r="A3185" s="475"/>
      <c r="B3185" s="425"/>
      <c r="C3185" s="425"/>
      <c r="F3185" s="472"/>
    </row>
    <row r="3186" spans="1:6" x14ac:dyDescent="0.3">
      <c r="A3186" s="475"/>
      <c r="B3186" s="425"/>
      <c r="C3186" s="425"/>
      <c r="F3186" s="472"/>
    </row>
    <row r="3187" spans="1:6" x14ac:dyDescent="0.3">
      <c r="A3187" s="475"/>
      <c r="B3187" s="425"/>
      <c r="C3187" s="425"/>
      <c r="F3187" s="472"/>
    </row>
    <row r="3188" spans="1:6" x14ac:dyDescent="0.3">
      <c r="A3188" s="475"/>
      <c r="B3188" s="425"/>
      <c r="C3188" s="425"/>
      <c r="F3188" s="472"/>
    </row>
    <row r="3189" spans="1:6" x14ac:dyDescent="0.3">
      <c r="A3189" s="475"/>
      <c r="B3189" s="425"/>
      <c r="C3189" s="425"/>
      <c r="F3189" s="472"/>
    </row>
    <row r="3190" spans="1:6" x14ac:dyDescent="0.3">
      <c r="A3190" s="475"/>
      <c r="B3190" s="425"/>
      <c r="C3190" s="425"/>
      <c r="F3190" s="472"/>
    </row>
    <row r="3191" spans="1:6" x14ac:dyDescent="0.3">
      <c r="A3191" s="475"/>
      <c r="B3191" s="425"/>
      <c r="C3191" s="425"/>
      <c r="F3191" s="472"/>
    </row>
    <row r="3192" spans="1:6" x14ac:dyDescent="0.3">
      <c r="A3192" s="475"/>
      <c r="B3192" s="425"/>
      <c r="C3192" s="425"/>
      <c r="F3192" s="472"/>
    </row>
    <row r="3193" spans="1:6" x14ac:dyDescent="0.3">
      <c r="A3193" s="475"/>
      <c r="B3193" s="425"/>
      <c r="C3193" s="425"/>
      <c r="F3193" s="472"/>
    </row>
    <row r="3194" spans="1:6" x14ac:dyDescent="0.3">
      <c r="A3194" s="475"/>
      <c r="B3194" s="425"/>
      <c r="C3194" s="425"/>
      <c r="F3194" s="472"/>
    </row>
    <row r="3195" spans="1:6" x14ac:dyDescent="0.3">
      <c r="A3195" s="475"/>
      <c r="B3195" s="425"/>
      <c r="C3195" s="425"/>
      <c r="F3195" s="472"/>
    </row>
    <row r="3196" spans="1:6" x14ac:dyDescent="0.3">
      <c r="A3196" s="475"/>
      <c r="B3196" s="425"/>
      <c r="C3196" s="425"/>
      <c r="F3196" s="472"/>
    </row>
    <row r="3197" spans="1:6" x14ac:dyDescent="0.3">
      <c r="A3197" s="475"/>
      <c r="B3197" s="425"/>
      <c r="C3197" s="425"/>
      <c r="F3197" s="472"/>
    </row>
    <row r="3198" spans="1:6" x14ac:dyDescent="0.3">
      <c r="A3198" s="475"/>
      <c r="B3198" s="425"/>
      <c r="C3198" s="425"/>
      <c r="F3198" s="472"/>
    </row>
    <row r="3199" spans="1:6" x14ac:dyDescent="0.3">
      <c r="A3199" s="475"/>
      <c r="B3199" s="425"/>
      <c r="C3199" s="425"/>
      <c r="F3199" s="472"/>
    </row>
    <row r="3200" spans="1:6" x14ac:dyDescent="0.3">
      <c r="A3200" s="475"/>
      <c r="B3200" s="425"/>
      <c r="C3200" s="425"/>
      <c r="F3200" s="472"/>
    </row>
    <row r="3201" spans="1:6" x14ac:dyDescent="0.3">
      <c r="A3201" s="475"/>
      <c r="B3201" s="425"/>
      <c r="C3201" s="425"/>
      <c r="F3201" s="472"/>
    </row>
    <row r="3202" spans="1:6" x14ac:dyDescent="0.3">
      <c r="A3202" s="475"/>
      <c r="B3202" s="425"/>
      <c r="C3202" s="425"/>
      <c r="F3202" s="472"/>
    </row>
    <row r="3203" spans="1:6" x14ac:dyDescent="0.3">
      <c r="A3203" s="475"/>
      <c r="B3203" s="425"/>
      <c r="C3203" s="425"/>
      <c r="F3203" s="472"/>
    </row>
    <row r="3204" spans="1:6" x14ac:dyDescent="0.3">
      <c r="A3204" s="475"/>
      <c r="B3204" s="425"/>
      <c r="C3204" s="425"/>
      <c r="F3204" s="472"/>
    </row>
    <row r="3205" spans="1:6" x14ac:dyDescent="0.3">
      <c r="A3205" s="475"/>
      <c r="B3205" s="425"/>
      <c r="C3205" s="425"/>
      <c r="F3205" s="472"/>
    </row>
    <row r="3206" spans="1:6" x14ac:dyDescent="0.3">
      <c r="A3206" s="475"/>
      <c r="B3206" s="425"/>
      <c r="C3206" s="425"/>
      <c r="F3206" s="472"/>
    </row>
    <row r="3207" spans="1:6" x14ac:dyDescent="0.3">
      <c r="A3207" s="475"/>
      <c r="B3207" s="425"/>
      <c r="C3207" s="425"/>
      <c r="F3207" s="472"/>
    </row>
    <row r="3208" spans="1:6" x14ac:dyDescent="0.3">
      <c r="A3208" s="475"/>
      <c r="B3208" s="425"/>
      <c r="C3208" s="425"/>
      <c r="F3208" s="472"/>
    </row>
    <row r="3209" spans="1:6" x14ac:dyDescent="0.3">
      <c r="A3209" s="475"/>
      <c r="B3209" s="425"/>
      <c r="C3209" s="425"/>
      <c r="F3209" s="472"/>
    </row>
    <row r="3210" spans="1:6" x14ac:dyDescent="0.3">
      <c r="A3210" s="475"/>
      <c r="B3210" s="425"/>
      <c r="C3210" s="425"/>
      <c r="F3210" s="472"/>
    </row>
    <row r="3211" spans="1:6" x14ac:dyDescent="0.3">
      <c r="A3211" s="475"/>
      <c r="B3211" s="425"/>
      <c r="C3211" s="425"/>
      <c r="F3211" s="472"/>
    </row>
    <row r="3212" spans="1:6" x14ac:dyDescent="0.3">
      <c r="A3212" s="475"/>
      <c r="B3212" s="425"/>
      <c r="C3212" s="425"/>
      <c r="F3212" s="472"/>
    </row>
    <row r="3213" spans="1:6" x14ac:dyDescent="0.3">
      <c r="A3213" s="475"/>
      <c r="B3213" s="425"/>
      <c r="C3213" s="425"/>
      <c r="F3213" s="472"/>
    </row>
    <row r="3214" spans="1:6" x14ac:dyDescent="0.3">
      <c r="A3214" s="475"/>
      <c r="B3214" s="425"/>
      <c r="C3214" s="425"/>
      <c r="F3214" s="472"/>
    </row>
    <row r="3215" spans="1:6" x14ac:dyDescent="0.3">
      <c r="A3215" s="475"/>
      <c r="B3215" s="425"/>
      <c r="C3215" s="425"/>
      <c r="F3215" s="472"/>
    </row>
    <row r="3216" spans="1:6" x14ac:dyDescent="0.3">
      <c r="A3216" s="475"/>
      <c r="B3216" s="425"/>
      <c r="C3216" s="425"/>
      <c r="F3216" s="472"/>
    </row>
    <row r="3217" spans="1:6" x14ac:dyDescent="0.3">
      <c r="A3217" s="475"/>
      <c r="B3217" s="425"/>
      <c r="C3217" s="425"/>
      <c r="F3217" s="472"/>
    </row>
    <row r="3218" spans="1:6" x14ac:dyDescent="0.3">
      <c r="A3218" s="475"/>
      <c r="B3218" s="425"/>
      <c r="C3218" s="425"/>
      <c r="F3218" s="472"/>
    </row>
    <row r="3219" spans="1:6" x14ac:dyDescent="0.3">
      <c r="A3219" s="475"/>
      <c r="B3219" s="425"/>
      <c r="C3219" s="425"/>
      <c r="F3219" s="472"/>
    </row>
    <row r="3220" spans="1:6" x14ac:dyDescent="0.3">
      <c r="A3220" s="475"/>
      <c r="B3220" s="425"/>
      <c r="C3220" s="425"/>
      <c r="F3220" s="472"/>
    </row>
    <row r="3221" spans="1:6" x14ac:dyDescent="0.3">
      <c r="A3221" s="475"/>
      <c r="B3221" s="425"/>
      <c r="C3221" s="425"/>
      <c r="F3221" s="472"/>
    </row>
    <row r="3222" spans="1:6" x14ac:dyDescent="0.3">
      <c r="A3222" s="475"/>
      <c r="B3222" s="425"/>
      <c r="C3222" s="425"/>
      <c r="F3222" s="472"/>
    </row>
    <row r="3223" spans="1:6" x14ac:dyDescent="0.3">
      <c r="A3223" s="475"/>
      <c r="B3223" s="425"/>
      <c r="C3223" s="425"/>
      <c r="F3223" s="472"/>
    </row>
    <row r="3224" spans="1:6" x14ac:dyDescent="0.3">
      <c r="A3224" s="475"/>
      <c r="B3224" s="425"/>
      <c r="C3224" s="425"/>
      <c r="F3224" s="472"/>
    </row>
    <row r="3225" spans="1:6" x14ac:dyDescent="0.3">
      <c r="A3225" s="475"/>
      <c r="B3225" s="425"/>
      <c r="C3225" s="425"/>
      <c r="F3225" s="472"/>
    </row>
    <row r="3226" spans="1:6" x14ac:dyDescent="0.3">
      <c r="A3226" s="475"/>
      <c r="B3226" s="425"/>
      <c r="C3226" s="425"/>
      <c r="F3226" s="472"/>
    </row>
    <row r="3227" spans="1:6" x14ac:dyDescent="0.3">
      <c r="A3227" s="475"/>
      <c r="B3227" s="425"/>
      <c r="C3227" s="425"/>
      <c r="F3227" s="472"/>
    </row>
    <row r="3228" spans="1:6" x14ac:dyDescent="0.3">
      <c r="A3228" s="475"/>
      <c r="B3228" s="425"/>
      <c r="C3228" s="425"/>
      <c r="F3228" s="472"/>
    </row>
    <row r="3229" spans="1:6" x14ac:dyDescent="0.3">
      <c r="A3229" s="475"/>
      <c r="B3229" s="425"/>
      <c r="C3229" s="425"/>
      <c r="F3229" s="472"/>
    </row>
    <row r="3230" spans="1:6" x14ac:dyDescent="0.3">
      <c r="A3230" s="475"/>
      <c r="B3230" s="425"/>
      <c r="C3230" s="425"/>
      <c r="F3230" s="472"/>
    </row>
    <row r="3231" spans="1:6" x14ac:dyDescent="0.3">
      <c r="A3231" s="475"/>
      <c r="B3231" s="425"/>
      <c r="C3231" s="425"/>
      <c r="F3231" s="472"/>
    </row>
    <row r="3232" spans="1:6" x14ac:dyDescent="0.3">
      <c r="A3232" s="475"/>
      <c r="B3232" s="425"/>
      <c r="C3232" s="425"/>
      <c r="F3232" s="472"/>
    </row>
    <row r="3233" spans="1:6" x14ac:dyDescent="0.3">
      <c r="A3233" s="475"/>
      <c r="B3233" s="425"/>
      <c r="C3233" s="425"/>
      <c r="F3233" s="472"/>
    </row>
    <row r="3234" spans="1:6" x14ac:dyDescent="0.3">
      <c r="A3234" s="475"/>
      <c r="B3234" s="425"/>
      <c r="C3234" s="425"/>
      <c r="F3234" s="472"/>
    </row>
    <row r="3235" spans="1:6" x14ac:dyDescent="0.3">
      <c r="A3235" s="475"/>
      <c r="B3235" s="425"/>
      <c r="C3235" s="425"/>
      <c r="F3235" s="472"/>
    </row>
    <row r="3236" spans="1:6" x14ac:dyDescent="0.3">
      <c r="A3236" s="475"/>
      <c r="B3236" s="425"/>
      <c r="C3236" s="425"/>
      <c r="F3236" s="472"/>
    </row>
    <row r="3237" spans="1:6" x14ac:dyDescent="0.3">
      <c r="A3237" s="475"/>
      <c r="B3237" s="425"/>
      <c r="C3237" s="425"/>
      <c r="F3237" s="472"/>
    </row>
    <row r="3238" spans="1:6" x14ac:dyDescent="0.3">
      <c r="A3238" s="475"/>
      <c r="B3238" s="425"/>
      <c r="C3238" s="425"/>
      <c r="F3238" s="472"/>
    </row>
    <row r="3239" spans="1:6" x14ac:dyDescent="0.3">
      <c r="A3239" s="475"/>
      <c r="B3239" s="425"/>
      <c r="C3239" s="425"/>
      <c r="F3239" s="472"/>
    </row>
    <row r="3240" spans="1:6" x14ac:dyDescent="0.3">
      <c r="A3240" s="475"/>
      <c r="B3240" s="425"/>
      <c r="C3240" s="425"/>
      <c r="F3240" s="472"/>
    </row>
    <row r="3241" spans="1:6" x14ac:dyDescent="0.3">
      <c r="A3241" s="475"/>
      <c r="B3241" s="425"/>
      <c r="C3241" s="425"/>
      <c r="F3241" s="472"/>
    </row>
    <row r="3242" spans="1:6" x14ac:dyDescent="0.3">
      <c r="A3242" s="475"/>
      <c r="B3242" s="425"/>
      <c r="C3242" s="425"/>
      <c r="F3242" s="472"/>
    </row>
    <row r="3243" spans="1:6" x14ac:dyDescent="0.3">
      <c r="A3243" s="475"/>
      <c r="B3243" s="425"/>
      <c r="C3243" s="425"/>
      <c r="F3243" s="472"/>
    </row>
    <row r="3244" spans="1:6" x14ac:dyDescent="0.3">
      <c r="A3244" s="475"/>
      <c r="B3244" s="425"/>
      <c r="C3244" s="425"/>
      <c r="F3244" s="472"/>
    </row>
    <row r="3245" spans="1:6" x14ac:dyDescent="0.3">
      <c r="A3245" s="475"/>
      <c r="B3245" s="425"/>
      <c r="C3245" s="425"/>
      <c r="F3245" s="472"/>
    </row>
    <row r="3246" spans="1:6" x14ac:dyDescent="0.3">
      <c r="A3246" s="475"/>
      <c r="B3246" s="425"/>
      <c r="C3246" s="425"/>
      <c r="F3246" s="472"/>
    </row>
    <row r="3247" spans="1:6" x14ac:dyDescent="0.3">
      <c r="A3247" s="475"/>
      <c r="B3247" s="425"/>
      <c r="C3247" s="425"/>
      <c r="F3247" s="472"/>
    </row>
    <row r="3248" spans="1:6" x14ac:dyDescent="0.3">
      <c r="A3248" s="475"/>
      <c r="B3248" s="425"/>
      <c r="C3248" s="425"/>
      <c r="F3248" s="472"/>
    </row>
    <row r="3249" spans="1:6" x14ac:dyDescent="0.3">
      <c r="A3249" s="475"/>
      <c r="B3249" s="425"/>
      <c r="C3249" s="425"/>
      <c r="F3249" s="472"/>
    </row>
    <row r="3250" spans="1:6" x14ac:dyDescent="0.3">
      <c r="A3250" s="475"/>
      <c r="B3250" s="425"/>
      <c r="C3250" s="425"/>
      <c r="F3250" s="472"/>
    </row>
    <row r="3251" spans="1:6" x14ac:dyDescent="0.3">
      <c r="A3251" s="475"/>
      <c r="B3251" s="425"/>
      <c r="C3251" s="425"/>
      <c r="F3251" s="472"/>
    </row>
    <row r="3252" spans="1:6" x14ac:dyDescent="0.3">
      <c r="A3252" s="475"/>
      <c r="B3252" s="425"/>
      <c r="C3252" s="425"/>
      <c r="F3252" s="472"/>
    </row>
    <row r="3253" spans="1:6" x14ac:dyDescent="0.3">
      <c r="A3253" s="475"/>
      <c r="B3253" s="425"/>
      <c r="C3253" s="425"/>
      <c r="F3253" s="472"/>
    </row>
    <row r="3254" spans="1:6" x14ac:dyDescent="0.3">
      <c r="A3254" s="475"/>
      <c r="B3254" s="425"/>
      <c r="C3254" s="425"/>
      <c r="F3254" s="472"/>
    </row>
    <row r="3255" spans="1:6" x14ac:dyDescent="0.3">
      <c r="A3255" s="475"/>
      <c r="B3255" s="425"/>
      <c r="C3255" s="425"/>
      <c r="F3255" s="472"/>
    </row>
    <row r="3256" spans="1:6" x14ac:dyDescent="0.3">
      <c r="A3256" s="475"/>
      <c r="B3256" s="425"/>
      <c r="C3256" s="425"/>
      <c r="F3256" s="472"/>
    </row>
    <row r="3257" spans="1:6" x14ac:dyDescent="0.3">
      <c r="A3257" s="475"/>
      <c r="B3257" s="425"/>
      <c r="C3257" s="425"/>
      <c r="F3257" s="472"/>
    </row>
    <row r="3258" spans="1:6" x14ac:dyDescent="0.3">
      <c r="A3258" s="475"/>
      <c r="B3258" s="425"/>
      <c r="C3258" s="425"/>
      <c r="F3258" s="472"/>
    </row>
    <row r="3259" spans="1:6" x14ac:dyDescent="0.3">
      <c r="A3259" s="475"/>
      <c r="B3259" s="425"/>
      <c r="C3259" s="425"/>
      <c r="F3259" s="472"/>
    </row>
    <row r="3260" spans="1:6" x14ac:dyDescent="0.3">
      <c r="A3260" s="475"/>
      <c r="B3260" s="425"/>
      <c r="C3260" s="425"/>
      <c r="F3260" s="472"/>
    </row>
    <row r="3261" spans="1:6" x14ac:dyDescent="0.3">
      <c r="A3261" s="475"/>
      <c r="B3261" s="425"/>
      <c r="C3261" s="425"/>
      <c r="F3261" s="472"/>
    </row>
    <row r="3262" spans="1:6" x14ac:dyDescent="0.3">
      <c r="A3262" s="475"/>
      <c r="B3262" s="425"/>
      <c r="C3262" s="425"/>
      <c r="F3262" s="472"/>
    </row>
    <row r="3263" spans="1:6" x14ac:dyDescent="0.3">
      <c r="A3263" s="475"/>
      <c r="B3263" s="425"/>
      <c r="C3263" s="425"/>
      <c r="F3263" s="472"/>
    </row>
    <row r="3264" spans="1:6" x14ac:dyDescent="0.3">
      <c r="A3264" s="475"/>
      <c r="B3264" s="425"/>
      <c r="C3264" s="425"/>
      <c r="F3264" s="472"/>
    </row>
    <row r="3265" spans="1:6" x14ac:dyDescent="0.3">
      <c r="A3265" s="475"/>
      <c r="B3265" s="425"/>
      <c r="C3265" s="425"/>
      <c r="F3265" s="472"/>
    </row>
    <row r="3266" spans="1:6" x14ac:dyDescent="0.3">
      <c r="A3266" s="475"/>
      <c r="B3266" s="425"/>
      <c r="C3266" s="425"/>
      <c r="F3266" s="472"/>
    </row>
    <row r="3267" spans="1:6" x14ac:dyDescent="0.3">
      <c r="A3267" s="475"/>
      <c r="B3267" s="425"/>
      <c r="C3267" s="425"/>
      <c r="F3267" s="472"/>
    </row>
    <row r="3268" spans="1:6" x14ac:dyDescent="0.3">
      <c r="A3268" s="475"/>
      <c r="B3268" s="425"/>
      <c r="C3268" s="425"/>
      <c r="F3268" s="472"/>
    </row>
    <row r="3269" spans="1:6" x14ac:dyDescent="0.3">
      <c r="A3269" s="475"/>
      <c r="B3269" s="425"/>
      <c r="C3269" s="425"/>
      <c r="F3269" s="472"/>
    </row>
    <row r="3270" spans="1:6" x14ac:dyDescent="0.3">
      <c r="A3270" s="475"/>
      <c r="B3270" s="425"/>
      <c r="C3270" s="425"/>
      <c r="F3270" s="472"/>
    </row>
    <row r="3271" spans="1:6" x14ac:dyDescent="0.3">
      <c r="A3271" s="475"/>
      <c r="B3271" s="425"/>
      <c r="C3271" s="425"/>
      <c r="F3271" s="472"/>
    </row>
    <row r="3272" spans="1:6" x14ac:dyDescent="0.3">
      <c r="A3272" s="475"/>
      <c r="B3272" s="425"/>
      <c r="C3272" s="425"/>
      <c r="F3272" s="472"/>
    </row>
    <row r="3273" spans="1:6" x14ac:dyDescent="0.3">
      <c r="A3273" s="475"/>
      <c r="B3273" s="425"/>
      <c r="C3273" s="425"/>
      <c r="F3273" s="472"/>
    </row>
    <row r="3274" spans="1:6" x14ac:dyDescent="0.3">
      <c r="A3274" s="475"/>
      <c r="B3274" s="425"/>
      <c r="C3274" s="425"/>
      <c r="F3274" s="472"/>
    </row>
    <row r="3275" spans="1:6" x14ac:dyDescent="0.3">
      <c r="A3275" s="475"/>
      <c r="B3275" s="425"/>
      <c r="C3275" s="425"/>
      <c r="F3275" s="472"/>
    </row>
    <row r="3276" spans="1:6" x14ac:dyDescent="0.3">
      <c r="A3276" s="475"/>
      <c r="B3276" s="425"/>
      <c r="C3276" s="425"/>
      <c r="F3276" s="472"/>
    </row>
    <row r="3277" spans="1:6" x14ac:dyDescent="0.3">
      <c r="A3277" s="475"/>
      <c r="B3277" s="425"/>
      <c r="C3277" s="425"/>
      <c r="F3277" s="472"/>
    </row>
    <row r="3278" spans="1:6" x14ac:dyDescent="0.3">
      <c r="A3278" s="475"/>
      <c r="B3278" s="425"/>
      <c r="C3278" s="425"/>
      <c r="F3278" s="472"/>
    </row>
    <row r="3279" spans="1:6" x14ac:dyDescent="0.3">
      <c r="A3279" s="475"/>
      <c r="B3279" s="425"/>
      <c r="C3279" s="425"/>
      <c r="F3279" s="472"/>
    </row>
    <row r="3280" spans="1:6" x14ac:dyDescent="0.3">
      <c r="A3280" s="475"/>
      <c r="B3280" s="425"/>
      <c r="C3280" s="425"/>
      <c r="F3280" s="472"/>
    </row>
    <row r="3281" spans="1:6" x14ac:dyDescent="0.3">
      <c r="A3281" s="475"/>
      <c r="B3281" s="425"/>
      <c r="C3281" s="425"/>
      <c r="F3281" s="472"/>
    </row>
    <row r="3282" spans="1:6" x14ac:dyDescent="0.3">
      <c r="A3282" s="475"/>
      <c r="B3282" s="425"/>
      <c r="C3282" s="425"/>
      <c r="F3282" s="472"/>
    </row>
    <row r="3283" spans="1:6" x14ac:dyDescent="0.3">
      <c r="A3283" s="475"/>
      <c r="B3283" s="425"/>
      <c r="C3283" s="425"/>
      <c r="F3283" s="472"/>
    </row>
    <row r="3284" spans="1:6" x14ac:dyDescent="0.3">
      <c r="A3284" s="475"/>
      <c r="B3284" s="425"/>
      <c r="C3284" s="425"/>
      <c r="F3284" s="472"/>
    </row>
    <row r="3285" spans="1:6" x14ac:dyDescent="0.3">
      <c r="A3285" s="475"/>
      <c r="B3285" s="425"/>
      <c r="C3285" s="425"/>
      <c r="F3285" s="472"/>
    </row>
    <row r="3286" spans="1:6" x14ac:dyDescent="0.3">
      <c r="A3286" s="475"/>
      <c r="B3286" s="425"/>
      <c r="C3286" s="425"/>
      <c r="F3286" s="472"/>
    </row>
    <row r="3287" spans="1:6" x14ac:dyDescent="0.3">
      <c r="A3287" s="475"/>
      <c r="B3287" s="425"/>
      <c r="C3287" s="425"/>
      <c r="F3287" s="472"/>
    </row>
    <row r="3288" spans="1:6" x14ac:dyDescent="0.3">
      <c r="A3288" s="475"/>
      <c r="B3288" s="425"/>
      <c r="C3288" s="425"/>
      <c r="F3288" s="472"/>
    </row>
    <row r="3289" spans="1:6" x14ac:dyDescent="0.3">
      <c r="A3289" s="475"/>
      <c r="B3289" s="425"/>
      <c r="C3289" s="425"/>
      <c r="F3289" s="472"/>
    </row>
    <row r="3290" spans="1:6" x14ac:dyDescent="0.3">
      <c r="A3290" s="475"/>
      <c r="B3290" s="425"/>
      <c r="C3290" s="425"/>
      <c r="F3290" s="472"/>
    </row>
    <row r="3291" spans="1:6" x14ac:dyDescent="0.3">
      <c r="A3291" s="475"/>
      <c r="B3291" s="425"/>
      <c r="C3291" s="425"/>
      <c r="F3291" s="472"/>
    </row>
    <row r="3292" spans="1:6" x14ac:dyDescent="0.3">
      <c r="A3292" s="475"/>
      <c r="B3292" s="425"/>
      <c r="C3292" s="425"/>
      <c r="F3292" s="472"/>
    </row>
    <row r="3293" spans="1:6" x14ac:dyDescent="0.3">
      <c r="A3293" s="475"/>
      <c r="B3293" s="425"/>
      <c r="C3293" s="425"/>
      <c r="F3293" s="472"/>
    </row>
    <row r="3294" spans="1:6" x14ac:dyDescent="0.3">
      <c r="A3294" s="475"/>
      <c r="B3294" s="425"/>
      <c r="C3294" s="425"/>
      <c r="F3294" s="472"/>
    </row>
    <row r="3295" spans="1:6" x14ac:dyDescent="0.3">
      <c r="A3295" s="475"/>
      <c r="B3295" s="425"/>
      <c r="C3295" s="425"/>
      <c r="F3295" s="472"/>
    </row>
    <row r="3296" spans="1:6" x14ac:dyDescent="0.3">
      <c r="A3296" s="475"/>
      <c r="B3296" s="425"/>
      <c r="C3296" s="425"/>
      <c r="F3296" s="472"/>
    </row>
    <row r="3297" spans="1:6" x14ac:dyDescent="0.3">
      <c r="A3297" s="475"/>
      <c r="B3297" s="425"/>
      <c r="C3297" s="425"/>
      <c r="F3297" s="472"/>
    </row>
    <row r="3298" spans="1:6" x14ac:dyDescent="0.3">
      <c r="A3298" s="475"/>
      <c r="B3298" s="425"/>
      <c r="C3298" s="425"/>
      <c r="F3298" s="472"/>
    </row>
    <row r="3299" spans="1:6" x14ac:dyDescent="0.3">
      <c r="A3299" s="475"/>
      <c r="B3299" s="425"/>
      <c r="C3299" s="425"/>
      <c r="F3299" s="472"/>
    </row>
    <row r="3300" spans="1:6" x14ac:dyDescent="0.3">
      <c r="A3300" s="475"/>
      <c r="B3300" s="425"/>
      <c r="C3300" s="425"/>
      <c r="F3300" s="472"/>
    </row>
    <row r="3301" spans="1:6" x14ac:dyDescent="0.3">
      <c r="A3301" s="475"/>
      <c r="B3301" s="425"/>
      <c r="C3301" s="425"/>
      <c r="F3301" s="472"/>
    </row>
    <row r="3302" spans="1:6" x14ac:dyDescent="0.3">
      <c r="A3302" s="475"/>
      <c r="B3302" s="425"/>
      <c r="C3302" s="425"/>
      <c r="F3302" s="472"/>
    </row>
    <row r="3303" spans="1:6" x14ac:dyDescent="0.3">
      <c r="A3303" s="475"/>
      <c r="B3303" s="425"/>
      <c r="C3303" s="425"/>
      <c r="F3303" s="472"/>
    </row>
    <row r="3304" spans="1:6" x14ac:dyDescent="0.3">
      <c r="A3304" s="475"/>
      <c r="B3304" s="425"/>
      <c r="C3304" s="425"/>
      <c r="F3304" s="472"/>
    </row>
    <row r="3305" spans="1:6" x14ac:dyDescent="0.3">
      <c r="A3305" s="475"/>
      <c r="B3305" s="425"/>
      <c r="C3305" s="425"/>
      <c r="F3305" s="472"/>
    </row>
    <row r="3306" spans="1:6" x14ac:dyDescent="0.3">
      <c r="A3306" s="475"/>
      <c r="B3306" s="425"/>
      <c r="C3306" s="425"/>
      <c r="F3306" s="472"/>
    </row>
    <row r="3307" spans="1:6" x14ac:dyDescent="0.3">
      <c r="A3307" s="475"/>
      <c r="B3307" s="425"/>
      <c r="C3307" s="425"/>
      <c r="F3307" s="472"/>
    </row>
    <row r="3308" spans="1:6" x14ac:dyDescent="0.3">
      <c r="A3308" s="475"/>
      <c r="B3308" s="425"/>
      <c r="C3308" s="425"/>
      <c r="F3308" s="472"/>
    </row>
    <row r="3309" spans="1:6" x14ac:dyDescent="0.3">
      <c r="A3309" s="475"/>
      <c r="B3309" s="425"/>
      <c r="C3309" s="425"/>
      <c r="F3309" s="472"/>
    </row>
    <row r="3310" spans="1:6" x14ac:dyDescent="0.3">
      <c r="A3310" s="475"/>
      <c r="B3310" s="425"/>
      <c r="C3310" s="425"/>
      <c r="F3310" s="472"/>
    </row>
    <row r="3311" spans="1:6" x14ac:dyDescent="0.3">
      <c r="A3311" s="475"/>
      <c r="B3311" s="425"/>
      <c r="C3311" s="425"/>
      <c r="F3311" s="472"/>
    </row>
    <row r="3312" spans="1:6" x14ac:dyDescent="0.3">
      <c r="A3312" s="475"/>
      <c r="B3312" s="425"/>
      <c r="C3312" s="425"/>
      <c r="F3312" s="472"/>
    </row>
    <row r="3313" spans="1:6" x14ac:dyDescent="0.3">
      <c r="A3313" s="475"/>
      <c r="B3313" s="425"/>
      <c r="C3313" s="425"/>
      <c r="F3313" s="472"/>
    </row>
    <row r="3314" spans="1:6" x14ac:dyDescent="0.3">
      <c r="A3314" s="475"/>
      <c r="B3314" s="425"/>
      <c r="C3314" s="425"/>
      <c r="F3314" s="472"/>
    </row>
    <row r="3315" spans="1:6" x14ac:dyDescent="0.3">
      <c r="A3315" s="475"/>
      <c r="B3315" s="425"/>
      <c r="C3315" s="425"/>
      <c r="F3315" s="472"/>
    </row>
    <row r="3316" spans="1:6" x14ac:dyDescent="0.3">
      <c r="A3316" s="475"/>
      <c r="B3316" s="425"/>
      <c r="C3316" s="425"/>
      <c r="F3316" s="472"/>
    </row>
    <row r="3317" spans="1:6" x14ac:dyDescent="0.3">
      <c r="A3317" s="475"/>
      <c r="B3317" s="425"/>
      <c r="C3317" s="425"/>
      <c r="F3317" s="472"/>
    </row>
    <row r="3318" spans="1:6" x14ac:dyDescent="0.3">
      <c r="A3318" s="475"/>
      <c r="B3318" s="425"/>
      <c r="C3318" s="425"/>
      <c r="F3318" s="472"/>
    </row>
    <row r="3319" spans="1:6" x14ac:dyDescent="0.3">
      <c r="A3319" s="475"/>
      <c r="B3319" s="425"/>
      <c r="C3319" s="425"/>
      <c r="F3319" s="472"/>
    </row>
    <row r="3320" spans="1:6" x14ac:dyDescent="0.3">
      <c r="A3320" s="475"/>
      <c r="B3320" s="425"/>
      <c r="C3320" s="425"/>
      <c r="F3320" s="472"/>
    </row>
    <row r="3321" spans="1:6" x14ac:dyDescent="0.3">
      <c r="A3321" s="475"/>
      <c r="B3321" s="425"/>
      <c r="C3321" s="425"/>
      <c r="F3321" s="472"/>
    </row>
    <row r="3322" spans="1:6" x14ac:dyDescent="0.3">
      <c r="A3322" s="475"/>
      <c r="B3322" s="425"/>
      <c r="C3322" s="425"/>
      <c r="F3322" s="472"/>
    </row>
    <row r="3323" spans="1:6" x14ac:dyDescent="0.3">
      <c r="A3323" s="475"/>
      <c r="B3323" s="425"/>
      <c r="C3323" s="425"/>
      <c r="F3323" s="472"/>
    </row>
    <row r="3324" spans="1:6" x14ac:dyDescent="0.3">
      <c r="A3324" s="475"/>
      <c r="B3324" s="425"/>
      <c r="C3324" s="425"/>
      <c r="F3324" s="472"/>
    </row>
    <row r="3325" spans="1:6" x14ac:dyDescent="0.3">
      <c r="A3325" s="475"/>
      <c r="B3325" s="425"/>
      <c r="C3325" s="425"/>
      <c r="F3325" s="472"/>
    </row>
    <row r="3326" spans="1:6" x14ac:dyDescent="0.3">
      <c r="A3326" s="475"/>
      <c r="B3326" s="425"/>
      <c r="C3326" s="425"/>
      <c r="F3326" s="472"/>
    </row>
    <row r="3327" spans="1:6" x14ac:dyDescent="0.3">
      <c r="A3327" s="475"/>
      <c r="B3327" s="425"/>
      <c r="C3327" s="425"/>
      <c r="F3327" s="472"/>
    </row>
    <row r="3328" spans="1:6" x14ac:dyDescent="0.3">
      <c r="A3328" s="475"/>
      <c r="B3328" s="425"/>
      <c r="C3328" s="425"/>
      <c r="F3328" s="472"/>
    </row>
    <row r="3329" spans="1:6" x14ac:dyDescent="0.3">
      <c r="A3329" s="475"/>
      <c r="B3329" s="425"/>
      <c r="C3329" s="425"/>
      <c r="F3329" s="472"/>
    </row>
    <row r="3330" spans="1:6" x14ac:dyDescent="0.3">
      <c r="A3330" s="475"/>
      <c r="B3330" s="425"/>
      <c r="C3330" s="425"/>
      <c r="F3330" s="472"/>
    </row>
    <row r="3331" spans="1:6" x14ac:dyDescent="0.3">
      <c r="A3331" s="475"/>
      <c r="B3331" s="425"/>
      <c r="C3331" s="425"/>
      <c r="F3331" s="472"/>
    </row>
    <row r="3332" spans="1:6" x14ac:dyDescent="0.3">
      <c r="A3332" s="475"/>
      <c r="B3332" s="425"/>
      <c r="C3332" s="425"/>
      <c r="F3332" s="472"/>
    </row>
    <row r="3333" spans="1:6" x14ac:dyDescent="0.3">
      <c r="A3333" s="475"/>
      <c r="B3333" s="425"/>
      <c r="C3333" s="425"/>
      <c r="F3333" s="472"/>
    </row>
    <row r="3334" spans="1:6" x14ac:dyDescent="0.3">
      <c r="A3334" s="475"/>
      <c r="B3334" s="425"/>
      <c r="C3334" s="425"/>
      <c r="F3334" s="472"/>
    </row>
    <row r="3335" spans="1:6" x14ac:dyDescent="0.3">
      <c r="A3335" s="475"/>
      <c r="B3335" s="425"/>
      <c r="C3335" s="425"/>
      <c r="F3335" s="472"/>
    </row>
    <row r="3336" spans="1:6" x14ac:dyDescent="0.3">
      <c r="A3336" s="475"/>
      <c r="B3336" s="425"/>
      <c r="C3336" s="425"/>
      <c r="F3336" s="472"/>
    </row>
    <row r="3337" spans="1:6" x14ac:dyDescent="0.3">
      <c r="A3337" s="475"/>
      <c r="B3337" s="425"/>
      <c r="C3337" s="425"/>
      <c r="F3337" s="472"/>
    </row>
    <row r="3338" spans="1:6" x14ac:dyDescent="0.3">
      <c r="A3338" s="475"/>
      <c r="B3338" s="425"/>
      <c r="C3338" s="425"/>
      <c r="F3338" s="472"/>
    </row>
    <row r="3339" spans="1:6" x14ac:dyDescent="0.3">
      <c r="A3339" s="475"/>
      <c r="B3339" s="425"/>
      <c r="C3339" s="425"/>
      <c r="F3339" s="472"/>
    </row>
    <row r="3340" spans="1:6" x14ac:dyDescent="0.3">
      <c r="A3340" s="475"/>
      <c r="B3340" s="425"/>
      <c r="C3340" s="425"/>
      <c r="F3340" s="472"/>
    </row>
    <row r="3341" spans="1:6" x14ac:dyDescent="0.3">
      <c r="A3341" s="475"/>
      <c r="B3341" s="425"/>
      <c r="C3341" s="425"/>
      <c r="F3341" s="472"/>
    </row>
    <row r="3342" spans="1:6" x14ac:dyDescent="0.3">
      <c r="A3342" s="475"/>
      <c r="B3342" s="425"/>
      <c r="C3342" s="425"/>
      <c r="F3342" s="472"/>
    </row>
    <row r="3343" spans="1:6" x14ac:dyDescent="0.3">
      <c r="A3343" s="475"/>
      <c r="B3343" s="425"/>
      <c r="C3343" s="425"/>
      <c r="F3343" s="472"/>
    </row>
    <row r="3344" spans="1:6" x14ac:dyDescent="0.3">
      <c r="A3344" s="475"/>
      <c r="B3344" s="425"/>
      <c r="C3344" s="425"/>
      <c r="F3344" s="472"/>
    </row>
    <row r="3345" spans="1:6" x14ac:dyDescent="0.3">
      <c r="A3345" s="475"/>
      <c r="B3345" s="425"/>
      <c r="C3345" s="425"/>
      <c r="F3345" s="472"/>
    </row>
    <row r="3346" spans="1:6" x14ac:dyDescent="0.3">
      <c r="A3346" s="475"/>
      <c r="B3346" s="425"/>
      <c r="C3346" s="425"/>
      <c r="F3346" s="472"/>
    </row>
    <row r="3347" spans="1:6" x14ac:dyDescent="0.3">
      <c r="A3347" s="475"/>
      <c r="B3347" s="425"/>
      <c r="C3347" s="425"/>
      <c r="F3347" s="472"/>
    </row>
    <row r="3348" spans="1:6" x14ac:dyDescent="0.3">
      <c r="A3348" s="475"/>
      <c r="B3348" s="425"/>
      <c r="C3348" s="425"/>
      <c r="F3348" s="472"/>
    </row>
    <row r="3349" spans="1:6" x14ac:dyDescent="0.3">
      <c r="A3349" s="475"/>
      <c r="B3349" s="425"/>
      <c r="C3349" s="425"/>
      <c r="F3349" s="472"/>
    </row>
    <row r="3350" spans="1:6" x14ac:dyDescent="0.3">
      <c r="A3350" s="475"/>
      <c r="B3350" s="425"/>
      <c r="C3350" s="425"/>
      <c r="F3350" s="472"/>
    </row>
    <row r="3351" spans="1:6" x14ac:dyDescent="0.3">
      <c r="A3351" s="475"/>
      <c r="B3351" s="425"/>
      <c r="C3351" s="425"/>
      <c r="F3351" s="472"/>
    </row>
    <row r="3352" spans="1:6" x14ac:dyDescent="0.3">
      <c r="A3352" s="475"/>
      <c r="B3352" s="425"/>
      <c r="C3352" s="425"/>
      <c r="F3352" s="472"/>
    </row>
    <row r="3353" spans="1:6" x14ac:dyDescent="0.3">
      <c r="A3353" s="475"/>
      <c r="B3353" s="425"/>
      <c r="C3353" s="425"/>
      <c r="F3353" s="472"/>
    </row>
    <row r="3354" spans="1:6" x14ac:dyDescent="0.3">
      <c r="A3354" s="475"/>
      <c r="B3354" s="425"/>
      <c r="C3354" s="425"/>
      <c r="F3354" s="472"/>
    </row>
    <row r="3355" spans="1:6" x14ac:dyDescent="0.3">
      <c r="A3355" s="475"/>
      <c r="B3355" s="425"/>
      <c r="C3355" s="425"/>
      <c r="F3355" s="472"/>
    </row>
    <row r="3356" spans="1:6" x14ac:dyDescent="0.3">
      <c r="A3356" s="475"/>
      <c r="B3356" s="425"/>
      <c r="C3356" s="425"/>
      <c r="F3356" s="472"/>
    </row>
    <row r="3357" spans="1:6" x14ac:dyDescent="0.3">
      <c r="A3357" s="475"/>
      <c r="B3357" s="425"/>
      <c r="C3357" s="425"/>
      <c r="F3357" s="472"/>
    </row>
    <row r="3358" spans="1:6" x14ac:dyDescent="0.3">
      <c r="A3358" s="475"/>
      <c r="B3358" s="425"/>
      <c r="C3358" s="425"/>
      <c r="F3358" s="472"/>
    </row>
    <row r="3359" spans="1:6" x14ac:dyDescent="0.3">
      <c r="A3359" s="475"/>
      <c r="B3359" s="425"/>
      <c r="C3359" s="425"/>
      <c r="F3359" s="472"/>
    </row>
    <row r="3360" spans="1:6" x14ac:dyDescent="0.3">
      <c r="A3360" s="475"/>
      <c r="B3360" s="425"/>
      <c r="C3360" s="425"/>
      <c r="F3360" s="472"/>
    </row>
    <row r="3361" spans="1:6" x14ac:dyDescent="0.3">
      <c r="A3361" s="475"/>
      <c r="B3361" s="425"/>
      <c r="C3361" s="425"/>
      <c r="F3361" s="472"/>
    </row>
    <row r="3362" spans="1:6" x14ac:dyDescent="0.3">
      <c r="A3362" s="475"/>
      <c r="B3362" s="425"/>
      <c r="C3362" s="425"/>
      <c r="F3362" s="472"/>
    </row>
    <row r="3363" spans="1:6" x14ac:dyDescent="0.3">
      <c r="A3363" s="475"/>
      <c r="B3363" s="425"/>
      <c r="C3363" s="425"/>
      <c r="F3363" s="472"/>
    </row>
    <row r="3364" spans="1:6" x14ac:dyDescent="0.3">
      <c r="A3364" s="475"/>
      <c r="B3364" s="425"/>
      <c r="C3364" s="425"/>
      <c r="F3364" s="472"/>
    </row>
    <row r="3365" spans="1:6" x14ac:dyDescent="0.3">
      <c r="A3365" s="475"/>
      <c r="B3365" s="425"/>
      <c r="C3365" s="425"/>
      <c r="F3365" s="472"/>
    </row>
    <row r="3366" spans="1:6" x14ac:dyDescent="0.3">
      <c r="A3366" s="475"/>
      <c r="B3366" s="425"/>
      <c r="C3366" s="425"/>
      <c r="F3366" s="472"/>
    </row>
    <row r="3367" spans="1:6" x14ac:dyDescent="0.3">
      <c r="A3367" s="475"/>
      <c r="B3367" s="425"/>
      <c r="C3367" s="425"/>
      <c r="F3367" s="472"/>
    </row>
    <row r="3368" spans="1:6" x14ac:dyDescent="0.3">
      <c r="A3368" s="475"/>
      <c r="B3368" s="425"/>
      <c r="C3368" s="425"/>
      <c r="F3368" s="472"/>
    </row>
    <row r="3369" spans="1:6" x14ac:dyDescent="0.3">
      <c r="A3369" s="475"/>
      <c r="B3369" s="425"/>
      <c r="C3369" s="425"/>
      <c r="F3369" s="472"/>
    </row>
    <row r="3370" spans="1:6" x14ac:dyDescent="0.3">
      <c r="A3370" s="475"/>
      <c r="B3370" s="425"/>
      <c r="C3370" s="425"/>
      <c r="F3370" s="472"/>
    </row>
    <row r="3371" spans="1:6" x14ac:dyDescent="0.3">
      <c r="A3371" s="475"/>
      <c r="B3371" s="425"/>
      <c r="C3371" s="425"/>
      <c r="F3371" s="472"/>
    </row>
    <row r="3372" spans="1:6" x14ac:dyDescent="0.3">
      <c r="A3372" s="475"/>
      <c r="B3372" s="425"/>
      <c r="C3372" s="425"/>
      <c r="F3372" s="472"/>
    </row>
    <row r="3373" spans="1:6" x14ac:dyDescent="0.3">
      <c r="A3373" s="475"/>
      <c r="B3373" s="425"/>
      <c r="C3373" s="425"/>
      <c r="F3373" s="472"/>
    </row>
    <row r="3374" spans="1:6" x14ac:dyDescent="0.3">
      <c r="A3374" s="475"/>
      <c r="B3374" s="425"/>
      <c r="C3374" s="425"/>
      <c r="F3374" s="472"/>
    </row>
    <row r="3375" spans="1:6" x14ac:dyDescent="0.3">
      <c r="A3375" s="475"/>
      <c r="B3375" s="425"/>
      <c r="C3375" s="425"/>
      <c r="F3375" s="472"/>
    </row>
    <row r="3376" spans="1:6" x14ac:dyDescent="0.3">
      <c r="A3376" s="475"/>
      <c r="B3376" s="425"/>
      <c r="C3376" s="425"/>
      <c r="F3376" s="472"/>
    </row>
    <row r="3377" spans="1:6" x14ac:dyDescent="0.3">
      <c r="A3377" s="475"/>
      <c r="B3377" s="425"/>
      <c r="C3377" s="425"/>
      <c r="F3377" s="472"/>
    </row>
    <row r="3378" spans="1:6" x14ac:dyDescent="0.3">
      <c r="A3378" s="475"/>
      <c r="B3378" s="425"/>
      <c r="C3378" s="425"/>
      <c r="F3378" s="472"/>
    </row>
    <row r="3379" spans="1:6" x14ac:dyDescent="0.3">
      <c r="A3379" s="475"/>
      <c r="B3379" s="425"/>
      <c r="C3379" s="425"/>
      <c r="F3379" s="472"/>
    </row>
    <row r="3380" spans="1:6" x14ac:dyDescent="0.3">
      <c r="A3380" s="475"/>
      <c r="B3380" s="425"/>
      <c r="C3380" s="425"/>
      <c r="F3380" s="472"/>
    </row>
    <row r="3381" spans="1:6" x14ac:dyDescent="0.3">
      <c r="A3381" s="475"/>
      <c r="B3381" s="425"/>
      <c r="C3381" s="425"/>
      <c r="F3381" s="472"/>
    </row>
    <row r="3382" spans="1:6" x14ac:dyDescent="0.3">
      <c r="A3382" s="475"/>
      <c r="B3382" s="425"/>
      <c r="C3382" s="425"/>
      <c r="F3382" s="472"/>
    </row>
    <row r="3383" spans="1:6" x14ac:dyDescent="0.3">
      <c r="A3383" s="475"/>
      <c r="B3383" s="425"/>
      <c r="C3383" s="425"/>
      <c r="F3383" s="472"/>
    </row>
    <row r="3384" spans="1:6" x14ac:dyDescent="0.3">
      <c r="A3384" s="475"/>
      <c r="B3384" s="425"/>
      <c r="C3384" s="425"/>
      <c r="F3384" s="472"/>
    </row>
    <row r="3385" spans="1:6" x14ac:dyDescent="0.3">
      <c r="A3385" s="475"/>
      <c r="B3385" s="425"/>
      <c r="C3385" s="425"/>
      <c r="F3385" s="472"/>
    </row>
    <row r="3386" spans="1:6" x14ac:dyDescent="0.3">
      <c r="A3386" s="475"/>
      <c r="B3386" s="425"/>
      <c r="C3386" s="425"/>
      <c r="F3386" s="472"/>
    </row>
    <row r="3387" spans="1:6" x14ac:dyDescent="0.3">
      <c r="A3387" s="475"/>
      <c r="B3387" s="425"/>
      <c r="C3387" s="425"/>
      <c r="F3387" s="472"/>
    </row>
    <row r="3388" spans="1:6" x14ac:dyDescent="0.3">
      <c r="A3388" s="475"/>
      <c r="B3388" s="425"/>
      <c r="C3388" s="425"/>
      <c r="F3388" s="472"/>
    </row>
    <row r="3389" spans="1:6" x14ac:dyDescent="0.3">
      <c r="A3389" s="475"/>
      <c r="B3389" s="425"/>
      <c r="C3389" s="425"/>
      <c r="F3389" s="472"/>
    </row>
    <row r="3390" spans="1:6" x14ac:dyDescent="0.3">
      <c r="A3390" s="475"/>
      <c r="B3390" s="425"/>
      <c r="C3390" s="425"/>
      <c r="F3390" s="472"/>
    </row>
    <row r="3391" spans="1:6" x14ac:dyDescent="0.3">
      <c r="A3391" s="475"/>
      <c r="B3391" s="425"/>
      <c r="C3391" s="425"/>
      <c r="F3391" s="472"/>
    </row>
    <row r="3392" spans="1:6" x14ac:dyDescent="0.3">
      <c r="A3392" s="475"/>
      <c r="B3392" s="425"/>
      <c r="C3392" s="425"/>
      <c r="F3392" s="472"/>
    </row>
    <row r="3393" spans="1:6" x14ac:dyDescent="0.3">
      <c r="A3393" s="475"/>
      <c r="B3393" s="425"/>
      <c r="C3393" s="425"/>
      <c r="F3393" s="472"/>
    </row>
    <row r="3394" spans="1:6" x14ac:dyDescent="0.3">
      <c r="A3394" s="475"/>
      <c r="B3394" s="425"/>
      <c r="C3394" s="425"/>
      <c r="F3394" s="472"/>
    </row>
    <row r="3395" spans="1:6" x14ac:dyDescent="0.3">
      <c r="A3395" s="475"/>
      <c r="B3395" s="425"/>
      <c r="C3395" s="425"/>
      <c r="F3395" s="472"/>
    </row>
    <row r="3396" spans="1:6" x14ac:dyDescent="0.3">
      <c r="A3396" s="475"/>
      <c r="B3396" s="425"/>
      <c r="C3396" s="425"/>
      <c r="F3396" s="472"/>
    </row>
    <row r="3397" spans="1:6" x14ac:dyDescent="0.3">
      <c r="A3397" s="475"/>
      <c r="B3397" s="425"/>
      <c r="C3397" s="425"/>
      <c r="F3397" s="472"/>
    </row>
    <row r="3398" spans="1:6" x14ac:dyDescent="0.3">
      <c r="A3398" s="475"/>
      <c r="B3398" s="425"/>
      <c r="C3398" s="425"/>
      <c r="F3398" s="472"/>
    </row>
    <row r="3399" spans="1:6" x14ac:dyDescent="0.3">
      <c r="A3399" s="475"/>
      <c r="B3399" s="425"/>
      <c r="C3399" s="425"/>
      <c r="F3399" s="472"/>
    </row>
    <row r="3400" spans="1:6" x14ac:dyDescent="0.3">
      <c r="A3400" s="475"/>
      <c r="B3400" s="425"/>
      <c r="C3400" s="425"/>
      <c r="F3400" s="472"/>
    </row>
    <row r="3401" spans="1:6" x14ac:dyDescent="0.3">
      <c r="A3401" s="475"/>
      <c r="B3401" s="425"/>
      <c r="C3401" s="425"/>
      <c r="F3401" s="472"/>
    </row>
    <row r="3402" spans="1:6" x14ac:dyDescent="0.3">
      <c r="A3402" s="475"/>
      <c r="B3402" s="425"/>
      <c r="C3402" s="425"/>
      <c r="F3402" s="472"/>
    </row>
    <row r="3403" spans="1:6" x14ac:dyDescent="0.3">
      <c r="A3403" s="475"/>
      <c r="B3403" s="425"/>
      <c r="C3403" s="425"/>
      <c r="F3403" s="472"/>
    </row>
    <row r="3404" spans="1:6" x14ac:dyDescent="0.3">
      <c r="A3404" s="475"/>
      <c r="B3404" s="425"/>
      <c r="C3404" s="425"/>
      <c r="F3404" s="472"/>
    </row>
    <row r="3405" spans="1:6" x14ac:dyDescent="0.3">
      <c r="A3405" s="475"/>
      <c r="B3405" s="425"/>
      <c r="C3405" s="425"/>
      <c r="F3405" s="472"/>
    </row>
    <row r="3406" spans="1:6" x14ac:dyDescent="0.3">
      <c r="A3406" s="475"/>
      <c r="B3406" s="425"/>
      <c r="C3406" s="425"/>
      <c r="F3406" s="472"/>
    </row>
    <row r="3407" spans="1:6" x14ac:dyDescent="0.3">
      <c r="A3407" s="475"/>
      <c r="B3407" s="425"/>
      <c r="C3407" s="425"/>
      <c r="F3407" s="472"/>
    </row>
    <row r="3408" spans="1:6" x14ac:dyDescent="0.3">
      <c r="A3408" s="475"/>
      <c r="B3408" s="425"/>
      <c r="C3408" s="425"/>
      <c r="F3408" s="472"/>
    </row>
    <row r="3409" spans="1:6" x14ac:dyDescent="0.3">
      <c r="A3409" s="475"/>
      <c r="B3409" s="425"/>
      <c r="C3409" s="425"/>
      <c r="F3409" s="472"/>
    </row>
    <row r="3410" spans="1:6" x14ac:dyDescent="0.3">
      <c r="A3410" s="475"/>
      <c r="B3410" s="425"/>
      <c r="C3410" s="425"/>
      <c r="F3410" s="472"/>
    </row>
    <row r="3411" spans="1:6" x14ac:dyDescent="0.3">
      <c r="A3411" s="475"/>
      <c r="B3411" s="425"/>
      <c r="C3411" s="425"/>
      <c r="F3411" s="472"/>
    </row>
    <row r="3412" spans="1:6" x14ac:dyDescent="0.3">
      <c r="A3412" s="475"/>
      <c r="B3412" s="425"/>
      <c r="C3412" s="425"/>
      <c r="F3412" s="472"/>
    </row>
    <row r="3413" spans="1:6" x14ac:dyDescent="0.3">
      <c r="A3413" s="475"/>
      <c r="B3413" s="425"/>
      <c r="C3413" s="425"/>
      <c r="F3413" s="472"/>
    </row>
    <row r="3414" spans="1:6" x14ac:dyDescent="0.3">
      <c r="A3414" s="475"/>
      <c r="B3414" s="425"/>
      <c r="C3414" s="425"/>
      <c r="F3414" s="472"/>
    </row>
    <row r="3415" spans="1:6" x14ac:dyDescent="0.3">
      <c r="A3415" s="475"/>
      <c r="B3415" s="425"/>
      <c r="C3415" s="425"/>
      <c r="F3415" s="472"/>
    </row>
    <row r="3416" spans="1:6" x14ac:dyDescent="0.3">
      <c r="A3416" s="475"/>
      <c r="B3416" s="425"/>
      <c r="C3416" s="425"/>
      <c r="F3416" s="472"/>
    </row>
    <row r="3417" spans="1:6" x14ac:dyDescent="0.3">
      <c r="A3417" s="475"/>
      <c r="B3417" s="425"/>
      <c r="C3417" s="425"/>
      <c r="F3417" s="472"/>
    </row>
    <row r="3418" spans="1:6" x14ac:dyDescent="0.3">
      <c r="A3418" s="475"/>
      <c r="B3418" s="425"/>
      <c r="C3418" s="425"/>
      <c r="F3418" s="472"/>
    </row>
    <row r="3419" spans="1:6" x14ac:dyDescent="0.3">
      <c r="A3419" s="475"/>
      <c r="B3419" s="425"/>
      <c r="C3419" s="425"/>
      <c r="F3419" s="472"/>
    </row>
    <row r="3420" spans="1:6" x14ac:dyDescent="0.3">
      <c r="A3420" s="475"/>
      <c r="B3420" s="425"/>
      <c r="C3420" s="425"/>
      <c r="F3420" s="472"/>
    </row>
    <row r="3421" spans="1:6" x14ac:dyDescent="0.3">
      <c r="A3421" s="475"/>
      <c r="B3421" s="425"/>
      <c r="C3421" s="425"/>
      <c r="F3421" s="472"/>
    </row>
    <row r="3422" spans="1:6" x14ac:dyDescent="0.3">
      <c r="A3422" s="475"/>
      <c r="B3422" s="425"/>
      <c r="C3422" s="425"/>
      <c r="F3422" s="472"/>
    </row>
    <row r="3423" spans="1:6" x14ac:dyDescent="0.3">
      <c r="A3423" s="475"/>
      <c r="B3423" s="425"/>
      <c r="C3423" s="425"/>
      <c r="F3423" s="472"/>
    </row>
    <row r="3424" spans="1:6" x14ac:dyDescent="0.3">
      <c r="A3424" s="475"/>
      <c r="B3424" s="425"/>
      <c r="C3424" s="425"/>
      <c r="F3424" s="472"/>
    </row>
    <row r="3425" spans="1:6" x14ac:dyDescent="0.3">
      <c r="A3425" s="475"/>
      <c r="B3425" s="425"/>
      <c r="C3425" s="425"/>
      <c r="F3425" s="472"/>
    </row>
    <row r="3426" spans="1:6" x14ac:dyDescent="0.3">
      <c r="A3426" s="475"/>
      <c r="B3426" s="425"/>
      <c r="C3426" s="425"/>
      <c r="F3426" s="472"/>
    </row>
    <row r="3427" spans="1:6" x14ac:dyDescent="0.3">
      <c r="A3427" s="475"/>
      <c r="B3427" s="425"/>
      <c r="C3427" s="425"/>
      <c r="F3427" s="472"/>
    </row>
    <row r="3428" spans="1:6" x14ac:dyDescent="0.3">
      <c r="A3428" s="475"/>
      <c r="B3428" s="425"/>
      <c r="C3428" s="425"/>
      <c r="F3428" s="472"/>
    </row>
    <row r="3429" spans="1:6" x14ac:dyDescent="0.3">
      <c r="A3429" s="475"/>
      <c r="B3429" s="425"/>
      <c r="C3429" s="425"/>
      <c r="F3429" s="472"/>
    </row>
    <row r="3430" spans="1:6" x14ac:dyDescent="0.3">
      <c r="A3430" s="475"/>
      <c r="B3430" s="425"/>
      <c r="C3430" s="425"/>
      <c r="F3430" s="472"/>
    </row>
    <row r="3431" spans="1:6" x14ac:dyDescent="0.3">
      <c r="A3431" s="475"/>
      <c r="B3431" s="425"/>
      <c r="C3431" s="425"/>
      <c r="F3431" s="472"/>
    </row>
    <row r="3432" spans="1:6" x14ac:dyDescent="0.3">
      <c r="A3432" s="475"/>
      <c r="B3432" s="425"/>
      <c r="C3432" s="425"/>
      <c r="F3432" s="472"/>
    </row>
    <row r="3433" spans="1:6" x14ac:dyDescent="0.3">
      <c r="A3433" s="475"/>
      <c r="B3433" s="425"/>
      <c r="C3433" s="425"/>
      <c r="F3433" s="472"/>
    </row>
    <row r="3434" spans="1:6" x14ac:dyDescent="0.3">
      <c r="A3434" s="475"/>
      <c r="B3434" s="425"/>
      <c r="C3434" s="425"/>
      <c r="F3434" s="472"/>
    </row>
    <row r="3435" spans="1:6" x14ac:dyDescent="0.3">
      <c r="A3435" s="475"/>
      <c r="B3435" s="425"/>
      <c r="C3435" s="425"/>
      <c r="F3435" s="472"/>
    </row>
    <row r="3436" spans="1:6" x14ac:dyDescent="0.3">
      <c r="A3436" s="475"/>
      <c r="B3436" s="425"/>
      <c r="C3436" s="425"/>
      <c r="F3436" s="472"/>
    </row>
    <row r="3437" spans="1:6" x14ac:dyDescent="0.3">
      <c r="A3437" s="475"/>
      <c r="B3437" s="425"/>
      <c r="C3437" s="425"/>
      <c r="F3437" s="472"/>
    </row>
    <row r="3438" spans="1:6" x14ac:dyDescent="0.3">
      <c r="A3438" s="475"/>
      <c r="B3438" s="425"/>
      <c r="C3438" s="425"/>
      <c r="F3438" s="472"/>
    </row>
    <row r="3439" spans="1:6" x14ac:dyDescent="0.3">
      <c r="A3439" s="475"/>
      <c r="B3439" s="425"/>
      <c r="C3439" s="425"/>
      <c r="F3439" s="472"/>
    </row>
    <row r="3440" spans="1:6" x14ac:dyDescent="0.3">
      <c r="A3440" s="475"/>
      <c r="B3440" s="425"/>
      <c r="C3440" s="425"/>
      <c r="F3440" s="472"/>
    </row>
    <row r="3441" spans="1:6" x14ac:dyDescent="0.3">
      <c r="A3441" s="475"/>
      <c r="B3441" s="425"/>
      <c r="C3441" s="425"/>
      <c r="F3441" s="472"/>
    </row>
    <row r="3442" spans="1:6" x14ac:dyDescent="0.3">
      <c r="A3442" s="475"/>
      <c r="B3442" s="425"/>
      <c r="C3442" s="425"/>
      <c r="F3442" s="472"/>
    </row>
    <row r="3443" spans="1:6" x14ac:dyDescent="0.3">
      <c r="A3443" s="475"/>
      <c r="B3443" s="425"/>
      <c r="C3443" s="425"/>
      <c r="F3443" s="472"/>
    </row>
    <row r="3444" spans="1:6" x14ac:dyDescent="0.3">
      <c r="A3444" s="475"/>
      <c r="B3444" s="425"/>
      <c r="C3444" s="425"/>
      <c r="F3444" s="472"/>
    </row>
    <row r="3445" spans="1:6" x14ac:dyDescent="0.3">
      <c r="A3445" s="475"/>
      <c r="B3445" s="425"/>
      <c r="C3445" s="425"/>
      <c r="F3445" s="472"/>
    </row>
    <row r="3446" spans="1:6" x14ac:dyDescent="0.3">
      <c r="A3446" s="475"/>
      <c r="B3446" s="425"/>
      <c r="C3446" s="425"/>
      <c r="F3446" s="472"/>
    </row>
    <row r="3447" spans="1:6" x14ac:dyDescent="0.3">
      <c r="A3447" s="475"/>
      <c r="B3447" s="425"/>
      <c r="C3447" s="425"/>
      <c r="F3447" s="472"/>
    </row>
    <row r="3448" spans="1:6" x14ac:dyDescent="0.3">
      <c r="A3448" s="475"/>
      <c r="B3448" s="425"/>
      <c r="C3448" s="425"/>
      <c r="F3448" s="472"/>
    </row>
    <row r="3449" spans="1:6" x14ac:dyDescent="0.3">
      <c r="A3449" s="475"/>
      <c r="B3449" s="425"/>
      <c r="C3449" s="425"/>
      <c r="F3449" s="472"/>
    </row>
    <row r="3450" spans="1:6" x14ac:dyDescent="0.3">
      <c r="A3450" s="475"/>
      <c r="B3450" s="425"/>
      <c r="C3450" s="425"/>
      <c r="F3450" s="472"/>
    </row>
    <row r="3451" spans="1:6" x14ac:dyDescent="0.3">
      <c r="A3451" s="475"/>
      <c r="B3451" s="425"/>
      <c r="C3451" s="425"/>
      <c r="F3451" s="472"/>
    </row>
    <row r="3452" spans="1:6" x14ac:dyDescent="0.3">
      <c r="A3452" s="475"/>
      <c r="B3452" s="425"/>
      <c r="C3452" s="425"/>
      <c r="F3452" s="472"/>
    </row>
    <row r="3453" spans="1:6" x14ac:dyDescent="0.3">
      <c r="A3453" s="475"/>
      <c r="B3453" s="425"/>
      <c r="C3453" s="425"/>
      <c r="F3453" s="472"/>
    </row>
    <row r="3454" spans="1:6" x14ac:dyDescent="0.3">
      <c r="A3454" s="475"/>
      <c r="B3454" s="425"/>
      <c r="C3454" s="425"/>
      <c r="F3454" s="472"/>
    </row>
    <row r="3455" spans="1:6" x14ac:dyDescent="0.3">
      <c r="A3455" s="475"/>
      <c r="B3455" s="425"/>
      <c r="C3455" s="425"/>
      <c r="F3455" s="472"/>
    </row>
    <row r="3456" spans="1:6" x14ac:dyDescent="0.3">
      <c r="A3456" s="475"/>
      <c r="B3456" s="425"/>
      <c r="C3456" s="425"/>
      <c r="F3456" s="472"/>
    </row>
    <row r="3457" spans="1:6" x14ac:dyDescent="0.3">
      <c r="A3457" s="475"/>
      <c r="B3457" s="425"/>
      <c r="C3457" s="425"/>
      <c r="F3457" s="472"/>
    </row>
    <row r="3458" spans="1:6" x14ac:dyDescent="0.3">
      <c r="A3458" s="475"/>
      <c r="B3458" s="425"/>
      <c r="C3458" s="425"/>
      <c r="F3458" s="472"/>
    </row>
    <row r="3459" spans="1:6" x14ac:dyDescent="0.3">
      <c r="A3459" s="475"/>
      <c r="B3459" s="425"/>
      <c r="C3459" s="425"/>
      <c r="F3459" s="472"/>
    </row>
    <row r="3460" spans="1:6" x14ac:dyDescent="0.3">
      <c r="A3460" s="475"/>
      <c r="B3460" s="425"/>
      <c r="C3460" s="425"/>
      <c r="F3460" s="472"/>
    </row>
    <row r="3461" spans="1:6" x14ac:dyDescent="0.3">
      <c r="A3461" s="475"/>
      <c r="B3461" s="425"/>
      <c r="C3461" s="425"/>
      <c r="F3461" s="472"/>
    </row>
    <row r="3462" spans="1:6" x14ac:dyDescent="0.3">
      <c r="A3462" s="475"/>
      <c r="B3462" s="425"/>
      <c r="C3462" s="425"/>
      <c r="F3462" s="472"/>
    </row>
    <row r="3463" spans="1:6" x14ac:dyDescent="0.3">
      <c r="A3463" s="475"/>
      <c r="B3463" s="425"/>
      <c r="C3463" s="425"/>
      <c r="F3463" s="472"/>
    </row>
    <row r="3464" spans="1:6" x14ac:dyDescent="0.3">
      <c r="A3464" s="475"/>
      <c r="B3464" s="425"/>
      <c r="C3464" s="425"/>
      <c r="F3464" s="472"/>
    </row>
    <row r="3465" spans="1:6" x14ac:dyDescent="0.3">
      <c r="A3465" s="475"/>
      <c r="B3465" s="425"/>
      <c r="C3465" s="425"/>
      <c r="F3465" s="472"/>
    </row>
    <row r="3466" spans="1:6" x14ac:dyDescent="0.3">
      <c r="A3466" s="475"/>
      <c r="B3466" s="425"/>
      <c r="C3466" s="425"/>
      <c r="F3466" s="472"/>
    </row>
    <row r="3467" spans="1:6" x14ac:dyDescent="0.3">
      <c r="A3467" s="475"/>
      <c r="B3467" s="425"/>
      <c r="C3467" s="425"/>
      <c r="F3467" s="472"/>
    </row>
    <row r="3468" spans="1:6" x14ac:dyDescent="0.3">
      <c r="A3468" s="475"/>
      <c r="B3468" s="425"/>
      <c r="C3468" s="425"/>
      <c r="F3468" s="472"/>
    </row>
    <row r="3469" spans="1:6" x14ac:dyDescent="0.3">
      <c r="A3469" s="475"/>
      <c r="B3469" s="425"/>
      <c r="C3469" s="425"/>
      <c r="F3469" s="472"/>
    </row>
    <row r="3470" spans="1:6" x14ac:dyDescent="0.3">
      <c r="A3470" s="475"/>
      <c r="B3470" s="425"/>
      <c r="C3470" s="425"/>
      <c r="F3470" s="472"/>
    </row>
    <row r="3471" spans="1:6" x14ac:dyDescent="0.3">
      <c r="A3471" s="475"/>
      <c r="B3471" s="425"/>
      <c r="C3471" s="425"/>
      <c r="F3471" s="472"/>
    </row>
    <row r="3472" spans="1:6" x14ac:dyDescent="0.3">
      <c r="A3472" s="475"/>
      <c r="B3472" s="425"/>
      <c r="C3472" s="425"/>
      <c r="F3472" s="472"/>
    </row>
    <row r="3473" spans="1:6" x14ac:dyDescent="0.3">
      <c r="A3473" s="475"/>
      <c r="B3473" s="425"/>
      <c r="C3473" s="425"/>
      <c r="F3473" s="472"/>
    </row>
    <row r="3474" spans="1:6" x14ac:dyDescent="0.3">
      <c r="A3474" s="475"/>
      <c r="B3474" s="425"/>
      <c r="C3474" s="425"/>
      <c r="F3474" s="472"/>
    </row>
    <row r="3475" spans="1:6" x14ac:dyDescent="0.3">
      <c r="A3475" s="475"/>
      <c r="B3475" s="425"/>
      <c r="C3475" s="425"/>
      <c r="F3475" s="472"/>
    </row>
    <row r="3476" spans="1:6" x14ac:dyDescent="0.3">
      <c r="A3476" s="475"/>
      <c r="B3476" s="425"/>
      <c r="C3476" s="425"/>
      <c r="F3476" s="472"/>
    </row>
    <row r="3477" spans="1:6" x14ac:dyDescent="0.3">
      <c r="A3477" s="475"/>
      <c r="B3477" s="425"/>
      <c r="C3477" s="425"/>
      <c r="F3477" s="472"/>
    </row>
    <row r="3478" spans="1:6" x14ac:dyDescent="0.3">
      <c r="A3478" s="475"/>
      <c r="B3478" s="425"/>
      <c r="C3478" s="425"/>
      <c r="F3478" s="472"/>
    </row>
    <row r="3479" spans="1:6" x14ac:dyDescent="0.3">
      <c r="A3479" s="475"/>
      <c r="B3479" s="425"/>
      <c r="C3479" s="425"/>
      <c r="F3479" s="472"/>
    </row>
    <row r="3480" spans="1:6" x14ac:dyDescent="0.3">
      <c r="A3480" s="475"/>
      <c r="B3480" s="425"/>
      <c r="C3480" s="425"/>
      <c r="F3480" s="472"/>
    </row>
    <row r="3481" spans="1:6" x14ac:dyDescent="0.3">
      <c r="A3481" s="475"/>
      <c r="B3481" s="425"/>
      <c r="C3481" s="425"/>
      <c r="F3481" s="472"/>
    </row>
    <row r="3482" spans="1:6" x14ac:dyDescent="0.3">
      <c r="A3482" s="475"/>
      <c r="B3482" s="425"/>
      <c r="C3482" s="425"/>
      <c r="F3482" s="472"/>
    </row>
    <row r="3483" spans="1:6" x14ac:dyDescent="0.3">
      <c r="A3483" s="475"/>
      <c r="B3483" s="425"/>
      <c r="C3483" s="425"/>
      <c r="F3483" s="472"/>
    </row>
    <row r="3484" spans="1:6" x14ac:dyDescent="0.3">
      <c r="A3484" s="475"/>
      <c r="B3484" s="425"/>
      <c r="C3484" s="425"/>
      <c r="F3484" s="472"/>
    </row>
    <row r="3485" spans="1:6" x14ac:dyDescent="0.3">
      <c r="A3485" s="475"/>
      <c r="B3485" s="425"/>
      <c r="C3485" s="425"/>
      <c r="F3485" s="472"/>
    </row>
    <row r="3486" spans="1:6" x14ac:dyDescent="0.3">
      <c r="A3486" s="475"/>
      <c r="B3486" s="425"/>
      <c r="C3486" s="425"/>
      <c r="F3486" s="472"/>
    </row>
    <row r="3487" spans="1:6" x14ac:dyDescent="0.3">
      <c r="A3487" s="475"/>
      <c r="B3487" s="425"/>
      <c r="C3487" s="425"/>
      <c r="F3487" s="472"/>
    </row>
    <row r="3488" spans="1:6" x14ac:dyDescent="0.3">
      <c r="A3488" s="475"/>
      <c r="B3488" s="425"/>
      <c r="C3488" s="425"/>
      <c r="F3488" s="472"/>
    </row>
    <row r="3489" spans="1:6" x14ac:dyDescent="0.3">
      <c r="A3489" s="475"/>
      <c r="B3489" s="425"/>
      <c r="C3489" s="425"/>
      <c r="F3489" s="472"/>
    </row>
    <row r="3490" spans="1:6" x14ac:dyDescent="0.3">
      <c r="A3490" s="475"/>
      <c r="B3490" s="425"/>
      <c r="C3490" s="425"/>
      <c r="F3490" s="472"/>
    </row>
    <row r="3491" spans="1:6" x14ac:dyDescent="0.3">
      <c r="A3491" s="475"/>
      <c r="B3491" s="425"/>
      <c r="C3491" s="425"/>
      <c r="F3491" s="472"/>
    </row>
    <row r="3492" spans="1:6" x14ac:dyDescent="0.3">
      <c r="A3492" s="475"/>
      <c r="B3492" s="425"/>
      <c r="C3492" s="425"/>
      <c r="F3492" s="472"/>
    </row>
    <row r="3493" spans="1:6" x14ac:dyDescent="0.3">
      <c r="A3493" s="475"/>
      <c r="B3493" s="425"/>
      <c r="C3493" s="425"/>
      <c r="F3493" s="472"/>
    </row>
    <row r="3494" spans="1:6" x14ac:dyDescent="0.3">
      <c r="A3494" s="475"/>
      <c r="B3494" s="425"/>
      <c r="C3494" s="425"/>
      <c r="F3494" s="472"/>
    </row>
    <row r="3495" spans="1:6" x14ac:dyDescent="0.3">
      <c r="A3495" s="475"/>
      <c r="B3495" s="425"/>
      <c r="C3495" s="425"/>
      <c r="F3495" s="472"/>
    </row>
    <row r="3496" spans="1:6" x14ac:dyDescent="0.3">
      <c r="A3496" s="475"/>
      <c r="B3496" s="425"/>
      <c r="C3496" s="425"/>
      <c r="F3496" s="472"/>
    </row>
    <row r="3497" spans="1:6" x14ac:dyDescent="0.3">
      <c r="A3497" s="475"/>
      <c r="B3497" s="425"/>
      <c r="C3497" s="425"/>
      <c r="F3497" s="472"/>
    </row>
    <row r="3498" spans="1:6" x14ac:dyDescent="0.3">
      <c r="A3498" s="475"/>
      <c r="B3498" s="425"/>
      <c r="C3498" s="425"/>
      <c r="F3498" s="472"/>
    </row>
    <row r="3499" spans="1:6" x14ac:dyDescent="0.3">
      <c r="A3499" s="475"/>
      <c r="B3499" s="425"/>
      <c r="C3499" s="425"/>
      <c r="F3499" s="472"/>
    </row>
    <row r="3500" spans="1:6" x14ac:dyDescent="0.3">
      <c r="A3500" s="475"/>
      <c r="B3500" s="425"/>
      <c r="C3500" s="425"/>
      <c r="F3500" s="472"/>
    </row>
    <row r="3501" spans="1:6" x14ac:dyDescent="0.3">
      <c r="A3501" s="475"/>
      <c r="B3501" s="425"/>
      <c r="C3501" s="425"/>
      <c r="F3501" s="472"/>
    </row>
    <row r="3502" spans="1:6" x14ac:dyDescent="0.3">
      <c r="A3502" s="475"/>
      <c r="B3502" s="425"/>
      <c r="C3502" s="425"/>
      <c r="F3502" s="472"/>
    </row>
    <row r="3503" spans="1:6" x14ac:dyDescent="0.3">
      <c r="A3503" s="475"/>
      <c r="B3503" s="425"/>
      <c r="C3503" s="425"/>
      <c r="F3503" s="472"/>
    </row>
    <row r="3504" spans="1:6" x14ac:dyDescent="0.3">
      <c r="A3504" s="475"/>
      <c r="B3504" s="425"/>
      <c r="C3504" s="425"/>
      <c r="F3504" s="472"/>
    </row>
    <row r="3505" spans="1:6" x14ac:dyDescent="0.3">
      <c r="A3505" s="475"/>
      <c r="B3505" s="425"/>
      <c r="C3505" s="425"/>
      <c r="F3505" s="472"/>
    </row>
    <row r="3506" spans="1:6" x14ac:dyDescent="0.3">
      <c r="A3506" s="475"/>
      <c r="B3506" s="425"/>
      <c r="C3506" s="425"/>
      <c r="F3506" s="472"/>
    </row>
    <row r="3507" spans="1:6" x14ac:dyDescent="0.3">
      <c r="A3507" s="475"/>
      <c r="B3507" s="425"/>
      <c r="C3507" s="425"/>
      <c r="F3507" s="472"/>
    </row>
    <row r="3508" spans="1:6" x14ac:dyDescent="0.3">
      <c r="A3508" s="475"/>
      <c r="B3508" s="425"/>
      <c r="C3508" s="425"/>
      <c r="F3508" s="472"/>
    </row>
    <row r="3509" spans="1:6" x14ac:dyDescent="0.3">
      <c r="A3509" s="475"/>
      <c r="B3509" s="425"/>
      <c r="C3509" s="425"/>
      <c r="F3509" s="472"/>
    </row>
    <row r="3510" spans="1:6" x14ac:dyDescent="0.3">
      <c r="A3510" s="475"/>
      <c r="B3510" s="425"/>
      <c r="C3510" s="425"/>
      <c r="F3510" s="472"/>
    </row>
    <row r="3511" spans="1:6" x14ac:dyDescent="0.3">
      <c r="A3511" s="475"/>
      <c r="B3511" s="425"/>
      <c r="C3511" s="425"/>
      <c r="F3511" s="472"/>
    </row>
    <row r="3512" spans="1:6" x14ac:dyDescent="0.3">
      <c r="A3512" s="475"/>
      <c r="B3512" s="425"/>
      <c r="C3512" s="425"/>
      <c r="F3512" s="472"/>
    </row>
    <row r="3513" spans="1:6" x14ac:dyDescent="0.3">
      <c r="A3513" s="475"/>
      <c r="B3513" s="425"/>
      <c r="C3513" s="425"/>
      <c r="F3513" s="472"/>
    </row>
    <row r="3514" spans="1:6" x14ac:dyDescent="0.3">
      <c r="A3514" s="475"/>
      <c r="B3514" s="425"/>
      <c r="C3514" s="425"/>
      <c r="F3514" s="472"/>
    </row>
    <row r="3515" spans="1:6" x14ac:dyDescent="0.3">
      <c r="A3515" s="475"/>
      <c r="B3515" s="425"/>
      <c r="C3515" s="425"/>
      <c r="F3515" s="472"/>
    </row>
    <row r="3516" spans="1:6" x14ac:dyDescent="0.3">
      <c r="A3516" s="475"/>
      <c r="B3516" s="425"/>
      <c r="C3516" s="425"/>
      <c r="F3516" s="472"/>
    </row>
    <row r="3517" spans="1:6" x14ac:dyDescent="0.3">
      <c r="A3517" s="475"/>
      <c r="B3517" s="425"/>
      <c r="C3517" s="425"/>
      <c r="F3517" s="472"/>
    </row>
    <row r="3518" spans="1:6" x14ac:dyDescent="0.3">
      <c r="A3518" s="475"/>
      <c r="B3518" s="425"/>
      <c r="C3518" s="425"/>
      <c r="F3518" s="472"/>
    </row>
    <row r="3519" spans="1:6" x14ac:dyDescent="0.3">
      <c r="A3519" s="475"/>
      <c r="B3519" s="425"/>
      <c r="C3519" s="425"/>
      <c r="F3519" s="472"/>
    </row>
    <row r="3520" spans="1:6" x14ac:dyDescent="0.3">
      <c r="A3520" s="475"/>
      <c r="B3520" s="425"/>
      <c r="C3520" s="425"/>
      <c r="F3520" s="472"/>
    </row>
    <row r="3521" spans="1:6" x14ac:dyDescent="0.3">
      <c r="A3521" s="475"/>
      <c r="B3521" s="425"/>
      <c r="C3521" s="425"/>
      <c r="F3521" s="472"/>
    </row>
    <row r="3522" spans="1:6" x14ac:dyDescent="0.3">
      <c r="A3522" s="475"/>
      <c r="B3522" s="425"/>
      <c r="C3522" s="425"/>
      <c r="F3522" s="472"/>
    </row>
    <row r="3523" spans="1:6" x14ac:dyDescent="0.3">
      <c r="A3523" s="475"/>
      <c r="B3523" s="425"/>
      <c r="C3523" s="425"/>
      <c r="F3523" s="472"/>
    </row>
    <row r="3524" spans="1:6" x14ac:dyDescent="0.3">
      <c r="A3524" s="475"/>
      <c r="B3524" s="425"/>
      <c r="C3524" s="425"/>
      <c r="F3524" s="472"/>
    </row>
    <row r="3525" spans="1:6" x14ac:dyDescent="0.3">
      <c r="A3525" s="475"/>
      <c r="B3525" s="425"/>
      <c r="C3525" s="425"/>
      <c r="F3525" s="472"/>
    </row>
    <row r="3526" spans="1:6" x14ac:dyDescent="0.3">
      <c r="A3526" s="475"/>
      <c r="B3526" s="425"/>
      <c r="C3526" s="425"/>
      <c r="F3526" s="472"/>
    </row>
    <row r="3527" spans="1:6" x14ac:dyDescent="0.3">
      <c r="A3527" s="475"/>
      <c r="B3527" s="425"/>
      <c r="C3527" s="425"/>
      <c r="F3527" s="472"/>
    </row>
    <row r="3528" spans="1:6" x14ac:dyDescent="0.3">
      <c r="A3528" s="475"/>
      <c r="B3528" s="425"/>
      <c r="C3528" s="425"/>
      <c r="F3528" s="472"/>
    </row>
    <row r="3529" spans="1:6" x14ac:dyDescent="0.3">
      <c r="A3529" s="475"/>
      <c r="B3529" s="425"/>
      <c r="C3529" s="425"/>
      <c r="F3529" s="472"/>
    </row>
    <row r="3530" spans="1:6" x14ac:dyDescent="0.3">
      <c r="A3530" s="475"/>
      <c r="B3530" s="425"/>
      <c r="C3530" s="425"/>
      <c r="F3530" s="472"/>
    </row>
    <row r="3531" spans="1:6" x14ac:dyDescent="0.3">
      <c r="A3531" s="475"/>
      <c r="B3531" s="425"/>
      <c r="C3531" s="425"/>
      <c r="F3531" s="472"/>
    </row>
    <row r="3532" spans="1:6" x14ac:dyDescent="0.3">
      <c r="A3532" s="475"/>
      <c r="B3532" s="425"/>
      <c r="C3532" s="425"/>
      <c r="F3532" s="472"/>
    </row>
    <row r="3533" spans="1:6" x14ac:dyDescent="0.3">
      <c r="A3533" s="475"/>
      <c r="B3533" s="425"/>
      <c r="C3533" s="425"/>
      <c r="F3533" s="472"/>
    </row>
    <row r="3534" spans="1:6" x14ac:dyDescent="0.3">
      <c r="A3534" s="475"/>
      <c r="B3534" s="425"/>
      <c r="C3534" s="425"/>
      <c r="F3534" s="472"/>
    </row>
    <row r="3535" spans="1:6" x14ac:dyDescent="0.3">
      <c r="A3535" s="475"/>
      <c r="B3535" s="425"/>
      <c r="C3535" s="425"/>
      <c r="F3535" s="472"/>
    </row>
    <row r="3536" spans="1:6" x14ac:dyDescent="0.3">
      <c r="A3536" s="475"/>
      <c r="B3536" s="425"/>
      <c r="C3536" s="425"/>
      <c r="F3536" s="472"/>
    </row>
    <row r="3537" spans="1:6" x14ac:dyDescent="0.3">
      <c r="A3537" s="475"/>
      <c r="B3537" s="425"/>
      <c r="C3537" s="425"/>
      <c r="F3537" s="472"/>
    </row>
    <row r="3538" spans="1:6" x14ac:dyDescent="0.3">
      <c r="A3538" s="475"/>
      <c r="B3538" s="425"/>
      <c r="C3538" s="425"/>
      <c r="F3538" s="472"/>
    </row>
    <row r="3539" spans="1:6" x14ac:dyDescent="0.3">
      <c r="A3539" s="475"/>
      <c r="B3539" s="425"/>
      <c r="C3539" s="425"/>
      <c r="F3539" s="472"/>
    </row>
    <row r="3540" spans="1:6" x14ac:dyDescent="0.3">
      <c r="A3540" s="475"/>
      <c r="B3540" s="425"/>
      <c r="C3540" s="425"/>
      <c r="F3540" s="472"/>
    </row>
    <row r="3541" spans="1:6" x14ac:dyDescent="0.3">
      <c r="A3541" s="475"/>
      <c r="B3541" s="425"/>
      <c r="C3541" s="425"/>
      <c r="F3541" s="472"/>
    </row>
    <row r="3542" spans="1:6" x14ac:dyDescent="0.3">
      <c r="A3542" s="475"/>
      <c r="B3542" s="425"/>
      <c r="C3542" s="425"/>
      <c r="F3542" s="472"/>
    </row>
    <row r="3543" spans="1:6" x14ac:dyDescent="0.3">
      <c r="A3543" s="475"/>
      <c r="B3543" s="425"/>
      <c r="C3543" s="425"/>
      <c r="F3543" s="472"/>
    </row>
    <row r="3544" spans="1:6" x14ac:dyDescent="0.3">
      <c r="A3544" s="475"/>
      <c r="B3544" s="425"/>
      <c r="C3544" s="425"/>
      <c r="F3544" s="472"/>
    </row>
    <row r="3545" spans="1:6" x14ac:dyDescent="0.3">
      <c r="A3545" s="475"/>
      <c r="B3545" s="425"/>
      <c r="C3545" s="425"/>
      <c r="F3545" s="472"/>
    </row>
    <row r="3546" spans="1:6" x14ac:dyDescent="0.3">
      <c r="A3546" s="475"/>
      <c r="B3546" s="425"/>
      <c r="C3546" s="425"/>
      <c r="F3546" s="472"/>
    </row>
    <row r="3547" spans="1:6" x14ac:dyDescent="0.3">
      <c r="A3547" s="475"/>
      <c r="B3547" s="425"/>
      <c r="C3547" s="425"/>
      <c r="F3547" s="472"/>
    </row>
    <row r="3548" spans="1:6" x14ac:dyDescent="0.3">
      <c r="A3548" s="475"/>
      <c r="B3548" s="425"/>
      <c r="C3548" s="425"/>
      <c r="F3548" s="472"/>
    </row>
    <row r="3549" spans="1:6" x14ac:dyDescent="0.3">
      <c r="A3549" s="475"/>
      <c r="B3549" s="425"/>
      <c r="C3549" s="425"/>
      <c r="F3549" s="472"/>
    </row>
    <row r="3550" spans="1:6" x14ac:dyDescent="0.3">
      <c r="A3550" s="475"/>
      <c r="B3550" s="425"/>
      <c r="C3550" s="425"/>
      <c r="F3550" s="472"/>
    </row>
    <row r="3551" spans="1:6" x14ac:dyDescent="0.3">
      <c r="A3551" s="475"/>
      <c r="B3551" s="425"/>
      <c r="C3551" s="425"/>
      <c r="F3551" s="472"/>
    </row>
    <row r="3552" spans="1:6" x14ac:dyDescent="0.3">
      <c r="A3552" s="475"/>
      <c r="B3552" s="425"/>
      <c r="C3552" s="425"/>
      <c r="F3552" s="472"/>
    </row>
    <row r="3553" spans="1:6" x14ac:dyDescent="0.3">
      <c r="A3553" s="475"/>
      <c r="B3553" s="425"/>
      <c r="C3553" s="425"/>
      <c r="F3553" s="472"/>
    </row>
    <row r="3554" spans="1:6" x14ac:dyDescent="0.3">
      <c r="A3554" s="475"/>
      <c r="B3554" s="425"/>
      <c r="C3554" s="425"/>
      <c r="F3554" s="472"/>
    </row>
    <row r="3555" spans="1:6" x14ac:dyDescent="0.3">
      <c r="A3555" s="475"/>
      <c r="B3555" s="425"/>
      <c r="C3555" s="425"/>
      <c r="F3555" s="472"/>
    </row>
    <row r="3556" spans="1:6" x14ac:dyDescent="0.3">
      <c r="A3556" s="475"/>
      <c r="B3556" s="425"/>
      <c r="C3556" s="425"/>
      <c r="F3556" s="472"/>
    </row>
    <row r="3557" spans="1:6" x14ac:dyDescent="0.3">
      <c r="A3557" s="475"/>
      <c r="B3557" s="425"/>
      <c r="C3557" s="425"/>
      <c r="F3557" s="472"/>
    </row>
    <row r="3558" spans="1:6" x14ac:dyDescent="0.3">
      <c r="A3558" s="475"/>
      <c r="B3558" s="425"/>
      <c r="C3558" s="425"/>
      <c r="F3558" s="472"/>
    </row>
    <row r="3559" spans="1:6" x14ac:dyDescent="0.3">
      <c r="A3559" s="475"/>
      <c r="B3559" s="425"/>
      <c r="C3559" s="425"/>
      <c r="F3559" s="472"/>
    </row>
    <row r="3560" spans="1:6" x14ac:dyDescent="0.3">
      <c r="A3560" s="475"/>
      <c r="B3560" s="425"/>
      <c r="C3560" s="425"/>
      <c r="F3560" s="472"/>
    </row>
    <row r="3561" spans="1:6" x14ac:dyDescent="0.3">
      <c r="A3561" s="475"/>
      <c r="B3561" s="425"/>
      <c r="C3561" s="425"/>
      <c r="F3561" s="472"/>
    </row>
    <row r="3562" spans="1:6" x14ac:dyDescent="0.3">
      <c r="A3562" s="475"/>
      <c r="B3562" s="425"/>
      <c r="C3562" s="425"/>
      <c r="F3562" s="472"/>
    </row>
    <row r="3563" spans="1:6" x14ac:dyDescent="0.3">
      <c r="A3563" s="475"/>
      <c r="B3563" s="425"/>
      <c r="C3563" s="425"/>
      <c r="F3563" s="472"/>
    </row>
    <row r="3564" spans="1:6" x14ac:dyDescent="0.3">
      <c r="A3564" s="475"/>
      <c r="B3564" s="425"/>
      <c r="C3564" s="425"/>
      <c r="F3564" s="472"/>
    </row>
    <row r="3565" spans="1:6" x14ac:dyDescent="0.3">
      <c r="A3565" s="475"/>
      <c r="B3565" s="425"/>
      <c r="C3565" s="425"/>
      <c r="F3565" s="472"/>
    </row>
    <row r="3566" spans="1:6" x14ac:dyDescent="0.3">
      <c r="A3566" s="475"/>
      <c r="B3566" s="425"/>
      <c r="C3566" s="425"/>
      <c r="F3566" s="472"/>
    </row>
    <row r="3567" spans="1:6" x14ac:dyDescent="0.3">
      <c r="A3567" s="475"/>
      <c r="B3567" s="425"/>
      <c r="C3567" s="425"/>
      <c r="F3567" s="472"/>
    </row>
    <row r="3568" spans="1:6" x14ac:dyDescent="0.3">
      <c r="A3568" s="475"/>
      <c r="B3568" s="425"/>
      <c r="C3568" s="425"/>
      <c r="F3568" s="472"/>
    </row>
    <row r="3569" spans="1:6" x14ac:dyDescent="0.3">
      <c r="A3569" s="475"/>
      <c r="B3569" s="425"/>
      <c r="C3569" s="425"/>
      <c r="F3569" s="472"/>
    </row>
    <row r="3570" spans="1:6" x14ac:dyDescent="0.3">
      <c r="A3570" s="475"/>
      <c r="B3570" s="425"/>
      <c r="C3570" s="425"/>
      <c r="F3570" s="472"/>
    </row>
    <row r="3571" spans="1:6" x14ac:dyDescent="0.3">
      <c r="A3571" s="475"/>
      <c r="B3571" s="425"/>
      <c r="C3571" s="425"/>
      <c r="F3571" s="472"/>
    </row>
    <row r="3572" spans="1:6" x14ac:dyDescent="0.3">
      <c r="A3572" s="475"/>
      <c r="B3572" s="425"/>
      <c r="C3572" s="425"/>
      <c r="F3572" s="472"/>
    </row>
    <row r="3573" spans="1:6" x14ac:dyDescent="0.3">
      <c r="A3573" s="475"/>
      <c r="B3573" s="425"/>
      <c r="C3573" s="425"/>
      <c r="F3573" s="472"/>
    </row>
    <row r="3574" spans="1:6" x14ac:dyDescent="0.3">
      <c r="A3574" s="475"/>
      <c r="B3574" s="425"/>
      <c r="C3574" s="425"/>
      <c r="F3574" s="472"/>
    </row>
    <row r="3575" spans="1:6" x14ac:dyDescent="0.3">
      <c r="A3575" s="475"/>
      <c r="B3575" s="425"/>
      <c r="C3575" s="425"/>
      <c r="F3575" s="472"/>
    </row>
    <row r="3576" spans="1:6" x14ac:dyDescent="0.3">
      <c r="A3576" s="475"/>
      <c r="B3576" s="425"/>
      <c r="C3576" s="425"/>
      <c r="F3576" s="472"/>
    </row>
    <row r="3577" spans="1:6" x14ac:dyDescent="0.3">
      <c r="A3577" s="475"/>
      <c r="B3577" s="425"/>
      <c r="C3577" s="425"/>
      <c r="F3577" s="472"/>
    </row>
    <row r="3578" spans="1:6" x14ac:dyDescent="0.3">
      <c r="A3578" s="475"/>
      <c r="B3578" s="425"/>
      <c r="C3578" s="425"/>
      <c r="F3578" s="472"/>
    </row>
    <row r="3579" spans="1:6" x14ac:dyDescent="0.3">
      <c r="A3579" s="475"/>
      <c r="B3579" s="425"/>
      <c r="C3579" s="425"/>
      <c r="F3579" s="472"/>
    </row>
    <row r="3580" spans="1:6" x14ac:dyDescent="0.3">
      <c r="A3580" s="475"/>
      <c r="B3580" s="425"/>
      <c r="C3580" s="425"/>
      <c r="F3580" s="472"/>
    </row>
    <row r="3581" spans="1:6" x14ac:dyDescent="0.3">
      <c r="A3581" s="475"/>
      <c r="B3581" s="425"/>
      <c r="C3581" s="425"/>
      <c r="F3581" s="472"/>
    </row>
    <row r="3582" spans="1:6" x14ac:dyDescent="0.3">
      <c r="A3582" s="475"/>
      <c r="B3582" s="425"/>
      <c r="C3582" s="425"/>
      <c r="F3582" s="472"/>
    </row>
    <row r="3583" spans="1:6" x14ac:dyDescent="0.3">
      <c r="A3583" s="475"/>
      <c r="B3583" s="425"/>
      <c r="C3583" s="425"/>
      <c r="F3583" s="472"/>
    </row>
    <row r="3584" spans="1:6" x14ac:dyDescent="0.3">
      <c r="A3584" s="475"/>
      <c r="B3584" s="425"/>
      <c r="C3584" s="425"/>
      <c r="F3584" s="472"/>
    </row>
    <row r="3585" spans="1:6" x14ac:dyDescent="0.3">
      <c r="A3585" s="475"/>
      <c r="B3585" s="425"/>
      <c r="C3585" s="425"/>
      <c r="F3585" s="472"/>
    </row>
    <row r="3586" spans="1:6" x14ac:dyDescent="0.3">
      <c r="A3586" s="475"/>
      <c r="B3586" s="425"/>
      <c r="C3586" s="425"/>
      <c r="F3586" s="472"/>
    </row>
    <row r="3587" spans="1:6" x14ac:dyDescent="0.3">
      <c r="A3587" s="475"/>
      <c r="B3587" s="425"/>
      <c r="C3587" s="425"/>
      <c r="F3587" s="472"/>
    </row>
    <row r="3588" spans="1:6" x14ac:dyDescent="0.3">
      <c r="A3588" s="475"/>
      <c r="B3588" s="425"/>
      <c r="C3588" s="425"/>
      <c r="F3588" s="472"/>
    </row>
    <row r="3589" spans="1:6" x14ac:dyDescent="0.3">
      <c r="A3589" s="475"/>
      <c r="B3589" s="425"/>
      <c r="C3589" s="425"/>
      <c r="F3589" s="472"/>
    </row>
    <row r="3590" spans="1:6" x14ac:dyDescent="0.3">
      <c r="A3590" s="475"/>
      <c r="B3590" s="425"/>
      <c r="C3590" s="425"/>
      <c r="F3590" s="472"/>
    </row>
    <row r="3591" spans="1:6" x14ac:dyDescent="0.3">
      <c r="A3591" s="475"/>
      <c r="B3591" s="425"/>
      <c r="C3591" s="425"/>
      <c r="F3591" s="472"/>
    </row>
    <row r="3592" spans="1:6" x14ac:dyDescent="0.3">
      <c r="A3592" s="475"/>
      <c r="B3592" s="425"/>
      <c r="C3592" s="425"/>
      <c r="F3592" s="472"/>
    </row>
    <row r="3593" spans="1:6" x14ac:dyDescent="0.3">
      <c r="A3593" s="475"/>
      <c r="B3593" s="425"/>
      <c r="C3593" s="425"/>
      <c r="F3593" s="472"/>
    </row>
    <row r="3594" spans="1:6" x14ac:dyDescent="0.3">
      <c r="A3594" s="475"/>
      <c r="B3594" s="425"/>
      <c r="C3594" s="425"/>
      <c r="F3594" s="472"/>
    </row>
    <row r="3595" spans="1:6" x14ac:dyDescent="0.3">
      <c r="A3595" s="475"/>
      <c r="B3595" s="425"/>
      <c r="C3595" s="425"/>
      <c r="F3595" s="472"/>
    </row>
    <row r="3596" spans="1:6" x14ac:dyDescent="0.3">
      <c r="A3596" s="475"/>
      <c r="B3596" s="425"/>
      <c r="C3596" s="425"/>
      <c r="F3596" s="472"/>
    </row>
    <row r="3597" spans="1:6" x14ac:dyDescent="0.3">
      <c r="A3597" s="475"/>
      <c r="B3597" s="425"/>
      <c r="C3597" s="425"/>
      <c r="F3597" s="472"/>
    </row>
    <row r="3598" spans="1:6" x14ac:dyDescent="0.3">
      <c r="A3598" s="475"/>
      <c r="B3598" s="425"/>
      <c r="C3598" s="425"/>
      <c r="F3598" s="472"/>
    </row>
    <row r="3599" spans="1:6" x14ac:dyDescent="0.3">
      <c r="A3599" s="475"/>
      <c r="B3599" s="425"/>
      <c r="C3599" s="425"/>
      <c r="F3599" s="472"/>
    </row>
    <row r="3600" spans="1:6" x14ac:dyDescent="0.3">
      <c r="A3600" s="475"/>
      <c r="B3600" s="425"/>
      <c r="C3600" s="425"/>
      <c r="F3600" s="472"/>
    </row>
    <row r="3601" spans="1:6" x14ac:dyDescent="0.3">
      <c r="A3601" s="475"/>
      <c r="B3601" s="425"/>
      <c r="C3601" s="425"/>
      <c r="F3601" s="472"/>
    </row>
    <row r="3602" spans="1:6" x14ac:dyDescent="0.3">
      <c r="A3602" s="475"/>
      <c r="B3602" s="425"/>
      <c r="C3602" s="425"/>
      <c r="F3602" s="472"/>
    </row>
    <row r="3603" spans="1:6" x14ac:dyDescent="0.3">
      <c r="A3603" s="475"/>
      <c r="B3603" s="425"/>
      <c r="C3603" s="425"/>
      <c r="F3603" s="472"/>
    </row>
    <row r="3604" spans="1:6" x14ac:dyDescent="0.3">
      <c r="A3604" s="475"/>
      <c r="B3604" s="425"/>
      <c r="C3604" s="425"/>
      <c r="F3604" s="472"/>
    </row>
    <row r="3605" spans="1:6" x14ac:dyDescent="0.3">
      <c r="A3605" s="475"/>
      <c r="B3605" s="425"/>
      <c r="C3605" s="425"/>
      <c r="F3605" s="472"/>
    </row>
    <row r="3606" spans="1:6" x14ac:dyDescent="0.3">
      <c r="A3606" s="475"/>
      <c r="B3606" s="425"/>
      <c r="C3606" s="425"/>
      <c r="F3606" s="472"/>
    </row>
    <row r="3607" spans="1:6" x14ac:dyDescent="0.3">
      <c r="A3607" s="475"/>
      <c r="B3607" s="425"/>
      <c r="C3607" s="425"/>
      <c r="F3607" s="472"/>
    </row>
    <row r="3608" spans="1:6" x14ac:dyDescent="0.3">
      <c r="A3608" s="475"/>
      <c r="B3608" s="425"/>
      <c r="C3608" s="425"/>
      <c r="F3608" s="472"/>
    </row>
    <row r="3609" spans="1:6" x14ac:dyDescent="0.3">
      <c r="A3609" s="475"/>
      <c r="B3609" s="425"/>
      <c r="C3609" s="425"/>
      <c r="F3609" s="472"/>
    </row>
    <row r="3610" spans="1:6" x14ac:dyDescent="0.3">
      <c r="A3610" s="475"/>
      <c r="B3610" s="425"/>
      <c r="C3610" s="425"/>
      <c r="F3610" s="472"/>
    </row>
    <row r="3611" spans="1:6" x14ac:dyDescent="0.3">
      <c r="A3611" s="475"/>
      <c r="B3611" s="425"/>
      <c r="C3611" s="425"/>
      <c r="F3611" s="472"/>
    </row>
    <row r="3612" spans="1:6" x14ac:dyDescent="0.3">
      <c r="A3612" s="475"/>
      <c r="B3612" s="425"/>
      <c r="C3612" s="425"/>
      <c r="F3612" s="472"/>
    </row>
    <row r="3613" spans="1:6" x14ac:dyDescent="0.3">
      <c r="A3613" s="475"/>
      <c r="B3613" s="425"/>
      <c r="C3613" s="425"/>
      <c r="F3613" s="472"/>
    </row>
    <row r="3614" spans="1:6" x14ac:dyDescent="0.3">
      <c r="A3614" s="475"/>
      <c r="B3614" s="425"/>
      <c r="C3614" s="425"/>
      <c r="F3614" s="472"/>
    </row>
    <row r="3615" spans="1:6" x14ac:dyDescent="0.3">
      <c r="A3615" s="475"/>
      <c r="B3615" s="425"/>
      <c r="C3615" s="425"/>
      <c r="F3615" s="472"/>
    </row>
    <row r="3616" spans="1:6" x14ac:dyDescent="0.3">
      <c r="A3616" s="475"/>
      <c r="B3616" s="425"/>
      <c r="C3616" s="425"/>
      <c r="F3616" s="472"/>
    </row>
    <row r="3617" spans="1:6" x14ac:dyDescent="0.3">
      <c r="A3617" s="475"/>
      <c r="B3617" s="425"/>
      <c r="C3617" s="425"/>
      <c r="F3617" s="472"/>
    </row>
    <row r="3618" spans="1:6" x14ac:dyDescent="0.3">
      <c r="A3618" s="475"/>
      <c r="B3618" s="425"/>
      <c r="C3618" s="425"/>
      <c r="F3618" s="472"/>
    </row>
    <row r="3619" spans="1:6" x14ac:dyDescent="0.3">
      <c r="A3619" s="475"/>
      <c r="B3619" s="425"/>
      <c r="C3619" s="425"/>
      <c r="F3619" s="472"/>
    </row>
    <row r="3620" spans="1:6" x14ac:dyDescent="0.3">
      <c r="A3620" s="475"/>
      <c r="B3620" s="425"/>
      <c r="C3620" s="425"/>
      <c r="F3620" s="472"/>
    </row>
    <row r="3621" spans="1:6" x14ac:dyDescent="0.3">
      <c r="A3621" s="475"/>
      <c r="B3621" s="425"/>
      <c r="C3621" s="425"/>
      <c r="F3621" s="472"/>
    </row>
    <row r="3622" spans="1:6" x14ac:dyDescent="0.3">
      <c r="A3622" s="475"/>
      <c r="B3622" s="425"/>
      <c r="C3622" s="425"/>
      <c r="F3622" s="472"/>
    </row>
    <row r="3623" spans="1:6" x14ac:dyDescent="0.3">
      <c r="A3623" s="475"/>
      <c r="B3623" s="425"/>
      <c r="C3623" s="425"/>
      <c r="F3623" s="472"/>
    </row>
    <row r="3624" spans="1:6" x14ac:dyDescent="0.3">
      <c r="A3624" s="475"/>
      <c r="B3624" s="425"/>
      <c r="C3624" s="425"/>
      <c r="F3624" s="472"/>
    </row>
    <row r="3625" spans="1:6" x14ac:dyDescent="0.3">
      <c r="A3625" s="475"/>
      <c r="B3625" s="425"/>
      <c r="C3625" s="425"/>
      <c r="F3625" s="472"/>
    </row>
    <row r="3626" spans="1:6" x14ac:dyDescent="0.3">
      <c r="A3626" s="475"/>
      <c r="B3626" s="425"/>
      <c r="C3626" s="425"/>
      <c r="F3626" s="472"/>
    </row>
    <row r="3627" spans="1:6" x14ac:dyDescent="0.3">
      <c r="A3627" s="475"/>
      <c r="B3627" s="425"/>
      <c r="C3627" s="425"/>
      <c r="F3627" s="472"/>
    </row>
    <row r="3628" spans="1:6" x14ac:dyDescent="0.3">
      <c r="A3628" s="475"/>
      <c r="B3628" s="425"/>
      <c r="C3628" s="425"/>
      <c r="F3628" s="472"/>
    </row>
    <row r="3629" spans="1:6" x14ac:dyDescent="0.3">
      <c r="A3629" s="475"/>
      <c r="B3629" s="425"/>
      <c r="C3629" s="425"/>
      <c r="F3629" s="472"/>
    </row>
    <row r="3630" spans="1:6" x14ac:dyDescent="0.3">
      <c r="A3630" s="475"/>
      <c r="B3630" s="425"/>
      <c r="C3630" s="425"/>
      <c r="F3630" s="472"/>
    </row>
    <row r="3631" spans="1:6" x14ac:dyDescent="0.3">
      <c r="A3631" s="475"/>
      <c r="B3631" s="425"/>
      <c r="C3631" s="425"/>
      <c r="F3631" s="472"/>
    </row>
    <row r="3632" spans="1:6" x14ac:dyDescent="0.3">
      <c r="A3632" s="475"/>
      <c r="B3632" s="425"/>
      <c r="C3632" s="425"/>
      <c r="F3632" s="472"/>
    </row>
    <row r="3633" spans="1:6" x14ac:dyDescent="0.3">
      <c r="A3633" s="475"/>
      <c r="B3633" s="425"/>
      <c r="C3633" s="425"/>
      <c r="F3633" s="472"/>
    </row>
    <row r="3634" spans="1:6" x14ac:dyDescent="0.3">
      <c r="A3634" s="475"/>
      <c r="B3634" s="425"/>
      <c r="C3634" s="425"/>
      <c r="F3634" s="472"/>
    </row>
    <row r="3635" spans="1:6" x14ac:dyDescent="0.3">
      <c r="A3635" s="475"/>
      <c r="B3635" s="425"/>
      <c r="C3635" s="425"/>
      <c r="F3635" s="472"/>
    </row>
    <row r="3636" spans="1:6" x14ac:dyDescent="0.3">
      <c r="A3636" s="475"/>
      <c r="B3636" s="425"/>
      <c r="C3636" s="425"/>
      <c r="F3636" s="472"/>
    </row>
    <row r="3637" spans="1:6" x14ac:dyDescent="0.3">
      <c r="A3637" s="475"/>
      <c r="B3637" s="425"/>
      <c r="C3637" s="425"/>
      <c r="F3637" s="472"/>
    </row>
    <row r="3638" spans="1:6" x14ac:dyDescent="0.3">
      <c r="A3638" s="475"/>
      <c r="B3638" s="425"/>
      <c r="C3638" s="425"/>
      <c r="F3638" s="472"/>
    </row>
    <row r="3639" spans="1:6" x14ac:dyDescent="0.3">
      <c r="A3639" s="475"/>
      <c r="B3639" s="425"/>
      <c r="C3639" s="425"/>
      <c r="F3639" s="472"/>
    </row>
    <row r="3640" spans="1:6" x14ac:dyDescent="0.3">
      <c r="A3640" s="475"/>
      <c r="B3640" s="425"/>
      <c r="C3640" s="425"/>
      <c r="F3640" s="472"/>
    </row>
    <row r="3641" spans="1:6" x14ac:dyDescent="0.3">
      <c r="A3641" s="475"/>
      <c r="B3641" s="425"/>
      <c r="C3641" s="425"/>
      <c r="F3641" s="472"/>
    </row>
    <row r="3642" spans="1:6" x14ac:dyDescent="0.3">
      <c r="A3642" s="475"/>
      <c r="B3642" s="425"/>
      <c r="C3642" s="425"/>
      <c r="F3642" s="472"/>
    </row>
    <row r="3643" spans="1:6" x14ac:dyDescent="0.3">
      <c r="A3643" s="475"/>
      <c r="B3643" s="425"/>
      <c r="C3643" s="425"/>
      <c r="F3643" s="472"/>
    </row>
    <row r="3644" spans="1:6" x14ac:dyDescent="0.3">
      <c r="A3644" s="475"/>
      <c r="B3644" s="425"/>
      <c r="C3644" s="425"/>
      <c r="F3644" s="472"/>
    </row>
    <row r="3645" spans="1:6" x14ac:dyDescent="0.3">
      <c r="A3645" s="475"/>
      <c r="B3645" s="425"/>
      <c r="C3645" s="425"/>
      <c r="F3645" s="472"/>
    </row>
    <row r="3646" spans="1:6" x14ac:dyDescent="0.3">
      <c r="A3646" s="475"/>
      <c r="B3646" s="425"/>
      <c r="C3646" s="425"/>
      <c r="F3646" s="472"/>
    </row>
    <row r="3647" spans="1:6" x14ac:dyDescent="0.3">
      <c r="A3647" s="475"/>
      <c r="B3647" s="425"/>
      <c r="C3647" s="425"/>
      <c r="F3647" s="472"/>
    </row>
    <row r="3648" spans="1:6" x14ac:dyDescent="0.3">
      <c r="A3648" s="475"/>
      <c r="B3648" s="425"/>
      <c r="C3648" s="425"/>
      <c r="F3648" s="472"/>
    </row>
    <row r="3649" spans="1:6" x14ac:dyDescent="0.3">
      <c r="A3649" s="475"/>
      <c r="B3649" s="425"/>
      <c r="C3649" s="425"/>
      <c r="F3649" s="472"/>
    </row>
    <row r="3650" spans="1:6" x14ac:dyDescent="0.3">
      <c r="A3650" s="475"/>
      <c r="B3650" s="425"/>
      <c r="C3650" s="425"/>
      <c r="F3650" s="472"/>
    </row>
    <row r="3651" spans="1:6" x14ac:dyDescent="0.3">
      <c r="A3651" s="475"/>
      <c r="B3651" s="425"/>
      <c r="C3651" s="425"/>
      <c r="F3651" s="472"/>
    </row>
    <row r="3652" spans="1:6" x14ac:dyDescent="0.3">
      <c r="A3652" s="475"/>
      <c r="B3652" s="425"/>
      <c r="C3652" s="425"/>
      <c r="F3652" s="472"/>
    </row>
    <row r="3653" spans="1:6" x14ac:dyDescent="0.3">
      <c r="A3653" s="475"/>
      <c r="B3653" s="425"/>
      <c r="C3653" s="425"/>
      <c r="F3653" s="472"/>
    </row>
    <row r="3654" spans="1:6" x14ac:dyDescent="0.3">
      <c r="A3654" s="475"/>
      <c r="B3654" s="425"/>
      <c r="C3654" s="425"/>
      <c r="F3654" s="472"/>
    </row>
    <row r="3655" spans="1:6" x14ac:dyDescent="0.3">
      <c r="A3655" s="475"/>
      <c r="B3655" s="425"/>
      <c r="C3655" s="425"/>
      <c r="F3655" s="472"/>
    </row>
    <row r="3656" spans="1:6" x14ac:dyDescent="0.3">
      <c r="A3656" s="475"/>
      <c r="B3656" s="425"/>
      <c r="C3656" s="425"/>
      <c r="F3656" s="472"/>
    </row>
    <row r="3657" spans="1:6" x14ac:dyDescent="0.3">
      <c r="A3657" s="475"/>
      <c r="B3657" s="425"/>
      <c r="C3657" s="425"/>
      <c r="F3657" s="472"/>
    </row>
    <row r="3658" spans="1:6" x14ac:dyDescent="0.3">
      <c r="A3658" s="475"/>
      <c r="B3658" s="425"/>
      <c r="C3658" s="425"/>
      <c r="F3658" s="472"/>
    </row>
    <row r="3659" spans="1:6" x14ac:dyDescent="0.3">
      <c r="A3659" s="475"/>
      <c r="B3659" s="425"/>
      <c r="C3659" s="425"/>
      <c r="F3659" s="472"/>
    </row>
    <row r="3660" spans="1:6" x14ac:dyDescent="0.3">
      <c r="A3660" s="475"/>
      <c r="B3660" s="425"/>
      <c r="C3660" s="425"/>
      <c r="F3660" s="472"/>
    </row>
    <row r="3661" spans="1:6" x14ac:dyDescent="0.3">
      <c r="A3661" s="475"/>
      <c r="B3661" s="425"/>
      <c r="C3661" s="425"/>
      <c r="F3661" s="472"/>
    </row>
    <row r="3662" spans="1:6" x14ac:dyDescent="0.3">
      <c r="A3662" s="475"/>
      <c r="B3662" s="425"/>
      <c r="C3662" s="425"/>
      <c r="F3662" s="472"/>
    </row>
    <row r="3663" spans="1:6" x14ac:dyDescent="0.3">
      <c r="A3663" s="475"/>
      <c r="B3663" s="425"/>
      <c r="C3663" s="425"/>
      <c r="F3663" s="472"/>
    </row>
    <row r="3664" spans="1:6" x14ac:dyDescent="0.3">
      <c r="A3664" s="475"/>
      <c r="B3664" s="425"/>
      <c r="C3664" s="425"/>
      <c r="F3664" s="472"/>
    </row>
    <row r="3665" spans="1:6" x14ac:dyDescent="0.3">
      <c r="A3665" s="475"/>
      <c r="B3665" s="425"/>
      <c r="C3665" s="425"/>
      <c r="F3665" s="472"/>
    </row>
    <row r="3666" spans="1:6" x14ac:dyDescent="0.3">
      <c r="A3666" s="475"/>
      <c r="B3666" s="425"/>
      <c r="C3666" s="425"/>
      <c r="F3666" s="472"/>
    </row>
    <row r="3667" spans="1:6" x14ac:dyDescent="0.3">
      <c r="A3667" s="475"/>
      <c r="B3667" s="425"/>
      <c r="C3667" s="425"/>
      <c r="F3667" s="472"/>
    </row>
    <row r="3668" spans="1:6" x14ac:dyDescent="0.3">
      <c r="A3668" s="475"/>
      <c r="B3668" s="425"/>
      <c r="C3668" s="425"/>
      <c r="F3668" s="472"/>
    </row>
    <row r="3669" spans="1:6" x14ac:dyDescent="0.3">
      <c r="A3669" s="475"/>
      <c r="B3669" s="425"/>
      <c r="C3669" s="425"/>
      <c r="F3669" s="472"/>
    </row>
    <row r="3670" spans="1:6" x14ac:dyDescent="0.3">
      <c r="A3670" s="475"/>
      <c r="B3670" s="425"/>
      <c r="C3670" s="425"/>
      <c r="F3670" s="472"/>
    </row>
    <row r="3671" spans="1:6" x14ac:dyDescent="0.3">
      <c r="A3671" s="475"/>
      <c r="B3671" s="425"/>
      <c r="C3671" s="425"/>
      <c r="F3671" s="472"/>
    </row>
    <row r="3672" spans="1:6" x14ac:dyDescent="0.3">
      <c r="A3672" s="475"/>
      <c r="B3672" s="425"/>
      <c r="C3672" s="425"/>
      <c r="F3672" s="472"/>
    </row>
    <row r="3673" spans="1:6" x14ac:dyDescent="0.3">
      <c r="A3673" s="475"/>
      <c r="B3673" s="425"/>
      <c r="C3673" s="425"/>
      <c r="F3673" s="472"/>
    </row>
    <row r="3674" spans="1:6" x14ac:dyDescent="0.3">
      <c r="A3674" s="475"/>
      <c r="B3674" s="425"/>
      <c r="C3674" s="425"/>
      <c r="F3674" s="472"/>
    </row>
    <row r="3675" spans="1:6" x14ac:dyDescent="0.3">
      <c r="A3675" s="475"/>
      <c r="B3675" s="425"/>
      <c r="C3675" s="425"/>
      <c r="F3675" s="472"/>
    </row>
    <row r="3676" spans="1:6" x14ac:dyDescent="0.3">
      <c r="A3676" s="475"/>
      <c r="B3676" s="425"/>
      <c r="C3676" s="425"/>
      <c r="F3676" s="472"/>
    </row>
    <row r="3677" spans="1:6" x14ac:dyDescent="0.3">
      <c r="A3677" s="475"/>
      <c r="B3677" s="425"/>
      <c r="C3677" s="425"/>
      <c r="F3677" s="472"/>
    </row>
    <row r="3678" spans="1:6" x14ac:dyDescent="0.3">
      <c r="A3678" s="475"/>
      <c r="B3678" s="425"/>
      <c r="C3678" s="425"/>
      <c r="F3678" s="472"/>
    </row>
    <row r="3679" spans="1:6" x14ac:dyDescent="0.3">
      <c r="A3679" s="475"/>
      <c r="B3679" s="425"/>
      <c r="C3679" s="425"/>
      <c r="F3679" s="472"/>
    </row>
    <row r="3680" spans="1:6" x14ac:dyDescent="0.3">
      <c r="A3680" s="475"/>
      <c r="B3680" s="425"/>
      <c r="C3680" s="425"/>
      <c r="F3680" s="472"/>
    </row>
    <row r="3681" spans="1:6" x14ac:dyDescent="0.3">
      <c r="A3681" s="475"/>
      <c r="B3681" s="425"/>
      <c r="C3681" s="425"/>
      <c r="F3681" s="472"/>
    </row>
    <row r="3682" spans="1:6" x14ac:dyDescent="0.3">
      <c r="A3682" s="475"/>
      <c r="B3682" s="425"/>
      <c r="C3682" s="425"/>
      <c r="F3682" s="472"/>
    </row>
    <row r="3683" spans="1:6" x14ac:dyDescent="0.3">
      <c r="A3683" s="475"/>
      <c r="B3683" s="425"/>
      <c r="C3683" s="425"/>
      <c r="F3683" s="472"/>
    </row>
    <row r="3684" spans="1:6" x14ac:dyDescent="0.3">
      <c r="A3684" s="475"/>
      <c r="B3684" s="425"/>
      <c r="C3684" s="425"/>
      <c r="F3684" s="472"/>
    </row>
    <row r="3685" spans="1:6" x14ac:dyDescent="0.3">
      <c r="A3685" s="475"/>
      <c r="B3685" s="425"/>
      <c r="C3685" s="425"/>
      <c r="F3685" s="472"/>
    </row>
    <row r="3686" spans="1:6" x14ac:dyDescent="0.3">
      <c r="A3686" s="475"/>
      <c r="B3686" s="425"/>
      <c r="C3686" s="425"/>
      <c r="F3686" s="472"/>
    </row>
    <row r="3687" spans="1:6" x14ac:dyDescent="0.3">
      <c r="A3687" s="475"/>
      <c r="B3687" s="425"/>
      <c r="C3687" s="425"/>
      <c r="F3687" s="472"/>
    </row>
    <row r="3688" spans="1:6" x14ac:dyDescent="0.3">
      <c r="A3688" s="475"/>
      <c r="B3688" s="425"/>
      <c r="C3688" s="425"/>
      <c r="F3688" s="472"/>
    </row>
    <row r="3689" spans="1:6" x14ac:dyDescent="0.3">
      <c r="A3689" s="475"/>
      <c r="B3689" s="425"/>
      <c r="C3689" s="425"/>
      <c r="F3689" s="472"/>
    </row>
    <row r="3690" spans="1:6" x14ac:dyDescent="0.3">
      <c r="A3690" s="475"/>
      <c r="B3690" s="425"/>
      <c r="C3690" s="425"/>
      <c r="F3690" s="472"/>
    </row>
    <row r="3691" spans="1:6" x14ac:dyDescent="0.3">
      <c r="A3691" s="475"/>
      <c r="B3691" s="425"/>
      <c r="C3691" s="425"/>
      <c r="F3691" s="472"/>
    </row>
    <row r="3692" spans="1:6" x14ac:dyDescent="0.3">
      <c r="A3692" s="475"/>
      <c r="B3692" s="425"/>
      <c r="C3692" s="425"/>
      <c r="F3692" s="472"/>
    </row>
    <row r="3693" spans="1:6" x14ac:dyDescent="0.3">
      <c r="A3693" s="475"/>
      <c r="B3693" s="425"/>
      <c r="C3693" s="425"/>
      <c r="F3693" s="472"/>
    </row>
    <row r="3694" spans="1:6" x14ac:dyDescent="0.3">
      <c r="A3694" s="475"/>
      <c r="B3694" s="425"/>
      <c r="C3694" s="425"/>
      <c r="F3694" s="472"/>
    </row>
    <row r="3695" spans="1:6" x14ac:dyDescent="0.3">
      <c r="A3695" s="475"/>
      <c r="B3695" s="425"/>
      <c r="C3695" s="425"/>
      <c r="F3695" s="472"/>
    </row>
    <row r="3696" spans="1:6" x14ac:dyDescent="0.3">
      <c r="A3696" s="475"/>
      <c r="B3696" s="425"/>
      <c r="C3696" s="425"/>
      <c r="F3696" s="472"/>
    </row>
    <row r="3697" spans="1:6" x14ac:dyDescent="0.3">
      <c r="A3697" s="475"/>
      <c r="B3697" s="425"/>
      <c r="C3697" s="425"/>
      <c r="F3697" s="472"/>
    </row>
    <row r="3698" spans="1:6" x14ac:dyDescent="0.3">
      <c r="A3698" s="475"/>
      <c r="B3698" s="425"/>
      <c r="C3698" s="425"/>
      <c r="F3698" s="472"/>
    </row>
    <row r="3699" spans="1:6" x14ac:dyDescent="0.3">
      <c r="A3699" s="475"/>
      <c r="B3699" s="425"/>
      <c r="C3699" s="425"/>
      <c r="F3699" s="472"/>
    </row>
    <row r="3700" spans="1:6" x14ac:dyDescent="0.3">
      <c r="A3700" s="475"/>
      <c r="B3700" s="425"/>
      <c r="C3700" s="425"/>
      <c r="F3700" s="472"/>
    </row>
    <row r="3701" spans="1:6" x14ac:dyDescent="0.3">
      <c r="A3701" s="475"/>
      <c r="B3701" s="425"/>
      <c r="C3701" s="425"/>
      <c r="F3701" s="472"/>
    </row>
    <row r="3702" spans="1:6" x14ac:dyDescent="0.3">
      <c r="A3702" s="475"/>
      <c r="B3702" s="425"/>
      <c r="C3702" s="425"/>
      <c r="F3702" s="472"/>
    </row>
    <row r="3703" spans="1:6" x14ac:dyDescent="0.3">
      <c r="A3703" s="475"/>
      <c r="B3703" s="425"/>
      <c r="C3703" s="425"/>
      <c r="F3703" s="472"/>
    </row>
    <row r="3704" spans="1:6" x14ac:dyDescent="0.3">
      <c r="A3704" s="475"/>
      <c r="B3704" s="425"/>
      <c r="C3704" s="425"/>
      <c r="F3704" s="472"/>
    </row>
    <row r="3705" spans="1:6" x14ac:dyDescent="0.3">
      <c r="A3705" s="475"/>
      <c r="B3705" s="425"/>
      <c r="C3705" s="425"/>
      <c r="F3705" s="472"/>
    </row>
    <row r="3706" spans="1:6" x14ac:dyDescent="0.3">
      <c r="A3706" s="475"/>
      <c r="B3706" s="425"/>
      <c r="C3706" s="425"/>
      <c r="F3706" s="472"/>
    </row>
    <row r="3707" spans="1:6" x14ac:dyDescent="0.3">
      <c r="A3707" s="475"/>
      <c r="B3707" s="425"/>
      <c r="C3707" s="425"/>
      <c r="F3707" s="472"/>
    </row>
    <row r="3708" spans="1:6" x14ac:dyDescent="0.3">
      <c r="A3708" s="475"/>
      <c r="B3708" s="425"/>
      <c r="C3708" s="425"/>
      <c r="F3708" s="472"/>
    </row>
    <row r="3709" spans="1:6" x14ac:dyDescent="0.3">
      <c r="A3709" s="475"/>
      <c r="B3709" s="425"/>
      <c r="C3709" s="425"/>
      <c r="F3709" s="472"/>
    </row>
    <row r="3710" spans="1:6" x14ac:dyDescent="0.3">
      <c r="A3710" s="475"/>
      <c r="B3710" s="425"/>
      <c r="C3710" s="425"/>
      <c r="F3710" s="472"/>
    </row>
    <row r="3711" spans="1:6" x14ac:dyDescent="0.3">
      <c r="A3711" s="475"/>
      <c r="B3711" s="425"/>
      <c r="C3711" s="425"/>
      <c r="F3711" s="472"/>
    </row>
    <row r="3712" spans="1:6" x14ac:dyDescent="0.3">
      <c r="A3712" s="475"/>
      <c r="B3712" s="425"/>
      <c r="C3712" s="425"/>
      <c r="F3712" s="472"/>
    </row>
    <row r="3713" spans="1:6" x14ac:dyDescent="0.3">
      <c r="A3713" s="475"/>
      <c r="B3713" s="425"/>
      <c r="C3713" s="425"/>
      <c r="F3713" s="472"/>
    </row>
    <row r="3714" spans="1:6" x14ac:dyDescent="0.3">
      <c r="A3714" s="475"/>
      <c r="B3714" s="425"/>
      <c r="C3714" s="425"/>
      <c r="F3714" s="472"/>
    </row>
    <row r="3715" spans="1:6" x14ac:dyDescent="0.3">
      <c r="A3715" s="475"/>
      <c r="B3715" s="425"/>
      <c r="C3715" s="425"/>
      <c r="F3715" s="472"/>
    </row>
    <row r="3716" spans="1:6" x14ac:dyDescent="0.3">
      <c r="A3716" s="475"/>
      <c r="B3716" s="425"/>
      <c r="C3716" s="425"/>
      <c r="F3716" s="472"/>
    </row>
    <row r="3717" spans="1:6" x14ac:dyDescent="0.3">
      <c r="A3717" s="475"/>
      <c r="B3717" s="425"/>
      <c r="C3717" s="425"/>
      <c r="F3717" s="472"/>
    </row>
    <row r="3718" spans="1:6" x14ac:dyDescent="0.3">
      <c r="A3718" s="475"/>
      <c r="B3718" s="425"/>
      <c r="C3718" s="425"/>
      <c r="F3718" s="472"/>
    </row>
    <row r="3719" spans="1:6" x14ac:dyDescent="0.3">
      <c r="A3719" s="475"/>
      <c r="B3719" s="425"/>
      <c r="C3719" s="425"/>
      <c r="F3719" s="472"/>
    </row>
    <row r="3720" spans="1:6" x14ac:dyDescent="0.3">
      <c r="A3720" s="475"/>
      <c r="B3720" s="425"/>
      <c r="C3720" s="425"/>
      <c r="F3720" s="472"/>
    </row>
    <row r="3721" spans="1:6" x14ac:dyDescent="0.3">
      <c r="A3721" s="475"/>
      <c r="B3721" s="425"/>
      <c r="C3721" s="425"/>
      <c r="F3721" s="472"/>
    </row>
    <row r="3722" spans="1:6" x14ac:dyDescent="0.3">
      <c r="A3722" s="475"/>
      <c r="B3722" s="425"/>
      <c r="C3722" s="425"/>
      <c r="F3722" s="472"/>
    </row>
    <row r="3723" spans="1:6" x14ac:dyDescent="0.3">
      <c r="A3723" s="475"/>
      <c r="B3723" s="425"/>
      <c r="C3723" s="425"/>
      <c r="F3723" s="472"/>
    </row>
    <row r="3724" spans="1:6" x14ac:dyDescent="0.3">
      <c r="A3724" s="475"/>
      <c r="B3724" s="425"/>
      <c r="C3724" s="425"/>
      <c r="F3724" s="472"/>
    </row>
    <row r="3725" spans="1:6" x14ac:dyDescent="0.3">
      <c r="A3725" s="475"/>
      <c r="B3725" s="425"/>
      <c r="C3725" s="425"/>
      <c r="F3725" s="472"/>
    </row>
    <row r="3726" spans="1:6" x14ac:dyDescent="0.3">
      <c r="A3726" s="475"/>
      <c r="B3726" s="425"/>
      <c r="C3726" s="425"/>
      <c r="F3726" s="472"/>
    </row>
    <row r="3727" spans="1:6" x14ac:dyDescent="0.3">
      <c r="A3727" s="475"/>
      <c r="B3727" s="425"/>
      <c r="C3727" s="425"/>
      <c r="F3727" s="472"/>
    </row>
    <row r="3728" spans="1:6" x14ac:dyDescent="0.3">
      <c r="A3728" s="475"/>
      <c r="B3728" s="425"/>
      <c r="C3728" s="425"/>
      <c r="F3728" s="472"/>
    </row>
    <row r="3729" spans="1:6" x14ac:dyDescent="0.3">
      <c r="A3729" s="475"/>
      <c r="B3729" s="425"/>
      <c r="C3729" s="425"/>
      <c r="F3729" s="472"/>
    </row>
    <row r="3730" spans="1:6" x14ac:dyDescent="0.3">
      <c r="A3730" s="475"/>
      <c r="B3730" s="425"/>
      <c r="C3730" s="425"/>
      <c r="F3730" s="472"/>
    </row>
    <row r="3731" spans="1:6" x14ac:dyDescent="0.3">
      <c r="A3731" s="475"/>
      <c r="B3731" s="425"/>
      <c r="C3731" s="425"/>
      <c r="F3731" s="472"/>
    </row>
    <row r="3732" spans="1:6" x14ac:dyDescent="0.3">
      <c r="A3732" s="475"/>
      <c r="B3732" s="425"/>
      <c r="C3732" s="425"/>
      <c r="F3732" s="472"/>
    </row>
    <row r="3733" spans="1:6" x14ac:dyDescent="0.3">
      <c r="A3733" s="475"/>
      <c r="B3733" s="425"/>
      <c r="C3733" s="425"/>
      <c r="F3733" s="472"/>
    </row>
    <row r="3734" spans="1:6" x14ac:dyDescent="0.3">
      <c r="A3734" s="475"/>
      <c r="B3734" s="425"/>
      <c r="C3734" s="425"/>
      <c r="F3734" s="472"/>
    </row>
    <row r="3735" spans="1:6" x14ac:dyDescent="0.3">
      <c r="A3735" s="475"/>
      <c r="B3735" s="425"/>
      <c r="C3735" s="425"/>
      <c r="F3735" s="472"/>
    </row>
    <row r="3736" spans="1:6" x14ac:dyDescent="0.3">
      <c r="A3736" s="475"/>
      <c r="B3736" s="425"/>
      <c r="C3736" s="425"/>
      <c r="F3736" s="472"/>
    </row>
    <row r="3737" spans="1:6" x14ac:dyDescent="0.3">
      <c r="A3737" s="475"/>
      <c r="B3737" s="425"/>
      <c r="C3737" s="425"/>
      <c r="F3737" s="472"/>
    </row>
    <row r="3738" spans="1:6" x14ac:dyDescent="0.3">
      <c r="A3738" s="475"/>
      <c r="B3738" s="425"/>
      <c r="C3738" s="425"/>
      <c r="F3738" s="472"/>
    </row>
    <row r="3739" spans="1:6" x14ac:dyDescent="0.3">
      <c r="A3739" s="475"/>
      <c r="B3739" s="425"/>
      <c r="C3739" s="425"/>
      <c r="F3739" s="472"/>
    </row>
    <row r="3740" spans="1:6" x14ac:dyDescent="0.3">
      <c r="A3740" s="475"/>
      <c r="B3740" s="425"/>
      <c r="C3740" s="425"/>
      <c r="F3740" s="472"/>
    </row>
    <row r="3741" spans="1:6" x14ac:dyDescent="0.3">
      <c r="A3741" s="475"/>
      <c r="B3741" s="425"/>
      <c r="C3741" s="425"/>
      <c r="F3741" s="472"/>
    </row>
    <row r="3742" spans="1:6" x14ac:dyDescent="0.3">
      <c r="A3742" s="475"/>
      <c r="B3742" s="425"/>
      <c r="C3742" s="425"/>
      <c r="F3742" s="472"/>
    </row>
    <row r="3743" spans="1:6" x14ac:dyDescent="0.3">
      <c r="A3743" s="475"/>
      <c r="B3743" s="425"/>
      <c r="C3743" s="425"/>
      <c r="F3743" s="472"/>
    </row>
    <row r="3744" spans="1:6" x14ac:dyDescent="0.3">
      <c r="A3744" s="475"/>
      <c r="B3744" s="425"/>
      <c r="C3744" s="425"/>
      <c r="F3744" s="472"/>
    </row>
    <row r="3745" spans="1:6" x14ac:dyDescent="0.3">
      <c r="A3745" s="475"/>
      <c r="B3745" s="425"/>
      <c r="C3745" s="425"/>
      <c r="F3745" s="472"/>
    </row>
    <row r="3746" spans="1:6" x14ac:dyDescent="0.3">
      <c r="A3746" s="475"/>
      <c r="B3746" s="425"/>
      <c r="C3746" s="425"/>
      <c r="F3746" s="472"/>
    </row>
    <row r="3747" spans="1:6" x14ac:dyDescent="0.3">
      <c r="A3747" s="475"/>
      <c r="B3747" s="425"/>
      <c r="C3747" s="425"/>
      <c r="F3747" s="472"/>
    </row>
    <row r="3748" spans="1:6" x14ac:dyDescent="0.3">
      <c r="A3748" s="475"/>
      <c r="B3748" s="425"/>
      <c r="C3748" s="425"/>
      <c r="F3748" s="472"/>
    </row>
    <row r="3749" spans="1:6" x14ac:dyDescent="0.3">
      <c r="A3749" s="475"/>
      <c r="B3749" s="425"/>
      <c r="C3749" s="425"/>
      <c r="F3749" s="472"/>
    </row>
    <row r="3750" spans="1:6" x14ac:dyDescent="0.3">
      <c r="A3750" s="475"/>
      <c r="B3750" s="425"/>
      <c r="C3750" s="425"/>
      <c r="F3750" s="472"/>
    </row>
    <row r="3751" spans="1:6" x14ac:dyDescent="0.3">
      <c r="A3751" s="475"/>
      <c r="B3751" s="425"/>
      <c r="C3751" s="425"/>
      <c r="F3751" s="472"/>
    </row>
    <row r="3752" spans="1:6" x14ac:dyDescent="0.3">
      <c r="A3752" s="475"/>
      <c r="B3752" s="425"/>
      <c r="C3752" s="425"/>
      <c r="F3752" s="472"/>
    </row>
    <row r="3753" spans="1:6" x14ac:dyDescent="0.3">
      <c r="A3753" s="475"/>
      <c r="B3753" s="425"/>
      <c r="C3753" s="425"/>
      <c r="F3753" s="472"/>
    </row>
    <row r="3754" spans="1:6" x14ac:dyDescent="0.3">
      <c r="A3754" s="475"/>
      <c r="B3754" s="425"/>
      <c r="C3754" s="425"/>
      <c r="F3754" s="472"/>
    </row>
    <row r="3755" spans="1:6" x14ac:dyDescent="0.3">
      <c r="A3755" s="475"/>
      <c r="B3755" s="425"/>
      <c r="C3755" s="425"/>
      <c r="F3755" s="472"/>
    </row>
    <row r="3756" spans="1:6" x14ac:dyDescent="0.3">
      <c r="A3756" s="475"/>
      <c r="B3756" s="425"/>
      <c r="C3756" s="425"/>
      <c r="F3756" s="472"/>
    </row>
    <row r="3757" spans="1:6" x14ac:dyDescent="0.3">
      <c r="A3757" s="475"/>
      <c r="B3757" s="425"/>
      <c r="C3757" s="425"/>
      <c r="F3757" s="472"/>
    </row>
    <row r="3758" spans="1:6" x14ac:dyDescent="0.3">
      <c r="A3758" s="475"/>
      <c r="B3758" s="425"/>
      <c r="C3758" s="425"/>
      <c r="F3758" s="472"/>
    </row>
    <row r="3759" spans="1:6" x14ac:dyDescent="0.3">
      <c r="A3759" s="475"/>
      <c r="B3759" s="425"/>
      <c r="C3759" s="425"/>
      <c r="F3759" s="472"/>
    </row>
    <row r="3760" spans="1:6" x14ac:dyDescent="0.3">
      <c r="A3760" s="475"/>
      <c r="B3760" s="425"/>
      <c r="C3760" s="425"/>
      <c r="F3760" s="472"/>
    </row>
    <row r="3761" spans="1:6" x14ac:dyDescent="0.3">
      <c r="A3761" s="475"/>
      <c r="B3761" s="425"/>
      <c r="C3761" s="425"/>
      <c r="F3761" s="472"/>
    </row>
    <row r="3762" spans="1:6" x14ac:dyDescent="0.3">
      <c r="A3762" s="475"/>
      <c r="B3762" s="425"/>
      <c r="C3762" s="425"/>
      <c r="F3762" s="472"/>
    </row>
    <row r="3763" spans="1:6" x14ac:dyDescent="0.3">
      <c r="A3763" s="475"/>
      <c r="B3763" s="425"/>
      <c r="C3763" s="425"/>
      <c r="F3763" s="472"/>
    </row>
    <row r="3764" spans="1:6" x14ac:dyDescent="0.3">
      <c r="A3764" s="475"/>
      <c r="B3764" s="425"/>
      <c r="C3764" s="425"/>
      <c r="F3764" s="472"/>
    </row>
    <row r="3765" spans="1:6" x14ac:dyDescent="0.3">
      <c r="A3765" s="475"/>
      <c r="B3765" s="425"/>
      <c r="C3765" s="425"/>
      <c r="F3765" s="472"/>
    </row>
    <row r="3766" spans="1:6" x14ac:dyDescent="0.3">
      <c r="A3766" s="475"/>
      <c r="B3766" s="425"/>
      <c r="C3766" s="425"/>
      <c r="F3766" s="472"/>
    </row>
    <row r="3767" spans="1:6" x14ac:dyDescent="0.3">
      <c r="A3767" s="475"/>
      <c r="B3767" s="425"/>
      <c r="C3767" s="425"/>
      <c r="F3767" s="472"/>
    </row>
    <row r="3768" spans="1:6" x14ac:dyDescent="0.3">
      <c r="A3768" s="475"/>
      <c r="B3768" s="425"/>
      <c r="C3768" s="425"/>
      <c r="F3768" s="472"/>
    </row>
    <row r="3769" spans="1:6" x14ac:dyDescent="0.3">
      <c r="A3769" s="475"/>
      <c r="B3769" s="425"/>
      <c r="C3769" s="425"/>
      <c r="F3769" s="472"/>
    </row>
    <row r="3770" spans="1:6" x14ac:dyDescent="0.3">
      <c r="A3770" s="475"/>
      <c r="B3770" s="425"/>
      <c r="C3770" s="425"/>
      <c r="F3770" s="472"/>
    </row>
    <row r="3771" spans="1:6" x14ac:dyDescent="0.3">
      <c r="A3771" s="475"/>
      <c r="B3771" s="425"/>
      <c r="C3771" s="425"/>
      <c r="F3771" s="472"/>
    </row>
    <row r="3772" spans="1:6" x14ac:dyDescent="0.3">
      <c r="A3772" s="475"/>
      <c r="B3772" s="425"/>
      <c r="C3772" s="425"/>
      <c r="F3772" s="472"/>
    </row>
    <row r="3773" spans="1:6" x14ac:dyDescent="0.3">
      <c r="A3773" s="475"/>
      <c r="B3773" s="425"/>
      <c r="C3773" s="425"/>
      <c r="F3773" s="472"/>
    </row>
    <row r="3774" spans="1:6" x14ac:dyDescent="0.3">
      <c r="A3774" s="475"/>
      <c r="B3774" s="425"/>
      <c r="C3774" s="425"/>
      <c r="F3774" s="472"/>
    </row>
    <row r="3775" spans="1:6" x14ac:dyDescent="0.3">
      <c r="A3775" s="475"/>
      <c r="B3775" s="425"/>
      <c r="C3775" s="425"/>
      <c r="F3775" s="472"/>
    </row>
    <row r="3776" spans="1:6" x14ac:dyDescent="0.3">
      <c r="A3776" s="475"/>
      <c r="B3776" s="425"/>
      <c r="C3776" s="425"/>
      <c r="F3776" s="472"/>
    </row>
    <row r="3777" spans="1:6" x14ac:dyDescent="0.3">
      <c r="A3777" s="475"/>
      <c r="B3777" s="425"/>
      <c r="C3777" s="425"/>
      <c r="F3777" s="472"/>
    </row>
    <row r="3778" spans="1:6" x14ac:dyDescent="0.3">
      <c r="A3778" s="475"/>
      <c r="B3778" s="425"/>
      <c r="C3778" s="425"/>
      <c r="F3778" s="472"/>
    </row>
    <row r="3779" spans="1:6" x14ac:dyDescent="0.3">
      <c r="A3779" s="475"/>
      <c r="B3779" s="425"/>
      <c r="C3779" s="425"/>
      <c r="F3779" s="472"/>
    </row>
    <row r="3780" spans="1:6" x14ac:dyDescent="0.3">
      <c r="A3780" s="475"/>
      <c r="B3780" s="425"/>
      <c r="C3780" s="425"/>
      <c r="F3780" s="472"/>
    </row>
    <row r="3781" spans="1:6" x14ac:dyDescent="0.3">
      <c r="A3781" s="475"/>
      <c r="B3781" s="425"/>
      <c r="C3781" s="425"/>
      <c r="F3781" s="472"/>
    </row>
    <row r="3782" spans="1:6" x14ac:dyDescent="0.3">
      <c r="A3782" s="475"/>
      <c r="B3782" s="425"/>
      <c r="C3782" s="425"/>
      <c r="F3782" s="472"/>
    </row>
    <row r="3783" spans="1:6" x14ac:dyDescent="0.3">
      <c r="A3783" s="475"/>
      <c r="B3783" s="425"/>
      <c r="C3783" s="425"/>
      <c r="F3783" s="472"/>
    </row>
    <row r="3784" spans="1:6" x14ac:dyDescent="0.3">
      <c r="A3784" s="475"/>
      <c r="B3784" s="425"/>
      <c r="C3784" s="425"/>
      <c r="F3784" s="472"/>
    </row>
    <row r="3785" spans="1:6" x14ac:dyDescent="0.3">
      <c r="A3785" s="475"/>
      <c r="B3785" s="425"/>
      <c r="C3785" s="425"/>
      <c r="F3785" s="472"/>
    </row>
    <row r="3786" spans="1:6" x14ac:dyDescent="0.3">
      <c r="A3786" s="475"/>
      <c r="B3786" s="425"/>
      <c r="C3786" s="425"/>
      <c r="F3786" s="472"/>
    </row>
    <row r="3787" spans="1:6" x14ac:dyDescent="0.3">
      <c r="A3787" s="475"/>
      <c r="B3787" s="425"/>
      <c r="C3787" s="425"/>
      <c r="F3787" s="472"/>
    </row>
    <row r="3788" spans="1:6" x14ac:dyDescent="0.3">
      <c r="A3788" s="475"/>
      <c r="B3788" s="425"/>
      <c r="C3788" s="425"/>
      <c r="F3788" s="472"/>
    </row>
    <row r="3789" spans="1:6" x14ac:dyDescent="0.3">
      <c r="A3789" s="475"/>
      <c r="B3789" s="425"/>
      <c r="C3789" s="425"/>
      <c r="F3789" s="472"/>
    </row>
    <row r="3790" spans="1:6" x14ac:dyDescent="0.3">
      <c r="A3790" s="475"/>
      <c r="B3790" s="425"/>
      <c r="C3790" s="425"/>
      <c r="F3790" s="472"/>
    </row>
    <row r="3791" spans="1:6" x14ac:dyDescent="0.3">
      <c r="A3791" s="475"/>
      <c r="B3791" s="425"/>
      <c r="C3791" s="425"/>
      <c r="F3791" s="472"/>
    </row>
    <row r="3792" spans="1:6" x14ac:dyDescent="0.3">
      <c r="A3792" s="475"/>
      <c r="B3792" s="425"/>
      <c r="C3792" s="425"/>
      <c r="F3792" s="472"/>
    </row>
    <row r="3793" spans="1:6" x14ac:dyDescent="0.3">
      <c r="A3793" s="475"/>
      <c r="B3793" s="425"/>
      <c r="C3793" s="425"/>
      <c r="F3793" s="472"/>
    </row>
    <row r="3794" spans="1:6" x14ac:dyDescent="0.3">
      <c r="A3794" s="475"/>
      <c r="B3794" s="425"/>
      <c r="C3794" s="425"/>
      <c r="F3794" s="472"/>
    </row>
    <row r="3795" spans="1:6" x14ac:dyDescent="0.3">
      <c r="A3795" s="475"/>
      <c r="B3795" s="425"/>
      <c r="C3795" s="425"/>
      <c r="F3795" s="472"/>
    </row>
    <row r="3796" spans="1:6" x14ac:dyDescent="0.3">
      <c r="A3796" s="475"/>
      <c r="B3796" s="425"/>
      <c r="C3796" s="425"/>
      <c r="F3796" s="472"/>
    </row>
    <row r="3797" spans="1:6" x14ac:dyDescent="0.3">
      <c r="A3797" s="475"/>
      <c r="B3797" s="425"/>
      <c r="C3797" s="425"/>
      <c r="F3797" s="472"/>
    </row>
    <row r="3798" spans="1:6" x14ac:dyDescent="0.3">
      <c r="A3798" s="475"/>
      <c r="B3798" s="425"/>
      <c r="C3798" s="425"/>
      <c r="F3798" s="472"/>
    </row>
    <row r="3799" spans="1:6" x14ac:dyDescent="0.3">
      <c r="A3799" s="475"/>
      <c r="B3799" s="425"/>
      <c r="C3799" s="425"/>
      <c r="F3799" s="472"/>
    </row>
    <row r="3800" spans="1:6" x14ac:dyDescent="0.3">
      <c r="A3800" s="475"/>
      <c r="B3800" s="425"/>
      <c r="C3800" s="425"/>
      <c r="F3800" s="472"/>
    </row>
    <row r="3801" spans="1:6" x14ac:dyDescent="0.3">
      <c r="A3801" s="475"/>
      <c r="B3801" s="425"/>
      <c r="C3801" s="425"/>
      <c r="F3801" s="472"/>
    </row>
    <row r="3802" spans="1:6" x14ac:dyDescent="0.3">
      <c r="A3802" s="475"/>
      <c r="B3802" s="425"/>
      <c r="C3802" s="425"/>
      <c r="F3802" s="472"/>
    </row>
    <row r="3803" spans="1:6" x14ac:dyDescent="0.3">
      <c r="A3803" s="475"/>
      <c r="B3803" s="425"/>
      <c r="C3803" s="425"/>
      <c r="F3803" s="472"/>
    </row>
    <row r="3804" spans="1:6" x14ac:dyDescent="0.3">
      <c r="A3804" s="475"/>
      <c r="B3804" s="425"/>
      <c r="C3804" s="425"/>
      <c r="F3804" s="472"/>
    </row>
    <row r="3805" spans="1:6" x14ac:dyDescent="0.3">
      <c r="A3805" s="475"/>
      <c r="B3805" s="425"/>
      <c r="C3805" s="425"/>
      <c r="F3805" s="472"/>
    </row>
    <row r="3806" spans="1:6" x14ac:dyDescent="0.3">
      <c r="A3806" s="475"/>
      <c r="B3806" s="425"/>
      <c r="C3806" s="425"/>
      <c r="F3806" s="472"/>
    </row>
    <row r="3807" spans="1:6" x14ac:dyDescent="0.3">
      <c r="A3807" s="475"/>
      <c r="B3807" s="425"/>
      <c r="C3807" s="425"/>
      <c r="F3807" s="472"/>
    </row>
    <row r="3808" spans="1:6" x14ac:dyDescent="0.3">
      <c r="A3808" s="475"/>
      <c r="B3808" s="425"/>
      <c r="C3808" s="425"/>
      <c r="F3808" s="472"/>
    </row>
    <row r="3809" spans="1:6" x14ac:dyDescent="0.3">
      <c r="A3809" s="475"/>
      <c r="B3809" s="425"/>
      <c r="C3809" s="425"/>
      <c r="F3809" s="472"/>
    </row>
    <row r="3810" spans="1:6" x14ac:dyDescent="0.3">
      <c r="A3810" s="475"/>
      <c r="B3810" s="425"/>
      <c r="C3810" s="425"/>
      <c r="F3810" s="472"/>
    </row>
    <row r="3811" spans="1:6" x14ac:dyDescent="0.3">
      <c r="A3811" s="475"/>
      <c r="B3811" s="425"/>
      <c r="C3811" s="425"/>
      <c r="F3811" s="472"/>
    </row>
    <row r="3812" spans="1:6" x14ac:dyDescent="0.3">
      <c r="A3812" s="475"/>
      <c r="B3812" s="425"/>
      <c r="C3812" s="425"/>
      <c r="F3812" s="472"/>
    </row>
    <row r="3813" spans="1:6" x14ac:dyDescent="0.3">
      <c r="A3813" s="475"/>
      <c r="B3813" s="425"/>
      <c r="C3813" s="425"/>
      <c r="F3813" s="472"/>
    </row>
    <row r="3814" spans="1:6" x14ac:dyDescent="0.3">
      <c r="A3814" s="475"/>
      <c r="B3814" s="425"/>
      <c r="C3814" s="425"/>
      <c r="F3814" s="472"/>
    </row>
    <row r="3815" spans="1:6" x14ac:dyDescent="0.3">
      <c r="A3815" s="475"/>
      <c r="B3815" s="425"/>
      <c r="C3815" s="425"/>
      <c r="F3815" s="472"/>
    </row>
    <row r="3816" spans="1:6" x14ac:dyDescent="0.3">
      <c r="A3816" s="475"/>
      <c r="B3816" s="425"/>
      <c r="C3816" s="425"/>
      <c r="F3816" s="472"/>
    </row>
    <row r="3817" spans="1:6" x14ac:dyDescent="0.3">
      <c r="A3817" s="475"/>
      <c r="B3817" s="425"/>
      <c r="C3817" s="425"/>
      <c r="F3817" s="472"/>
    </row>
    <row r="3818" spans="1:6" x14ac:dyDescent="0.3">
      <c r="A3818" s="475"/>
      <c r="B3818" s="425"/>
      <c r="C3818" s="425"/>
      <c r="F3818" s="472"/>
    </row>
    <row r="3819" spans="1:6" x14ac:dyDescent="0.3">
      <c r="A3819" s="475"/>
      <c r="B3819" s="425"/>
      <c r="C3819" s="425"/>
      <c r="F3819" s="472"/>
    </row>
    <row r="3820" spans="1:6" x14ac:dyDescent="0.3">
      <c r="A3820" s="475"/>
      <c r="B3820" s="425"/>
      <c r="C3820" s="425"/>
      <c r="F3820" s="472"/>
    </row>
    <row r="3821" spans="1:6" x14ac:dyDescent="0.3">
      <c r="A3821" s="475"/>
      <c r="B3821" s="425"/>
      <c r="C3821" s="425"/>
      <c r="F3821" s="472"/>
    </row>
    <row r="3822" spans="1:6" x14ac:dyDescent="0.3">
      <c r="A3822" s="475"/>
      <c r="B3822" s="425"/>
      <c r="C3822" s="425"/>
      <c r="F3822" s="472"/>
    </row>
    <row r="3823" spans="1:6" x14ac:dyDescent="0.3">
      <c r="A3823" s="475"/>
      <c r="B3823" s="425"/>
      <c r="C3823" s="425"/>
      <c r="F3823" s="472"/>
    </row>
    <row r="3824" spans="1:6" x14ac:dyDescent="0.3">
      <c r="A3824" s="475"/>
      <c r="B3824" s="425"/>
      <c r="C3824" s="425"/>
      <c r="F3824" s="472"/>
    </row>
    <row r="3825" spans="1:6" x14ac:dyDescent="0.3">
      <c r="A3825" s="475"/>
      <c r="B3825" s="425"/>
      <c r="C3825" s="425"/>
      <c r="F3825" s="472"/>
    </row>
    <row r="3826" spans="1:6" x14ac:dyDescent="0.3">
      <c r="A3826" s="475"/>
      <c r="B3826" s="425"/>
      <c r="C3826" s="425"/>
      <c r="F3826" s="472"/>
    </row>
    <row r="3827" spans="1:6" x14ac:dyDescent="0.3">
      <c r="A3827" s="475"/>
      <c r="B3827" s="425"/>
      <c r="C3827" s="425"/>
      <c r="F3827" s="472"/>
    </row>
    <row r="3828" spans="1:6" x14ac:dyDescent="0.3">
      <c r="A3828" s="475"/>
      <c r="B3828" s="425"/>
      <c r="C3828" s="425"/>
      <c r="F3828" s="472"/>
    </row>
    <row r="3829" spans="1:6" x14ac:dyDescent="0.3">
      <c r="A3829" s="475"/>
      <c r="B3829" s="425"/>
      <c r="C3829" s="425"/>
      <c r="F3829" s="472"/>
    </row>
    <row r="3830" spans="1:6" x14ac:dyDescent="0.3">
      <c r="A3830" s="475"/>
      <c r="B3830" s="425"/>
      <c r="C3830" s="425"/>
      <c r="F3830" s="472"/>
    </row>
    <row r="3831" spans="1:6" x14ac:dyDescent="0.3">
      <c r="A3831" s="475"/>
      <c r="B3831" s="425"/>
      <c r="C3831" s="425"/>
      <c r="F3831" s="472"/>
    </row>
    <row r="3832" spans="1:6" x14ac:dyDescent="0.3">
      <c r="A3832" s="475"/>
      <c r="B3832" s="425"/>
      <c r="C3832" s="425"/>
      <c r="F3832" s="472"/>
    </row>
    <row r="3833" spans="1:6" x14ac:dyDescent="0.3">
      <c r="A3833" s="475"/>
      <c r="B3833" s="425"/>
      <c r="C3833" s="425"/>
      <c r="F3833" s="472"/>
    </row>
    <row r="3834" spans="1:6" x14ac:dyDescent="0.3">
      <c r="A3834" s="475"/>
      <c r="B3834" s="425"/>
      <c r="C3834" s="425"/>
      <c r="F3834" s="472"/>
    </row>
    <row r="3835" spans="1:6" x14ac:dyDescent="0.3">
      <c r="A3835" s="475"/>
      <c r="B3835" s="425"/>
      <c r="C3835" s="425"/>
      <c r="F3835" s="472"/>
    </row>
    <row r="3836" spans="1:6" x14ac:dyDescent="0.3">
      <c r="A3836" s="475"/>
      <c r="B3836" s="425"/>
      <c r="C3836" s="425"/>
      <c r="F3836" s="472"/>
    </row>
    <row r="3837" spans="1:6" x14ac:dyDescent="0.3">
      <c r="A3837" s="475"/>
      <c r="B3837" s="425"/>
      <c r="C3837" s="425"/>
      <c r="F3837" s="472"/>
    </row>
    <row r="3838" spans="1:6" x14ac:dyDescent="0.3">
      <c r="A3838" s="475"/>
      <c r="B3838" s="425"/>
      <c r="C3838" s="425"/>
      <c r="F3838" s="472"/>
    </row>
    <row r="3839" spans="1:6" x14ac:dyDescent="0.3">
      <c r="A3839" s="475"/>
      <c r="B3839" s="425"/>
      <c r="C3839" s="425"/>
      <c r="F3839" s="472"/>
    </row>
    <row r="3840" spans="1:6" x14ac:dyDescent="0.3">
      <c r="A3840" s="475"/>
      <c r="B3840" s="425"/>
      <c r="C3840" s="425"/>
      <c r="F3840" s="472"/>
    </row>
    <row r="3841" spans="1:6" x14ac:dyDescent="0.3">
      <c r="A3841" s="475"/>
      <c r="B3841" s="425"/>
      <c r="C3841" s="425"/>
      <c r="F3841" s="472"/>
    </row>
    <row r="3842" spans="1:6" x14ac:dyDescent="0.3">
      <c r="A3842" s="475"/>
      <c r="B3842" s="425"/>
      <c r="C3842" s="425"/>
      <c r="F3842" s="472"/>
    </row>
    <row r="3843" spans="1:6" x14ac:dyDescent="0.3">
      <c r="A3843" s="475"/>
      <c r="B3843" s="425"/>
      <c r="C3843" s="425"/>
      <c r="F3843" s="472"/>
    </row>
    <row r="3844" spans="1:6" x14ac:dyDescent="0.3">
      <c r="A3844" s="475"/>
      <c r="B3844" s="425"/>
      <c r="C3844" s="425"/>
      <c r="F3844" s="472"/>
    </row>
    <row r="3845" spans="1:6" x14ac:dyDescent="0.3">
      <c r="A3845" s="475"/>
      <c r="B3845" s="425"/>
      <c r="C3845" s="425"/>
      <c r="F3845" s="472"/>
    </row>
    <row r="3846" spans="1:6" x14ac:dyDescent="0.3">
      <c r="A3846" s="475"/>
      <c r="B3846" s="425"/>
      <c r="C3846" s="425"/>
      <c r="F3846" s="472"/>
    </row>
    <row r="3847" spans="1:6" x14ac:dyDescent="0.3">
      <c r="A3847" s="475"/>
      <c r="B3847" s="425"/>
      <c r="C3847" s="425"/>
      <c r="F3847" s="472"/>
    </row>
    <row r="3848" spans="1:6" x14ac:dyDescent="0.3">
      <c r="A3848" s="475"/>
      <c r="B3848" s="425"/>
      <c r="C3848" s="425"/>
      <c r="F3848" s="472"/>
    </row>
    <row r="3849" spans="1:6" x14ac:dyDescent="0.3">
      <c r="A3849" s="475"/>
      <c r="B3849" s="425"/>
      <c r="C3849" s="425"/>
      <c r="F3849" s="472"/>
    </row>
    <row r="3850" spans="1:6" x14ac:dyDescent="0.3">
      <c r="A3850" s="475"/>
      <c r="B3850" s="425"/>
      <c r="C3850" s="425"/>
      <c r="F3850" s="472"/>
    </row>
    <row r="3851" spans="1:6" x14ac:dyDescent="0.3">
      <c r="A3851" s="475"/>
      <c r="B3851" s="425"/>
      <c r="C3851" s="425"/>
      <c r="F3851" s="472"/>
    </row>
    <row r="3852" spans="1:6" x14ac:dyDescent="0.3">
      <c r="A3852" s="475"/>
      <c r="B3852" s="425"/>
      <c r="C3852" s="425"/>
      <c r="F3852" s="472"/>
    </row>
    <row r="3853" spans="1:6" x14ac:dyDescent="0.3">
      <c r="A3853" s="475"/>
      <c r="B3853" s="425"/>
      <c r="C3853" s="425"/>
      <c r="F3853" s="472"/>
    </row>
    <row r="3854" spans="1:6" x14ac:dyDescent="0.3">
      <c r="A3854" s="475"/>
      <c r="B3854" s="425"/>
      <c r="C3854" s="425"/>
      <c r="F3854" s="472"/>
    </row>
    <row r="3855" spans="1:6" x14ac:dyDescent="0.3">
      <c r="A3855" s="475"/>
      <c r="B3855" s="425"/>
      <c r="C3855" s="425"/>
      <c r="F3855" s="472"/>
    </row>
    <row r="3856" spans="1:6" x14ac:dyDescent="0.3">
      <c r="A3856" s="475"/>
      <c r="B3856" s="425"/>
      <c r="C3856" s="425"/>
      <c r="F3856" s="472"/>
    </row>
    <row r="3857" spans="1:6" x14ac:dyDescent="0.3">
      <c r="A3857" s="475"/>
      <c r="B3857" s="425"/>
      <c r="C3857" s="425"/>
      <c r="F3857" s="472"/>
    </row>
    <row r="3858" spans="1:6" x14ac:dyDescent="0.3">
      <c r="A3858" s="475"/>
      <c r="B3858" s="425"/>
      <c r="C3858" s="425"/>
      <c r="F3858" s="472"/>
    </row>
    <row r="3859" spans="1:6" x14ac:dyDescent="0.3">
      <c r="A3859" s="475"/>
      <c r="B3859" s="425"/>
      <c r="C3859" s="425"/>
      <c r="F3859" s="472"/>
    </row>
    <row r="3860" spans="1:6" x14ac:dyDescent="0.3">
      <c r="A3860" s="475"/>
      <c r="B3860" s="425"/>
      <c r="C3860" s="425"/>
      <c r="F3860" s="472"/>
    </row>
    <row r="3861" spans="1:6" x14ac:dyDescent="0.3">
      <c r="A3861" s="475"/>
      <c r="B3861" s="425"/>
      <c r="C3861" s="425"/>
      <c r="F3861" s="472"/>
    </row>
    <row r="3862" spans="1:6" x14ac:dyDescent="0.3">
      <c r="A3862" s="475"/>
      <c r="B3862" s="425"/>
      <c r="C3862" s="425"/>
      <c r="F3862" s="472"/>
    </row>
    <row r="3863" spans="1:6" x14ac:dyDescent="0.3">
      <c r="A3863" s="475"/>
      <c r="B3863" s="425"/>
      <c r="C3863" s="425"/>
      <c r="F3863" s="472"/>
    </row>
    <row r="3864" spans="1:6" x14ac:dyDescent="0.3">
      <c r="A3864" s="475"/>
      <c r="B3864" s="425"/>
      <c r="C3864" s="425"/>
      <c r="F3864" s="472"/>
    </row>
    <row r="3865" spans="1:6" x14ac:dyDescent="0.3">
      <c r="A3865" s="475"/>
      <c r="B3865" s="425"/>
      <c r="C3865" s="425"/>
      <c r="F3865" s="472"/>
    </row>
    <row r="3866" spans="1:6" x14ac:dyDescent="0.3">
      <c r="A3866" s="475"/>
      <c r="B3866" s="425"/>
      <c r="C3866" s="425"/>
      <c r="F3866" s="472"/>
    </row>
    <row r="3867" spans="1:6" x14ac:dyDescent="0.3">
      <c r="A3867" s="475"/>
      <c r="B3867" s="425"/>
      <c r="C3867" s="425"/>
      <c r="F3867" s="472"/>
    </row>
    <row r="3868" spans="1:6" x14ac:dyDescent="0.3">
      <c r="A3868" s="475"/>
      <c r="B3868" s="425"/>
      <c r="C3868" s="425"/>
      <c r="F3868" s="472"/>
    </row>
    <row r="3869" spans="1:6" x14ac:dyDescent="0.3">
      <c r="A3869" s="475"/>
      <c r="B3869" s="425"/>
      <c r="C3869" s="425"/>
      <c r="F3869" s="472"/>
    </row>
    <row r="3870" spans="1:6" x14ac:dyDescent="0.3">
      <c r="A3870" s="475"/>
      <c r="B3870" s="425"/>
      <c r="C3870" s="425"/>
      <c r="F3870" s="472"/>
    </row>
    <row r="3871" spans="1:6" x14ac:dyDescent="0.3">
      <c r="A3871" s="475"/>
      <c r="B3871" s="425"/>
      <c r="C3871" s="425"/>
      <c r="F3871" s="472"/>
    </row>
    <row r="3872" spans="1:6" x14ac:dyDescent="0.3">
      <c r="A3872" s="475"/>
      <c r="B3872" s="425"/>
      <c r="C3872" s="425"/>
      <c r="F3872" s="472"/>
    </row>
    <row r="3873" spans="1:6" x14ac:dyDescent="0.3">
      <c r="A3873" s="475"/>
      <c r="B3873" s="425"/>
      <c r="C3873" s="425"/>
      <c r="F3873" s="472"/>
    </row>
    <row r="3874" spans="1:6" x14ac:dyDescent="0.3">
      <c r="A3874" s="475"/>
      <c r="B3874" s="425"/>
      <c r="C3874" s="425"/>
      <c r="F3874" s="472"/>
    </row>
    <row r="3875" spans="1:6" x14ac:dyDescent="0.3">
      <c r="A3875" s="475"/>
      <c r="B3875" s="425"/>
      <c r="C3875" s="425"/>
      <c r="F3875" s="472"/>
    </row>
    <row r="3876" spans="1:6" x14ac:dyDescent="0.3">
      <c r="A3876" s="475"/>
      <c r="B3876" s="425"/>
      <c r="C3876" s="425"/>
      <c r="F3876" s="472"/>
    </row>
    <row r="3877" spans="1:6" x14ac:dyDescent="0.3">
      <c r="A3877" s="475"/>
      <c r="B3877" s="425"/>
      <c r="C3877" s="425"/>
      <c r="F3877" s="472"/>
    </row>
    <row r="3878" spans="1:6" x14ac:dyDescent="0.3">
      <c r="A3878" s="475"/>
      <c r="B3878" s="425"/>
      <c r="C3878" s="425"/>
      <c r="F3878" s="472"/>
    </row>
    <row r="3879" spans="1:6" x14ac:dyDescent="0.3">
      <c r="A3879" s="475"/>
      <c r="B3879" s="425"/>
      <c r="C3879" s="425"/>
      <c r="F3879" s="472"/>
    </row>
    <row r="3880" spans="1:6" x14ac:dyDescent="0.3">
      <c r="A3880" s="475"/>
      <c r="B3880" s="425"/>
      <c r="C3880" s="425"/>
      <c r="F3880" s="472"/>
    </row>
    <row r="3881" spans="1:6" x14ac:dyDescent="0.3">
      <c r="A3881" s="475"/>
      <c r="B3881" s="425"/>
      <c r="C3881" s="425"/>
      <c r="F3881" s="472"/>
    </row>
    <row r="3882" spans="1:6" x14ac:dyDescent="0.3">
      <c r="A3882" s="475"/>
      <c r="B3882" s="425"/>
      <c r="C3882" s="425"/>
      <c r="F3882" s="472"/>
    </row>
    <row r="3883" spans="1:6" x14ac:dyDescent="0.3">
      <c r="A3883" s="475"/>
      <c r="B3883" s="425"/>
      <c r="C3883" s="425"/>
      <c r="F3883" s="472"/>
    </row>
    <row r="3884" spans="1:6" x14ac:dyDescent="0.3">
      <c r="A3884" s="475"/>
      <c r="B3884" s="425"/>
      <c r="C3884" s="425"/>
      <c r="F3884" s="472"/>
    </row>
    <row r="3885" spans="1:6" x14ac:dyDescent="0.3">
      <c r="A3885" s="475"/>
      <c r="B3885" s="425"/>
      <c r="C3885" s="425"/>
      <c r="F3885" s="472"/>
    </row>
    <row r="3886" spans="1:6" x14ac:dyDescent="0.3">
      <c r="A3886" s="475"/>
      <c r="B3886" s="425"/>
      <c r="C3886" s="425"/>
      <c r="F3886" s="472"/>
    </row>
    <row r="3887" spans="1:6" x14ac:dyDescent="0.3">
      <c r="A3887" s="475"/>
      <c r="B3887" s="425"/>
      <c r="C3887" s="425"/>
      <c r="F3887" s="472"/>
    </row>
    <row r="3888" spans="1:6" x14ac:dyDescent="0.3">
      <c r="A3888" s="475"/>
      <c r="B3888" s="425"/>
      <c r="C3888" s="425"/>
      <c r="F3888" s="472"/>
    </row>
    <row r="3889" spans="1:6" x14ac:dyDescent="0.3">
      <c r="A3889" s="475"/>
      <c r="B3889" s="425"/>
      <c r="C3889" s="425"/>
      <c r="F3889" s="472"/>
    </row>
    <row r="3890" spans="1:6" x14ac:dyDescent="0.3">
      <c r="A3890" s="475"/>
      <c r="B3890" s="425"/>
      <c r="C3890" s="425"/>
      <c r="F3890" s="472"/>
    </row>
    <row r="3891" spans="1:6" x14ac:dyDescent="0.3">
      <c r="A3891" s="475"/>
      <c r="B3891" s="425"/>
      <c r="C3891" s="425"/>
      <c r="F3891" s="472"/>
    </row>
    <row r="3892" spans="1:6" x14ac:dyDescent="0.3">
      <c r="A3892" s="475"/>
      <c r="B3892" s="425"/>
      <c r="C3892" s="425"/>
      <c r="F3892" s="472"/>
    </row>
    <row r="3893" spans="1:6" x14ac:dyDescent="0.3">
      <c r="A3893" s="475"/>
      <c r="B3893" s="425"/>
      <c r="C3893" s="425"/>
      <c r="F3893" s="472"/>
    </row>
    <row r="3894" spans="1:6" x14ac:dyDescent="0.3">
      <c r="A3894" s="475"/>
      <c r="B3894" s="425"/>
      <c r="C3894" s="425"/>
      <c r="F3894" s="472"/>
    </row>
    <row r="3895" spans="1:6" x14ac:dyDescent="0.3">
      <c r="A3895" s="475"/>
      <c r="B3895" s="425"/>
      <c r="C3895" s="425"/>
      <c r="F3895" s="472"/>
    </row>
    <row r="3896" spans="1:6" x14ac:dyDescent="0.3">
      <c r="A3896" s="475"/>
      <c r="B3896" s="425"/>
      <c r="C3896" s="425"/>
      <c r="F3896" s="472"/>
    </row>
    <row r="3897" spans="1:6" x14ac:dyDescent="0.3">
      <c r="A3897" s="475"/>
      <c r="B3897" s="425"/>
      <c r="C3897" s="425"/>
      <c r="F3897" s="472"/>
    </row>
    <row r="3898" spans="1:6" x14ac:dyDescent="0.3">
      <c r="A3898" s="475"/>
      <c r="B3898" s="425"/>
      <c r="C3898" s="425"/>
      <c r="F3898" s="472"/>
    </row>
    <row r="3899" spans="1:6" x14ac:dyDescent="0.3">
      <c r="A3899" s="475"/>
      <c r="B3899" s="425"/>
      <c r="C3899" s="425"/>
      <c r="F3899" s="472"/>
    </row>
    <row r="3900" spans="1:6" x14ac:dyDescent="0.3">
      <c r="A3900" s="475"/>
      <c r="B3900" s="425"/>
      <c r="C3900" s="425"/>
      <c r="F3900" s="472"/>
    </row>
    <row r="3901" spans="1:6" x14ac:dyDescent="0.3">
      <c r="A3901" s="475"/>
      <c r="B3901" s="425"/>
      <c r="C3901" s="425"/>
      <c r="F3901" s="472"/>
    </row>
    <row r="3902" spans="1:6" x14ac:dyDescent="0.3">
      <c r="A3902" s="475"/>
      <c r="B3902" s="425"/>
      <c r="C3902" s="425"/>
      <c r="F3902" s="472"/>
    </row>
    <row r="3903" spans="1:6" x14ac:dyDescent="0.3">
      <c r="A3903" s="475"/>
      <c r="B3903" s="425"/>
      <c r="C3903" s="425"/>
      <c r="F3903" s="472"/>
    </row>
    <row r="3904" spans="1:6" x14ac:dyDescent="0.3">
      <c r="A3904" s="475"/>
      <c r="B3904" s="425"/>
      <c r="C3904" s="425"/>
      <c r="F3904" s="472"/>
    </row>
    <row r="3905" spans="1:6" x14ac:dyDescent="0.3">
      <c r="A3905" s="475"/>
      <c r="B3905" s="425"/>
      <c r="C3905" s="425"/>
      <c r="F3905" s="472"/>
    </row>
    <row r="3906" spans="1:6" x14ac:dyDescent="0.3">
      <c r="A3906" s="475"/>
      <c r="B3906" s="425"/>
      <c r="C3906" s="425"/>
      <c r="F3906" s="472"/>
    </row>
    <row r="3907" spans="1:6" x14ac:dyDescent="0.3">
      <c r="A3907" s="475"/>
      <c r="B3907" s="425"/>
      <c r="C3907" s="425"/>
      <c r="F3907" s="472"/>
    </row>
    <row r="3908" spans="1:6" x14ac:dyDescent="0.3">
      <c r="A3908" s="475"/>
      <c r="B3908" s="425"/>
      <c r="C3908" s="425"/>
      <c r="F3908" s="472"/>
    </row>
    <row r="3909" spans="1:6" x14ac:dyDescent="0.3">
      <c r="A3909" s="475"/>
      <c r="B3909" s="425"/>
      <c r="C3909" s="425"/>
      <c r="F3909" s="472"/>
    </row>
    <row r="3910" spans="1:6" x14ac:dyDescent="0.3">
      <c r="A3910" s="475"/>
      <c r="B3910" s="425"/>
      <c r="C3910" s="425"/>
      <c r="F3910" s="472"/>
    </row>
    <row r="3911" spans="1:6" x14ac:dyDescent="0.3">
      <c r="A3911" s="475"/>
      <c r="B3911" s="425"/>
      <c r="C3911" s="425"/>
      <c r="F3911" s="472"/>
    </row>
    <row r="3912" spans="1:6" x14ac:dyDescent="0.3">
      <c r="A3912" s="475"/>
      <c r="B3912" s="425"/>
      <c r="C3912" s="425"/>
      <c r="F3912" s="472"/>
    </row>
    <row r="3913" spans="1:6" x14ac:dyDescent="0.3">
      <c r="A3913" s="475"/>
      <c r="B3913" s="425"/>
      <c r="C3913" s="425"/>
      <c r="F3913" s="472"/>
    </row>
    <row r="3914" spans="1:6" x14ac:dyDescent="0.3">
      <c r="A3914" s="475"/>
      <c r="B3914" s="425"/>
      <c r="C3914" s="425"/>
      <c r="F3914" s="472"/>
    </row>
    <row r="3915" spans="1:6" x14ac:dyDescent="0.3">
      <c r="A3915" s="475"/>
      <c r="B3915" s="425"/>
      <c r="C3915" s="425"/>
      <c r="F3915" s="472"/>
    </row>
    <row r="3916" spans="1:6" x14ac:dyDescent="0.3">
      <c r="A3916" s="475"/>
      <c r="B3916" s="425"/>
      <c r="C3916" s="425"/>
      <c r="F3916" s="472"/>
    </row>
    <row r="3917" spans="1:6" x14ac:dyDescent="0.3">
      <c r="A3917" s="475"/>
      <c r="B3917" s="425"/>
      <c r="C3917" s="425"/>
      <c r="F3917" s="472"/>
    </row>
    <row r="3918" spans="1:6" x14ac:dyDescent="0.3">
      <c r="A3918" s="475"/>
      <c r="B3918" s="425"/>
      <c r="C3918" s="425"/>
      <c r="F3918" s="472"/>
    </row>
    <row r="3919" spans="1:6" x14ac:dyDescent="0.3">
      <c r="A3919" s="475"/>
      <c r="B3919" s="425"/>
      <c r="C3919" s="425"/>
      <c r="F3919" s="472"/>
    </row>
    <row r="3920" spans="1:6" x14ac:dyDescent="0.3">
      <c r="A3920" s="475"/>
      <c r="B3920" s="425"/>
      <c r="C3920" s="425"/>
      <c r="F3920" s="472"/>
    </row>
    <row r="3921" spans="1:6" x14ac:dyDescent="0.3">
      <c r="A3921" s="475"/>
      <c r="B3921" s="425"/>
      <c r="C3921" s="425"/>
      <c r="F3921" s="472"/>
    </row>
    <row r="3922" spans="1:6" x14ac:dyDescent="0.3">
      <c r="A3922" s="475"/>
      <c r="B3922" s="425"/>
      <c r="C3922" s="425"/>
      <c r="F3922" s="472"/>
    </row>
    <row r="3923" spans="1:6" x14ac:dyDescent="0.3">
      <c r="A3923" s="475"/>
      <c r="B3923" s="425"/>
      <c r="C3923" s="425"/>
      <c r="F3923" s="472"/>
    </row>
    <row r="3924" spans="1:6" x14ac:dyDescent="0.3">
      <c r="A3924" s="475"/>
      <c r="B3924" s="425"/>
      <c r="C3924" s="425"/>
      <c r="F3924" s="472"/>
    </row>
    <row r="3925" spans="1:6" x14ac:dyDescent="0.3">
      <c r="A3925" s="475"/>
      <c r="B3925" s="425"/>
      <c r="C3925" s="425"/>
      <c r="F3925" s="472"/>
    </row>
    <row r="3926" spans="1:6" x14ac:dyDescent="0.3">
      <c r="A3926" s="475"/>
      <c r="B3926" s="425"/>
      <c r="C3926" s="425"/>
      <c r="F3926" s="472"/>
    </row>
    <row r="3927" spans="1:6" x14ac:dyDescent="0.3">
      <c r="A3927" s="475"/>
      <c r="B3927" s="425"/>
      <c r="C3927" s="425"/>
      <c r="F3927" s="472"/>
    </row>
    <row r="3928" spans="1:6" x14ac:dyDescent="0.3">
      <c r="A3928" s="475"/>
      <c r="B3928" s="425"/>
      <c r="C3928" s="425"/>
      <c r="F3928" s="472"/>
    </row>
    <row r="3929" spans="1:6" x14ac:dyDescent="0.3">
      <c r="A3929" s="475"/>
      <c r="B3929" s="425"/>
      <c r="C3929" s="425"/>
      <c r="F3929" s="472"/>
    </row>
    <row r="3930" spans="1:6" x14ac:dyDescent="0.3">
      <c r="A3930" s="475"/>
      <c r="B3930" s="425"/>
      <c r="C3930" s="425"/>
      <c r="F3930" s="472"/>
    </row>
    <row r="3931" spans="1:6" x14ac:dyDescent="0.3">
      <c r="A3931" s="475"/>
      <c r="B3931" s="425"/>
      <c r="C3931" s="425"/>
      <c r="F3931" s="472"/>
    </row>
    <row r="3932" spans="1:6" x14ac:dyDescent="0.3">
      <c r="A3932" s="475"/>
      <c r="B3932" s="425"/>
      <c r="C3932" s="425"/>
      <c r="F3932" s="472"/>
    </row>
    <row r="3933" spans="1:6" x14ac:dyDescent="0.3">
      <c r="A3933" s="475"/>
      <c r="B3933" s="425"/>
      <c r="C3933" s="425"/>
      <c r="F3933" s="472"/>
    </row>
    <row r="3934" spans="1:6" x14ac:dyDescent="0.3">
      <c r="A3934" s="475"/>
      <c r="B3934" s="425"/>
      <c r="C3934" s="425"/>
      <c r="F3934" s="472"/>
    </row>
    <row r="3935" spans="1:6" x14ac:dyDescent="0.3">
      <c r="A3935" s="475"/>
      <c r="B3935" s="425"/>
      <c r="C3935" s="425"/>
      <c r="F3935" s="472"/>
    </row>
    <row r="3936" spans="1:6" x14ac:dyDescent="0.3">
      <c r="A3936" s="475"/>
      <c r="B3936" s="425"/>
      <c r="C3936" s="425"/>
      <c r="F3936" s="472"/>
    </row>
    <row r="3937" spans="1:6" x14ac:dyDescent="0.3">
      <c r="A3937" s="475"/>
      <c r="B3937" s="425"/>
      <c r="C3937" s="425"/>
      <c r="F3937" s="472"/>
    </row>
    <row r="3938" spans="1:6" x14ac:dyDescent="0.3">
      <c r="A3938" s="475"/>
      <c r="B3938" s="425"/>
      <c r="C3938" s="425"/>
      <c r="F3938" s="472"/>
    </row>
    <row r="3939" spans="1:6" x14ac:dyDescent="0.3">
      <c r="A3939" s="475"/>
      <c r="B3939" s="425"/>
      <c r="C3939" s="425"/>
      <c r="F3939" s="472"/>
    </row>
    <row r="3940" spans="1:6" x14ac:dyDescent="0.3">
      <c r="A3940" s="475"/>
      <c r="B3940" s="425"/>
      <c r="C3940" s="425"/>
      <c r="F3940" s="472"/>
    </row>
    <row r="3941" spans="1:6" x14ac:dyDescent="0.3">
      <c r="A3941" s="475"/>
      <c r="B3941" s="425"/>
      <c r="C3941" s="425"/>
      <c r="F3941" s="472"/>
    </row>
    <row r="3942" spans="1:6" x14ac:dyDescent="0.3">
      <c r="A3942" s="475"/>
      <c r="B3942" s="425"/>
      <c r="C3942" s="425"/>
      <c r="F3942" s="472"/>
    </row>
    <row r="3943" spans="1:6" x14ac:dyDescent="0.3">
      <c r="A3943" s="475"/>
      <c r="B3943" s="425"/>
      <c r="C3943" s="425"/>
      <c r="F3943" s="472"/>
    </row>
    <row r="3944" spans="1:6" x14ac:dyDescent="0.3">
      <c r="A3944" s="475"/>
      <c r="B3944" s="425"/>
      <c r="C3944" s="425"/>
      <c r="F3944" s="472"/>
    </row>
    <row r="3945" spans="1:6" x14ac:dyDescent="0.3">
      <c r="A3945" s="475"/>
      <c r="B3945" s="425"/>
      <c r="C3945" s="425"/>
      <c r="F3945" s="472"/>
    </row>
    <row r="3946" spans="1:6" x14ac:dyDescent="0.3">
      <c r="A3946" s="475"/>
      <c r="B3946" s="425"/>
      <c r="C3946" s="425"/>
      <c r="F3946" s="472"/>
    </row>
    <row r="3947" spans="1:6" x14ac:dyDescent="0.3">
      <c r="A3947" s="475"/>
      <c r="B3947" s="425"/>
      <c r="C3947" s="425"/>
      <c r="F3947" s="472"/>
    </row>
    <row r="3948" spans="1:6" x14ac:dyDescent="0.3">
      <c r="A3948" s="475"/>
      <c r="B3948" s="425"/>
      <c r="C3948" s="425"/>
      <c r="F3948" s="472"/>
    </row>
    <row r="3949" spans="1:6" x14ac:dyDescent="0.3">
      <c r="A3949" s="475"/>
      <c r="B3949" s="425"/>
      <c r="C3949" s="425"/>
      <c r="F3949" s="472"/>
    </row>
    <row r="3950" spans="1:6" x14ac:dyDescent="0.3">
      <c r="A3950" s="475"/>
      <c r="B3950" s="425"/>
      <c r="C3950" s="425"/>
      <c r="F3950" s="472"/>
    </row>
    <row r="3951" spans="1:6" x14ac:dyDescent="0.3">
      <c r="A3951" s="475"/>
      <c r="B3951" s="425"/>
      <c r="C3951" s="425"/>
      <c r="F3951" s="472"/>
    </row>
    <row r="3952" spans="1:6" x14ac:dyDescent="0.3">
      <c r="A3952" s="475"/>
      <c r="B3952" s="425"/>
      <c r="C3952" s="425"/>
      <c r="F3952" s="472"/>
    </row>
    <row r="3953" spans="1:6" x14ac:dyDescent="0.3">
      <c r="A3953" s="475"/>
      <c r="B3953" s="425"/>
      <c r="C3953" s="425"/>
      <c r="F3953" s="472"/>
    </row>
    <row r="3954" spans="1:6" x14ac:dyDescent="0.3">
      <c r="A3954" s="475"/>
      <c r="B3954" s="425"/>
      <c r="C3954" s="425"/>
      <c r="F3954" s="472"/>
    </row>
    <row r="3955" spans="1:6" x14ac:dyDescent="0.3">
      <c r="A3955" s="475"/>
      <c r="B3955" s="425"/>
      <c r="C3955" s="425"/>
      <c r="F3955" s="472"/>
    </row>
    <row r="3956" spans="1:6" x14ac:dyDescent="0.3">
      <c r="A3956" s="475"/>
      <c r="B3956" s="425"/>
      <c r="C3956" s="425"/>
      <c r="F3956" s="472"/>
    </row>
    <row r="3957" spans="1:6" x14ac:dyDescent="0.3">
      <c r="A3957" s="475"/>
      <c r="B3957" s="425"/>
      <c r="C3957" s="425"/>
      <c r="F3957" s="472"/>
    </row>
    <row r="3958" spans="1:6" x14ac:dyDescent="0.3">
      <c r="A3958" s="475"/>
      <c r="B3958" s="425"/>
      <c r="C3958" s="425"/>
      <c r="F3958" s="472"/>
    </row>
    <row r="3959" spans="1:6" x14ac:dyDescent="0.3">
      <c r="A3959" s="475"/>
      <c r="B3959" s="425"/>
      <c r="C3959" s="425"/>
      <c r="F3959" s="472"/>
    </row>
    <row r="3960" spans="1:6" x14ac:dyDescent="0.3">
      <c r="A3960" s="475"/>
      <c r="B3960" s="425"/>
      <c r="C3960" s="425"/>
      <c r="F3960" s="472"/>
    </row>
    <row r="3961" spans="1:6" x14ac:dyDescent="0.3">
      <c r="A3961" s="475"/>
      <c r="B3961" s="425"/>
      <c r="C3961" s="425"/>
      <c r="F3961" s="472"/>
    </row>
    <row r="3962" spans="1:6" x14ac:dyDescent="0.3">
      <c r="A3962" s="475"/>
      <c r="B3962" s="425"/>
      <c r="C3962" s="425"/>
      <c r="F3962" s="472"/>
    </row>
    <row r="3963" spans="1:6" x14ac:dyDescent="0.3">
      <c r="A3963" s="475"/>
      <c r="B3963" s="425"/>
      <c r="C3963" s="425"/>
      <c r="F3963" s="472"/>
    </row>
    <row r="3964" spans="1:6" x14ac:dyDescent="0.3">
      <c r="A3964" s="475"/>
      <c r="B3964" s="425"/>
      <c r="C3964" s="425"/>
      <c r="F3964" s="472"/>
    </row>
    <row r="3965" spans="1:6" x14ac:dyDescent="0.3">
      <c r="A3965" s="475"/>
      <c r="B3965" s="425"/>
      <c r="C3965" s="425"/>
      <c r="F3965" s="472"/>
    </row>
    <row r="3966" spans="1:6" x14ac:dyDescent="0.3">
      <c r="A3966" s="475"/>
      <c r="B3966" s="425"/>
      <c r="C3966" s="425"/>
      <c r="F3966" s="472"/>
    </row>
    <row r="3967" spans="1:6" x14ac:dyDescent="0.3">
      <c r="A3967" s="475"/>
      <c r="B3967" s="425"/>
      <c r="C3967" s="425"/>
      <c r="F3967" s="472"/>
    </row>
    <row r="3968" spans="1:6" x14ac:dyDescent="0.3">
      <c r="A3968" s="475"/>
      <c r="B3968" s="425"/>
      <c r="C3968" s="425"/>
      <c r="F3968" s="472"/>
    </row>
    <row r="3969" spans="1:6" x14ac:dyDescent="0.3">
      <c r="A3969" s="475"/>
      <c r="B3969" s="425"/>
      <c r="C3969" s="425"/>
      <c r="F3969" s="472"/>
    </row>
    <row r="3970" spans="1:6" x14ac:dyDescent="0.3">
      <c r="A3970" s="475"/>
      <c r="B3970" s="425"/>
      <c r="C3970" s="425"/>
      <c r="F3970" s="472"/>
    </row>
    <row r="3971" spans="1:6" x14ac:dyDescent="0.3">
      <c r="A3971" s="475"/>
      <c r="B3971" s="425"/>
      <c r="C3971" s="425"/>
      <c r="F3971" s="472"/>
    </row>
    <row r="3972" spans="1:6" x14ac:dyDescent="0.3">
      <c r="A3972" s="475"/>
      <c r="B3972" s="425"/>
      <c r="C3972" s="425"/>
      <c r="F3972" s="472"/>
    </row>
    <row r="3973" spans="1:6" x14ac:dyDescent="0.3">
      <c r="A3973" s="475"/>
      <c r="B3973" s="425"/>
      <c r="C3973" s="425"/>
      <c r="F3973" s="472"/>
    </row>
    <row r="3974" spans="1:6" x14ac:dyDescent="0.3">
      <c r="A3974" s="475"/>
      <c r="B3974" s="425"/>
      <c r="C3974" s="425"/>
      <c r="F3974" s="472"/>
    </row>
    <row r="3975" spans="1:6" x14ac:dyDescent="0.3">
      <c r="A3975" s="475"/>
      <c r="B3975" s="425"/>
      <c r="C3975" s="425"/>
      <c r="F3975" s="472"/>
    </row>
    <row r="3976" spans="1:6" x14ac:dyDescent="0.3">
      <c r="A3976" s="475"/>
      <c r="B3976" s="425"/>
      <c r="C3976" s="425"/>
      <c r="F3976" s="472"/>
    </row>
    <row r="3977" spans="1:6" x14ac:dyDescent="0.3">
      <c r="A3977" s="475"/>
      <c r="B3977" s="425"/>
      <c r="C3977" s="425"/>
      <c r="F3977" s="472"/>
    </row>
    <row r="3978" spans="1:6" x14ac:dyDescent="0.3">
      <c r="A3978" s="475"/>
      <c r="B3978" s="425"/>
      <c r="C3978" s="425"/>
      <c r="F3978" s="472"/>
    </row>
    <row r="3979" spans="1:6" x14ac:dyDescent="0.3">
      <c r="A3979" s="475"/>
      <c r="B3979" s="425"/>
      <c r="C3979" s="425"/>
      <c r="F3979" s="472"/>
    </row>
    <row r="3980" spans="1:6" x14ac:dyDescent="0.3">
      <c r="A3980" s="475"/>
      <c r="B3980" s="425"/>
      <c r="C3980" s="425"/>
      <c r="F3980" s="472"/>
    </row>
    <row r="3981" spans="1:6" x14ac:dyDescent="0.3">
      <c r="A3981" s="475"/>
      <c r="B3981" s="425"/>
      <c r="C3981" s="425"/>
      <c r="F3981" s="472"/>
    </row>
    <row r="3982" spans="1:6" x14ac:dyDescent="0.3">
      <c r="A3982" s="475"/>
      <c r="B3982" s="425"/>
      <c r="C3982" s="425"/>
      <c r="F3982" s="472"/>
    </row>
    <row r="3983" spans="1:6" x14ac:dyDescent="0.3">
      <c r="A3983" s="475"/>
      <c r="B3983" s="425"/>
      <c r="C3983" s="425"/>
      <c r="F3983" s="472"/>
    </row>
    <row r="3984" spans="1:6" x14ac:dyDescent="0.3">
      <c r="A3984" s="475"/>
      <c r="B3984" s="425"/>
      <c r="C3984" s="425"/>
      <c r="F3984" s="472"/>
    </row>
    <row r="3985" spans="1:6" x14ac:dyDescent="0.3">
      <c r="A3985" s="475"/>
      <c r="B3985" s="425"/>
      <c r="C3985" s="425"/>
      <c r="F3985" s="472"/>
    </row>
    <row r="3986" spans="1:6" x14ac:dyDescent="0.3">
      <c r="A3986" s="475"/>
      <c r="B3986" s="425"/>
      <c r="C3986" s="425"/>
      <c r="F3986" s="472"/>
    </row>
    <row r="3987" spans="1:6" x14ac:dyDescent="0.3">
      <c r="A3987" s="475"/>
      <c r="B3987" s="425"/>
      <c r="C3987" s="425"/>
      <c r="F3987" s="472"/>
    </row>
    <row r="3988" spans="1:6" x14ac:dyDescent="0.3">
      <c r="A3988" s="475"/>
      <c r="B3988" s="425"/>
      <c r="C3988" s="425"/>
      <c r="F3988" s="472"/>
    </row>
    <row r="3989" spans="1:6" x14ac:dyDescent="0.3">
      <c r="A3989" s="475"/>
      <c r="B3989" s="425"/>
      <c r="C3989" s="425"/>
      <c r="F3989" s="472"/>
    </row>
    <row r="3990" spans="1:6" x14ac:dyDescent="0.3">
      <c r="A3990" s="475"/>
      <c r="B3990" s="425"/>
      <c r="C3990" s="425"/>
      <c r="F3990" s="472"/>
    </row>
    <row r="3991" spans="1:6" x14ac:dyDescent="0.3">
      <c r="A3991" s="475"/>
      <c r="B3991" s="425"/>
      <c r="C3991" s="425"/>
      <c r="F3991" s="472"/>
    </row>
    <row r="3992" spans="1:6" x14ac:dyDescent="0.3">
      <c r="A3992" s="475"/>
      <c r="B3992" s="425"/>
      <c r="C3992" s="425"/>
      <c r="F3992" s="472"/>
    </row>
    <row r="3993" spans="1:6" x14ac:dyDescent="0.3">
      <c r="A3993" s="475"/>
      <c r="B3993" s="425"/>
      <c r="C3993" s="425"/>
      <c r="F3993" s="472"/>
    </row>
    <row r="3994" spans="1:6" x14ac:dyDescent="0.3">
      <c r="A3994" s="475"/>
      <c r="B3994" s="425"/>
      <c r="C3994" s="425"/>
      <c r="F3994" s="472"/>
    </row>
    <row r="3995" spans="1:6" x14ac:dyDescent="0.3">
      <c r="A3995" s="475"/>
      <c r="B3995" s="425"/>
      <c r="C3995" s="425"/>
      <c r="F3995" s="472"/>
    </row>
    <row r="3996" spans="1:6" x14ac:dyDescent="0.3">
      <c r="A3996" s="475"/>
      <c r="B3996" s="425"/>
      <c r="C3996" s="425"/>
      <c r="F3996" s="472"/>
    </row>
    <row r="3997" spans="1:6" x14ac:dyDescent="0.3">
      <c r="A3997" s="475"/>
      <c r="B3997" s="425"/>
      <c r="C3997" s="425"/>
      <c r="F3997" s="472"/>
    </row>
    <row r="3998" spans="1:6" x14ac:dyDescent="0.3">
      <c r="A3998" s="475"/>
      <c r="B3998" s="425"/>
      <c r="C3998" s="425"/>
      <c r="F3998" s="472"/>
    </row>
    <row r="3999" spans="1:6" x14ac:dyDescent="0.3">
      <c r="A3999" s="475"/>
      <c r="B3999" s="425"/>
      <c r="C3999" s="425"/>
      <c r="F3999" s="472"/>
    </row>
    <row r="4000" spans="1:6" x14ac:dyDescent="0.3">
      <c r="A4000" s="475"/>
      <c r="B4000" s="425"/>
      <c r="C4000" s="425"/>
      <c r="F4000" s="472"/>
    </row>
    <row r="4001" spans="1:6" x14ac:dyDescent="0.3">
      <c r="A4001" s="475"/>
      <c r="B4001" s="425"/>
      <c r="C4001" s="425"/>
      <c r="F4001" s="472"/>
    </row>
    <row r="4002" spans="1:6" x14ac:dyDescent="0.3">
      <c r="A4002" s="475"/>
      <c r="B4002" s="425"/>
      <c r="C4002" s="425"/>
      <c r="F4002" s="472"/>
    </row>
    <row r="4003" spans="1:6" x14ac:dyDescent="0.3">
      <c r="A4003" s="475"/>
      <c r="B4003" s="425"/>
      <c r="C4003" s="425"/>
      <c r="F4003" s="472"/>
    </row>
    <row r="4004" spans="1:6" x14ac:dyDescent="0.3">
      <c r="A4004" s="475"/>
      <c r="B4004" s="425"/>
      <c r="C4004" s="425"/>
      <c r="F4004" s="472"/>
    </row>
    <row r="4005" spans="1:6" x14ac:dyDescent="0.3">
      <c r="A4005" s="475"/>
      <c r="B4005" s="425"/>
      <c r="C4005" s="425"/>
      <c r="F4005" s="472"/>
    </row>
    <row r="4006" spans="1:6" x14ac:dyDescent="0.3">
      <c r="A4006" s="475"/>
      <c r="B4006" s="425"/>
      <c r="C4006" s="425"/>
      <c r="F4006" s="472"/>
    </row>
    <row r="4007" spans="1:6" x14ac:dyDescent="0.3">
      <c r="A4007" s="475"/>
      <c r="B4007" s="425"/>
      <c r="C4007" s="425"/>
      <c r="F4007" s="472"/>
    </row>
    <row r="4008" spans="1:6" x14ac:dyDescent="0.3">
      <c r="A4008" s="475"/>
      <c r="B4008" s="425"/>
      <c r="C4008" s="425"/>
      <c r="F4008" s="472"/>
    </row>
    <row r="4009" spans="1:6" x14ac:dyDescent="0.3">
      <c r="A4009" s="475"/>
      <c r="B4009" s="425"/>
      <c r="C4009" s="425"/>
      <c r="F4009" s="472"/>
    </row>
    <row r="4010" spans="1:6" x14ac:dyDescent="0.3">
      <c r="A4010" s="475"/>
      <c r="B4010" s="425"/>
      <c r="C4010" s="425"/>
      <c r="F4010" s="472"/>
    </row>
    <row r="4011" spans="1:6" x14ac:dyDescent="0.3">
      <c r="A4011" s="475"/>
      <c r="B4011" s="425"/>
      <c r="C4011" s="425"/>
      <c r="F4011" s="472"/>
    </row>
    <row r="4012" spans="1:6" x14ac:dyDescent="0.3">
      <c r="A4012" s="475"/>
      <c r="B4012" s="425"/>
      <c r="C4012" s="425"/>
      <c r="F4012" s="472"/>
    </row>
    <row r="4013" spans="1:6" x14ac:dyDescent="0.3">
      <c r="A4013" s="475"/>
      <c r="B4013" s="425"/>
      <c r="C4013" s="425"/>
      <c r="F4013" s="472"/>
    </row>
    <row r="4014" spans="1:6" x14ac:dyDescent="0.3">
      <c r="A4014" s="475"/>
      <c r="B4014" s="425"/>
      <c r="C4014" s="425"/>
      <c r="F4014" s="472"/>
    </row>
    <row r="4015" spans="1:6" x14ac:dyDescent="0.3">
      <c r="A4015" s="475"/>
      <c r="B4015" s="425"/>
      <c r="C4015" s="425"/>
      <c r="F4015" s="472"/>
    </row>
    <row r="4016" spans="1:6" x14ac:dyDescent="0.3">
      <c r="A4016" s="475"/>
      <c r="B4016" s="425"/>
      <c r="C4016" s="425"/>
      <c r="F4016" s="472"/>
    </row>
    <row r="4017" spans="1:6" x14ac:dyDescent="0.3">
      <c r="A4017" s="475"/>
      <c r="B4017" s="425"/>
      <c r="C4017" s="425"/>
      <c r="F4017" s="472"/>
    </row>
    <row r="4018" spans="1:6" x14ac:dyDescent="0.3">
      <c r="A4018" s="475"/>
      <c r="B4018" s="425"/>
      <c r="C4018" s="425"/>
      <c r="F4018" s="472"/>
    </row>
    <row r="4019" spans="1:6" x14ac:dyDescent="0.3">
      <c r="A4019" s="475"/>
      <c r="B4019" s="425"/>
      <c r="C4019" s="425"/>
      <c r="F4019" s="472"/>
    </row>
    <row r="4020" spans="1:6" x14ac:dyDescent="0.3">
      <c r="A4020" s="475"/>
      <c r="B4020" s="425"/>
      <c r="C4020" s="425"/>
      <c r="F4020" s="472"/>
    </row>
    <row r="4021" spans="1:6" x14ac:dyDescent="0.3">
      <c r="A4021" s="475"/>
      <c r="B4021" s="425"/>
      <c r="C4021" s="425"/>
      <c r="F4021" s="472"/>
    </row>
    <row r="4022" spans="1:6" x14ac:dyDescent="0.3">
      <c r="A4022" s="475"/>
      <c r="B4022" s="425"/>
      <c r="C4022" s="425"/>
      <c r="F4022" s="472"/>
    </row>
    <row r="4023" spans="1:6" x14ac:dyDescent="0.3">
      <c r="A4023" s="475"/>
      <c r="B4023" s="425"/>
      <c r="C4023" s="425"/>
      <c r="F4023" s="472"/>
    </row>
    <row r="4024" spans="1:6" x14ac:dyDescent="0.3">
      <c r="A4024" s="475"/>
      <c r="B4024" s="425"/>
      <c r="C4024" s="425"/>
      <c r="F4024" s="472"/>
    </row>
    <row r="4025" spans="1:6" x14ac:dyDescent="0.3">
      <c r="A4025" s="475"/>
      <c r="B4025" s="425"/>
      <c r="C4025" s="425"/>
      <c r="F4025" s="472"/>
    </row>
    <row r="4026" spans="1:6" x14ac:dyDescent="0.3">
      <c r="A4026" s="475"/>
      <c r="B4026" s="425"/>
      <c r="C4026" s="425"/>
      <c r="F4026" s="472"/>
    </row>
    <row r="4027" spans="1:6" x14ac:dyDescent="0.3">
      <c r="A4027" s="475"/>
      <c r="B4027" s="425"/>
      <c r="C4027" s="425"/>
      <c r="F4027" s="472"/>
    </row>
    <row r="4028" spans="1:6" x14ac:dyDescent="0.3">
      <c r="A4028" s="475"/>
      <c r="B4028" s="425"/>
      <c r="C4028" s="425"/>
      <c r="F4028" s="472"/>
    </row>
    <row r="4029" spans="1:6" x14ac:dyDescent="0.3">
      <c r="A4029" s="475"/>
      <c r="B4029" s="425"/>
      <c r="C4029" s="425"/>
      <c r="F4029" s="472"/>
    </row>
    <row r="4030" spans="1:6" x14ac:dyDescent="0.3">
      <c r="A4030" s="475"/>
      <c r="B4030" s="425"/>
      <c r="C4030" s="425"/>
      <c r="F4030" s="472"/>
    </row>
    <row r="4031" spans="1:6" x14ac:dyDescent="0.3">
      <c r="A4031" s="475"/>
      <c r="B4031" s="425"/>
      <c r="C4031" s="425"/>
      <c r="F4031" s="472"/>
    </row>
    <row r="4032" spans="1:6" x14ac:dyDescent="0.3">
      <c r="A4032" s="475"/>
      <c r="B4032" s="425"/>
      <c r="C4032" s="425"/>
      <c r="F4032" s="472"/>
    </row>
    <row r="4033" spans="1:6" x14ac:dyDescent="0.3">
      <c r="A4033" s="475"/>
      <c r="B4033" s="425"/>
      <c r="C4033" s="425"/>
      <c r="F4033" s="472"/>
    </row>
    <row r="4034" spans="1:6" x14ac:dyDescent="0.3">
      <c r="A4034" s="475"/>
      <c r="B4034" s="425"/>
      <c r="C4034" s="425"/>
      <c r="F4034" s="472"/>
    </row>
    <row r="4035" spans="1:6" x14ac:dyDescent="0.3">
      <c r="A4035" s="475"/>
      <c r="B4035" s="425"/>
      <c r="C4035" s="425"/>
      <c r="F4035" s="472"/>
    </row>
    <row r="4036" spans="1:6" x14ac:dyDescent="0.3">
      <c r="A4036" s="475"/>
      <c r="B4036" s="425"/>
      <c r="C4036" s="425"/>
      <c r="F4036" s="472"/>
    </row>
    <row r="4037" spans="1:6" x14ac:dyDescent="0.3">
      <c r="A4037" s="475"/>
      <c r="B4037" s="425"/>
      <c r="C4037" s="425"/>
      <c r="F4037" s="472"/>
    </row>
    <row r="4038" spans="1:6" x14ac:dyDescent="0.3">
      <c r="A4038" s="475"/>
      <c r="B4038" s="425"/>
      <c r="C4038" s="425"/>
      <c r="F4038" s="472"/>
    </row>
    <row r="4039" spans="1:6" x14ac:dyDescent="0.3">
      <c r="A4039" s="475"/>
      <c r="B4039" s="425"/>
      <c r="C4039" s="425"/>
      <c r="F4039" s="472"/>
    </row>
    <row r="4040" spans="1:6" x14ac:dyDescent="0.3">
      <c r="A4040" s="475"/>
      <c r="B4040" s="425"/>
      <c r="C4040" s="425"/>
      <c r="F4040" s="472"/>
    </row>
    <row r="4041" spans="1:6" x14ac:dyDescent="0.3">
      <c r="A4041" s="475"/>
      <c r="B4041" s="425"/>
      <c r="C4041" s="425"/>
      <c r="F4041" s="472"/>
    </row>
    <row r="4042" spans="1:6" x14ac:dyDescent="0.3">
      <c r="A4042" s="475"/>
      <c r="B4042" s="425"/>
      <c r="C4042" s="425"/>
      <c r="F4042" s="472"/>
    </row>
    <row r="4043" spans="1:6" x14ac:dyDescent="0.3">
      <c r="A4043" s="475"/>
      <c r="B4043" s="425"/>
      <c r="C4043" s="425"/>
      <c r="F4043" s="472"/>
    </row>
    <row r="4044" spans="1:6" x14ac:dyDescent="0.3">
      <c r="A4044" s="475"/>
      <c r="B4044" s="425"/>
      <c r="C4044" s="425"/>
      <c r="F4044" s="472"/>
    </row>
    <row r="4045" spans="1:6" x14ac:dyDescent="0.3">
      <c r="A4045" s="475"/>
      <c r="B4045" s="425"/>
      <c r="C4045" s="425"/>
      <c r="F4045" s="472"/>
    </row>
    <row r="4046" spans="1:6" x14ac:dyDescent="0.3">
      <c r="A4046" s="475"/>
      <c r="B4046" s="425"/>
      <c r="C4046" s="425"/>
      <c r="F4046" s="472"/>
    </row>
    <row r="4047" spans="1:6" x14ac:dyDescent="0.3">
      <c r="A4047" s="475"/>
      <c r="B4047" s="425"/>
      <c r="C4047" s="425"/>
      <c r="F4047" s="472"/>
    </row>
    <row r="4048" spans="1:6" x14ac:dyDescent="0.3">
      <c r="A4048" s="475"/>
      <c r="B4048" s="425"/>
      <c r="C4048" s="425"/>
      <c r="F4048" s="472"/>
    </row>
    <row r="4049" spans="1:6" x14ac:dyDescent="0.3">
      <c r="A4049" s="475"/>
      <c r="B4049" s="425"/>
      <c r="C4049" s="425"/>
      <c r="F4049" s="472"/>
    </row>
    <row r="4050" spans="1:6" x14ac:dyDescent="0.3">
      <c r="A4050" s="475"/>
      <c r="B4050" s="425"/>
      <c r="C4050" s="425"/>
      <c r="F4050" s="472"/>
    </row>
    <row r="4051" spans="1:6" x14ac:dyDescent="0.3">
      <c r="A4051" s="475"/>
      <c r="B4051" s="425"/>
      <c r="C4051" s="425"/>
      <c r="F4051" s="472"/>
    </row>
    <row r="4052" spans="1:6" x14ac:dyDescent="0.3">
      <c r="A4052" s="475"/>
      <c r="B4052" s="425"/>
      <c r="C4052" s="425"/>
      <c r="F4052" s="472"/>
    </row>
    <row r="4053" spans="1:6" x14ac:dyDescent="0.3">
      <c r="A4053" s="475"/>
      <c r="B4053" s="425"/>
      <c r="C4053" s="425"/>
      <c r="F4053" s="472"/>
    </row>
    <row r="4054" spans="1:6" x14ac:dyDescent="0.3">
      <c r="A4054" s="475"/>
      <c r="B4054" s="425"/>
      <c r="C4054" s="425"/>
      <c r="F4054" s="472"/>
    </row>
    <row r="4055" spans="1:6" x14ac:dyDescent="0.3">
      <c r="A4055" s="475"/>
      <c r="B4055" s="425"/>
      <c r="C4055" s="425"/>
      <c r="F4055" s="472"/>
    </row>
    <row r="4056" spans="1:6" x14ac:dyDescent="0.3">
      <c r="A4056" s="475"/>
      <c r="B4056" s="425"/>
      <c r="C4056" s="425"/>
      <c r="F4056" s="472"/>
    </row>
    <row r="4057" spans="1:6" x14ac:dyDescent="0.3">
      <c r="A4057" s="475"/>
      <c r="B4057" s="425"/>
      <c r="C4057" s="425"/>
      <c r="F4057" s="472"/>
    </row>
    <row r="4058" spans="1:6" x14ac:dyDescent="0.3">
      <c r="A4058" s="475"/>
      <c r="B4058" s="425"/>
      <c r="C4058" s="425"/>
      <c r="F4058" s="472"/>
    </row>
    <row r="4059" spans="1:6" x14ac:dyDescent="0.3">
      <c r="A4059" s="475"/>
      <c r="B4059" s="425"/>
      <c r="C4059" s="425"/>
      <c r="F4059" s="472"/>
    </row>
    <row r="4060" spans="1:6" x14ac:dyDescent="0.3">
      <c r="A4060" s="475"/>
      <c r="B4060" s="425"/>
      <c r="C4060" s="425"/>
      <c r="F4060" s="472"/>
    </row>
    <row r="4061" spans="1:6" x14ac:dyDescent="0.3">
      <c r="A4061" s="475"/>
      <c r="B4061" s="425"/>
      <c r="C4061" s="425"/>
      <c r="F4061" s="472"/>
    </row>
    <row r="4062" spans="1:6" x14ac:dyDescent="0.3">
      <c r="A4062" s="475"/>
      <c r="B4062" s="425"/>
      <c r="C4062" s="425"/>
      <c r="F4062" s="472"/>
    </row>
    <row r="4063" spans="1:6" x14ac:dyDescent="0.3">
      <c r="A4063" s="475"/>
      <c r="B4063" s="425"/>
      <c r="C4063" s="425"/>
      <c r="F4063" s="472"/>
    </row>
    <row r="4064" spans="1:6" x14ac:dyDescent="0.3">
      <c r="A4064" s="475"/>
      <c r="B4064" s="425"/>
      <c r="C4064" s="425"/>
      <c r="F4064" s="472"/>
    </row>
    <row r="4065" spans="1:6" x14ac:dyDescent="0.3">
      <c r="A4065" s="475"/>
      <c r="B4065" s="425"/>
      <c r="C4065" s="425"/>
      <c r="F4065" s="472"/>
    </row>
    <row r="4066" spans="1:6" x14ac:dyDescent="0.3">
      <c r="A4066" s="475"/>
      <c r="B4066" s="425"/>
      <c r="C4066" s="425"/>
      <c r="F4066" s="472"/>
    </row>
    <row r="4067" spans="1:6" x14ac:dyDescent="0.3">
      <c r="A4067" s="475"/>
      <c r="B4067" s="425"/>
      <c r="C4067" s="425"/>
      <c r="F4067" s="472"/>
    </row>
    <row r="4068" spans="1:6" x14ac:dyDescent="0.3">
      <c r="A4068" s="475"/>
      <c r="B4068" s="425"/>
      <c r="C4068" s="425"/>
      <c r="F4068" s="472"/>
    </row>
    <row r="4069" spans="1:6" x14ac:dyDescent="0.3">
      <c r="A4069" s="475"/>
      <c r="B4069" s="425"/>
      <c r="C4069" s="425"/>
      <c r="F4069" s="472"/>
    </row>
    <row r="4070" spans="1:6" x14ac:dyDescent="0.3">
      <c r="A4070" s="475"/>
      <c r="B4070" s="425"/>
      <c r="C4070" s="425"/>
      <c r="F4070" s="472"/>
    </row>
    <row r="4071" spans="1:6" x14ac:dyDescent="0.3">
      <c r="A4071" s="475"/>
      <c r="B4071" s="425"/>
      <c r="C4071" s="425"/>
      <c r="F4071" s="472"/>
    </row>
    <row r="4072" spans="1:6" x14ac:dyDescent="0.3">
      <c r="A4072" s="475"/>
      <c r="B4072" s="425"/>
      <c r="C4072" s="425"/>
      <c r="F4072" s="472"/>
    </row>
    <row r="4073" spans="1:6" x14ac:dyDescent="0.3">
      <c r="A4073" s="475"/>
      <c r="B4073" s="425"/>
      <c r="C4073" s="425"/>
      <c r="F4073" s="472"/>
    </row>
    <row r="4074" spans="1:6" x14ac:dyDescent="0.3">
      <c r="A4074" s="475"/>
      <c r="B4074" s="425"/>
      <c r="C4074" s="425"/>
      <c r="F4074" s="472"/>
    </row>
    <row r="4075" spans="1:6" x14ac:dyDescent="0.3">
      <c r="A4075" s="475"/>
      <c r="B4075" s="425"/>
      <c r="C4075" s="425"/>
      <c r="F4075" s="472"/>
    </row>
    <row r="4076" spans="1:6" x14ac:dyDescent="0.3">
      <c r="A4076" s="475"/>
      <c r="B4076" s="425"/>
      <c r="C4076" s="425"/>
      <c r="F4076" s="472"/>
    </row>
    <row r="4077" spans="1:6" x14ac:dyDescent="0.3">
      <c r="A4077" s="475"/>
      <c r="B4077" s="425"/>
      <c r="C4077" s="425"/>
      <c r="F4077" s="472"/>
    </row>
    <row r="4078" spans="1:6" x14ac:dyDescent="0.3">
      <c r="A4078" s="475"/>
      <c r="B4078" s="425"/>
      <c r="C4078" s="425"/>
      <c r="F4078" s="472"/>
    </row>
    <row r="4079" spans="1:6" x14ac:dyDescent="0.3">
      <c r="A4079" s="475"/>
      <c r="B4079" s="425"/>
      <c r="C4079" s="425"/>
      <c r="F4079" s="472"/>
    </row>
    <row r="4080" spans="1:6" x14ac:dyDescent="0.3">
      <c r="A4080" s="475"/>
      <c r="B4080" s="425"/>
      <c r="C4080" s="425"/>
      <c r="F4080" s="472"/>
    </row>
    <row r="4081" spans="1:6" x14ac:dyDescent="0.3">
      <c r="A4081" s="475"/>
      <c r="B4081" s="425"/>
      <c r="C4081" s="425"/>
      <c r="F4081" s="472"/>
    </row>
    <row r="4082" spans="1:6" x14ac:dyDescent="0.3">
      <c r="A4082" s="475"/>
      <c r="B4082" s="425"/>
      <c r="C4082" s="425"/>
      <c r="F4082" s="472"/>
    </row>
    <row r="4083" spans="1:6" x14ac:dyDescent="0.3">
      <c r="A4083" s="475"/>
      <c r="B4083" s="425"/>
      <c r="C4083" s="425"/>
      <c r="F4083" s="472"/>
    </row>
    <row r="4084" spans="1:6" x14ac:dyDescent="0.3">
      <c r="A4084" s="475"/>
      <c r="B4084" s="425"/>
      <c r="C4084" s="425"/>
      <c r="F4084" s="472"/>
    </row>
    <row r="4085" spans="1:6" x14ac:dyDescent="0.3">
      <c r="A4085" s="475"/>
      <c r="B4085" s="425"/>
      <c r="C4085" s="425"/>
      <c r="F4085" s="472"/>
    </row>
    <row r="4086" spans="1:6" x14ac:dyDescent="0.3">
      <c r="A4086" s="475"/>
      <c r="B4086" s="425"/>
      <c r="C4086" s="425"/>
      <c r="F4086" s="472"/>
    </row>
    <row r="4087" spans="1:6" x14ac:dyDescent="0.3">
      <c r="A4087" s="475"/>
      <c r="B4087" s="425"/>
      <c r="C4087" s="425"/>
      <c r="F4087" s="472"/>
    </row>
    <row r="4088" spans="1:6" x14ac:dyDescent="0.3">
      <c r="A4088" s="475"/>
      <c r="B4088" s="425"/>
      <c r="C4088" s="425"/>
      <c r="F4088" s="472"/>
    </row>
    <row r="4089" spans="1:6" x14ac:dyDescent="0.3">
      <c r="A4089" s="475"/>
      <c r="B4089" s="425"/>
      <c r="C4089" s="425"/>
      <c r="F4089" s="472"/>
    </row>
    <row r="4090" spans="1:6" x14ac:dyDescent="0.3">
      <c r="A4090" s="475"/>
      <c r="B4090" s="425"/>
      <c r="C4090" s="425"/>
      <c r="F4090" s="472"/>
    </row>
    <row r="4091" spans="1:6" x14ac:dyDescent="0.3">
      <c r="A4091" s="475"/>
      <c r="B4091" s="425"/>
      <c r="C4091" s="425"/>
      <c r="F4091" s="472"/>
    </row>
    <row r="4092" spans="1:6" x14ac:dyDescent="0.3">
      <c r="A4092" s="475"/>
      <c r="B4092" s="425"/>
      <c r="C4092" s="425"/>
      <c r="F4092" s="472"/>
    </row>
    <row r="4093" spans="1:6" x14ac:dyDescent="0.3">
      <c r="A4093" s="475"/>
      <c r="B4093" s="425"/>
      <c r="C4093" s="425"/>
      <c r="F4093" s="472"/>
    </row>
    <row r="4094" spans="1:6" x14ac:dyDescent="0.3">
      <c r="A4094" s="475"/>
      <c r="B4094" s="425"/>
      <c r="C4094" s="425"/>
      <c r="F4094" s="472"/>
    </row>
    <row r="4095" spans="1:6" x14ac:dyDescent="0.3">
      <c r="A4095" s="475"/>
      <c r="B4095" s="425"/>
      <c r="C4095" s="425"/>
      <c r="F4095" s="472"/>
    </row>
    <row r="4096" spans="1:6" x14ac:dyDescent="0.3">
      <c r="A4096" s="475"/>
      <c r="B4096" s="425"/>
      <c r="C4096" s="425"/>
      <c r="F4096" s="472"/>
    </row>
    <row r="4097" spans="1:6" x14ac:dyDescent="0.3">
      <c r="A4097" s="475"/>
      <c r="B4097" s="425"/>
      <c r="C4097" s="425"/>
      <c r="F4097" s="472"/>
    </row>
    <row r="4098" spans="1:6" x14ac:dyDescent="0.3">
      <c r="A4098" s="475"/>
      <c r="B4098" s="425"/>
      <c r="C4098" s="425"/>
      <c r="F4098" s="472"/>
    </row>
    <row r="4099" spans="1:6" x14ac:dyDescent="0.3">
      <c r="A4099" s="475"/>
      <c r="B4099" s="425"/>
      <c r="C4099" s="425"/>
      <c r="F4099" s="472"/>
    </row>
    <row r="4100" spans="1:6" x14ac:dyDescent="0.3">
      <c r="A4100" s="475"/>
      <c r="B4100" s="425"/>
      <c r="C4100" s="425"/>
      <c r="F4100" s="472"/>
    </row>
    <row r="4101" spans="1:6" x14ac:dyDescent="0.3">
      <c r="A4101" s="475"/>
      <c r="B4101" s="425"/>
      <c r="C4101" s="425"/>
      <c r="F4101" s="472"/>
    </row>
    <row r="4102" spans="1:6" x14ac:dyDescent="0.3">
      <c r="A4102" s="475"/>
      <c r="B4102" s="425"/>
      <c r="C4102" s="425"/>
      <c r="F4102" s="472"/>
    </row>
    <row r="4103" spans="1:6" x14ac:dyDescent="0.3">
      <c r="A4103" s="475"/>
      <c r="B4103" s="425"/>
      <c r="C4103" s="425"/>
      <c r="F4103" s="472"/>
    </row>
    <row r="4104" spans="1:6" x14ac:dyDescent="0.3">
      <c r="A4104" s="475"/>
      <c r="B4104" s="425"/>
      <c r="C4104" s="425"/>
      <c r="F4104" s="472"/>
    </row>
    <row r="4105" spans="1:6" x14ac:dyDescent="0.3">
      <c r="A4105" s="475"/>
      <c r="B4105" s="425"/>
      <c r="C4105" s="425"/>
      <c r="F4105" s="472"/>
    </row>
    <row r="4106" spans="1:6" x14ac:dyDescent="0.3">
      <c r="A4106" s="475"/>
      <c r="B4106" s="425"/>
      <c r="C4106" s="425"/>
      <c r="F4106" s="472"/>
    </row>
    <row r="4107" spans="1:6" x14ac:dyDescent="0.3">
      <c r="A4107" s="475"/>
      <c r="B4107" s="425"/>
      <c r="C4107" s="425"/>
      <c r="F4107" s="472"/>
    </row>
    <row r="4108" spans="1:6" x14ac:dyDescent="0.3">
      <c r="A4108" s="475"/>
      <c r="B4108" s="425"/>
      <c r="C4108" s="425"/>
      <c r="F4108" s="472"/>
    </row>
    <row r="4109" spans="1:6" x14ac:dyDescent="0.3">
      <c r="A4109" s="475"/>
      <c r="B4109" s="425"/>
      <c r="C4109" s="425"/>
      <c r="F4109" s="472"/>
    </row>
    <row r="4110" spans="1:6" x14ac:dyDescent="0.3">
      <c r="A4110" s="475"/>
      <c r="B4110" s="425"/>
      <c r="C4110" s="425"/>
      <c r="F4110" s="472"/>
    </row>
    <row r="4111" spans="1:6" x14ac:dyDescent="0.3">
      <c r="A4111" s="475"/>
      <c r="B4111" s="425"/>
      <c r="C4111" s="425"/>
      <c r="F4111" s="472"/>
    </row>
    <row r="4112" spans="1:6" x14ac:dyDescent="0.3">
      <c r="A4112" s="475"/>
      <c r="B4112" s="425"/>
      <c r="C4112" s="425"/>
      <c r="F4112" s="472"/>
    </row>
    <row r="4113" spans="1:6" x14ac:dyDescent="0.3">
      <c r="A4113" s="475"/>
      <c r="B4113" s="425"/>
      <c r="C4113" s="425"/>
      <c r="F4113" s="472"/>
    </row>
    <row r="4114" spans="1:6" x14ac:dyDescent="0.3">
      <c r="A4114" s="475"/>
      <c r="B4114" s="425"/>
      <c r="C4114" s="425"/>
      <c r="F4114" s="472"/>
    </row>
    <row r="4115" spans="1:6" x14ac:dyDescent="0.3">
      <c r="A4115" s="475"/>
      <c r="B4115" s="425"/>
      <c r="C4115" s="425"/>
      <c r="F4115" s="472"/>
    </row>
    <row r="4116" spans="1:6" x14ac:dyDescent="0.3">
      <c r="A4116" s="475"/>
      <c r="B4116" s="425"/>
      <c r="C4116" s="425"/>
      <c r="F4116" s="472"/>
    </row>
    <row r="4117" spans="1:6" x14ac:dyDescent="0.3">
      <c r="A4117" s="475"/>
      <c r="B4117" s="425"/>
      <c r="C4117" s="425"/>
      <c r="F4117" s="472"/>
    </row>
    <row r="4118" spans="1:6" x14ac:dyDescent="0.3">
      <c r="A4118" s="475"/>
      <c r="B4118" s="425"/>
      <c r="C4118" s="425"/>
      <c r="F4118" s="472"/>
    </row>
    <row r="4119" spans="1:6" x14ac:dyDescent="0.3">
      <c r="A4119" s="475"/>
      <c r="B4119" s="425"/>
      <c r="C4119" s="425"/>
      <c r="F4119" s="472"/>
    </row>
    <row r="4120" spans="1:6" x14ac:dyDescent="0.3">
      <c r="A4120" s="475"/>
      <c r="B4120" s="425"/>
      <c r="C4120" s="425"/>
      <c r="F4120" s="472"/>
    </row>
    <row r="4121" spans="1:6" x14ac:dyDescent="0.3">
      <c r="A4121" s="475"/>
      <c r="B4121" s="425"/>
      <c r="C4121" s="425"/>
      <c r="F4121" s="472"/>
    </row>
    <row r="4122" spans="1:6" x14ac:dyDescent="0.3">
      <c r="A4122" s="475"/>
      <c r="B4122" s="425"/>
      <c r="C4122" s="425"/>
      <c r="F4122" s="472"/>
    </row>
    <row r="4123" spans="1:6" x14ac:dyDescent="0.3">
      <c r="A4123" s="475"/>
      <c r="B4123" s="425"/>
      <c r="C4123" s="425"/>
      <c r="F4123" s="472"/>
    </row>
    <row r="4124" spans="1:6" x14ac:dyDescent="0.3">
      <c r="A4124" s="475"/>
      <c r="B4124" s="425"/>
      <c r="C4124" s="425"/>
      <c r="F4124" s="472"/>
    </row>
    <row r="4125" spans="1:6" x14ac:dyDescent="0.3">
      <c r="A4125" s="475"/>
      <c r="B4125" s="425"/>
      <c r="C4125" s="425"/>
      <c r="F4125" s="472"/>
    </row>
    <row r="4126" spans="1:6" x14ac:dyDescent="0.3">
      <c r="A4126" s="475"/>
      <c r="B4126" s="425"/>
      <c r="C4126" s="425"/>
      <c r="F4126" s="472"/>
    </row>
    <row r="4127" spans="1:6" x14ac:dyDescent="0.3">
      <c r="A4127" s="475"/>
      <c r="B4127" s="425"/>
      <c r="C4127" s="425"/>
      <c r="F4127" s="472"/>
    </row>
    <row r="4128" spans="1:6" x14ac:dyDescent="0.3">
      <c r="A4128" s="475"/>
      <c r="B4128" s="425"/>
      <c r="C4128" s="425"/>
      <c r="F4128" s="472"/>
    </row>
    <row r="4129" spans="1:6" x14ac:dyDescent="0.3">
      <c r="A4129" s="475"/>
      <c r="B4129" s="425"/>
      <c r="C4129" s="425"/>
      <c r="F4129" s="472"/>
    </row>
    <row r="4130" spans="1:6" x14ac:dyDescent="0.3">
      <c r="A4130" s="475"/>
      <c r="B4130" s="425"/>
      <c r="C4130" s="425"/>
      <c r="F4130" s="472"/>
    </row>
    <row r="4131" spans="1:6" x14ac:dyDescent="0.3">
      <c r="A4131" s="475"/>
      <c r="B4131" s="425"/>
      <c r="C4131" s="425"/>
      <c r="F4131" s="472"/>
    </row>
    <row r="4132" spans="1:6" x14ac:dyDescent="0.3">
      <c r="A4132" s="475"/>
      <c r="B4132" s="425"/>
      <c r="C4132" s="425"/>
      <c r="F4132" s="472"/>
    </row>
    <row r="4133" spans="1:6" x14ac:dyDescent="0.3">
      <c r="A4133" s="475"/>
      <c r="B4133" s="425"/>
      <c r="C4133" s="425"/>
      <c r="F4133" s="472"/>
    </row>
    <row r="4134" spans="1:6" x14ac:dyDescent="0.3">
      <c r="A4134" s="475"/>
      <c r="B4134" s="425"/>
      <c r="C4134" s="425"/>
      <c r="F4134" s="472"/>
    </row>
    <row r="4135" spans="1:6" x14ac:dyDescent="0.3">
      <c r="A4135" s="475"/>
      <c r="B4135" s="425"/>
      <c r="C4135" s="425"/>
      <c r="F4135" s="472"/>
    </row>
    <row r="4136" spans="1:6" x14ac:dyDescent="0.3">
      <c r="A4136" s="475"/>
      <c r="B4136" s="425"/>
      <c r="C4136" s="425"/>
      <c r="F4136" s="472"/>
    </row>
    <row r="4137" spans="1:6" x14ac:dyDescent="0.3">
      <c r="A4137" s="475"/>
      <c r="B4137" s="425"/>
      <c r="C4137" s="425"/>
      <c r="F4137" s="472"/>
    </row>
    <row r="4138" spans="1:6" x14ac:dyDescent="0.3">
      <c r="A4138" s="475"/>
      <c r="B4138" s="425"/>
      <c r="C4138" s="425"/>
      <c r="F4138" s="472"/>
    </row>
    <row r="4139" spans="1:6" x14ac:dyDescent="0.3">
      <c r="A4139" s="475"/>
      <c r="B4139" s="425"/>
      <c r="C4139" s="425"/>
      <c r="F4139" s="472"/>
    </row>
    <row r="4140" spans="1:6" x14ac:dyDescent="0.3">
      <c r="A4140" s="475"/>
      <c r="B4140" s="425"/>
      <c r="C4140" s="425"/>
      <c r="F4140" s="472"/>
    </row>
    <row r="4141" spans="1:6" x14ac:dyDescent="0.3">
      <c r="A4141" s="475"/>
      <c r="B4141" s="425"/>
      <c r="C4141" s="425"/>
      <c r="F4141" s="472"/>
    </row>
    <row r="4142" spans="1:6" x14ac:dyDescent="0.3">
      <c r="A4142" s="475"/>
      <c r="B4142" s="425"/>
      <c r="C4142" s="425"/>
      <c r="F4142" s="472"/>
    </row>
    <row r="4143" spans="1:6" x14ac:dyDescent="0.3">
      <c r="F4143" s="472"/>
    </row>
    <row r="4144" spans="1:6" x14ac:dyDescent="0.3">
      <c r="F4144" s="472"/>
    </row>
    <row r="4145" spans="6:6" x14ac:dyDescent="0.3">
      <c r="F4145" s="472"/>
    </row>
    <row r="4146" spans="6:6" x14ac:dyDescent="0.3">
      <c r="F4146" s="472"/>
    </row>
    <row r="4147" spans="6:6" x14ac:dyDescent="0.3">
      <c r="F4147" s="472"/>
    </row>
    <row r="4148" spans="6:6" x14ac:dyDescent="0.3">
      <c r="F4148" s="472"/>
    </row>
    <row r="4149" spans="6:6" x14ac:dyDescent="0.3">
      <c r="F4149" s="472"/>
    </row>
    <row r="4150" spans="6:6" x14ac:dyDescent="0.3">
      <c r="F4150" s="472"/>
    </row>
    <row r="4151" spans="6:6" x14ac:dyDescent="0.3">
      <c r="F4151" s="472"/>
    </row>
    <row r="4152" spans="6:6" x14ac:dyDescent="0.3">
      <c r="F4152" s="472"/>
    </row>
    <row r="4153" spans="6:6" x14ac:dyDescent="0.3">
      <c r="F4153" s="472"/>
    </row>
    <row r="4154" spans="6:6" x14ac:dyDescent="0.3">
      <c r="F4154" s="472"/>
    </row>
    <row r="4155" spans="6:6" x14ac:dyDescent="0.3">
      <c r="F4155" s="472"/>
    </row>
    <row r="4156" spans="6:6" x14ac:dyDescent="0.3">
      <c r="F4156" s="472"/>
    </row>
    <row r="4157" spans="6:6" x14ac:dyDescent="0.3">
      <c r="F4157" s="472"/>
    </row>
    <row r="4158" spans="6:6" x14ac:dyDescent="0.3">
      <c r="F4158" s="472"/>
    </row>
    <row r="4159" spans="6:6" x14ac:dyDescent="0.3">
      <c r="F4159" s="472"/>
    </row>
    <row r="4160" spans="6:6" x14ac:dyDescent="0.3">
      <c r="F4160" s="472"/>
    </row>
    <row r="4161" spans="6:6" x14ac:dyDescent="0.3">
      <c r="F4161" s="472"/>
    </row>
    <row r="4162" spans="6:6" x14ac:dyDescent="0.3">
      <c r="F4162" s="472"/>
    </row>
    <row r="4163" spans="6:6" x14ac:dyDescent="0.3">
      <c r="F4163" s="472"/>
    </row>
    <row r="4164" spans="6:6" x14ac:dyDescent="0.3">
      <c r="F4164" s="472"/>
    </row>
    <row r="4165" spans="6:6" x14ac:dyDescent="0.3">
      <c r="F4165" s="472"/>
    </row>
    <row r="4166" spans="6:6" x14ac:dyDescent="0.3">
      <c r="F4166" s="472"/>
    </row>
    <row r="4167" spans="6:6" x14ac:dyDescent="0.3">
      <c r="F4167" s="472"/>
    </row>
    <row r="4168" spans="6:6" x14ac:dyDescent="0.3">
      <c r="F4168" s="472"/>
    </row>
    <row r="4169" spans="6:6" x14ac:dyDescent="0.3">
      <c r="F4169" s="472"/>
    </row>
    <row r="4170" spans="6:6" x14ac:dyDescent="0.3">
      <c r="F4170" s="472"/>
    </row>
    <row r="4171" spans="6:6" x14ac:dyDescent="0.3">
      <c r="F4171" s="472"/>
    </row>
    <row r="4172" spans="6:6" x14ac:dyDescent="0.3">
      <c r="F4172" s="472"/>
    </row>
    <row r="4173" spans="6:6" x14ac:dyDescent="0.3">
      <c r="F4173" s="472"/>
    </row>
    <row r="4174" spans="6:6" x14ac:dyDescent="0.3">
      <c r="F4174" s="472"/>
    </row>
    <row r="4175" spans="6:6" x14ac:dyDescent="0.3">
      <c r="F4175" s="472"/>
    </row>
    <row r="4176" spans="6:6" x14ac:dyDescent="0.3">
      <c r="F4176" s="472"/>
    </row>
    <row r="4177" spans="6:6" x14ac:dyDescent="0.3">
      <c r="F4177" s="472"/>
    </row>
    <row r="4178" spans="6:6" x14ac:dyDescent="0.3">
      <c r="F4178" s="472"/>
    </row>
    <row r="4179" spans="6:6" x14ac:dyDescent="0.3">
      <c r="F4179" s="472"/>
    </row>
    <row r="4180" spans="6:6" x14ac:dyDescent="0.3">
      <c r="F4180" s="472"/>
    </row>
    <row r="4181" spans="6:6" x14ac:dyDescent="0.3">
      <c r="F4181" s="472"/>
    </row>
    <row r="4182" spans="6:6" x14ac:dyDescent="0.3">
      <c r="F4182" s="472"/>
    </row>
    <row r="4183" spans="6:6" x14ac:dyDescent="0.3">
      <c r="F4183" s="472"/>
    </row>
    <row r="4184" spans="6:6" x14ac:dyDescent="0.3">
      <c r="F4184" s="472"/>
    </row>
    <row r="4185" spans="6:6" x14ac:dyDescent="0.3">
      <c r="F4185" s="472"/>
    </row>
    <row r="4186" spans="6:6" x14ac:dyDescent="0.3">
      <c r="F4186" s="472"/>
    </row>
    <row r="4187" spans="6:6" x14ac:dyDescent="0.3">
      <c r="F4187" s="472"/>
    </row>
    <row r="4188" spans="6:6" x14ac:dyDescent="0.3">
      <c r="F4188" s="472"/>
    </row>
    <row r="4189" spans="6:6" x14ac:dyDescent="0.3">
      <c r="F4189" s="472"/>
    </row>
    <row r="4190" spans="6:6" x14ac:dyDescent="0.3">
      <c r="F4190" s="472"/>
    </row>
    <row r="4191" spans="6:6" x14ac:dyDescent="0.3">
      <c r="F4191" s="472"/>
    </row>
    <row r="4192" spans="6:6" x14ac:dyDescent="0.3">
      <c r="F4192" s="472"/>
    </row>
    <row r="4193" spans="6:6" x14ac:dyDescent="0.3">
      <c r="F4193" s="472"/>
    </row>
    <row r="4194" spans="6:6" x14ac:dyDescent="0.3">
      <c r="F4194" s="472"/>
    </row>
    <row r="4195" spans="6:6" x14ac:dyDescent="0.3">
      <c r="F4195" s="472"/>
    </row>
    <row r="4196" spans="6:6" x14ac:dyDescent="0.3">
      <c r="F4196" s="472"/>
    </row>
    <row r="4197" spans="6:6" x14ac:dyDescent="0.3">
      <c r="F4197" s="472"/>
    </row>
    <row r="4198" spans="6:6" x14ac:dyDescent="0.3">
      <c r="F4198" s="472"/>
    </row>
    <row r="4199" spans="6:6" x14ac:dyDescent="0.3">
      <c r="F4199" s="472"/>
    </row>
    <row r="4200" spans="6:6" x14ac:dyDescent="0.3">
      <c r="F4200" s="472"/>
    </row>
    <row r="4201" spans="6:6" x14ac:dyDescent="0.3">
      <c r="F4201" s="472"/>
    </row>
    <row r="4202" spans="6:6" x14ac:dyDescent="0.3">
      <c r="F4202" s="472"/>
    </row>
    <row r="4203" spans="6:6" x14ac:dyDescent="0.3">
      <c r="F4203" s="472"/>
    </row>
    <row r="4204" spans="6:6" x14ac:dyDescent="0.3">
      <c r="F4204" s="472"/>
    </row>
    <row r="4205" spans="6:6" x14ac:dyDescent="0.3">
      <c r="F4205" s="472"/>
    </row>
    <row r="4206" spans="6:6" x14ac:dyDescent="0.3">
      <c r="F4206" s="472"/>
    </row>
    <row r="4207" spans="6:6" x14ac:dyDescent="0.3">
      <c r="F4207" s="472"/>
    </row>
    <row r="4208" spans="6:6" x14ac:dyDescent="0.3">
      <c r="F4208" s="472"/>
    </row>
    <row r="4209" spans="6:6" x14ac:dyDescent="0.3">
      <c r="F4209" s="472"/>
    </row>
    <row r="4210" spans="6:6" x14ac:dyDescent="0.3">
      <c r="F4210" s="472"/>
    </row>
    <row r="4211" spans="6:6" x14ac:dyDescent="0.3">
      <c r="F4211" s="472"/>
    </row>
    <row r="4212" spans="6:6" x14ac:dyDescent="0.3">
      <c r="F4212" s="472"/>
    </row>
    <row r="4213" spans="6:6" x14ac:dyDescent="0.3">
      <c r="F4213" s="472"/>
    </row>
    <row r="4214" spans="6:6" x14ac:dyDescent="0.3">
      <c r="F4214" s="472"/>
    </row>
    <row r="4215" spans="6:6" x14ac:dyDescent="0.3">
      <c r="F4215" s="472"/>
    </row>
    <row r="4216" spans="6:6" x14ac:dyDescent="0.3">
      <c r="F4216" s="472"/>
    </row>
    <row r="4217" spans="6:6" x14ac:dyDescent="0.3">
      <c r="F4217" s="472"/>
    </row>
    <row r="4218" spans="6:6" x14ac:dyDescent="0.3">
      <c r="F4218" s="472"/>
    </row>
    <row r="4219" spans="6:6" x14ac:dyDescent="0.3">
      <c r="F4219" s="472"/>
    </row>
    <row r="4220" spans="6:6" x14ac:dyDescent="0.3">
      <c r="F4220" s="472"/>
    </row>
    <row r="4221" spans="6:6" x14ac:dyDescent="0.3">
      <c r="F4221" s="472"/>
    </row>
    <row r="4222" spans="6:6" x14ac:dyDescent="0.3">
      <c r="F4222" s="472"/>
    </row>
    <row r="4223" spans="6:6" x14ac:dyDescent="0.3">
      <c r="F4223" s="472"/>
    </row>
    <row r="4224" spans="6:6" x14ac:dyDescent="0.3">
      <c r="F4224" s="472"/>
    </row>
    <row r="4225" spans="6:6" x14ac:dyDescent="0.3">
      <c r="F4225" s="472"/>
    </row>
    <row r="4226" spans="6:6" x14ac:dyDescent="0.3">
      <c r="F4226" s="472"/>
    </row>
    <row r="4227" spans="6:6" x14ac:dyDescent="0.3">
      <c r="F4227" s="472"/>
    </row>
    <row r="4228" spans="6:6" x14ac:dyDescent="0.3">
      <c r="F4228" s="472"/>
    </row>
    <row r="4229" spans="6:6" x14ac:dyDescent="0.3">
      <c r="F4229" s="472"/>
    </row>
    <row r="4230" spans="6:6" x14ac:dyDescent="0.3">
      <c r="F4230" s="472"/>
    </row>
    <row r="4231" spans="6:6" x14ac:dyDescent="0.3">
      <c r="F4231" s="472"/>
    </row>
    <row r="4232" spans="6:6" x14ac:dyDescent="0.3">
      <c r="F4232" s="472"/>
    </row>
    <row r="4233" spans="6:6" x14ac:dyDescent="0.3">
      <c r="F4233" s="472"/>
    </row>
    <row r="4234" spans="6:6" x14ac:dyDescent="0.3">
      <c r="F4234" s="472"/>
    </row>
    <row r="4235" spans="6:6" x14ac:dyDescent="0.3">
      <c r="F4235" s="472"/>
    </row>
    <row r="4236" spans="6:6" x14ac:dyDescent="0.3">
      <c r="F4236" s="472"/>
    </row>
    <row r="4237" spans="6:6" x14ac:dyDescent="0.3">
      <c r="F4237" s="472"/>
    </row>
    <row r="4238" spans="6:6" x14ac:dyDescent="0.3">
      <c r="F4238" s="472"/>
    </row>
    <row r="4239" spans="6:6" x14ac:dyDescent="0.3">
      <c r="F4239" s="472"/>
    </row>
    <row r="4240" spans="6:6" x14ac:dyDescent="0.3">
      <c r="F4240" s="472"/>
    </row>
    <row r="4241" spans="6:6" x14ac:dyDescent="0.3">
      <c r="F4241" s="472"/>
    </row>
    <row r="4242" spans="6:6" x14ac:dyDescent="0.3">
      <c r="F4242" s="472"/>
    </row>
    <row r="4243" spans="6:6" x14ac:dyDescent="0.3">
      <c r="F4243" s="472"/>
    </row>
    <row r="4244" spans="6:6" x14ac:dyDescent="0.3">
      <c r="F4244" s="472"/>
    </row>
    <row r="4245" spans="6:6" x14ac:dyDescent="0.3">
      <c r="F4245" s="472"/>
    </row>
    <row r="4246" spans="6:6" x14ac:dyDescent="0.3">
      <c r="F4246" s="472"/>
    </row>
    <row r="4247" spans="6:6" x14ac:dyDescent="0.3">
      <c r="F4247" s="472"/>
    </row>
    <row r="4248" spans="6:6" x14ac:dyDescent="0.3">
      <c r="F4248" s="472"/>
    </row>
    <row r="4249" spans="6:6" x14ac:dyDescent="0.3">
      <c r="F4249" s="472"/>
    </row>
    <row r="4250" spans="6:6" x14ac:dyDescent="0.3">
      <c r="F4250" s="472"/>
    </row>
    <row r="4251" spans="6:6" x14ac:dyDescent="0.3">
      <c r="F4251" s="472"/>
    </row>
    <row r="4252" spans="6:6" x14ac:dyDescent="0.3">
      <c r="F4252" s="472"/>
    </row>
    <row r="4253" spans="6:6" x14ac:dyDescent="0.3">
      <c r="F4253" s="472"/>
    </row>
    <row r="4254" spans="6:6" x14ac:dyDescent="0.3">
      <c r="F4254" s="472"/>
    </row>
    <row r="4255" spans="6:6" x14ac:dyDescent="0.3">
      <c r="F4255" s="472"/>
    </row>
    <row r="4256" spans="6:6" x14ac:dyDescent="0.3">
      <c r="F4256" s="472"/>
    </row>
    <row r="4257" spans="6:6" x14ac:dyDescent="0.3">
      <c r="F4257" s="472"/>
    </row>
    <row r="4258" spans="6:6" x14ac:dyDescent="0.3">
      <c r="F4258" s="472"/>
    </row>
    <row r="4259" spans="6:6" x14ac:dyDescent="0.3">
      <c r="F4259" s="472"/>
    </row>
    <row r="4260" spans="6:6" x14ac:dyDescent="0.3">
      <c r="F4260" s="472"/>
    </row>
    <row r="4261" spans="6:6" x14ac:dyDescent="0.3">
      <c r="F4261" s="472"/>
    </row>
    <row r="4262" spans="6:6" x14ac:dyDescent="0.3">
      <c r="F4262" s="472"/>
    </row>
    <row r="4263" spans="6:6" x14ac:dyDescent="0.3">
      <c r="F4263" s="472"/>
    </row>
    <row r="4264" spans="6:6" x14ac:dyDescent="0.3">
      <c r="F4264" s="472"/>
    </row>
    <row r="4265" spans="6:6" x14ac:dyDescent="0.3">
      <c r="F4265" s="472"/>
    </row>
    <row r="4266" spans="6:6" x14ac:dyDescent="0.3">
      <c r="F4266" s="472"/>
    </row>
    <row r="4267" spans="6:6" x14ac:dyDescent="0.3">
      <c r="F4267" s="472"/>
    </row>
    <row r="4268" spans="6:6" x14ac:dyDescent="0.3">
      <c r="F4268" s="472"/>
    </row>
    <row r="4269" spans="6:6" x14ac:dyDescent="0.3">
      <c r="F4269" s="472"/>
    </row>
    <row r="4270" spans="6:6" x14ac:dyDescent="0.3">
      <c r="F4270" s="472"/>
    </row>
    <row r="4271" spans="6:6" x14ac:dyDescent="0.3">
      <c r="F4271" s="472"/>
    </row>
    <row r="4272" spans="6:6" x14ac:dyDescent="0.3">
      <c r="F4272" s="472"/>
    </row>
    <row r="4273" spans="6:6" x14ac:dyDescent="0.3">
      <c r="F4273" s="472"/>
    </row>
    <row r="4274" spans="6:6" x14ac:dyDescent="0.3">
      <c r="F4274" s="472"/>
    </row>
    <row r="4275" spans="6:6" x14ac:dyDescent="0.3">
      <c r="F4275" s="472"/>
    </row>
    <row r="4276" spans="6:6" x14ac:dyDescent="0.3">
      <c r="F4276" s="472"/>
    </row>
    <row r="4277" spans="6:6" x14ac:dyDescent="0.3">
      <c r="F4277" s="472"/>
    </row>
    <row r="4278" spans="6:6" x14ac:dyDescent="0.3">
      <c r="F4278" s="472"/>
    </row>
    <row r="4279" spans="6:6" x14ac:dyDescent="0.3">
      <c r="F4279" s="472"/>
    </row>
    <row r="4280" spans="6:6" x14ac:dyDescent="0.3">
      <c r="F4280" s="472"/>
    </row>
    <row r="4281" spans="6:6" x14ac:dyDescent="0.3">
      <c r="F4281" s="472"/>
    </row>
    <row r="4282" spans="6:6" x14ac:dyDescent="0.3">
      <c r="F4282" s="472"/>
    </row>
    <row r="4283" spans="6:6" x14ac:dyDescent="0.3">
      <c r="F4283" s="472"/>
    </row>
    <row r="4284" spans="6:6" x14ac:dyDescent="0.3">
      <c r="F4284" s="472"/>
    </row>
    <row r="4285" spans="6:6" x14ac:dyDescent="0.3">
      <c r="F4285" s="472"/>
    </row>
    <row r="4286" spans="6:6" x14ac:dyDescent="0.3">
      <c r="F4286" s="472"/>
    </row>
    <row r="4287" spans="6:6" x14ac:dyDescent="0.3">
      <c r="F4287" s="472"/>
    </row>
    <row r="4288" spans="6:6" x14ac:dyDescent="0.3">
      <c r="F4288" s="472"/>
    </row>
    <row r="4289" spans="6:6" x14ac:dyDescent="0.3">
      <c r="F4289" s="472"/>
    </row>
    <row r="4290" spans="6:6" x14ac:dyDescent="0.3">
      <c r="F4290" s="472"/>
    </row>
    <row r="4291" spans="6:6" x14ac:dyDescent="0.3">
      <c r="F4291" s="472"/>
    </row>
    <row r="4292" spans="6:6" x14ac:dyDescent="0.3">
      <c r="F4292" s="472"/>
    </row>
    <row r="4293" spans="6:6" x14ac:dyDescent="0.3">
      <c r="F4293" s="472"/>
    </row>
    <row r="4294" spans="6:6" x14ac:dyDescent="0.3">
      <c r="F4294" s="472"/>
    </row>
    <row r="4295" spans="6:6" x14ac:dyDescent="0.3">
      <c r="F4295" s="472"/>
    </row>
    <row r="4296" spans="6:6" x14ac:dyDescent="0.3">
      <c r="F4296" s="472"/>
    </row>
    <row r="4297" spans="6:6" x14ac:dyDescent="0.3">
      <c r="F4297" s="472"/>
    </row>
    <row r="4298" spans="6:6" x14ac:dyDescent="0.3">
      <c r="F4298" s="472"/>
    </row>
    <row r="4299" spans="6:6" x14ac:dyDescent="0.3">
      <c r="F4299" s="472"/>
    </row>
    <row r="4300" spans="6:6" x14ac:dyDescent="0.3">
      <c r="F4300" s="472"/>
    </row>
    <row r="4301" spans="6:6" x14ac:dyDescent="0.3">
      <c r="F4301" s="472"/>
    </row>
    <row r="4302" spans="6:6" x14ac:dyDescent="0.3">
      <c r="F4302" s="472"/>
    </row>
    <row r="4303" spans="6:6" x14ac:dyDescent="0.3">
      <c r="F4303" s="472"/>
    </row>
    <row r="4304" spans="6:6" x14ac:dyDescent="0.3">
      <c r="F4304" s="472"/>
    </row>
    <row r="4305" spans="6:6" x14ac:dyDescent="0.3">
      <c r="F4305" s="472"/>
    </row>
    <row r="4306" spans="6:6" x14ac:dyDescent="0.3">
      <c r="F4306" s="472"/>
    </row>
    <row r="4307" spans="6:6" x14ac:dyDescent="0.3">
      <c r="F4307" s="472"/>
    </row>
    <row r="4308" spans="6:6" x14ac:dyDescent="0.3">
      <c r="F4308" s="472"/>
    </row>
    <row r="4309" spans="6:6" x14ac:dyDescent="0.3">
      <c r="F4309" s="472"/>
    </row>
    <row r="4310" spans="6:6" x14ac:dyDescent="0.3">
      <c r="F4310" s="472"/>
    </row>
    <row r="4311" spans="6:6" x14ac:dyDescent="0.3">
      <c r="F4311" s="472"/>
    </row>
    <row r="4312" spans="6:6" x14ac:dyDescent="0.3">
      <c r="F4312" s="472"/>
    </row>
    <row r="4313" spans="6:6" x14ac:dyDescent="0.3">
      <c r="F4313" s="472"/>
    </row>
    <row r="4314" spans="6:6" x14ac:dyDescent="0.3">
      <c r="F4314" s="472"/>
    </row>
    <row r="4315" spans="6:6" x14ac:dyDescent="0.3">
      <c r="F4315" s="472"/>
    </row>
    <row r="4316" spans="6:6" x14ac:dyDescent="0.3">
      <c r="F4316" s="472"/>
    </row>
    <row r="4317" spans="6:6" x14ac:dyDescent="0.3">
      <c r="F4317" s="472"/>
    </row>
    <row r="4318" spans="6:6" x14ac:dyDescent="0.3">
      <c r="F4318" s="472"/>
    </row>
    <row r="4319" spans="6:6" x14ac:dyDescent="0.3">
      <c r="F4319" s="472"/>
    </row>
    <row r="4320" spans="6:6" x14ac:dyDescent="0.3">
      <c r="F4320" s="472"/>
    </row>
    <row r="4321" spans="6:6" x14ac:dyDescent="0.3">
      <c r="F4321" s="472"/>
    </row>
    <row r="4322" spans="6:6" x14ac:dyDescent="0.3">
      <c r="F4322" s="472"/>
    </row>
    <row r="4323" spans="6:6" x14ac:dyDescent="0.3">
      <c r="F4323" s="472"/>
    </row>
    <row r="4324" spans="6:6" x14ac:dyDescent="0.3">
      <c r="F4324" s="472"/>
    </row>
    <row r="4325" spans="6:6" x14ac:dyDescent="0.3">
      <c r="F4325" s="472"/>
    </row>
    <row r="4326" spans="6:6" x14ac:dyDescent="0.3">
      <c r="F4326" s="472"/>
    </row>
    <row r="4327" spans="6:6" x14ac:dyDescent="0.3">
      <c r="F4327" s="472"/>
    </row>
    <row r="4328" spans="6:6" x14ac:dyDescent="0.3">
      <c r="F4328" s="472"/>
    </row>
    <row r="4329" spans="6:6" x14ac:dyDescent="0.3">
      <c r="F4329" s="472"/>
    </row>
    <row r="4330" spans="6:6" x14ac:dyDescent="0.3">
      <c r="F4330" s="472"/>
    </row>
    <row r="4331" spans="6:6" x14ac:dyDescent="0.3">
      <c r="F4331" s="472"/>
    </row>
    <row r="4332" spans="6:6" x14ac:dyDescent="0.3">
      <c r="F4332" s="472"/>
    </row>
    <row r="4333" spans="6:6" x14ac:dyDescent="0.3">
      <c r="F4333" s="472"/>
    </row>
    <row r="4334" spans="6:6" x14ac:dyDescent="0.3">
      <c r="F4334" s="472"/>
    </row>
    <row r="4335" spans="6:6" x14ac:dyDescent="0.3">
      <c r="F4335" s="472"/>
    </row>
    <row r="4336" spans="6:6" x14ac:dyDescent="0.3">
      <c r="F4336" s="472"/>
    </row>
    <row r="4337" spans="6:6" x14ac:dyDescent="0.3">
      <c r="F4337" s="472"/>
    </row>
    <row r="4338" spans="6:6" x14ac:dyDescent="0.3">
      <c r="F4338" s="472"/>
    </row>
    <row r="4339" spans="6:6" x14ac:dyDescent="0.3">
      <c r="F4339" s="472"/>
    </row>
    <row r="4340" spans="6:6" x14ac:dyDescent="0.3">
      <c r="F4340" s="472"/>
    </row>
    <row r="4341" spans="6:6" x14ac:dyDescent="0.3">
      <c r="F4341" s="472"/>
    </row>
    <row r="4342" spans="6:6" x14ac:dyDescent="0.3">
      <c r="F4342" s="472"/>
    </row>
    <row r="4343" spans="6:6" x14ac:dyDescent="0.3">
      <c r="F4343" s="472"/>
    </row>
    <row r="4344" spans="6:6" x14ac:dyDescent="0.3">
      <c r="F4344" s="472"/>
    </row>
    <row r="4345" spans="6:6" x14ac:dyDescent="0.3">
      <c r="F4345" s="472"/>
    </row>
    <row r="4346" spans="6:6" x14ac:dyDescent="0.3">
      <c r="F4346" s="472"/>
    </row>
    <row r="4347" spans="6:6" x14ac:dyDescent="0.3">
      <c r="F4347" s="472"/>
    </row>
    <row r="4348" spans="6:6" x14ac:dyDescent="0.3">
      <c r="F4348" s="472"/>
    </row>
    <row r="4349" spans="6:6" x14ac:dyDescent="0.3">
      <c r="F4349" s="472"/>
    </row>
    <row r="4350" spans="6:6" x14ac:dyDescent="0.3">
      <c r="F4350" s="472"/>
    </row>
    <row r="4351" spans="6:6" x14ac:dyDescent="0.3">
      <c r="F4351" s="472"/>
    </row>
    <row r="4352" spans="6:6" x14ac:dyDescent="0.3">
      <c r="F4352" s="472"/>
    </row>
    <row r="4353" spans="6:6" x14ac:dyDescent="0.3">
      <c r="F4353" s="472"/>
    </row>
    <row r="4354" spans="6:6" x14ac:dyDescent="0.3">
      <c r="F4354" s="472"/>
    </row>
    <row r="4355" spans="6:6" x14ac:dyDescent="0.3">
      <c r="F4355" s="472"/>
    </row>
    <row r="4356" spans="6:6" x14ac:dyDescent="0.3">
      <c r="F4356" s="472"/>
    </row>
    <row r="4357" spans="6:6" x14ac:dyDescent="0.3">
      <c r="F4357" s="472"/>
    </row>
    <row r="4358" spans="6:6" x14ac:dyDescent="0.3">
      <c r="F4358" s="472"/>
    </row>
    <row r="4359" spans="6:6" x14ac:dyDescent="0.3">
      <c r="F4359" s="472"/>
    </row>
    <row r="4360" spans="6:6" x14ac:dyDescent="0.3">
      <c r="F4360" s="472"/>
    </row>
    <row r="4361" spans="6:6" x14ac:dyDescent="0.3">
      <c r="F4361" s="472"/>
    </row>
    <row r="4362" spans="6:6" x14ac:dyDescent="0.3">
      <c r="F4362" s="472"/>
    </row>
    <row r="4363" spans="6:6" x14ac:dyDescent="0.3">
      <c r="F4363" s="472"/>
    </row>
    <row r="4364" spans="6:6" x14ac:dyDescent="0.3">
      <c r="F4364" s="472"/>
    </row>
    <row r="4365" spans="6:6" x14ac:dyDescent="0.3">
      <c r="F4365" s="472"/>
    </row>
    <row r="4366" spans="6:6" x14ac:dyDescent="0.3">
      <c r="F4366" s="472"/>
    </row>
    <row r="4367" spans="6:6" x14ac:dyDescent="0.3">
      <c r="F4367" s="472"/>
    </row>
    <row r="4368" spans="6:6" x14ac:dyDescent="0.3">
      <c r="F4368" s="472"/>
    </row>
    <row r="4369" spans="6:6" x14ac:dyDescent="0.3">
      <c r="F4369" s="472"/>
    </row>
    <row r="4370" spans="6:6" x14ac:dyDescent="0.3">
      <c r="F4370" s="472"/>
    </row>
    <row r="4371" spans="6:6" x14ac:dyDescent="0.3">
      <c r="F4371" s="472"/>
    </row>
    <row r="4372" spans="6:6" x14ac:dyDescent="0.3">
      <c r="F4372" s="472"/>
    </row>
    <row r="4373" spans="6:6" x14ac:dyDescent="0.3">
      <c r="F4373" s="472"/>
    </row>
    <row r="4374" spans="6:6" x14ac:dyDescent="0.3">
      <c r="F4374" s="472"/>
    </row>
    <row r="4375" spans="6:6" x14ac:dyDescent="0.3">
      <c r="F4375" s="472"/>
    </row>
    <row r="4376" spans="6:6" x14ac:dyDescent="0.3">
      <c r="F4376" s="472"/>
    </row>
    <row r="4377" spans="6:6" x14ac:dyDescent="0.3">
      <c r="F4377" s="472"/>
    </row>
    <row r="4378" spans="6:6" x14ac:dyDescent="0.3">
      <c r="F4378" s="472"/>
    </row>
    <row r="4379" spans="6:6" x14ac:dyDescent="0.3">
      <c r="F4379" s="472"/>
    </row>
    <row r="4380" spans="6:6" x14ac:dyDescent="0.3">
      <c r="F4380" s="472"/>
    </row>
    <row r="4381" spans="6:6" x14ac:dyDescent="0.3">
      <c r="F4381" s="472"/>
    </row>
    <row r="4382" spans="6:6" x14ac:dyDescent="0.3">
      <c r="F4382" s="472"/>
    </row>
    <row r="4383" spans="6:6" x14ac:dyDescent="0.3">
      <c r="F4383" s="472"/>
    </row>
    <row r="4384" spans="6:6" x14ac:dyDescent="0.3">
      <c r="F4384" s="472"/>
    </row>
    <row r="4385" spans="6:6" x14ac:dyDescent="0.3">
      <c r="F4385" s="472"/>
    </row>
    <row r="4386" spans="6:6" x14ac:dyDescent="0.3">
      <c r="F4386" s="472"/>
    </row>
    <row r="4387" spans="6:6" x14ac:dyDescent="0.3">
      <c r="F4387" s="472"/>
    </row>
    <row r="4388" spans="6:6" x14ac:dyDescent="0.3">
      <c r="F4388" s="472"/>
    </row>
    <row r="4389" spans="6:6" x14ac:dyDescent="0.3">
      <c r="F4389" s="472"/>
    </row>
    <row r="4390" spans="6:6" x14ac:dyDescent="0.3">
      <c r="F4390" s="472"/>
    </row>
    <row r="4391" spans="6:6" x14ac:dyDescent="0.3">
      <c r="F4391" s="472"/>
    </row>
    <row r="4392" spans="6:6" x14ac:dyDescent="0.3">
      <c r="F4392" s="472"/>
    </row>
    <row r="4393" spans="6:6" x14ac:dyDescent="0.3">
      <c r="F4393" s="472"/>
    </row>
    <row r="4394" spans="6:6" x14ac:dyDescent="0.3">
      <c r="F4394" s="472"/>
    </row>
    <row r="4395" spans="6:6" x14ac:dyDescent="0.3">
      <c r="F4395" s="472"/>
    </row>
    <row r="4396" spans="6:6" x14ac:dyDescent="0.3">
      <c r="F4396" s="472"/>
    </row>
    <row r="4397" spans="6:6" x14ac:dyDescent="0.3">
      <c r="F4397" s="472"/>
    </row>
    <row r="4398" spans="6:6" x14ac:dyDescent="0.3">
      <c r="F4398" s="472"/>
    </row>
    <row r="4399" spans="6:6" x14ac:dyDescent="0.3">
      <c r="F4399" s="472"/>
    </row>
    <row r="4400" spans="6:6" x14ac:dyDescent="0.3">
      <c r="F4400" s="472"/>
    </row>
    <row r="4401" spans="6:6" x14ac:dyDescent="0.3">
      <c r="F4401" s="472"/>
    </row>
    <row r="4402" spans="6:6" x14ac:dyDescent="0.3">
      <c r="F4402" s="472"/>
    </row>
    <row r="4403" spans="6:6" x14ac:dyDescent="0.3">
      <c r="F4403" s="472"/>
    </row>
    <row r="4404" spans="6:6" x14ac:dyDescent="0.3">
      <c r="F4404" s="472"/>
    </row>
    <row r="4405" spans="6:6" x14ac:dyDescent="0.3">
      <c r="F4405" s="472"/>
    </row>
    <row r="4406" spans="6:6" x14ac:dyDescent="0.3">
      <c r="F4406" s="472"/>
    </row>
    <row r="4407" spans="6:6" x14ac:dyDescent="0.3">
      <c r="F4407" s="472"/>
    </row>
    <row r="4408" spans="6:6" x14ac:dyDescent="0.3">
      <c r="F4408" s="472"/>
    </row>
    <row r="4409" spans="6:6" x14ac:dyDescent="0.3">
      <c r="F4409" s="472"/>
    </row>
    <row r="4410" spans="6:6" x14ac:dyDescent="0.3">
      <c r="F4410" s="472"/>
    </row>
    <row r="4411" spans="6:6" x14ac:dyDescent="0.3">
      <c r="F4411" s="472"/>
    </row>
    <row r="4412" spans="6:6" x14ac:dyDescent="0.3">
      <c r="F4412" s="472"/>
    </row>
    <row r="4413" spans="6:6" x14ac:dyDescent="0.3">
      <c r="F4413" s="472"/>
    </row>
    <row r="4414" spans="6:6" x14ac:dyDescent="0.3">
      <c r="F4414" s="472"/>
    </row>
    <row r="4415" spans="6:6" x14ac:dyDescent="0.3">
      <c r="F4415" s="472"/>
    </row>
    <row r="4416" spans="6:6" x14ac:dyDescent="0.3">
      <c r="F4416" s="472"/>
    </row>
    <row r="4417" spans="6:6" x14ac:dyDescent="0.3">
      <c r="F4417" s="472"/>
    </row>
    <row r="4418" spans="6:6" x14ac:dyDescent="0.3">
      <c r="F4418" s="472"/>
    </row>
    <row r="4419" spans="6:6" x14ac:dyDescent="0.3">
      <c r="F4419" s="472"/>
    </row>
    <row r="4420" spans="6:6" x14ac:dyDescent="0.3">
      <c r="F4420" s="472"/>
    </row>
    <row r="4421" spans="6:6" x14ac:dyDescent="0.3">
      <c r="F4421" s="472"/>
    </row>
    <row r="4422" spans="6:6" x14ac:dyDescent="0.3">
      <c r="F4422" s="472"/>
    </row>
    <row r="4423" spans="6:6" x14ac:dyDescent="0.3">
      <c r="F4423" s="472"/>
    </row>
    <row r="4424" spans="6:6" x14ac:dyDescent="0.3">
      <c r="F4424" s="472"/>
    </row>
    <row r="4425" spans="6:6" x14ac:dyDescent="0.3">
      <c r="F4425" s="472"/>
    </row>
    <row r="4426" spans="6:6" x14ac:dyDescent="0.3">
      <c r="F4426" s="472"/>
    </row>
    <row r="4427" spans="6:6" x14ac:dyDescent="0.3">
      <c r="F4427" s="472"/>
    </row>
    <row r="4428" spans="6:6" x14ac:dyDescent="0.3">
      <c r="F4428" s="472"/>
    </row>
    <row r="4429" spans="6:6" x14ac:dyDescent="0.3">
      <c r="F4429" s="472"/>
    </row>
    <row r="4430" spans="6:6" x14ac:dyDescent="0.3">
      <c r="F4430" s="472"/>
    </row>
    <row r="4431" spans="6:6" x14ac:dyDescent="0.3">
      <c r="F4431" s="472"/>
    </row>
    <row r="4432" spans="6:6" x14ac:dyDescent="0.3">
      <c r="F4432" s="472"/>
    </row>
    <row r="4433" spans="6:6" x14ac:dyDescent="0.3">
      <c r="F4433" s="472"/>
    </row>
    <row r="4434" spans="6:6" x14ac:dyDescent="0.3">
      <c r="F4434" s="472"/>
    </row>
    <row r="4435" spans="6:6" x14ac:dyDescent="0.3">
      <c r="F4435" s="472"/>
    </row>
    <row r="4436" spans="6:6" x14ac:dyDescent="0.3">
      <c r="F4436" s="472"/>
    </row>
    <row r="4437" spans="6:6" x14ac:dyDescent="0.3">
      <c r="F4437" s="472"/>
    </row>
    <row r="4438" spans="6:6" x14ac:dyDescent="0.3">
      <c r="F4438" s="472"/>
    </row>
    <row r="4439" spans="6:6" x14ac:dyDescent="0.3">
      <c r="F4439" s="472"/>
    </row>
    <row r="4440" spans="6:6" x14ac:dyDescent="0.3">
      <c r="F4440" s="472"/>
    </row>
    <row r="4441" spans="6:6" x14ac:dyDescent="0.3">
      <c r="F4441" s="472"/>
    </row>
    <row r="4442" spans="6:6" x14ac:dyDescent="0.3">
      <c r="F4442" s="472"/>
    </row>
    <row r="4443" spans="6:6" x14ac:dyDescent="0.3">
      <c r="F4443" s="472"/>
    </row>
    <row r="4444" spans="6:6" x14ac:dyDescent="0.3">
      <c r="F4444" s="472"/>
    </row>
    <row r="4445" spans="6:6" x14ac:dyDescent="0.3">
      <c r="F4445" s="472"/>
    </row>
    <row r="4446" spans="6:6" x14ac:dyDescent="0.3">
      <c r="F4446" s="472"/>
    </row>
    <row r="4447" spans="6:6" x14ac:dyDescent="0.3">
      <c r="F4447" s="472"/>
    </row>
    <row r="4448" spans="6:6" x14ac:dyDescent="0.3">
      <c r="F4448" s="472"/>
    </row>
    <row r="4449" spans="6:6" x14ac:dyDescent="0.3">
      <c r="F4449" s="472"/>
    </row>
    <row r="4450" spans="6:6" x14ac:dyDescent="0.3">
      <c r="F4450" s="472"/>
    </row>
    <row r="4451" spans="6:6" x14ac:dyDescent="0.3">
      <c r="F4451" s="472"/>
    </row>
    <row r="4452" spans="6:6" x14ac:dyDescent="0.3">
      <c r="F4452" s="472"/>
    </row>
    <row r="4453" spans="6:6" x14ac:dyDescent="0.3">
      <c r="F4453" s="472"/>
    </row>
    <row r="4454" spans="6:6" x14ac:dyDescent="0.3">
      <c r="F4454" s="472"/>
    </row>
    <row r="4455" spans="6:6" x14ac:dyDescent="0.3">
      <c r="F4455" s="472"/>
    </row>
    <row r="4456" spans="6:6" x14ac:dyDescent="0.3">
      <c r="F4456" s="472"/>
    </row>
    <row r="4457" spans="6:6" x14ac:dyDescent="0.3">
      <c r="F4457" s="472"/>
    </row>
    <row r="4458" spans="6:6" x14ac:dyDescent="0.3">
      <c r="F4458" s="472"/>
    </row>
    <row r="4459" spans="6:6" x14ac:dyDescent="0.3">
      <c r="F4459" s="472"/>
    </row>
    <row r="4460" spans="6:6" x14ac:dyDescent="0.3">
      <c r="F4460" s="472"/>
    </row>
    <row r="4461" spans="6:6" x14ac:dyDescent="0.3">
      <c r="F4461" s="472"/>
    </row>
    <row r="4462" spans="6:6" x14ac:dyDescent="0.3">
      <c r="F4462" s="472"/>
    </row>
    <row r="4463" spans="6:6" x14ac:dyDescent="0.3">
      <c r="F4463" s="472"/>
    </row>
    <row r="4464" spans="6:6" x14ac:dyDescent="0.3">
      <c r="F4464" s="472"/>
    </row>
    <row r="4465" spans="6:6" x14ac:dyDescent="0.3">
      <c r="F4465" s="472"/>
    </row>
    <row r="4466" spans="6:6" x14ac:dyDescent="0.3">
      <c r="F4466" s="472"/>
    </row>
    <row r="4467" spans="6:6" x14ac:dyDescent="0.3">
      <c r="F4467" s="472"/>
    </row>
    <row r="4468" spans="6:6" x14ac:dyDescent="0.3">
      <c r="F4468" s="472"/>
    </row>
    <row r="4469" spans="6:6" x14ac:dyDescent="0.3">
      <c r="F4469" s="472"/>
    </row>
    <row r="4470" spans="6:6" x14ac:dyDescent="0.3">
      <c r="F4470" s="472"/>
    </row>
    <row r="4471" spans="6:6" x14ac:dyDescent="0.3">
      <c r="F4471" s="472"/>
    </row>
    <row r="4472" spans="6:6" x14ac:dyDescent="0.3">
      <c r="F4472" s="472"/>
    </row>
    <row r="4473" spans="6:6" x14ac:dyDescent="0.3">
      <c r="F4473" s="472"/>
    </row>
    <row r="4474" spans="6:6" x14ac:dyDescent="0.3">
      <c r="F4474" s="472"/>
    </row>
    <row r="4475" spans="6:6" x14ac:dyDescent="0.3">
      <c r="F4475" s="472"/>
    </row>
    <row r="4476" spans="6:6" x14ac:dyDescent="0.3">
      <c r="F4476" s="472"/>
    </row>
    <row r="4477" spans="6:6" x14ac:dyDescent="0.3">
      <c r="F4477" s="472"/>
    </row>
    <row r="4478" spans="6:6" x14ac:dyDescent="0.3">
      <c r="F4478" s="472"/>
    </row>
    <row r="4479" spans="6:6" x14ac:dyDescent="0.3">
      <c r="F4479" s="472"/>
    </row>
    <row r="4480" spans="6:6" x14ac:dyDescent="0.3">
      <c r="F4480" s="472"/>
    </row>
    <row r="4481" spans="6:6" x14ac:dyDescent="0.3">
      <c r="F4481" s="472"/>
    </row>
    <row r="4482" spans="6:6" x14ac:dyDescent="0.3">
      <c r="F4482" s="472"/>
    </row>
    <row r="4483" spans="6:6" x14ac:dyDescent="0.3">
      <c r="F4483" s="472"/>
    </row>
    <row r="4484" spans="6:6" x14ac:dyDescent="0.3">
      <c r="F4484" s="472"/>
    </row>
    <row r="4485" spans="6:6" x14ac:dyDescent="0.3">
      <c r="F4485" s="472"/>
    </row>
    <row r="4486" spans="6:6" x14ac:dyDescent="0.3">
      <c r="F4486" s="472"/>
    </row>
    <row r="4487" spans="6:6" x14ac:dyDescent="0.3">
      <c r="F4487" s="472"/>
    </row>
    <row r="4488" spans="6:6" x14ac:dyDescent="0.3">
      <c r="F4488" s="472"/>
    </row>
    <row r="4489" spans="6:6" x14ac:dyDescent="0.3">
      <c r="F4489" s="472"/>
    </row>
    <row r="4490" spans="6:6" x14ac:dyDescent="0.3">
      <c r="F4490" s="472"/>
    </row>
    <row r="4491" spans="6:6" x14ac:dyDescent="0.3">
      <c r="F4491" s="472"/>
    </row>
    <row r="4492" spans="6:6" x14ac:dyDescent="0.3">
      <c r="F4492" s="472"/>
    </row>
    <row r="4493" spans="6:6" x14ac:dyDescent="0.3">
      <c r="F4493" s="472"/>
    </row>
    <row r="4494" spans="6:6" x14ac:dyDescent="0.3">
      <c r="F4494" s="472"/>
    </row>
    <row r="4495" spans="6:6" x14ac:dyDescent="0.3">
      <c r="F4495" s="472"/>
    </row>
    <row r="4496" spans="6:6" x14ac:dyDescent="0.3">
      <c r="F4496" s="472"/>
    </row>
    <row r="4497" spans="6:6" x14ac:dyDescent="0.3">
      <c r="F4497" s="472"/>
    </row>
    <row r="4498" spans="6:6" x14ac:dyDescent="0.3">
      <c r="F4498" s="472"/>
    </row>
    <row r="4499" spans="6:6" x14ac:dyDescent="0.3">
      <c r="F4499" s="472"/>
    </row>
    <row r="4500" spans="6:6" x14ac:dyDescent="0.3">
      <c r="F4500" s="472"/>
    </row>
    <row r="4501" spans="6:6" x14ac:dyDescent="0.3">
      <c r="F4501" s="472"/>
    </row>
    <row r="4502" spans="6:6" x14ac:dyDescent="0.3">
      <c r="F4502" s="472"/>
    </row>
    <row r="4503" spans="6:6" x14ac:dyDescent="0.3">
      <c r="F4503" s="472"/>
    </row>
    <row r="4504" spans="6:6" x14ac:dyDescent="0.3">
      <c r="F4504" s="472"/>
    </row>
    <row r="4505" spans="6:6" x14ac:dyDescent="0.3">
      <c r="F4505" s="472"/>
    </row>
    <row r="4506" spans="6:6" x14ac:dyDescent="0.3">
      <c r="F4506" s="472"/>
    </row>
    <row r="4507" spans="6:6" x14ac:dyDescent="0.3">
      <c r="F4507" s="472"/>
    </row>
    <row r="4508" spans="6:6" x14ac:dyDescent="0.3">
      <c r="F4508" s="472"/>
    </row>
    <row r="4509" spans="6:6" x14ac:dyDescent="0.3">
      <c r="F4509" s="472"/>
    </row>
    <row r="4510" spans="6:6" x14ac:dyDescent="0.3">
      <c r="F4510" s="472"/>
    </row>
    <row r="4511" spans="6:6" x14ac:dyDescent="0.3">
      <c r="F4511" s="472"/>
    </row>
    <row r="4512" spans="6:6" x14ac:dyDescent="0.3">
      <c r="F4512" s="472"/>
    </row>
    <row r="4513" spans="6:6" x14ac:dyDescent="0.3">
      <c r="F4513" s="472"/>
    </row>
    <row r="4514" spans="6:6" x14ac:dyDescent="0.3">
      <c r="F4514" s="472"/>
    </row>
    <row r="4515" spans="6:6" x14ac:dyDescent="0.3">
      <c r="F4515" s="472"/>
    </row>
    <row r="4516" spans="6:6" x14ac:dyDescent="0.3">
      <c r="F4516" s="472"/>
    </row>
    <row r="4517" spans="6:6" x14ac:dyDescent="0.3">
      <c r="F4517" s="472"/>
    </row>
    <row r="4518" spans="6:6" x14ac:dyDescent="0.3">
      <c r="F4518" s="472"/>
    </row>
    <row r="4519" spans="6:6" x14ac:dyDescent="0.3">
      <c r="F4519" s="472"/>
    </row>
    <row r="4520" spans="6:6" x14ac:dyDescent="0.3">
      <c r="F4520" s="472"/>
    </row>
    <row r="4521" spans="6:6" x14ac:dyDescent="0.3">
      <c r="F4521" s="472"/>
    </row>
    <row r="4522" spans="6:6" x14ac:dyDescent="0.3">
      <c r="F4522" s="472"/>
    </row>
    <row r="4523" spans="6:6" x14ac:dyDescent="0.3">
      <c r="F4523" s="472"/>
    </row>
    <row r="4524" spans="6:6" x14ac:dyDescent="0.3">
      <c r="F4524" s="472"/>
    </row>
    <row r="4525" spans="6:6" x14ac:dyDescent="0.3">
      <c r="F4525" s="472"/>
    </row>
    <row r="4526" spans="6:6" x14ac:dyDescent="0.3">
      <c r="F4526" s="472"/>
    </row>
    <row r="4527" spans="6:6" x14ac:dyDescent="0.3">
      <c r="F4527" s="472"/>
    </row>
    <row r="4528" spans="6:6" x14ac:dyDescent="0.3">
      <c r="F4528" s="472"/>
    </row>
    <row r="4529" spans="6:6" x14ac:dyDescent="0.3">
      <c r="F4529" s="472"/>
    </row>
    <row r="4530" spans="6:6" x14ac:dyDescent="0.3">
      <c r="F4530" s="472"/>
    </row>
    <row r="4531" spans="6:6" x14ac:dyDescent="0.3">
      <c r="F4531" s="472"/>
    </row>
    <row r="4532" spans="6:6" x14ac:dyDescent="0.3">
      <c r="F4532" s="472"/>
    </row>
    <row r="4533" spans="6:6" x14ac:dyDescent="0.3">
      <c r="F4533" s="472"/>
    </row>
    <row r="4534" spans="6:6" x14ac:dyDescent="0.3">
      <c r="F4534" s="472"/>
    </row>
    <row r="4535" spans="6:6" x14ac:dyDescent="0.3">
      <c r="F4535" s="472"/>
    </row>
    <row r="4536" spans="6:6" x14ac:dyDescent="0.3">
      <c r="F4536" s="472"/>
    </row>
    <row r="4537" spans="6:6" x14ac:dyDescent="0.3">
      <c r="F4537" s="472"/>
    </row>
    <row r="4538" spans="6:6" x14ac:dyDescent="0.3">
      <c r="F4538" s="472"/>
    </row>
    <row r="4539" spans="6:6" x14ac:dyDescent="0.3">
      <c r="F4539" s="472"/>
    </row>
    <row r="4540" spans="6:6" x14ac:dyDescent="0.3">
      <c r="F4540" s="472"/>
    </row>
    <row r="4541" spans="6:6" x14ac:dyDescent="0.3">
      <c r="F4541" s="472"/>
    </row>
    <row r="4542" spans="6:6" x14ac:dyDescent="0.3">
      <c r="F4542" s="472"/>
    </row>
    <row r="4543" spans="6:6" x14ac:dyDescent="0.3">
      <c r="F4543" s="472"/>
    </row>
    <row r="4544" spans="6:6" x14ac:dyDescent="0.3">
      <c r="F4544" s="472"/>
    </row>
    <row r="4545" spans="6:6" x14ac:dyDescent="0.3">
      <c r="F4545" s="472"/>
    </row>
    <row r="4546" spans="6:6" x14ac:dyDescent="0.3">
      <c r="F4546" s="472"/>
    </row>
    <row r="4547" spans="6:6" x14ac:dyDescent="0.3">
      <c r="F4547" s="472"/>
    </row>
    <row r="4548" spans="6:6" x14ac:dyDescent="0.3">
      <c r="F4548" s="472"/>
    </row>
    <row r="4549" spans="6:6" x14ac:dyDescent="0.3">
      <c r="F4549" s="472"/>
    </row>
    <row r="4550" spans="6:6" x14ac:dyDescent="0.3">
      <c r="F4550" s="472"/>
    </row>
    <row r="4551" spans="6:6" x14ac:dyDescent="0.3">
      <c r="F4551" s="472"/>
    </row>
    <row r="4552" spans="6:6" x14ac:dyDescent="0.3">
      <c r="F4552" s="472"/>
    </row>
    <row r="4553" spans="6:6" x14ac:dyDescent="0.3">
      <c r="F4553" s="472"/>
    </row>
    <row r="4554" spans="6:6" x14ac:dyDescent="0.3">
      <c r="F4554" s="472"/>
    </row>
    <row r="4555" spans="6:6" x14ac:dyDescent="0.3">
      <c r="F4555" s="472"/>
    </row>
    <row r="4556" spans="6:6" x14ac:dyDescent="0.3">
      <c r="F4556" s="472"/>
    </row>
    <row r="4557" spans="6:6" x14ac:dyDescent="0.3">
      <c r="F4557" s="472"/>
    </row>
    <row r="4558" spans="6:6" x14ac:dyDescent="0.3">
      <c r="F4558" s="472"/>
    </row>
    <row r="4559" spans="6:6" x14ac:dyDescent="0.3">
      <c r="F4559" s="472"/>
    </row>
    <row r="4560" spans="6:6" x14ac:dyDescent="0.3">
      <c r="F4560" s="472"/>
    </row>
    <row r="4561" spans="6:6" x14ac:dyDescent="0.3">
      <c r="F4561" s="472"/>
    </row>
    <row r="4562" spans="6:6" x14ac:dyDescent="0.3">
      <c r="F4562" s="472"/>
    </row>
    <row r="4563" spans="6:6" x14ac:dyDescent="0.3">
      <c r="F4563" s="472"/>
    </row>
    <row r="4564" spans="6:6" x14ac:dyDescent="0.3">
      <c r="F4564" s="472"/>
    </row>
    <row r="4565" spans="6:6" x14ac:dyDescent="0.3">
      <c r="F4565" s="472"/>
    </row>
    <row r="4566" spans="6:6" x14ac:dyDescent="0.3">
      <c r="F4566" s="472"/>
    </row>
    <row r="4567" spans="6:6" x14ac:dyDescent="0.3">
      <c r="F4567" s="472"/>
    </row>
    <row r="4568" spans="6:6" x14ac:dyDescent="0.3">
      <c r="F4568" s="472"/>
    </row>
    <row r="4569" spans="6:6" x14ac:dyDescent="0.3">
      <c r="F4569" s="472"/>
    </row>
    <row r="4570" spans="6:6" x14ac:dyDescent="0.3">
      <c r="F4570" s="472"/>
    </row>
    <row r="4571" spans="6:6" x14ac:dyDescent="0.3">
      <c r="F4571" s="472"/>
    </row>
    <row r="4572" spans="6:6" x14ac:dyDescent="0.3">
      <c r="F4572" s="472"/>
    </row>
    <row r="4573" spans="6:6" x14ac:dyDescent="0.3">
      <c r="F4573" s="472"/>
    </row>
    <row r="4574" spans="6:6" x14ac:dyDescent="0.3">
      <c r="F4574" s="472"/>
    </row>
    <row r="4575" spans="6:6" x14ac:dyDescent="0.3">
      <c r="F4575" s="472"/>
    </row>
    <row r="4576" spans="6:6" x14ac:dyDescent="0.3">
      <c r="F4576" s="472"/>
    </row>
    <row r="4577" spans="6:6" x14ac:dyDescent="0.3">
      <c r="F4577" s="472"/>
    </row>
    <row r="4578" spans="6:6" x14ac:dyDescent="0.3">
      <c r="F4578" s="472"/>
    </row>
    <row r="4579" spans="6:6" x14ac:dyDescent="0.3">
      <c r="F4579" s="472"/>
    </row>
    <row r="4580" spans="6:6" x14ac:dyDescent="0.3">
      <c r="F4580" s="472"/>
    </row>
    <row r="4581" spans="6:6" x14ac:dyDescent="0.3">
      <c r="F4581" s="472"/>
    </row>
    <row r="4582" spans="6:6" x14ac:dyDescent="0.3">
      <c r="F4582" s="472"/>
    </row>
    <row r="4583" spans="6:6" x14ac:dyDescent="0.3">
      <c r="F4583" s="472"/>
    </row>
    <row r="4584" spans="6:6" x14ac:dyDescent="0.3">
      <c r="F4584" s="472"/>
    </row>
    <row r="4585" spans="6:6" x14ac:dyDescent="0.3">
      <c r="F4585" s="472"/>
    </row>
    <row r="4586" spans="6:6" x14ac:dyDescent="0.3">
      <c r="F4586" s="472"/>
    </row>
    <row r="4587" spans="6:6" x14ac:dyDescent="0.3">
      <c r="F4587" s="472"/>
    </row>
    <row r="4588" spans="6:6" x14ac:dyDescent="0.3">
      <c r="F4588" s="472"/>
    </row>
    <row r="4589" spans="6:6" x14ac:dyDescent="0.3">
      <c r="F4589" s="472"/>
    </row>
    <row r="4590" spans="6:6" x14ac:dyDescent="0.3">
      <c r="F4590" s="472"/>
    </row>
    <row r="4591" spans="6:6" x14ac:dyDescent="0.3">
      <c r="F4591" s="472"/>
    </row>
    <row r="4592" spans="6:6" x14ac:dyDescent="0.3">
      <c r="F4592" s="472"/>
    </row>
    <row r="4593" spans="6:6" x14ac:dyDescent="0.3">
      <c r="F4593" s="472"/>
    </row>
    <row r="4594" spans="6:6" x14ac:dyDescent="0.3">
      <c r="F4594" s="472"/>
    </row>
    <row r="4595" spans="6:6" x14ac:dyDescent="0.3">
      <c r="F4595" s="472"/>
    </row>
    <row r="4596" spans="6:6" x14ac:dyDescent="0.3">
      <c r="F4596" s="472"/>
    </row>
    <row r="4597" spans="6:6" x14ac:dyDescent="0.3">
      <c r="F4597" s="472"/>
    </row>
    <row r="4598" spans="6:6" x14ac:dyDescent="0.3">
      <c r="F4598" s="472"/>
    </row>
    <row r="4599" spans="6:6" x14ac:dyDescent="0.3">
      <c r="F4599" s="472"/>
    </row>
    <row r="4600" spans="6:6" x14ac:dyDescent="0.3">
      <c r="F4600" s="472"/>
    </row>
    <row r="4601" spans="6:6" x14ac:dyDescent="0.3">
      <c r="F4601" s="472"/>
    </row>
    <row r="4602" spans="6:6" x14ac:dyDescent="0.3">
      <c r="F4602" s="472"/>
    </row>
    <row r="4603" spans="6:6" x14ac:dyDescent="0.3">
      <c r="F4603" s="472"/>
    </row>
    <row r="4604" spans="6:6" x14ac:dyDescent="0.3">
      <c r="F4604" s="472"/>
    </row>
    <row r="4605" spans="6:6" x14ac:dyDescent="0.3">
      <c r="F4605" s="472"/>
    </row>
    <row r="4606" spans="6:6" x14ac:dyDescent="0.3">
      <c r="F4606" s="472"/>
    </row>
    <row r="4607" spans="6:6" x14ac:dyDescent="0.3">
      <c r="F4607" s="472"/>
    </row>
    <row r="4608" spans="6:6" x14ac:dyDescent="0.3">
      <c r="F4608" s="472"/>
    </row>
    <row r="4609" spans="6:6" x14ac:dyDescent="0.3">
      <c r="F4609" s="472"/>
    </row>
    <row r="4610" spans="6:6" x14ac:dyDescent="0.3">
      <c r="F4610" s="472"/>
    </row>
    <row r="4611" spans="6:6" x14ac:dyDescent="0.3">
      <c r="F4611" s="472"/>
    </row>
    <row r="4612" spans="6:6" x14ac:dyDescent="0.3">
      <c r="F4612" s="472"/>
    </row>
    <row r="4613" spans="6:6" x14ac:dyDescent="0.3">
      <c r="F4613" s="472"/>
    </row>
    <row r="4614" spans="6:6" x14ac:dyDescent="0.3">
      <c r="F4614" s="472"/>
    </row>
    <row r="4615" spans="6:6" x14ac:dyDescent="0.3">
      <c r="F4615" s="472"/>
    </row>
    <row r="4616" spans="6:6" x14ac:dyDescent="0.3">
      <c r="F4616" s="472"/>
    </row>
    <row r="4617" spans="6:6" x14ac:dyDescent="0.3">
      <c r="F4617" s="472"/>
    </row>
    <row r="4618" spans="6:6" x14ac:dyDescent="0.3">
      <c r="F4618" s="472"/>
    </row>
    <row r="4619" spans="6:6" x14ac:dyDescent="0.3">
      <c r="F4619" s="472"/>
    </row>
    <row r="4620" spans="6:6" x14ac:dyDescent="0.3">
      <c r="F4620" s="472"/>
    </row>
    <row r="4621" spans="6:6" x14ac:dyDescent="0.3">
      <c r="F4621" s="472"/>
    </row>
    <row r="4622" spans="6:6" x14ac:dyDescent="0.3">
      <c r="F4622" s="472"/>
    </row>
    <row r="4623" spans="6:6" x14ac:dyDescent="0.3">
      <c r="F4623" s="472"/>
    </row>
    <row r="4624" spans="6:6" x14ac:dyDescent="0.3">
      <c r="F4624" s="472"/>
    </row>
    <row r="4625" spans="6:6" x14ac:dyDescent="0.3">
      <c r="F4625" s="472"/>
    </row>
    <row r="4626" spans="6:6" x14ac:dyDescent="0.3">
      <c r="F4626" s="472"/>
    </row>
    <row r="4627" spans="6:6" x14ac:dyDescent="0.3">
      <c r="F4627" s="472"/>
    </row>
    <row r="4628" spans="6:6" x14ac:dyDescent="0.3">
      <c r="F4628" s="472"/>
    </row>
    <row r="4629" spans="6:6" x14ac:dyDescent="0.3">
      <c r="F4629" s="472"/>
    </row>
    <row r="4630" spans="6:6" x14ac:dyDescent="0.3">
      <c r="F4630" s="472"/>
    </row>
    <row r="4631" spans="6:6" x14ac:dyDescent="0.3">
      <c r="F4631" s="472"/>
    </row>
    <row r="4632" spans="6:6" x14ac:dyDescent="0.3">
      <c r="F4632" s="472"/>
    </row>
    <row r="4633" spans="6:6" x14ac:dyDescent="0.3">
      <c r="F4633" s="472"/>
    </row>
    <row r="4634" spans="6:6" x14ac:dyDescent="0.3">
      <c r="F4634" s="472"/>
    </row>
    <row r="4635" spans="6:6" x14ac:dyDescent="0.3">
      <c r="F4635" s="472"/>
    </row>
    <row r="4636" spans="6:6" x14ac:dyDescent="0.3">
      <c r="F4636" s="472"/>
    </row>
    <row r="4637" spans="6:6" x14ac:dyDescent="0.3">
      <c r="F4637" s="472"/>
    </row>
    <row r="4638" spans="6:6" x14ac:dyDescent="0.3">
      <c r="F4638" s="472"/>
    </row>
    <row r="4639" spans="6:6" x14ac:dyDescent="0.3">
      <c r="F4639" s="472"/>
    </row>
    <row r="4640" spans="6:6" x14ac:dyDescent="0.3">
      <c r="F4640" s="472"/>
    </row>
    <row r="4641" spans="6:6" x14ac:dyDescent="0.3">
      <c r="F4641" s="472"/>
    </row>
    <row r="4642" spans="6:6" x14ac:dyDescent="0.3">
      <c r="F4642" s="472"/>
    </row>
    <row r="4643" spans="6:6" x14ac:dyDescent="0.3">
      <c r="F4643" s="472"/>
    </row>
    <row r="4644" spans="6:6" x14ac:dyDescent="0.3">
      <c r="F4644" s="472"/>
    </row>
    <row r="4645" spans="6:6" x14ac:dyDescent="0.3">
      <c r="F4645" s="472"/>
    </row>
    <row r="4646" spans="6:6" x14ac:dyDescent="0.3">
      <c r="F4646" s="472"/>
    </row>
    <row r="4647" spans="6:6" x14ac:dyDescent="0.3">
      <c r="F4647" s="472"/>
    </row>
    <row r="4648" spans="6:6" x14ac:dyDescent="0.3">
      <c r="F4648" s="472"/>
    </row>
    <row r="4649" spans="6:6" x14ac:dyDescent="0.3">
      <c r="F4649" s="472"/>
    </row>
    <row r="4650" spans="6:6" x14ac:dyDescent="0.3">
      <c r="F4650" s="472"/>
    </row>
    <row r="4651" spans="6:6" x14ac:dyDescent="0.3">
      <c r="F4651" s="472"/>
    </row>
    <row r="4652" spans="6:6" x14ac:dyDescent="0.3">
      <c r="F4652" s="472"/>
    </row>
    <row r="4653" spans="6:6" x14ac:dyDescent="0.3">
      <c r="F4653" s="472"/>
    </row>
    <row r="4654" spans="6:6" x14ac:dyDescent="0.3">
      <c r="F4654" s="472"/>
    </row>
    <row r="4655" spans="6:6" x14ac:dyDescent="0.3">
      <c r="F4655" s="472"/>
    </row>
    <row r="4656" spans="6:6" x14ac:dyDescent="0.3">
      <c r="F4656" s="472"/>
    </row>
    <row r="4657" spans="6:6" x14ac:dyDescent="0.3">
      <c r="F4657" s="472"/>
    </row>
    <row r="4658" spans="6:6" x14ac:dyDescent="0.3">
      <c r="F4658" s="472"/>
    </row>
    <row r="4659" spans="6:6" x14ac:dyDescent="0.3">
      <c r="F4659" s="472"/>
    </row>
    <row r="4660" spans="6:6" x14ac:dyDescent="0.3">
      <c r="F4660" s="472"/>
    </row>
    <row r="4661" spans="6:6" x14ac:dyDescent="0.3">
      <c r="F4661" s="472"/>
    </row>
    <row r="4662" spans="6:6" x14ac:dyDescent="0.3">
      <c r="F4662" s="472"/>
    </row>
    <row r="4663" spans="6:6" x14ac:dyDescent="0.3">
      <c r="F4663" s="472"/>
    </row>
    <row r="4664" spans="6:6" x14ac:dyDescent="0.3">
      <c r="F4664" s="472"/>
    </row>
    <row r="4665" spans="6:6" x14ac:dyDescent="0.3">
      <c r="F4665" s="472"/>
    </row>
    <row r="4666" spans="6:6" x14ac:dyDescent="0.3">
      <c r="F4666" s="472"/>
    </row>
    <row r="4667" spans="6:6" x14ac:dyDescent="0.3">
      <c r="F4667" s="472"/>
    </row>
    <row r="4668" spans="6:6" x14ac:dyDescent="0.3">
      <c r="F4668" s="472"/>
    </row>
    <row r="4669" spans="6:6" x14ac:dyDescent="0.3">
      <c r="F4669" s="472"/>
    </row>
    <row r="4670" spans="6:6" x14ac:dyDescent="0.3">
      <c r="F4670" s="472"/>
    </row>
    <row r="4671" spans="6:6" x14ac:dyDescent="0.3">
      <c r="F4671" s="472"/>
    </row>
    <row r="4672" spans="6:6" x14ac:dyDescent="0.3">
      <c r="F4672" s="472"/>
    </row>
    <row r="4673" spans="6:6" x14ac:dyDescent="0.3">
      <c r="F4673" s="472"/>
    </row>
    <row r="4674" spans="6:6" x14ac:dyDescent="0.3">
      <c r="F4674" s="472"/>
    </row>
    <row r="4675" spans="6:6" x14ac:dyDescent="0.3">
      <c r="F4675" s="472"/>
    </row>
    <row r="4676" spans="6:6" x14ac:dyDescent="0.3">
      <c r="F4676" s="472"/>
    </row>
    <row r="4677" spans="6:6" x14ac:dyDescent="0.3">
      <c r="F4677" s="472"/>
    </row>
    <row r="4678" spans="6:6" x14ac:dyDescent="0.3">
      <c r="F4678" s="472"/>
    </row>
    <row r="4679" spans="6:6" x14ac:dyDescent="0.3">
      <c r="F4679" s="472"/>
    </row>
    <row r="4680" spans="6:6" x14ac:dyDescent="0.3">
      <c r="F4680" s="472"/>
    </row>
    <row r="4681" spans="6:6" x14ac:dyDescent="0.3">
      <c r="F4681" s="472"/>
    </row>
    <row r="4682" spans="6:6" x14ac:dyDescent="0.3">
      <c r="F4682" s="472"/>
    </row>
    <row r="4683" spans="6:6" x14ac:dyDescent="0.3">
      <c r="F4683" s="472"/>
    </row>
    <row r="4684" spans="6:6" x14ac:dyDescent="0.3">
      <c r="F4684" s="472"/>
    </row>
    <row r="4685" spans="6:6" x14ac:dyDescent="0.3">
      <c r="F4685" s="472"/>
    </row>
    <row r="4686" spans="6:6" x14ac:dyDescent="0.3">
      <c r="F4686" s="472"/>
    </row>
    <row r="4687" spans="6:6" x14ac:dyDescent="0.3">
      <c r="F4687" s="472"/>
    </row>
    <row r="4688" spans="6:6" x14ac:dyDescent="0.3">
      <c r="F4688" s="472"/>
    </row>
    <row r="4689" spans="6:6" x14ac:dyDescent="0.3">
      <c r="F4689" s="472"/>
    </row>
    <row r="4690" spans="6:6" x14ac:dyDescent="0.3">
      <c r="F4690" s="472"/>
    </row>
    <row r="4691" spans="6:6" x14ac:dyDescent="0.3">
      <c r="F4691" s="472"/>
    </row>
    <row r="4692" spans="6:6" x14ac:dyDescent="0.3">
      <c r="F4692" s="472"/>
    </row>
    <row r="4693" spans="6:6" x14ac:dyDescent="0.3">
      <c r="F4693" s="472"/>
    </row>
    <row r="4694" spans="6:6" x14ac:dyDescent="0.3">
      <c r="F4694" s="472"/>
    </row>
    <row r="4695" spans="6:6" x14ac:dyDescent="0.3">
      <c r="F4695" s="472"/>
    </row>
    <row r="4696" spans="6:6" x14ac:dyDescent="0.3">
      <c r="F4696" s="472"/>
    </row>
    <row r="4697" spans="6:6" x14ac:dyDescent="0.3">
      <c r="F4697" s="472"/>
    </row>
    <row r="4698" spans="6:6" x14ac:dyDescent="0.3">
      <c r="F4698" s="472"/>
    </row>
    <row r="4699" spans="6:6" x14ac:dyDescent="0.3">
      <c r="F4699" s="472"/>
    </row>
    <row r="4700" spans="6:6" x14ac:dyDescent="0.3">
      <c r="F4700" s="472"/>
    </row>
    <row r="4701" spans="6:6" x14ac:dyDescent="0.3">
      <c r="F4701" s="472"/>
    </row>
    <row r="4702" spans="6:6" x14ac:dyDescent="0.3">
      <c r="F4702" s="472"/>
    </row>
    <row r="4703" spans="6:6" x14ac:dyDescent="0.3">
      <c r="F4703" s="472"/>
    </row>
    <row r="4704" spans="6:6" x14ac:dyDescent="0.3">
      <c r="F4704" s="472"/>
    </row>
    <row r="4705" spans="6:6" x14ac:dyDescent="0.3">
      <c r="F4705" s="472"/>
    </row>
    <row r="4706" spans="6:6" x14ac:dyDescent="0.3">
      <c r="F4706" s="472"/>
    </row>
    <row r="4707" spans="6:6" x14ac:dyDescent="0.3">
      <c r="F4707" s="472"/>
    </row>
    <row r="4708" spans="6:6" x14ac:dyDescent="0.3">
      <c r="F4708" s="472"/>
    </row>
    <row r="4709" spans="6:6" x14ac:dyDescent="0.3">
      <c r="F4709" s="472"/>
    </row>
    <row r="4710" spans="6:6" x14ac:dyDescent="0.3">
      <c r="F4710" s="472"/>
    </row>
    <row r="4711" spans="6:6" x14ac:dyDescent="0.3">
      <c r="F4711" s="472"/>
    </row>
    <row r="4712" spans="6:6" x14ac:dyDescent="0.3">
      <c r="F4712" s="472"/>
    </row>
    <row r="4713" spans="6:6" x14ac:dyDescent="0.3">
      <c r="F4713" s="472"/>
    </row>
    <row r="4714" spans="6:6" x14ac:dyDescent="0.3">
      <c r="F4714" s="472"/>
    </row>
    <row r="4715" spans="6:6" x14ac:dyDescent="0.3">
      <c r="F4715" s="472"/>
    </row>
    <row r="4716" spans="6:6" x14ac:dyDescent="0.3">
      <c r="F4716" s="472"/>
    </row>
    <row r="4717" spans="6:6" x14ac:dyDescent="0.3">
      <c r="F4717" s="472"/>
    </row>
    <row r="4718" spans="6:6" x14ac:dyDescent="0.3">
      <c r="F4718" s="472"/>
    </row>
    <row r="4719" spans="6:6" x14ac:dyDescent="0.3">
      <c r="F4719" s="472"/>
    </row>
    <row r="4720" spans="6:6" x14ac:dyDescent="0.3">
      <c r="F4720" s="472"/>
    </row>
    <row r="4721" spans="6:6" x14ac:dyDescent="0.3">
      <c r="F4721" s="472"/>
    </row>
    <row r="4722" spans="6:6" x14ac:dyDescent="0.3">
      <c r="F4722" s="472"/>
    </row>
    <row r="4723" spans="6:6" x14ac:dyDescent="0.3">
      <c r="F4723" s="472"/>
    </row>
    <row r="4724" spans="6:6" x14ac:dyDescent="0.3">
      <c r="F4724" s="472"/>
    </row>
    <row r="4725" spans="6:6" x14ac:dyDescent="0.3">
      <c r="F4725" s="472"/>
    </row>
    <row r="4726" spans="6:6" x14ac:dyDescent="0.3">
      <c r="F4726" s="472"/>
    </row>
    <row r="4727" spans="6:6" x14ac:dyDescent="0.3">
      <c r="F4727" s="472"/>
    </row>
    <row r="4728" spans="6:6" x14ac:dyDescent="0.3">
      <c r="F4728" s="472"/>
    </row>
    <row r="4729" spans="6:6" x14ac:dyDescent="0.3">
      <c r="F4729" s="472"/>
    </row>
    <row r="4730" spans="6:6" x14ac:dyDescent="0.3">
      <c r="F4730" s="472"/>
    </row>
    <row r="4731" spans="6:6" x14ac:dyDescent="0.3">
      <c r="F4731" s="472"/>
    </row>
    <row r="4732" spans="6:6" x14ac:dyDescent="0.3">
      <c r="F4732" s="472"/>
    </row>
    <row r="4733" spans="6:6" x14ac:dyDescent="0.3">
      <c r="F4733" s="472"/>
    </row>
    <row r="4734" spans="6:6" x14ac:dyDescent="0.3">
      <c r="F4734" s="472"/>
    </row>
    <row r="4735" spans="6:6" x14ac:dyDescent="0.3">
      <c r="F4735" s="472"/>
    </row>
    <row r="4736" spans="6:6" x14ac:dyDescent="0.3">
      <c r="F4736" s="472"/>
    </row>
    <row r="4737" spans="6:6" x14ac:dyDescent="0.3">
      <c r="F4737" s="472"/>
    </row>
    <row r="4738" spans="6:6" x14ac:dyDescent="0.3">
      <c r="F4738" s="472"/>
    </row>
    <row r="4739" spans="6:6" x14ac:dyDescent="0.3">
      <c r="F4739" s="472"/>
    </row>
    <row r="4740" spans="6:6" x14ac:dyDescent="0.3">
      <c r="F4740" s="472"/>
    </row>
    <row r="4741" spans="6:6" x14ac:dyDescent="0.3">
      <c r="F4741" s="472"/>
    </row>
    <row r="4742" spans="6:6" x14ac:dyDescent="0.3">
      <c r="F4742" s="472"/>
    </row>
    <row r="4743" spans="6:6" x14ac:dyDescent="0.3">
      <c r="F4743" s="472"/>
    </row>
    <row r="4744" spans="6:6" x14ac:dyDescent="0.3">
      <c r="F4744" s="472"/>
    </row>
    <row r="4745" spans="6:6" x14ac:dyDescent="0.3">
      <c r="F4745" s="472"/>
    </row>
    <row r="4746" spans="6:6" x14ac:dyDescent="0.3">
      <c r="F4746" s="472"/>
    </row>
    <row r="4747" spans="6:6" x14ac:dyDescent="0.3">
      <c r="F4747" s="472"/>
    </row>
    <row r="4748" spans="6:6" x14ac:dyDescent="0.3">
      <c r="F4748" s="472"/>
    </row>
    <row r="4749" spans="6:6" x14ac:dyDescent="0.3">
      <c r="F4749" s="472"/>
    </row>
    <row r="4750" spans="6:6" x14ac:dyDescent="0.3">
      <c r="F4750" s="472"/>
    </row>
    <row r="4751" spans="6:6" x14ac:dyDescent="0.3">
      <c r="F4751" s="472"/>
    </row>
    <row r="4752" spans="6:6" x14ac:dyDescent="0.3">
      <c r="F4752" s="472"/>
    </row>
    <row r="4753" spans="6:6" x14ac:dyDescent="0.3">
      <c r="F4753" s="472"/>
    </row>
    <row r="4754" spans="6:6" x14ac:dyDescent="0.3">
      <c r="F4754" s="472"/>
    </row>
    <row r="4755" spans="6:6" x14ac:dyDescent="0.3">
      <c r="F4755" s="472"/>
    </row>
    <row r="4756" spans="6:6" x14ac:dyDescent="0.3">
      <c r="F4756" s="472"/>
    </row>
    <row r="4757" spans="6:6" x14ac:dyDescent="0.3">
      <c r="F4757" s="472"/>
    </row>
    <row r="4758" spans="6:6" x14ac:dyDescent="0.3">
      <c r="F4758" s="472"/>
    </row>
    <row r="4759" spans="6:6" x14ac:dyDescent="0.3">
      <c r="F4759" s="472"/>
    </row>
    <row r="4760" spans="6:6" x14ac:dyDescent="0.3">
      <c r="F4760" s="472"/>
    </row>
    <row r="4761" spans="6:6" x14ac:dyDescent="0.3">
      <c r="F4761" s="472"/>
    </row>
    <row r="4762" spans="6:6" x14ac:dyDescent="0.3">
      <c r="F4762" s="472"/>
    </row>
    <row r="4763" spans="6:6" x14ac:dyDescent="0.3">
      <c r="F4763" s="472"/>
    </row>
    <row r="4764" spans="6:6" x14ac:dyDescent="0.3">
      <c r="F4764" s="472"/>
    </row>
    <row r="4765" spans="6:6" x14ac:dyDescent="0.3">
      <c r="F4765" s="472"/>
    </row>
    <row r="4766" spans="6:6" x14ac:dyDescent="0.3">
      <c r="F4766" s="472"/>
    </row>
    <row r="4767" spans="6:6" x14ac:dyDescent="0.3">
      <c r="F4767" s="472"/>
    </row>
    <row r="4768" spans="6:6" x14ac:dyDescent="0.3">
      <c r="F4768" s="472"/>
    </row>
    <row r="4769" spans="6:6" x14ac:dyDescent="0.3">
      <c r="F4769" s="472"/>
    </row>
    <row r="4770" spans="6:6" x14ac:dyDescent="0.3">
      <c r="F4770" s="472"/>
    </row>
    <row r="4771" spans="6:6" x14ac:dyDescent="0.3">
      <c r="F4771" s="472"/>
    </row>
    <row r="4772" spans="6:6" x14ac:dyDescent="0.3">
      <c r="F4772" s="472"/>
    </row>
    <row r="4773" spans="6:6" x14ac:dyDescent="0.3">
      <c r="F4773" s="472"/>
    </row>
    <row r="4774" spans="6:6" x14ac:dyDescent="0.3">
      <c r="F4774" s="472"/>
    </row>
    <row r="4775" spans="6:6" x14ac:dyDescent="0.3">
      <c r="F4775" s="472"/>
    </row>
    <row r="4776" spans="6:6" x14ac:dyDescent="0.3">
      <c r="F4776" s="472"/>
    </row>
    <row r="4777" spans="6:6" x14ac:dyDescent="0.3">
      <c r="F4777" s="472"/>
    </row>
    <row r="4778" spans="6:6" x14ac:dyDescent="0.3">
      <c r="F4778" s="472"/>
    </row>
    <row r="4779" spans="6:6" x14ac:dyDescent="0.3">
      <c r="F4779" s="472"/>
    </row>
    <row r="4780" spans="6:6" x14ac:dyDescent="0.3">
      <c r="F4780" s="472"/>
    </row>
    <row r="4781" spans="6:6" x14ac:dyDescent="0.3">
      <c r="F4781" s="472"/>
    </row>
    <row r="4782" spans="6:6" x14ac:dyDescent="0.3">
      <c r="F4782" s="472"/>
    </row>
    <row r="4783" spans="6:6" x14ac:dyDescent="0.3">
      <c r="F4783" s="472"/>
    </row>
    <row r="4784" spans="6:6" x14ac:dyDescent="0.3">
      <c r="F4784" s="472"/>
    </row>
    <row r="4785" spans="6:6" x14ac:dyDescent="0.3">
      <c r="F4785" s="472"/>
    </row>
    <row r="4786" spans="6:6" x14ac:dyDescent="0.3">
      <c r="F4786" s="472"/>
    </row>
    <row r="4787" spans="6:6" x14ac:dyDescent="0.3">
      <c r="F4787" s="472"/>
    </row>
    <row r="4788" spans="6:6" x14ac:dyDescent="0.3">
      <c r="F4788" s="472"/>
    </row>
    <row r="4789" spans="6:6" x14ac:dyDescent="0.3">
      <c r="F4789" s="472"/>
    </row>
    <row r="4790" spans="6:6" x14ac:dyDescent="0.3">
      <c r="F4790" s="472"/>
    </row>
    <row r="4791" spans="6:6" x14ac:dyDescent="0.3">
      <c r="F4791" s="472"/>
    </row>
    <row r="4792" spans="6:6" x14ac:dyDescent="0.3">
      <c r="F4792" s="472"/>
    </row>
    <row r="4793" spans="6:6" x14ac:dyDescent="0.3">
      <c r="F4793" s="472"/>
    </row>
    <row r="4794" spans="6:6" x14ac:dyDescent="0.3">
      <c r="F4794" s="472"/>
    </row>
    <row r="4795" spans="6:6" x14ac:dyDescent="0.3">
      <c r="F4795" s="472"/>
    </row>
    <row r="4796" spans="6:6" x14ac:dyDescent="0.3">
      <c r="F4796" s="472"/>
    </row>
    <row r="4797" spans="6:6" x14ac:dyDescent="0.3">
      <c r="F4797" s="472"/>
    </row>
    <row r="4798" spans="6:6" x14ac:dyDescent="0.3">
      <c r="F4798" s="472"/>
    </row>
    <row r="4799" spans="6:6" x14ac:dyDescent="0.3">
      <c r="F4799" s="472"/>
    </row>
    <row r="4800" spans="6:6" x14ac:dyDescent="0.3">
      <c r="F4800" s="472"/>
    </row>
    <row r="4801" spans="6:6" x14ac:dyDescent="0.3">
      <c r="F4801" s="472"/>
    </row>
    <row r="4802" spans="6:6" x14ac:dyDescent="0.3">
      <c r="F4802" s="472"/>
    </row>
    <row r="4803" spans="6:6" x14ac:dyDescent="0.3">
      <c r="F4803" s="472"/>
    </row>
    <row r="4804" spans="6:6" x14ac:dyDescent="0.3">
      <c r="F4804" s="472"/>
    </row>
    <row r="4805" spans="6:6" x14ac:dyDescent="0.3">
      <c r="F4805" s="472"/>
    </row>
    <row r="4806" spans="6:6" x14ac:dyDescent="0.3">
      <c r="F4806" s="472"/>
    </row>
    <row r="4807" spans="6:6" x14ac:dyDescent="0.3">
      <c r="F4807" s="472"/>
    </row>
    <row r="4808" spans="6:6" x14ac:dyDescent="0.3">
      <c r="F4808" s="472"/>
    </row>
    <row r="4809" spans="6:6" x14ac:dyDescent="0.3">
      <c r="F4809" s="472"/>
    </row>
    <row r="4810" spans="6:6" x14ac:dyDescent="0.3">
      <c r="F4810" s="472"/>
    </row>
    <row r="4811" spans="6:6" x14ac:dyDescent="0.3">
      <c r="F4811" s="472"/>
    </row>
    <row r="4812" spans="6:6" x14ac:dyDescent="0.3">
      <c r="F4812" s="472"/>
    </row>
    <row r="4813" spans="6:6" x14ac:dyDescent="0.3">
      <c r="F4813" s="472"/>
    </row>
    <row r="4814" spans="6:6" x14ac:dyDescent="0.3">
      <c r="F4814" s="472"/>
    </row>
    <row r="4815" spans="6:6" x14ac:dyDescent="0.3">
      <c r="F4815" s="472"/>
    </row>
    <row r="4816" spans="6:6" x14ac:dyDescent="0.3">
      <c r="F4816" s="472"/>
    </row>
    <row r="4817" spans="6:6" x14ac:dyDescent="0.3">
      <c r="F4817" s="472"/>
    </row>
    <row r="4818" spans="6:6" x14ac:dyDescent="0.3">
      <c r="F4818" s="472"/>
    </row>
    <row r="4819" spans="6:6" x14ac:dyDescent="0.3">
      <c r="F4819" s="472"/>
    </row>
    <row r="4820" spans="6:6" x14ac:dyDescent="0.3">
      <c r="F4820" s="472"/>
    </row>
    <row r="4821" spans="6:6" x14ac:dyDescent="0.3">
      <c r="F4821" s="472"/>
    </row>
    <row r="4822" spans="6:6" x14ac:dyDescent="0.3">
      <c r="F4822" s="472"/>
    </row>
    <row r="4823" spans="6:6" x14ac:dyDescent="0.3">
      <c r="F4823" s="472"/>
    </row>
    <row r="4824" spans="6:6" x14ac:dyDescent="0.3">
      <c r="F4824" s="472"/>
    </row>
    <row r="4825" spans="6:6" x14ac:dyDescent="0.3">
      <c r="F4825" s="472"/>
    </row>
    <row r="4826" spans="6:6" x14ac:dyDescent="0.3">
      <c r="F4826" s="472"/>
    </row>
    <row r="4827" spans="6:6" x14ac:dyDescent="0.3">
      <c r="F4827" s="472"/>
    </row>
    <row r="4828" spans="6:6" x14ac:dyDescent="0.3">
      <c r="F4828" s="472"/>
    </row>
    <row r="4829" spans="6:6" x14ac:dyDescent="0.3">
      <c r="F4829" s="472"/>
    </row>
    <row r="4830" spans="6:6" x14ac:dyDescent="0.3">
      <c r="F4830" s="472"/>
    </row>
    <row r="4831" spans="6:6" x14ac:dyDescent="0.3">
      <c r="F4831" s="472"/>
    </row>
    <row r="4832" spans="6:6" x14ac:dyDescent="0.3">
      <c r="F4832" s="472"/>
    </row>
    <row r="4833" spans="6:6" x14ac:dyDescent="0.3">
      <c r="F4833" s="472"/>
    </row>
    <row r="4834" spans="6:6" x14ac:dyDescent="0.3">
      <c r="F4834" s="472"/>
    </row>
    <row r="4835" spans="6:6" x14ac:dyDescent="0.3">
      <c r="F4835" s="472"/>
    </row>
    <row r="4836" spans="6:6" x14ac:dyDescent="0.3">
      <c r="F4836" s="472"/>
    </row>
    <row r="4837" spans="6:6" x14ac:dyDescent="0.3">
      <c r="F4837" s="472"/>
    </row>
    <row r="4838" spans="6:6" x14ac:dyDescent="0.3">
      <c r="F4838" s="472"/>
    </row>
    <row r="4839" spans="6:6" x14ac:dyDescent="0.3">
      <c r="F4839" s="472"/>
    </row>
    <row r="4840" spans="6:6" x14ac:dyDescent="0.3">
      <c r="F4840" s="472"/>
    </row>
    <row r="4841" spans="6:6" x14ac:dyDescent="0.3">
      <c r="F4841" s="472"/>
    </row>
    <row r="4842" spans="6:6" x14ac:dyDescent="0.3">
      <c r="F4842" s="472"/>
    </row>
    <row r="4843" spans="6:6" x14ac:dyDescent="0.3">
      <c r="F4843" s="472"/>
    </row>
    <row r="4844" spans="6:6" x14ac:dyDescent="0.3">
      <c r="F4844" s="472"/>
    </row>
    <row r="4845" spans="6:6" x14ac:dyDescent="0.3">
      <c r="F4845" s="472"/>
    </row>
    <row r="4846" spans="6:6" x14ac:dyDescent="0.3">
      <c r="F4846" s="472"/>
    </row>
    <row r="4847" spans="6:6" x14ac:dyDescent="0.3">
      <c r="F4847" s="472"/>
    </row>
    <row r="4848" spans="6:6" x14ac:dyDescent="0.3">
      <c r="F4848" s="472"/>
    </row>
    <row r="4849" spans="6:6" x14ac:dyDescent="0.3">
      <c r="F4849" s="472"/>
    </row>
    <row r="4850" spans="6:6" x14ac:dyDescent="0.3">
      <c r="F4850" s="472"/>
    </row>
    <row r="4851" spans="6:6" x14ac:dyDescent="0.3">
      <c r="F4851" s="472"/>
    </row>
    <row r="4852" spans="6:6" x14ac:dyDescent="0.3">
      <c r="F4852" s="472"/>
    </row>
    <row r="4853" spans="6:6" x14ac:dyDescent="0.3">
      <c r="F4853" s="472"/>
    </row>
    <row r="4854" spans="6:6" x14ac:dyDescent="0.3">
      <c r="F4854" s="472"/>
    </row>
    <row r="4855" spans="6:6" x14ac:dyDescent="0.3">
      <c r="F4855" s="472"/>
    </row>
    <row r="4856" spans="6:6" x14ac:dyDescent="0.3">
      <c r="F4856" s="472"/>
    </row>
    <row r="4857" spans="6:6" x14ac:dyDescent="0.3">
      <c r="F4857" s="472"/>
    </row>
    <row r="4858" spans="6:6" x14ac:dyDescent="0.3">
      <c r="F4858" s="472"/>
    </row>
    <row r="4859" spans="6:6" x14ac:dyDescent="0.3">
      <c r="F4859" s="472"/>
    </row>
    <row r="4860" spans="6:6" x14ac:dyDescent="0.3">
      <c r="F4860" s="472"/>
    </row>
    <row r="4861" spans="6:6" x14ac:dyDescent="0.3">
      <c r="F4861" s="472"/>
    </row>
    <row r="4862" spans="6:6" x14ac:dyDescent="0.3">
      <c r="F4862" s="472"/>
    </row>
    <row r="4863" spans="6:6" x14ac:dyDescent="0.3">
      <c r="F4863" s="472"/>
    </row>
    <row r="4864" spans="6:6" x14ac:dyDescent="0.3">
      <c r="F4864" s="472"/>
    </row>
    <row r="4865" spans="6:6" x14ac:dyDescent="0.3">
      <c r="F4865" s="472"/>
    </row>
    <row r="4866" spans="6:6" x14ac:dyDescent="0.3">
      <c r="F4866" s="472"/>
    </row>
    <row r="4867" spans="6:6" x14ac:dyDescent="0.3">
      <c r="F4867" s="472"/>
    </row>
    <row r="4868" spans="6:6" x14ac:dyDescent="0.3">
      <c r="F4868" s="472"/>
    </row>
    <row r="4869" spans="6:6" x14ac:dyDescent="0.3">
      <c r="F4869" s="472"/>
    </row>
    <row r="4870" spans="6:6" x14ac:dyDescent="0.3">
      <c r="F4870" s="472"/>
    </row>
    <row r="4871" spans="6:6" x14ac:dyDescent="0.3">
      <c r="F4871" s="472"/>
    </row>
    <row r="4872" spans="6:6" x14ac:dyDescent="0.3">
      <c r="F4872" s="472"/>
    </row>
    <row r="4873" spans="6:6" x14ac:dyDescent="0.3">
      <c r="F4873" s="472"/>
    </row>
    <row r="4874" spans="6:6" x14ac:dyDescent="0.3">
      <c r="F4874" s="472"/>
    </row>
    <row r="4875" spans="6:6" x14ac:dyDescent="0.3">
      <c r="F4875" s="472"/>
    </row>
    <row r="4876" spans="6:6" x14ac:dyDescent="0.3">
      <c r="F4876" s="472"/>
    </row>
    <row r="4877" spans="6:6" x14ac:dyDescent="0.3">
      <c r="F4877" s="472"/>
    </row>
    <row r="4878" spans="6:6" x14ac:dyDescent="0.3">
      <c r="F4878" s="472"/>
    </row>
    <row r="4879" spans="6:6" x14ac:dyDescent="0.3">
      <c r="F4879" s="472"/>
    </row>
    <row r="4880" spans="6:6" x14ac:dyDescent="0.3">
      <c r="F4880" s="472"/>
    </row>
    <row r="4881" spans="6:6" x14ac:dyDescent="0.3">
      <c r="F4881" s="472"/>
    </row>
    <row r="4882" spans="6:6" x14ac:dyDescent="0.3">
      <c r="F4882" s="472"/>
    </row>
    <row r="4883" spans="6:6" x14ac:dyDescent="0.3">
      <c r="F4883" s="472"/>
    </row>
    <row r="4884" spans="6:6" x14ac:dyDescent="0.3">
      <c r="F4884" s="472"/>
    </row>
    <row r="4885" spans="6:6" x14ac:dyDescent="0.3">
      <c r="F4885" s="472"/>
    </row>
    <row r="4886" spans="6:6" x14ac:dyDescent="0.3">
      <c r="F4886" s="472"/>
    </row>
    <row r="4887" spans="6:6" x14ac:dyDescent="0.3">
      <c r="F4887" s="472"/>
    </row>
    <row r="4888" spans="6:6" x14ac:dyDescent="0.3">
      <c r="F4888" s="472"/>
    </row>
    <row r="4889" spans="6:6" x14ac:dyDescent="0.3">
      <c r="F4889" s="472"/>
    </row>
    <row r="4890" spans="6:6" x14ac:dyDescent="0.3">
      <c r="F4890" s="472"/>
    </row>
    <row r="4891" spans="6:6" x14ac:dyDescent="0.3">
      <c r="F4891" s="472"/>
    </row>
    <row r="4892" spans="6:6" x14ac:dyDescent="0.3">
      <c r="F4892" s="472"/>
    </row>
    <row r="4893" spans="6:6" x14ac:dyDescent="0.3">
      <c r="F4893" s="472"/>
    </row>
    <row r="4894" spans="6:6" x14ac:dyDescent="0.3">
      <c r="F4894" s="472"/>
    </row>
    <row r="4895" spans="6:6" x14ac:dyDescent="0.3">
      <c r="F4895" s="472"/>
    </row>
    <row r="4896" spans="6:6" x14ac:dyDescent="0.3">
      <c r="F4896" s="472"/>
    </row>
    <row r="4897" spans="6:6" x14ac:dyDescent="0.3">
      <c r="F4897" s="472"/>
    </row>
    <row r="4898" spans="6:6" x14ac:dyDescent="0.3">
      <c r="F4898" s="472"/>
    </row>
    <row r="4899" spans="6:6" x14ac:dyDescent="0.3">
      <c r="F4899" s="472"/>
    </row>
    <row r="4900" spans="6:6" x14ac:dyDescent="0.3">
      <c r="F4900" s="472"/>
    </row>
    <row r="4901" spans="6:6" x14ac:dyDescent="0.3">
      <c r="F4901" s="472"/>
    </row>
    <row r="4902" spans="6:6" x14ac:dyDescent="0.3">
      <c r="F4902" s="472"/>
    </row>
    <row r="4903" spans="6:6" x14ac:dyDescent="0.3">
      <c r="F4903" s="472"/>
    </row>
    <row r="4904" spans="6:6" x14ac:dyDescent="0.3">
      <c r="F4904" s="472"/>
    </row>
    <row r="4905" spans="6:6" x14ac:dyDescent="0.3">
      <c r="F4905" s="472"/>
    </row>
    <row r="4906" spans="6:6" x14ac:dyDescent="0.3">
      <c r="F4906" s="472"/>
    </row>
    <row r="4907" spans="6:6" x14ac:dyDescent="0.3">
      <c r="F4907" s="472"/>
    </row>
    <row r="4908" spans="6:6" x14ac:dyDescent="0.3">
      <c r="F4908" s="472"/>
    </row>
    <row r="4909" spans="6:6" x14ac:dyDescent="0.3">
      <c r="F4909" s="472"/>
    </row>
    <row r="4910" spans="6:6" x14ac:dyDescent="0.3">
      <c r="F4910" s="472"/>
    </row>
    <row r="4911" spans="6:6" x14ac:dyDescent="0.3">
      <c r="F4911" s="472"/>
    </row>
    <row r="4912" spans="6:6" x14ac:dyDescent="0.3">
      <c r="F4912" s="472"/>
    </row>
    <row r="4913" spans="6:6" x14ac:dyDescent="0.3">
      <c r="F4913" s="472"/>
    </row>
    <row r="4914" spans="6:6" x14ac:dyDescent="0.3">
      <c r="F4914" s="472"/>
    </row>
    <row r="4915" spans="6:6" x14ac:dyDescent="0.3">
      <c r="F4915" s="472"/>
    </row>
    <row r="4916" spans="6:6" x14ac:dyDescent="0.3">
      <c r="F4916" s="472"/>
    </row>
    <row r="4917" spans="6:6" x14ac:dyDescent="0.3">
      <c r="F4917" s="472"/>
    </row>
    <row r="4918" spans="6:6" x14ac:dyDescent="0.3">
      <c r="F4918" s="472"/>
    </row>
    <row r="4919" spans="6:6" x14ac:dyDescent="0.3">
      <c r="F4919" s="472"/>
    </row>
    <row r="4920" spans="6:6" x14ac:dyDescent="0.3">
      <c r="F4920" s="472"/>
    </row>
    <row r="4921" spans="6:6" x14ac:dyDescent="0.3">
      <c r="F4921" s="472"/>
    </row>
    <row r="4922" spans="6:6" x14ac:dyDescent="0.3">
      <c r="F4922" s="472"/>
    </row>
    <row r="4923" spans="6:6" x14ac:dyDescent="0.3">
      <c r="F4923" s="472"/>
    </row>
    <row r="4924" spans="6:6" x14ac:dyDescent="0.3">
      <c r="F4924" s="472"/>
    </row>
    <row r="4925" spans="6:6" x14ac:dyDescent="0.3">
      <c r="F4925" s="472"/>
    </row>
    <row r="4926" spans="6:6" x14ac:dyDescent="0.3">
      <c r="F4926" s="472"/>
    </row>
    <row r="4927" spans="6:6" x14ac:dyDescent="0.3">
      <c r="F4927" s="472"/>
    </row>
    <row r="4928" spans="6:6" x14ac:dyDescent="0.3">
      <c r="F4928" s="472"/>
    </row>
    <row r="4929" spans="6:6" x14ac:dyDescent="0.3">
      <c r="F4929" s="472"/>
    </row>
    <row r="4930" spans="6:6" x14ac:dyDescent="0.3">
      <c r="F4930" s="472"/>
    </row>
    <row r="4931" spans="6:6" x14ac:dyDescent="0.3">
      <c r="F4931" s="472"/>
    </row>
    <row r="4932" spans="6:6" x14ac:dyDescent="0.3">
      <c r="F4932" s="472"/>
    </row>
    <row r="4933" spans="6:6" x14ac:dyDescent="0.3">
      <c r="F4933" s="472"/>
    </row>
    <row r="4934" spans="6:6" x14ac:dyDescent="0.3">
      <c r="F4934" s="472"/>
    </row>
    <row r="4935" spans="6:6" x14ac:dyDescent="0.3">
      <c r="F4935" s="472"/>
    </row>
    <row r="4936" spans="6:6" x14ac:dyDescent="0.3">
      <c r="F4936" s="472"/>
    </row>
    <row r="4937" spans="6:6" x14ac:dyDescent="0.3">
      <c r="F4937" s="472"/>
    </row>
    <row r="4938" spans="6:6" x14ac:dyDescent="0.3">
      <c r="F4938" s="472"/>
    </row>
    <row r="4939" spans="6:6" x14ac:dyDescent="0.3">
      <c r="F4939" s="472"/>
    </row>
    <row r="4940" spans="6:6" x14ac:dyDescent="0.3">
      <c r="F4940" s="472"/>
    </row>
    <row r="4941" spans="6:6" x14ac:dyDescent="0.3">
      <c r="F4941" s="472"/>
    </row>
    <row r="4942" spans="6:6" x14ac:dyDescent="0.3">
      <c r="F4942" s="472"/>
    </row>
    <row r="4943" spans="6:6" x14ac:dyDescent="0.3">
      <c r="F4943" s="472"/>
    </row>
    <row r="4944" spans="6:6" x14ac:dyDescent="0.3">
      <c r="F4944" s="472"/>
    </row>
    <row r="4945" spans="6:6" x14ac:dyDescent="0.3">
      <c r="F4945" s="472"/>
    </row>
    <row r="4946" spans="6:6" x14ac:dyDescent="0.3">
      <c r="F4946" s="472"/>
    </row>
    <row r="4947" spans="6:6" x14ac:dyDescent="0.3">
      <c r="F4947" s="472"/>
    </row>
    <row r="4948" spans="6:6" x14ac:dyDescent="0.3">
      <c r="F4948" s="472"/>
    </row>
    <row r="4949" spans="6:6" x14ac:dyDescent="0.3">
      <c r="F4949" s="472"/>
    </row>
    <row r="4950" spans="6:6" x14ac:dyDescent="0.3">
      <c r="F4950" s="472"/>
    </row>
    <row r="4951" spans="6:6" x14ac:dyDescent="0.3">
      <c r="F4951" s="472"/>
    </row>
    <row r="4952" spans="6:6" x14ac:dyDescent="0.3">
      <c r="F4952" s="472"/>
    </row>
    <row r="4953" spans="6:6" x14ac:dyDescent="0.3">
      <c r="F4953" s="472"/>
    </row>
    <row r="4954" spans="6:6" x14ac:dyDescent="0.3">
      <c r="F4954" s="472"/>
    </row>
    <row r="4955" spans="6:6" x14ac:dyDescent="0.3">
      <c r="F4955" s="472"/>
    </row>
    <row r="4956" spans="6:6" x14ac:dyDescent="0.3">
      <c r="F4956" s="472"/>
    </row>
    <row r="4957" spans="6:6" x14ac:dyDescent="0.3">
      <c r="F4957" s="472"/>
    </row>
    <row r="4958" spans="6:6" x14ac:dyDescent="0.3">
      <c r="F4958" s="472"/>
    </row>
    <row r="4959" spans="6:6" x14ac:dyDescent="0.3">
      <c r="F4959" s="472"/>
    </row>
    <row r="4960" spans="6:6" x14ac:dyDescent="0.3">
      <c r="F4960" s="472"/>
    </row>
    <row r="4961" spans="6:6" x14ac:dyDescent="0.3">
      <c r="F4961" s="472"/>
    </row>
    <row r="4962" spans="6:6" x14ac:dyDescent="0.3">
      <c r="F4962" s="472"/>
    </row>
    <row r="4963" spans="6:6" x14ac:dyDescent="0.3">
      <c r="F4963" s="472"/>
    </row>
    <row r="4964" spans="6:6" x14ac:dyDescent="0.3">
      <c r="F4964" s="472"/>
    </row>
    <row r="4965" spans="6:6" x14ac:dyDescent="0.3">
      <c r="F4965" s="472"/>
    </row>
    <row r="4966" spans="6:6" x14ac:dyDescent="0.3">
      <c r="F4966" s="472"/>
    </row>
    <row r="4967" spans="6:6" x14ac:dyDescent="0.3">
      <c r="F4967" s="472"/>
    </row>
    <row r="4968" spans="6:6" x14ac:dyDescent="0.3">
      <c r="F4968" s="472"/>
    </row>
    <row r="4969" spans="6:6" x14ac:dyDescent="0.3">
      <c r="F4969" s="472"/>
    </row>
    <row r="4970" spans="6:6" x14ac:dyDescent="0.3">
      <c r="F4970" s="472"/>
    </row>
    <row r="4971" spans="6:6" x14ac:dyDescent="0.3">
      <c r="F4971" s="472"/>
    </row>
    <row r="4972" spans="6:6" x14ac:dyDescent="0.3">
      <c r="F4972" s="472"/>
    </row>
    <row r="4973" spans="6:6" x14ac:dyDescent="0.3">
      <c r="F4973" s="472"/>
    </row>
    <row r="4974" spans="6:6" x14ac:dyDescent="0.3">
      <c r="F4974" s="472"/>
    </row>
    <row r="4975" spans="6:6" x14ac:dyDescent="0.3">
      <c r="F4975" s="472"/>
    </row>
    <row r="4976" spans="6:6" x14ac:dyDescent="0.3">
      <c r="F4976" s="472"/>
    </row>
    <row r="4977" spans="6:6" x14ac:dyDescent="0.3">
      <c r="F4977" s="472"/>
    </row>
    <row r="4978" spans="6:6" x14ac:dyDescent="0.3">
      <c r="F4978" s="472"/>
    </row>
    <row r="4979" spans="6:6" x14ac:dyDescent="0.3">
      <c r="F4979" s="472"/>
    </row>
    <row r="4980" spans="6:6" x14ac:dyDescent="0.3">
      <c r="F4980" s="472"/>
    </row>
    <row r="4981" spans="6:6" x14ac:dyDescent="0.3">
      <c r="F4981" s="472"/>
    </row>
    <row r="4982" spans="6:6" x14ac:dyDescent="0.3">
      <c r="F4982" s="472"/>
    </row>
    <row r="4983" spans="6:6" x14ac:dyDescent="0.3">
      <c r="F4983" s="472"/>
    </row>
    <row r="4984" spans="6:6" x14ac:dyDescent="0.3">
      <c r="F4984" s="472"/>
    </row>
    <row r="4985" spans="6:6" x14ac:dyDescent="0.3">
      <c r="F4985" s="472"/>
    </row>
    <row r="4986" spans="6:6" x14ac:dyDescent="0.3">
      <c r="F4986" s="472"/>
    </row>
    <row r="4987" spans="6:6" x14ac:dyDescent="0.3">
      <c r="F4987" s="472"/>
    </row>
    <row r="4988" spans="6:6" x14ac:dyDescent="0.3">
      <c r="F4988" s="472"/>
    </row>
    <row r="4989" spans="6:6" x14ac:dyDescent="0.3">
      <c r="F4989" s="472"/>
    </row>
    <row r="4990" spans="6:6" x14ac:dyDescent="0.3">
      <c r="F4990" s="472"/>
    </row>
    <row r="4991" spans="6:6" x14ac:dyDescent="0.3">
      <c r="F4991" s="472"/>
    </row>
    <row r="4992" spans="6:6" x14ac:dyDescent="0.3">
      <c r="F4992" s="472"/>
    </row>
    <row r="4993" spans="6:6" x14ac:dyDescent="0.3">
      <c r="F4993" s="472"/>
    </row>
    <row r="4994" spans="6:6" x14ac:dyDescent="0.3">
      <c r="F4994" s="472"/>
    </row>
    <row r="4995" spans="6:6" x14ac:dyDescent="0.3">
      <c r="F4995" s="472"/>
    </row>
    <row r="4996" spans="6:6" x14ac:dyDescent="0.3">
      <c r="F4996" s="472"/>
    </row>
    <row r="4997" spans="6:6" x14ac:dyDescent="0.3">
      <c r="F4997" s="472"/>
    </row>
    <row r="4998" spans="6:6" x14ac:dyDescent="0.3">
      <c r="F4998" s="472"/>
    </row>
    <row r="4999" spans="6:6" x14ac:dyDescent="0.3">
      <c r="F4999" s="472"/>
    </row>
    <row r="5000" spans="6:6" x14ac:dyDescent="0.3">
      <c r="F5000" s="472"/>
    </row>
    <row r="5001" spans="6:6" x14ac:dyDescent="0.3">
      <c r="F5001" s="472"/>
    </row>
    <row r="5002" spans="6:6" x14ac:dyDescent="0.3">
      <c r="F5002" s="472"/>
    </row>
    <row r="5003" spans="6:6" x14ac:dyDescent="0.3">
      <c r="F5003" s="472"/>
    </row>
    <row r="5004" spans="6:6" x14ac:dyDescent="0.3">
      <c r="F5004" s="472"/>
    </row>
    <row r="5005" spans="6:6" x14ac:dyDescent="0.3">
      <c r="F5005" s="472"/>
    </row>
    <row r="5006" spans="6:6" x14ac:dyDescent="0.3">
      <c r="F5006" s="472"/>
    </row>
    <row r="5007" spans="6:6" x14ac:dyDescent="0.3">
      <c r="F5007" s="472"/>
    </row>
    <row r="5008" spans="6:6" x14ac:dyDescent="0.3">
      <c r="F5008" s="472"/>
    </row>
    <row r="5009" spans="6:6" x14ac:dyDescent="0.3">
      <c r="F5009" s="472"/>
    </row>
    <row r="5010" spans="6:6" x14ac:dyDescent="0.3">
      <c r="F5010" s="472"/>
    </row>
    <row r="5011" spans="6:6" x14ac:dyDescent="0.3">
      <c r="F5011" s="472"/>
    </row>
    <row r="5012" spans="6:6" x14ac:dyDescent="0.3">
      <c r="F5012" s="472"/>
    </row>
    <row r="5013" spans="6:6" x14ac:dyDescent="0.3">
      <c r="F5013" s="472"/>
    </row>
    <row r="5014" spans="6:6" x14ac:dyDescent="0.3">
      <c r="F5014" s="472"/>
    </row>
    <row r="5015" spans="6:6" x14ac:dyDescent="0.3">
      <c r="F5015" s="472"/>
    </row>
    <row r="5016" spans="6:6" x14ac:dyDescent="0.3">
      <c r="F5016" s="472"/>
    </row>
    <row r="5017" spans="6:6" x14ac:dyDescent="0.3">
      <c r="F5017" s="472"/>
    </row>
    <row r="5018" spans="6:6" x14ac:dyDescent="0.3">
      <c r="F5018" s="472"/>
    </row>
    <row r="5019" spans="6:6" x14ac:dyDescent="0.3">
      <c r="F5019" s="472"/>
    </row>
    <row r="5020" spans="6:6" x14ac:dyDescent="0.3">
      <c r="F5020" s="472"/>
    </row>
    <row r="5021" spans="6:6" x14ac:dyDescent="0.3">
      <c r="F5021" s="472"/>
    </row>
    <row r="5022" spans="6:6" x14ac:dyDescent="0.3">
      <c r="F5022" s="472"/>
    </row>
    <row r="5023" spans="6:6" x14ac:dyDescent="0.3">
      <c r="F5023" s="472"/>
    </row>
    <row r="5024" spans="6:6" x14ac:dyDescent="0.3">
      <c r="F5024" s="472"/>
    </row>
    <row r="5025" spans="6:6" x14ac:dyDescent="0.3">
      <c r="F5025" s="472"/>
    </row>
    <row r="5026" spans="6:6" x14ac:dyDescent="0.3">
      <c r="F5026" s="472"/>
    </row>
    <row r="5027" spans="6:6" x14ac:dyDescent="0.3">
      <c r="F5027" s="472"/>
    </row>
    <row r="5028" spans="6:6" x14ac:dyDescent="0.3">
      <c r="F5028" s="472"/>
    </row>
    <row r="5029" spans="6:6" x14ac:dyDescent="0.3">
      <c r="F5029" s="472"/>
    </row>
    <row r="5030" spans="6:6" x14ac:dyDescent="0.3">
      <c r="F5030" s="472"/>
    </row>
    <row r="5031" spans="6:6" x14ac:dyDescent="0.3">
      <c r="F5031" s="472"/>
    </row>
    <row r="5032" spans="6:6" x14ac:dyDescent="0.3">
      <c r="F5032" s="472"/>
    </row>
    <row r="5033" spans="6:6" x14ac:dyDescent="0.3">
      <c r="F5033" s="472"/>
    </row>
    <row r="5034" spans="6:6" x14ac:dyDescent="0.3">
      <c r="F5034" s="472"/>
    </row>
    <row r="5035" spans="6:6" x14ac:dyDescent="0.3">
      <c r="F5035" s="472"/>
    </row>
    <row r="5036" spans="6:6" x14ac:dyDescent="0.3">
      <c r="F5036" s="472"/>
    </row>
    <row r="5037" spans="6:6" x14ac:dyDescent="0.3">
      <c r="F5037" s="472"/>
    </row>
    <row r="5038" spans="6:6" x14ac:dyDescent="0.3">
      <c r="F5038" s="472"/>
    </row>
    <row r="5039" spans="6:6" x14ac:dyDescent="0.3">
      <c r="F5039" s="472"/>
    </row>
    <row r="5040" spans="6:6" x14ac:dyDescent="0.3">
      <c r="F5040" s="472"/>
    </row>
    <row r="5041" spans="6:6" x14ac:dyDescent="0.3">
      <c r="F5041" s="472"/>
    </row>
    <row r="5042" spans="6:6" x14ac:dyDescent="0.3">
      <c r="F5042" s="472"/>
    </row>
    <row r="5043" spans="6:6" x14ac:dyDescent="0.3">
      <c r="F5043" s="472"/>
    </row>
    <row r="5044" spans="6:6" x14ac:dyDescent="0.3">
      <c r="F5044" s="472"/>
    </row>
    <row r="5045" spans="6:6" x14ac:dyDescent="0.3">
      <c r="F5045" s="472"/>
    </row>
    <row r="5046" spans="6:6" x14ac:dyDescent="0.3">
      <c r="F5046" s="472"/>
    </row>
    <row r="5047" spans="6:6" x14ac:dyDescent="0.3">
      <c r="F5047" s="472"/>
    </row>
    <row r="5048" spans="6:6" x14ac:dyDescent="0.3">
      <c r="F5048" s="472"/>
    </row>
    <row r="5049" spans="6:6" x14ac:dyDescent="0.3">
      <c r="F5049" s="472"/>
    </row>
    <row r="5050" spans="6:6" x14ac:dyDescent="0.3">
      <c r="F5050" s="472"/>
    </row>
    <row r="5051" spans="6:6" x14ac:dyDescent="0.3">
      <c r="F5051" s="472"/>
    </row>
    <row r="5052" spans="6:6" x14ac:dyDescent="0.3">
      <c r="F5052" s="472"/>
    </row>
    <row r="5053" spans="6:6" x14ac:dyDescent="0.3">
      <c r="F5053" s="472"/>
    </row>
    <row r="5054" spans="6:6" x14ac:dyDescent="0.3">
      <c r="F5054" s="472"/>
    </row>
    <row r="5055" spans="6:6" x14ac:dyDescent="0.3">
      <c r="F5055" s="472"/>
    </row>
    <row r="5056" spans="6:6" x14ac:dyDescent="0.3">
      <c r="F5056" s="472"/>
    </row>
    <row r="5057" spans="6:6" x14ac:dyDescent="0.3">
      <c r="F5057" s="472"/>
    </row>
    <row r="5058" spans="6:6" x14ac:dyDescent="0.3">
      <c r="F5058" s="472"/>
    </row>
    <row r="5059" spans="6:6" x14ac:dyDescent="0.3">
      <c r="F5059" s="472"/>
    </row>
    <row r="5060" spans="6:6" x14ac:dyDescent="0.3">
      <c r="F5060" s="472"/>
    </row>
    <row r="5061" spans="6:6" x14ac:dyDescent="0.3">
      <c r="F5061" s="472"/>
    </row>
    <row r="5062" spans="6:6" x14ac:dyDescent="0.3">
      <c r="F5062" s="472"/>
    </row>
    <row r="5063" spans="6:6" x14ac:dyDescent="0.3">
      <c r="F5063" s="472"/>
    </row>
    <row r="5064" spans="6:6" x14ac:dyDescent="0.3">
      <c r="F5064" s="472"/>
    </row>
    <row r="5065" spans="6:6" x14ac:dyDescent="0.3">
      <c r="F5065" s="472"/>
    </row>
    <row r="5066" spans="6:6" x14ac:dyDescent="0.3">
      <c r="F5066" s="472"/>
    </row>
    <row r="5067" spans="6:6" x14ac:dyDescent="0.3">
      <c r="F5067" s="472"/>
    </row>
    <row r="5068" spans="6:6" x14ac:dyDescent="0.3">
      <c r="F5068" s="472"/>
    </row>
    <row r="5069" spans="6:6" x14ac:dyDescent="0.3">
      <c r="F5069" s="472"/>
    </row>
    <row r="5070" spans="6:6" x14ac:dyDescent="0.3">
      <c r="F5070" s="472"/>
    </row>
    <row r="5071" spans="6:6" x14ac:dyDescent="0.3">
      <c r="F5071" s="472"/>
    </row>
    <row r="5072" spans="6:6" x14ac:dyDescent="0.3">
      <c r="F5072" s="472"/>
    </row>
    <row r="5073" spans="6:6" x14ac:dyDescent="0.3">
      <c r="F5073" s="472"/>
    </row>
    <row r="5074" spans="6:6" x14ac:dyDescent="0.3">
      <c r="F5074" s="472"/>
    </row>
    <row r="5075" spans="6:6" x14ac:dyDescent="0.3">
      <c r="F5075" s="472"/>
    </row>
    <row r="5076" spans="6:6" x14ac:dyDescent="0.3">
      <c r="F5076" s="472"/>
    </row>
    <row r="5077" spans="6:6" x14ac:dyDescent="0.3">
      <c r="F5077" s="472"/>
    </row>
    <row r="5078" spans="6:6" x14ac:dyDescent="0.3">
      <c r="F5078" s="472"/>
    </row>
    <row r="5079" spans="6:6" x14ac:dyDescent="0.3">
      <c r="F5079" s="472"/>
    </row>
    <row r="5080" spans="6:6" x14ac:dyDescent="0.3">
      <c r="F5080" s="472"/>
    </row>
    <row r="5081" spans="6:6" x14ac:dyDescent="0.3">
      <c r="F5081" s="472"/>
    </row>
    <row r="5082" spans="6:6" x14ac:dyDescent="0.3">
      <c r="F5082" s="472"/>
    </row>
    <row r="5083" spans="6:6" x14ac:dyDescent="0.3">
      <c r="F5083" s="472"/>
    </row>
    <row r="5084" spans="6:6" x14ac:dyDescent="0.3">
      <c r="F5084" s="472"/>
    </row>
    <row r="5085" spans="6:6" x14ac:dyDescent="0.3">
      <c r="F5085" s="472"/>
    </row>
    <row r="5086" spans="6:6" x14ac:dyDescent="0.3">
      <c r="F5086" s="472"/>
    </row>
    <row r="5087" spans="6:6" x14ac:dyDescent="0.3">
      <c r="F5087" s="472"/>
    </row>
    <row r="5088" spans="6:6" x14ac:dyDescent="0.3">
      <c r="F5088" s="472"/>
    </row>
    <row r="5089" spans="6:6" x14ac:dyDescent="0.3">
      <c r="F5089" s="472"/>
    </row>
    <row r="5090" spans="6:6" x14ac:dyDescent="0.3">
      <c r="F5090" s="472"/>
    </row>
    <row r="5091" spans="6:6" x14ac:dyDescent="0.3">
      <c r="F5091" s="472"/>
    </row>
    <row r="5092" spans="6:6" x14ac:dyDescent="0.3">
      <c r="F5092" s="472"/>
    </row>
    <row r="5093" spans="6:6" x14ac:dyDescent="0.3">
      <c r="F5093" s="472"/>
    </row>
    <row r="5094" spans="6:6" x14ac:dyDescent="0.3">
      <c r="F5094" s="472"/>
    </row>
    <row r="5095" spans="6:6" x14ac:dyDescent="0.3">
      <c r="F5095" s="472"/>
    </row>
    <row r="5096" spans="6:6" x14ac:dyDescent="0.3">
      <c r="F5096" s="472"/>
    </row>
    <row r="5097" spans="6:6" x14ac:dyDescent="0.3">
      <c r="F5097" s="472"/>
    </row>
    <row r="5098" spans="6:6" x14ac:dyDescent="0.3">
      <c r="F5098" s="472"/>
    </row>
    <row r="5099" spans="6:6" x14ac:dyDescent="0.3">
      <c r="F5099" s="472"/>
    </row>
    <row r="5100" spans="6:6" x14ac:dyDescent="0.3">
      <c r="F5100" s="472"/>
    </row>
    <row r="5101" spans="6:6" x14ac:dyDescent="0.3">
      <c r="F5101" s="472"/>
    </row>
    <row r="5102" spans="6:6" x14ac:dyDescent="0.3">
      <c r="F5102" s="472"/>
    </row>
    <row r="5103" spans="6:6" x14ac:dyDescent="0.3">
      <c r="F5103" s="472"/>
    </row>
    <row r="5104" spans="6:6" x14ac:dyDescent="0.3">
      <c r="F5104" s="472"/>
    </row>
    <row r="5105" spans="6:6" x14ac:dyDescent="0.3">
      <c r="F5105" s="472"/>
    </row>
    <row r="5106" spans="6:6" x14ac:dyDescent="0.3">
      <c r="F5106" s="472"/>
    </row>
    <row r="5107" spans="6:6" x14ac:dyDescent="0.3">
      <c r="F5107" s="472"/>
    </row>
    <row r="5108" spans="6:6" x14ac:dyDescent="0.3">
      <c r="F5108" s="472"/>
    </row>
    <row r="5109" spans="6:6" x14ac:dyDescent="0.3">
      <c r="F5109" s="472"/>
    </row>
    <row r="5110" spans="6:6" x14ac:dyDescent="0.3">
      <c r="F5110" s="472"/>
    </row>
    <row r="5111" spans="6:6" x14ac:dyDescent="0.3">
      <c r="F5111" s="472"/>
    </row>
    <row r="5112" spans="6:6" x14ac:dyDescent="0.3">
      <c r="F5112" s="472"/>
    </row>
    <row r="5113" spans="6:6" x14ac:dyDescent="0.3">
      <c r="F5113" s="472"/>
    </row>
    <row r="5114" spans="6:6" x14ac:dyDescent="0.3">
      <c r="F5114" s="472"/>
    </row>
    <row r="5115" spans="6:6" x14ac:dyDescent="0.3">
      <c r="F5115" s="472"/>
    </row>
    <row r="5116" spans="6:6" x14ac:dyDescent="0.3">
      <c r="F5116" s="472"/>
    </row>
    <row r="5117" spans="6:6" x14ac:dyDescent="0.3">
      <c r="F5117" s="472"/>
    </row>
    <row r="5118" spans="6:6" x14ac:dyDescent="0.3">
      <c r="F5118" s="472"/>
    </row>
    <row r="5119" spans="6:6" x14ac:dyDescent="0.3">
      <c r="F5119" s="472"/>
    </row>
    <row r="5120" spans="6:6" x14ac:dyDescent="0.3">
      <c r="F5120" s="472"/>
    </row>
    <row r="5121" spans="6:6" x14ac:dyDescent="0.3">
      <c r="F5121" s="472"/>
    </row>
    <row r="5122" spans="6:6" x14ac:dyDescent="0.3">
      <c r="F5122" s="472"/>
    </row>
    <row r="5123" spans="6:6" x14ac:dyDescent="0.3">
      <c r="F5123" s="472"/>
    </row>
    <row r="5124" spans="6:6" x14ac:dyDescent="0.3">
      <c r="F5124" s="472"/>
    </row>
    <row r="5125" spans="6:6" x14ac:dyDescent="0.3">
      <c r="F5125" s="472"/>
    </row>
    <row r="5126" spans="6:6" x14ac:dyDescent="0.3">
      <c r="F5126" s="472"/>
    </row>
    <row r="5127" spans="6:6" x14ac:dyDescent="0.3">
      <c r="F5127" s="472"/>
    </row>
    <row r="5128" spans="6:6" x14ac:dyDescent="0.3">
      <c r="F5128" s="472"/>
    </row>
    <row r="5129" spans="6:6" x14ac:dyDescent="0.3">
      <c r="F5129" s="472"/>
    </row>
    <row r="5130" spans="6:6" x14ac:dyDescent="0.3">
      <c r="F5130" s="472"/>
    </row>
    <row r="5131" spans="6:6" x14ac:dyDescent="0.3">
      <c r="F5131" s="472"/>
    </row>
    <row r="5132" spans="6:6" x14ac:dyDescent="0.3">
      <c r="F5132" s="472"/>
    </row>
    <row r="5133" spans="6:6" x14ac:dyDescent="0.3">
      <c r="F5133" s="472"/>
    </row>
    <row r="5134" spans="6:6" x14ac:dyDescent="0.3">
      <c r="F5134" s="472"/>
    </row>
    <row r="5135" spans="6:6" x14ac:dyDescent="0.3">
      <c r="F5135" s="472"/>
    </row>
    <row r="5136" spans="6:6" x14ac:dyDescent="0.3">
      <c r="F5136" s="472"/>
    </row>
    <row r="5137" spans="6:6" x14ac:dyDescent="0.3">
      <c r="F5137" s="472"/>
    </row>
    <row r="5138" spans="6:6" x14ac:dyDescent="0.3">
      <c r="F5138" s="472"/>
    </row>
    <row r="5139" spans="6:6" x14ac:dyDescent="0.3">
      <c r="F5139" s="472"/>
    </row>
    <row r="5140" spans="6:6" x14ac:dyDescent="0.3">
      <c r="F5140" s="472"/>
    </row>
    <row r="5141" spans="6:6" x14ac:dyDescent="0.3">
      <c r="F5141" s="472"/>
    </row>
    <row r="5142" spans="6:6" x14ac:dyDescent="0.3">
      <c r="F5142" s="472"/>
    </row>
    <row r="5143" spans="6:6" x14ac:dyDescent="0.3">
      <c r="F5143" s="472"/>
    </row>
    <row r="5144" spans="6:6" x14ac:dyDescent="0.3">
      <c r="F5144" s="472"/>
    </row>
    <row r="5145" spans="6:6" x14ac:dyDescent="0.3">
      <c r="F5145" s="472"/>
    </row>
    <row r="5146" spans="6:6" x14ac:dyDescent="0.3">
      <c r="F5146" s="472"/>
    </row>
    <row r="5147" spans="6:6" x14ac:dyDescent="0.3">
      <c r="F5147" s="472"/>
    </row>
    <row r="5148" spans="6:6" x14ac:dyDescent="0.3">
      <c r="F5148" s="472"/>
    </row>
    <row r="5149" spans="6:6" x14ac:dyDescent="0.3">
      <c r="F5149" s="472"/>
    </row>
    <row r="5150" spans="6:6" x14ac:dyDescent="0.3">
      <c r="F5150" s="472"/>
    </row>
    <row r="5151" spans="6:6" x14ac:dyDescent="0.3">
      <c r="F5151" s="472"/>
    </row>
    <row r="5152" spans="6:6" x14ac:dyDescent="0.3">
      <c r="F5152" s="472"/>
    </row>
    <row r="5153" spans="6:6" x14ac:dyDescent="0.3">
      <c r="F5153" s="472"/>
    </row>
    <row r="5154" spans="6:6" x14ac:dyDescent="0.3">
      <c r="F5154" s="472"/>
    </row>
    <row r="5155" spans="6:6" x14ac:dyDescent="0.3">
      <c r="F5155" s="472"/>
    </row>
    <row r="5156" spans="6:6" x14ac:dyDescent="0.3">
      <c r="F5156" s="472"/>
    </row>
    <row r="5157" spans="6:6" x14ac:dyDescent="0.3">
      <c r="F5157" s="472"/>
    </row>
    <row r="5158" spans="6:6" x14ac:dyDescent="0.3">
      <c r="F5158" s="472"/>
    </row>
    <row r="5159" spans="6:6" x14ac:dyDescent="0.3">
      <c r="F5159" s="472"/>
    </row>
    <row r="5160" spans="6:6" x14ac:dyDescent="0.3">
      <c r="F5160" s="472"/>
    </row>
    <row r="5161" spans="6:6" x14ac:dyDescent="0.3">
      <c r="F5161" s="472"/>
    </row>
    <row r="5162" spans="6:6" x14ac:dyDescent="0.3">
      <c r="F5162" s="472"/>
    </row>
    <row r="5163" spans="6:6" x14ac:dyDescent="0.3">
      <c r="F5163" s="472"/>
    </row>
    <row r="5164" spans="6:6" x14ac:dyDescent="0.3">
      <c r="F5164" s="472"/>
    </row>
    <row r="5165" spans="6:6" x14ac:dyDescent="0.3">
      <c r="F5165" s="472"/>
    </row>
    <row r="5166" spans="6:6" x14ac:dyDescent="0.3">
      <c r="F5166" s="472"/>
    </row>
    <row r="5167" spans="6:6" x14ac:dyDescent="0.3">
      <c r="F5167" s="472"/>
    </row>
    <row r="5168" spans="6:6" x14ac:dyDescent="0.3">
      <c r="F5168" s="472"/>
    </row>
    <row r="5169" spans="6:6" x14ac:dyDescent="0.3">
      <c r="F5169" s="472"/>
    </row>
    <row r="5170" spans="6:6" x14ac:dyDescent="0.3">
      <c r="F5170" s="472"/>
    </row>
    <row r="5171" spans="6:6" x14ac:dyDescent="0.3">
      <c r="F5171" s="472"/>
    </row>
    <row r="5172" spans="6:6" x14ac:dyDescent="0.3">
      <c r="F5172" s="472"/>
    </row>
    <row r="5173" spans="6:6" x14ac:dyDescent="0.3">
      <c r="F5173" s="472"/>
    </row>
    <row r="5174" spans="6:6" x14ac:dyDescent="0.3">
      <c r="F5174" s="472"/>
    </row>
    <row r="5175" spans="6:6" x14ac:dyDescent="0.3">
      <c r="F5175" s="472"/>
    </row>
    <row r="5176" spans="6:6" x14ac:dyDescent="0.3">
      <c r="F5176" s="472"/>
    </row>
    <row r="5177" spans="6:6" x14ac:dyDescent="0.3">
      <c r="F5177" s="472"/>
    </row>
    <row r="5178" spans="6:6" x14ac:dyDescent="0.3">
      <c r="F5178" s="472"/>
    </row>
    <row r="5179" spans="6:6" x14ac:dyDescent="0.3">
      <c r="F5179" s="472"/>
    </row>
    <row r="5180" spans="6:6" x14ac:dyDescent="0.3">
      <c r="F5180" s="472"/>
    </row>
    <row r="5181" spans="6:6" x14ac:dyDescent="0.3">
      <c r="F5181" s="472"/>
    </row>
    <row r="5182" spans="6:6" x14ac:dyDescent="0.3">
      <c r="F5182" s="472"/>
    </row>
    <row r="5183" spans="6:6" x14ac:dyDescent="0.3">
      <c r="F5183" s="472"/>
    </row>
    <row r="5184" spans="6:6" x14ac:dyDescent="0.3">
      <c r="F5184" s="472"/>
    </row>
    <row r="5185" spans="6:6" x14ac:dyDescent="0.3">
      <c r="F5185" s="472"/>
    </row>
    <row r="5186" spans="6:6" x14ac:dyDescent="0.3">
      <c r="F5186" s="472"/>
    </row>
    <row r="5187" spans="6:6" x14ac:dyDescent="0.3">
      <c r="F5187" s="472"/>
    </row>
    <row r="5188" spans="6:6" x14ac:dyDescent="0.3">
      <c r="F5188" s="472"/>
    </row>
    <row r="5189" spans="6:6" x14ac:dyDescent="0.3">
      <c r="F5189" s="472"/>
    </row>
    <row r="5190" spans="6:6" x14ac:dyDescent="0.3">
      <c r="F5190" s="472"/>
    </row>
    <row r="5191" spans="6:6" x14ac:dyDescent="0.3">
      <c r="F5191" s="472"/>
    </row>
    <row r="5192" spans="6:6" x14ac:dyDescent="0.3">
      <c r="F5192" s="472"/>
    </row>
    <row r="5193" spans="6:6" x14ac:dyDescent="0.3">
      <c r="F5193" s="472"/>
    </row>
    <row r="5194" spans="6:6" x14ac:dyDescent="0.3">
      <c r="F5194" s="472"/>
    </row>
    <row r="5195" spans="6:6" x14ac:dyDescent="0.3">
      <c r="F5195" s="472"/>
    </row>
    <row r="5196" spans="6:6" x14ac:dyDescent="0.3">
      <c r="F5196" s="472"/>
    </row>
    <row r="5197" spans="6:6" x14ac:dyDescent="0.3">
      <c r="F5197" s="472"/>
    </row>
    <row r="5198" spans="6:6" x14ac:dyDescent="0.3">
      <c r="F5198" s="472"/>
    </row>
    <row r="5199" spans="6:6" x14ac:dyDescent="0.3">
      <c r="F5199" s="472"/>
    </row>
    <row r="5200" spans="6:6" x14ac:dyDescent="0.3">
      <c r="F5200" s="472"/>
    </row>
    <row r="5201" spans="6:6" x14ac:dyDescent="0.3">
      <c r="F5201" s="472"/>
    </row>
    <row r="5202" spans="6:6" x14ac:dyDescent="0.3">
      <c r="F5202" s="472"/>
    </row>
    <row r="5203" spans="6:6" x14ac:dyDescent="0.3">
      <c r="F5203" s="472"/>
    </row>
    <row r="5204" spans="6:6" x14ac:dyDescent="0.3">
      <c r="F5204" s="472"/>
    </row>
    <row r="5205" spans="6:6" x14ac:dyDescent="0.3">
      <c r="F5205" s="472"/>
    </row>
    <row r="5206" spans="6:6" x14ac:dyDescent="0.3">
      <c r="F5206" s="472"/>
    </row>
    <row r="5207" spans="6:6" x14ac:dyDescent="0.3">
      <c r="F5207" s="472"/>
    </row>
    <row r="5208" spans="6:6" x14ac:dyDescent="0.3">
      <c r="F5208" s="472"/>
    </row>
    <row r="5209" spans="6:6" x14ac:dyDescent="0.3">
      <c r="F5209" s="472"/>
    </row>
    <row r="5210" spans="6:6" x14ac:dyDescent="0.3">
      <c r="F5210" s="472"/>
    </row>
    <row r="5211" spans="6:6" x14ac:dyDescent="0.3">
      <c r="F5211" s="472"/>
    </row>
    <row r="5212" spans="6:6" x14ac:dyDescent="0.3">
      <c r="F5212" s="472"/>
    </row>
    <row r="5213" spans="6:6" x14ac:dyDescent="0.3">
      <c r="F5213" s="472"/>
    </row>
    <row r="5214" spans="6:6" x14ac:dyDescent="0.3">
      <c r="F5214" s="472"/>
    </row>
    <row r="5215" spans="6:6" x14ac:dyDescent="0.3">
      <c r="F5215" s="472"/>
    </row>
    <row r="5216" spans="6:6" x14ac:dyDescent="0.3">
      <c r="F5216" s="472"/>
    </row>
    <row r="5217" spans="6:6" x14ac:dyDescent="0.3">
      <c r="F5217" s="472"/>
    </row>
    <row r="5218" spans="6:6" x14ac:dyDescent="0.3">
      <c r="F5218" s="472"/>
    </row>
    <row r="5219" spans="6:6" x14ac:dyDescent="0.3">
      <c r="F5219" s="472"/>
    </row>
    <row r="5220" spans="6:6" x14ac:dyDescent="0.3">
      <c r="F5220" s="472"/>
    </row>
    <row r="5221" spans="6:6" x14ac:dyDescent="0.3">
      <c r="F5221" s="472"/>
    </row>
    <row r="5222" spans="6:6" x14ac:dyDescent="0.3">
      <c r="F5222" s="472"/>
    </row>
    <row r="5223" spans="6:6" x14ac:dyDescent="0.3">
      <c r="F5223" s="472"/>
    </row>
    <row r="5224" spans="6:6" x14ac:dyDescent="0.3">
      <c r="F5224" s="472"/>
    </row>
    <row r="5225" spans="6:6" x14ac:dyDescent="0.3">
      <c r="F5225" s="472"/>
    </row>
    <row r="5226" spans="6:6" x14ac:dyDescent="0.3">
      <c r="F5226" s="472"/>
    </row>
    <row r="5227" spans="6:6" x14ac:dyDescent="0.3">
      <c r="F5227" s="472"/>
    </row>
    <row r="5228" spans="6:6" x14ac:dyDescent="0.3">
      <c r="F5228" s="472"/>
    </row>
    <row r="5229" spans="6:6" x14ac:dyDescent="0.3">
      <c r="F5229" s="472"/>
    </row>
    <row r="5230" spans="6:6" x14ac:dyDescent="0.3">
      <c r="F5230" s="472"/>
    </row>
    <row r="5231" spans="6:6" x14ac:dyDescent="0.3">
      <c r="F5231" s="472"/>
    </row>
    <row r="5232" spans="6:6" x14ac:dyDescent="0.3">
      <c r="F5232" s="472"/>
    </row>
    <row r="5233" spans="6:6" x14ac:dyDescent="0.3">
      <c r="F5233" s="472"/>
    </row>
    <row r="5234" spans="6:6" x14ac:dyDescent="0.3">
      <c r="F5234" s="472"/>
    </row>
    <row r="5235" spans="6:6" x14ac:dyDescent="0.3">
      <c r="F5235" s="472"/>
    </row>
    <row r="5236" spans="6:6" x14ac:dyDescent="0.3">
      <c r="F5236" s="472"/>
    </row>
    <row r="5237" spans="6:6" x14ac:dyDescent="0.3">
      <c r="F5237" s="472"/>
    </row>
    <row r="5238" spans="6:6" x14ac:dyDescent="0.3">
      <c r="F5238" s="472"/>
    </row>
    <row r="5239" spans="6:6" x14ac:dyDescent="0.3">
      <c r="F5239" s="472"/>
    </row>
    <row r="5240" spans="6:6" x14ac:dyDescent="0.3">
      <c r="F5240" s="472"/>
    </row>
    <row r="5241" spans="6:6" x14ac:dyDescent="0.3">
      <c r="F5241" s="472"/>
    </row>
    <row r="5242" spans="6:6" x14ac:dyDescent="0.3">
      <c r="F5242" s="472"/>
    </row>
    <row r="5243" spans="6:6" x14ac:dyDescent="0.3">
      <c r="F5243" s="472"/>
    </row>
    <row r="5244" spans="6:6" x14ac:dyDescent="0.3">
      <c r="F5244" s="472"/>
    </row>
    <row r="5245" spans="6:6" x14ac:dyDescent="0.3">
      <c r="F5245" s="472"/>
    </row>
    <row r="5246" spans="6:6" x14ac:dyDescent="0.3">
      <c r="F5246" s="472"/>
    </row>
    <row r="5247" spans="6:6" x14ac:dyDescent="0.3">
      <c r="F5247" s="472"/>
    </row>
    <row r="5248" spans="6:6" x14ac:dyDescent="0.3">
      <c r="F5248" s="472"/>
    </row>
    <row r="5249" spans="6:6" x14ac:dyDescent="0.3">
      <c r="F5249" s="472"/>
    </row>
    <row r="5250" spans="6:6" x14ac:dyDescent="0.3">
      <c r="F5250" s="472"/>
    </row>
    <row r="5251" spans="6:6" x14ac:dyDescent="0.3">
      <c r="F5251" s="472"/>
    </row>
    <row r="5252" spans="6:6" x14ac:dyDescent="0.3">
      <c r="F5252" s="472"/>
    </row>
    <row r="5253" spans="6:6" x14ac:dyDescent="0.3">
      <c r="F5253" s="472"/>
    </row>
    <row r="5254" spans="6:6" x14ac:dyDescent="0.3">
      <c r="F5254" s="472"/>
    </row>
    <row r="5255" spans="6:6" x14ac:dyDescent="0.3">
      <c r="F5255" s="472"/>
    </row>
    <row r="5256" spans="6:6" x14ac:dyDescent="0.3">
      <c r="F5256" s="472"/>
    </row>
    <row r="5257" spans="6:6" x14ac:dyDescent="0.3">
      <c r="F5257" s="472"/>
    </row>
    <row r="5258" spans="6:6" x14ac:dyDescent="0.3">
      <c r="F5258" s="472"/>
    </row>
    <row r="5259" spans="6:6" x14ac:dyDescent="0.3">
      <c r="F5259" s="472"/>
    </row>
    <row r="5260" spans="6:6" x14ac:dyDescent="0.3">
      <c r="F5260" s="472"/>
    </row>
    <row r="5261" spans="6:6" x14ac:dyDescent="0.3">
      <c r="F5261" s="472"/>
    </row>
    <row r="5262" spans="6:6" x14ac:dyDescent="0.3">
      <c r="F5262" s="472"/>
    </row>
    <row r="5263" spans="6:6" x14ac:dyDescent="0.3">
      <c r="F5263" s="472"/>
    </row>
    <row r="5264" spans="6:6" x14ac:dyDescent="0.3">
      <c r="F5264" s="472"/>
    </row>
    <row r="5265" spans="6:6" x14ac:dyDescent="0.3">
      <c r="F5265" s="472"/>
    </row>
    <row r="5266" spans="6:6" x14ac:dyDescent="0.3">
      <c r="F5266" s="472"/>
    </row>
    <row r="5267" spans="6:6" x14ac:dyDescent="0.3">
      <c r="F5267" s="472"/>
    </row>
  </sheetData>
  <mergeCells count="3">
    <mergeCell ref="A2:D2"/>
    <mergeCell ref="A54:C54"/>
    <mergeCell ref="A55:D55"/>
  </mergeCells>
  <conditionalFormatting sqref="A10 C10:D10">
    <cfRule type="expression" dxfId="1" priority="2" stopIfTrue="1">
      <formula>$A10&lt;&gt;$A9</formula>
    </cfRule>
  </conditionalFormatting>
  <conditionalFormatting sqref="B10">
    <cfRule type="expression" dxfId="0" priority="1" stopIfTrue="1">
      <formula>$A10&lt;&gt;$A9</formula>
    </cfRule>
  </conditionalFormatting>
  <printOptions horizontalCentered="1" gridLines="1"/>
  <pageMargins left="0.74803149606299202" right="0.74803149606299202" top="0.98425196850393704" bottom="0.98425196850393704" header="0.511811023622047" footer="0.511811023622047"/>
  <pageSetup paperSize="9" scale="94" fitToHeight="0"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B050"/>
    <pageSetUpPr fitToPage="1"/>
  </sheetPr>
  <dimension ref="A1:E89"/>
  <sheetViews>
    <sheetView zoomScaleNormal="100" workbookViewId="0">
      <pane ySplit="7" topLeftCell="A8" activePane="bottomLeft" state="frozen"/>
      <selection activeCell="D12" sqref="D12"/>
      <selection pane="bottomLeft" activeCell="I22" sqref="I22"/>
    </sheetView>
  </sheetViews>
  <sheetFormatPr defaultRowHeight="12.75" x14ac:dyDescent="0.35"/>
  <cols>
    <col min="1" max="2" width="28.3984375" customWidth="1"/>
    <col min="3" max="4" width="14.86328125" style="747" customWidth="1"/>
  </cols>
  <sheetData>
    <row r="1" spans="1:5" ht="18" customHeight="1" x14ac:dyDescent="0.4">
      <c r="A1" s="573" t="s">
        <v>805</v>
      </c>
      <c r="B1" s="574"/>
      <c r="C1" s="740"/>
      <c r="D1" s="740"/>
      <c r="E1" s="34"/>
    </row>
    <row r="2" spans="1:5" ht="16.5" customHeight="1" x14ac:dyDescent="0.35">
      <c r="A2" s="887" t="s">
        <v>708</v>
      </c>
      <c r="B2" s="888"/>
      <c r="C2" s="888"/>
      <c r="D2" s="888"/>
      <c r="E2" s="34"/>
    </row>
    <row r="3" spans="1:5" x14ac:dyDescent="0.35">
      <c r="A3" s="643" t="s">
        <v>780</v>
      </c>
      <c r="B3" s="616"/>
      <c r="C3" s="741"/>
      <c r="D3" s="741"/>
      <c r="E3" s="34"/>
    </row>
    <row r="4" spans="1:5" ht="9" customHeight="1" x14ac:dyDescent="0.35">
      <c r="A4" s="575"/>
      <c r="B4" s="574"/>
      <c r="C4" s="740"/>
      <c r="D4" s="740"/>
      <c r="E4" s="34"/>
    </row>
    <row r="5" spans="1:5" x14ac:dyDescent="0.35">
      <c r="A5" s="143"/>
      <c r="B5" s="143"/>
      <c r="C5" s="726" t="s">
        <v>240</v>
      </c>
      <c r="D5" s="742" t="s">
        <v>38</v>
      </c>
      <c r="E5" s="34"/>
    </row>
    <row r="6" spans="1:5" x14ac:dyDescent="0.35">
      <c r="A6" s="144"/>
      <c r="B6" s="144" t="s">
        <v>444</v>
      </c>
      <c r="C6" s="727"/>
      <c r="D6" s="743" t="s">
        <v>244</v>
      </c>
      <c r="E6" s="34"/>
    </row>
    <row r="7" spans="1:5" x14ac:dyDescent="0.35">
      <c r="A7" s="145" t="s">
        <v>373</v>
      </c>
      <c r="B7" s="145" t="s">
        <v>160</v>
      </c>
      <c r="C7" s="728" t="s">
        <v>236</v>
      </c>
      <c r="D7" s="744" t="s">
        <v>249</v>
      </c>
      <c r="E7" s="34"/>
    </row>
    <row r="8" spans="1:5" x14ac:dyDescent="0.35">
      <c r="A8" s="304" t="s">
        <v>61</v>
      </c>
      <c r="B8" s="251" t="s">
        <v>128</v>
      </c>
      <c r="C8" s="735">
        <v>217</v>
      </c>
      <c r="D8" s="734">
        <v>90</v>
      </c>
      <c r="E8" s="34"/>
    </row>
    <row r="9" spans="1:5" x14ac:dyDescent="0.35">
      <c r="A9" s="305" t="s">
        <v>61</v>
      </c>
      <c r="B9" s="251" t="s">
        <v>129</v>
      </c>
      <c r="C9" s="735">
        <v>309</v>
      </c>
      <c r="D9" s="734">
        <v>309</v>
      </c>
      <c r="E9" s="34"/>
    </row>
    <row r="10" spans="1:5" x14ac:dyDescent="0.35">
      <c r="A10" s="305" t="s">
        <v>61</v>
      </c>
      <c r="B10" s="251" t="s">
        <v>872</v>
      </c>
      <c r="C10" s="735">
        <v>878</v>
      </c>
      <c r="D10" s="734">
        <v>878</v>
      </c>
      <c r="E10" s="34"/>
    </row>
    <row r="11" spans="1:5" x14ac:dyDescent="0.35">
      <c r="A11" s="305" t="s">
        <v>61</v>
      </c>
      <c r="B11" s="251" t="s">
        <v>138</v>
      </c>
      <c r="C11" s="735">
        <v>119</v>
      </c>
      <c r="D11" s="734">
        <v>119</v>
      </c>
      <c r="E11" s="34"/>
    </row>
    <row r="12" spans="1:5" x14ac:dyDescent="0.35">
      <c r="A12" s="305" t="s">
        <v>61</v>
      </c>
      <c r="B12" s="251" t="s">
        <v>172</v>
      </c>
      <c r="C12" s="735">
        <v>62</v>
      </c>
      <c r="D12" s="734">
        <v>62</v>
      </c>
      <c r="E12" s="34"/>
    </row>
    <row r="13" spans="1:5" x14ac:dyDescent="0.35">
      <c r="A13" s="305" t="s">
        <v>61</v>
      </c>
      <c r="B13" s="251" t="s">
        <v>333</v>
      </c>
      <c r="C13" s="735">
        <v>1110</v>
      </c>
      <c r="D13" s="734">
        <v>1110</v>
      </c>
      <c r="E13" s="34"/>
    </row>
    <row r="14" spans="1:5" x14ac:dyDescent="0.35">
      <c r="A14" s="305" t="s">
        <v>61</v>
      </c>
      <c r="B14" s="251" t="s">
        <v>200</v>
      </c>
      <c r="C14" s="735">
        <v>72</v>
      </c>
      <c r="D14" s="734">
        <v>72</v>
      </c>
      <c r="E14" s="34"/>
    </row>
    <row r="15" spans="1:5" x14ac:dyDescent="0.35">
      <c r="A15" s="305" t="s">
        <v>61</v>
      </c>
      <c r="B15" s="251" t="s">
        <v>226</v>
      </c>
      <c r="C15" s="735">
        <v>477</v>
      </c>
      <c r="D15" s="734">
        <v>477</v>
      </c>
      <c r="E15" s="34"/>
    </row>
    <row r="16" spans="1:5" x14ac:dyDescent="0.35">
      <c r="A16" s="305" t="s">
        <v>376</v>
      </c>
      <c r="B16" s="251" t="s">
        <v>181</v>
      </c>
      <c r="C16" s="735">
        <v>6332</v>
      </c>
      <c r="D16" s="734">
        <v>6332</v>
      </c>
      <c r="E16" s="34"/>
    </row>
    <row r="17" spans="1:5" x14ac:dyDescent="0.35">
      <c r="A17" s="305" t="s">
        <v>72</v>
      </c>
      <c r="B17" s="251" t="s">
        <v>219</v>
      </c>
      <c r="C17" s="735">
        <v>1538</v>
      </c>
      <c r="D17" s="734">
        <v>1538</v>
      </c>
      <c r="E17" s="34"/>
    </row>
    <row r="18" spans="1:5" x14ac:dyDescent="0.35">
      <c r="A18" s="305" t="s">
        <v>93</v>
      </c>
      <c r="B18" s="251" t="s">
        <v>97</v>
      </c>
      <c r="C18" s="735">
        <v>252</v>
      </c>
      <c r="D18" s="734">
        <v>252</v>
      </c>
      <c r="E18" s="34"/>
    </row>
    <row r="19" spans="1:5" x14ac:dyDescent="0.35">
      <c r="A19" s="776" t="s">
        <v>93</v>
      </c>
      <c r="B19" s="778" t="s">
        <v>94</v>
      </c>
      <c r="C19" s="780">
        <v>261</v>
      </c>
      <c r="D19" s="782">
        <v>261</v>
      </c>
      <c r="E19" s="34"/>
    </row>
    <row r="20" spans="1:5" x14ac:dyDescent="0.35">
      <c r="A20" s="305" t="s">
        <v>100</v>
      </c>
      <c r="B20" s="251" t="s">
        <v>107</v>
      </c>
      <c r="C20" s="735">
        <v>842</v>
      </c>
      <c r="D20" s="734"/>
      <c r="E20" s="34"/>
    </row>
    <row r="21" spans="1:5" x14ac:dyDescent="0.35">
      <c r="A21" s="305" t="s">
        <v>127</v>
      </c>
      <c r="B21" s="251" t="s">
        <v>122</v>
      </c>
      <c r="C21" s="735">
        <v>78</v>
      </c>
      <c r="D21" s="734">
        <v>78</v>
      </c>
      <c r="E21" s="34"/>
    </row>
    <row r="22" spans="1:5" x14ac:dyDescent="0.35">
      <c r="A22" s="305" t="s">
        <v>98</v>
      </c>
      <c r="B22" s="251" t="s">
        <v>78</v>
      </c>
      <c r="C22" s="735">
        <v>66</v>
      </c>
      <c r="D22" s="734">
        <v>66</v>
      </c>
      <c r="E22" s="34"/>
    </row>
    <row r="23" spans="1:5" x14ac:dyDescent="0.35">
      <c r="A23" s="305" t="s">
        <v>98</v>
      </c>
      <c r="B23" s="251" t="s">
        <v>72</v>
      </c>
      <c r="C23" s="735">
        <v>1829</v>
      </c>
      <c r="D23" s="734">
        <v>1829</v>
      </c>
      <c r="E23" s="34"/>
    </row>
    <row r="24" spans="1:5" x14ac:dyDescent="0.35">
      <c r="A24" s="305" t="s">
        <v>98</v>
      </c>
      <c r="B24" s="251" t="s">
        <v>870</v>
      </c>
      <c r="C24" s="735">
        <v>167</v>
      </c>
      <c r="D24" s="734">
        <v>167</v>
      </c>
      <c r="E24" s="34"/>
    </row>
    <row r="25" spans="1:5" x14ac:dyDescent="0.35">
      <c r="A25" s="305" t="s">
        <v>98</v>
      </c>
      <c r="B25" s="251" t="s">
        <v>137</v>
      </c>
      <c r="C25" s="735">
        <v>874</v>
      </c>
      <c r="D25" s="734">
        <v>874</v>
      </c>
      <c r="E25" s="34"/>
    </row>
    <row r="26" spans="1:5" x14ac:dyDescent="0.35">
      <c r="A26" s="305" t="s">
        <v>98</v>
      </c>
      <c r="B26" s="251" t="s">
        <v>173</v>
      </c>
      <c r="C26" s="735">
        <v>687</v>
      </c>
      <c r="D26" s="734">
        <v>687</v>
      </c>
      <c r="E26" s="34"/>
    </row>
    <row r="27" spans="1:5" x14ac:dyDescent="0.35">
      <c r="A27" s="305" t="s">
        <v>98</v>
      </c>
      <c r="B27" s="251" t="s">
        <v>176</v>
      </c>
      <c r="C27" s="735">
        <v>82</v>
      </c>
      <c r="D27" s="734">
        <v>82</v>
      </c>
      <c r="E27" s="34"/>
    </row>
    <row r="28" spans="1:5" x14ac:dyDescent="0.35">
      <c r="A28" s="305" t="s">
        <v>98</v>
      </c>
      <c r="B28" s="251" t="s">
        <v>180</v>
      </c>
      <c r="C28" s="735">
        <v>514</v>
      </c>
      <c r="D28" s="734">
        <v>514</v>
      </c>
      <c r="E28" s="34"/>
    </row>
    <row r="29" spans="1:5" x14ac:dyDescent="0.35">
      <c r="A29" s="305" t="s">
        <v>98</v>
      </c>
      <c r="B29" s="251" t="s">
        <v>201</v>
      </c>
      <c r="C29" s="735">
        <v>1384</v>
      </c>
      <c r="D29" s="734">
        <v>1384</v>
      </c>
      <c r="E29" s="34"/>
    </row>
    <row r="30" spans="1:5" x14ac:dyDescent="0.35">
      <c r="A30" s="305" t="s">
        <v>98</v>
      </c>
      <c r="B30" s="251" t="s">
        <v>199</v>
      </c>
      <c r="C30" s="735">
        <v>112</v>
      </c>
      <c r="D30" s="734">
        <v>112</v>
      </c>
      <c r="E30" s="34"/>
    </row>
    <row r="31" spans="1:5" x14ac:dyDescent="0.35">
      <c r="A31" s="305" t="s">
        <v>98</v>
      </c>
      <c r="B31" s="251" t="s">
        <v>228</v>
      </c>
      <c r="C31" s="735">
        <v>2174</v>
      </c>
      <c r="D31" s="734">
        <v>2174</v>
      </c>
      <c r="E31" s="34"/>
    </row>
    <row r="32" spans="1:5" x14ac:dyDescent="0.35">
      <c r="A32" s="776" t="s">
        <v>98</v>
      </c>
      <c r="B32" s="778" t="s">
        <v>219</v>
      </c>
      <c r="C32" s="780">
        <v>741</v>
      </c>
      <c r="D32" s="782">
        <v>741</v>
      </c>
      <c r="E32" s="34"/>
    </row>
    <row r="33" spans="1:5" x14ac:dyDescent="0.35">
      <c r="A33" s="305" t="s">
        <v>98</v>
      </c>
      <c r="B33" s="251" t="s">
        <v>234</v>
      </c>
      <c r="C33" s="735">
        <v>679</v>
      </c>
      <c r="D33" s="734">
        <v>679</v>
      </c>
      <c r="E33" s="34"/>
    </row>
    <row r="34" spans="1:5" x14ac:dyDescent="0.35">
      <c r="A34" s="776" t="s">
        <v>98</v>
      </c>
      <c r="B34" s="778" t="s">
        <v>235</v>
      </c>
      <c r="C34" s="780">
        <v>339</v>
      </c>
      <c r="D34" s="782">
        <v>339</v>
      </c>
      <c r="E34" s="34"/>
    </row>
    <row r="35" spans="1:5" x14ac:dyDescent="0.35">
      <c r="A35" s="305" t="s">
        <v>108</v>
      </c>
      <c r="B35" s="251" t="s">
        <v>65</v>
      </c>
      <c r="C35" s="735">
        <v>332</v>
      </c>
      <c r="D35" s="734">
        <v>331</v>
      </c>
      <c r="E35" s="34"/>
    </row>
    <row r="36" spans="1:5" x14ac:dyDescent="0.35">
      <c r="A36" s="305" t="s">
        <v>108</v>
      </c>
      <c r="B36" s="251" t="s">
        <v>110</v>
      </c>
      <c r="C36" s="735">
        <v>1055</v>
      </c>
      <c r="D36" s="734">
        <v>1055</v>
      </c>
      <c r="E36" s="34"/>
    </row>
    <row r="37" spans="1:5" x14ac:dyDescent="0.35">
      <c r="A37" s="305" t="s">
        <v>108</v>
      </c>
      <c r="B37" s="251" t="s">
        <v>177</v>
      </c>
      <c r="C37" s="735">
        <v>85</v>
      </c>
      <c r="D37" s="734">
        <v>85</v>
      </c>
      <c r="E37" s="34"/>
    </row>
    <row r="38" spans="1:5" x14ac:dyDescent="0.35">
      <c r="A38" s="305" t="s">
        <v>108</v>
      </c>
      <c r="B38" s="251" t="s">
        <v>211</v>
      </c>
      <c r="C38" s="735">
        <v>916</v>
      </c>
      <c r="D38" s="734">
        <v>916</v>
      </c>
      <c r="E38" s="34"/>
    </row>
    <row r="39" spans="1:5" x14ac:dyDescent="0.35">
      <c r="A39" s="305" t="s">
        <v>110</v>
      </c>
      <c r="B39" s="251" t="s">
        <v>65</v>
      </c>
      <c r="C39" s="735">
        <v>174</v>
      </c>
      <c r="D39" s="734">
        <v>171</v>
      </c>
      <c r="E39" s="34"/>
    </row>
    <row r="40" spans="1:5" x14ac:dyDescent="0.35">
      <c r="A40" s="305" t="s">
        <v>110</v>
      </c>
      <c r="B40" s="251" t="s">
        <v>137</v>
      </c>
      <c r="C40" s="735">
        <v>644</v>
      </c>
      <c r="D40" s="734">
        <v>644</v>
      </c>
      <c r="E40" s="34"/>
    </row>
    <row r="41" spans="1:5" x14ac:dyDescent="0.35">
      <c r="A41" s="305" t="s">
        <v>110</v>
      </c>
      <c r="B41" s="251" t="s">
        <v>233</v>
      </c>
      <c r="C41" s="735">
        <v>78</v>
      </c>
      <c r="D41" s="734">
        <v>78</v>
      </c>
      <c r="E41" s="34"/>
    </row>
    <row r="42" spans="1:5" x14ac:dyDescent="0.35">
      <c r="A42" s="305" t="s">
        <v>872</v>
      </c>
      <c r="B42" s="251" t="s">
        <v>129</v>
      </c>
      <c r="C42" s="735">
        <v>85</v>
      </c>
      <c r="D42" s="734">
        <v>85</v>
      </c>
      <c r="E42" s="34"/>
    </row>
    <row r="43" spans="1:5" x14ac:dyDescent="0.35">
      <c r="A43" s="481" t="s">
        <v>872</v>
      </c>
      <c r="B43" s="251" t="s">
        <v>226</v>
      </c>
      <c r="C43" s="735">
        <v>1616</v>
      </c>
      <c r="D43" s="734">
        <v>1616</v>
      </c>
      <c r="E43" s="34"/>
    </row>
    <row r="44" spans="1:5" x14ac:dyDescent="0.35">
      <c r="A44" s="305" t="s">
        <v>131</v>
      </c>
      <c r="B44" s="251" t="s">
        <v>65</v>
      </c>
      <c r="C44" s="735">
        <v>136</v>
      </c>
      <c r="D44" s="734">
        <v>132</v>
      </c>
      <c r="E44" s="34"/>
    </row>
    <row r="45" spans="1:5" x14ac:dyDescent="0.35">
      <c r="A45" s="776" t="s">
        <v>131</v>
      </c>
      <c r="B45" s="778" t="s">
        <v>129</v>
      </c>
      <c r="C45" s="780">
        <v>74</v>
      </c>
      <c r="D45" s="782">
        <v>74</v>
      </c>
      <c r="E45" s="34"/>
    </row>
    <row r="46" spans="1:5" x14ac:dyDescent="0.35">
      <c r="A46" s="305" t="s">
        <v>131</v>
      </c>
      <c r="B46" s="251" t="s">
        <v>134</v>
      </c>
      <c r="C46" s="735">
        <v>1436</v>
      </c>
      <c r="D46" s="734">
        <v>1436</v>
      </c>
      <c r="E46" s="34"/>
    </row>
    <row r="47" spans="1:5" x14ac:dyDescent="0.35">
      <c r="A47" s="305" t="s">
        <v>131</v>
      </c>
      <c r="B47" s="251" t="s">
        <v>140</v>
      </c>
      <c r="C47" s="735">
        <v>115</v>
      </c>
      <c r="D47" s="734">
        <v>115</v>
      </c>
      <c r="E47" s="34"/>
    </row>
    <row r="48" spans="1:5" x14ac:dyDescent="0.35">
      <c r="A48" s="305" t="s">
        <v>131</v>
      </c>
      <c r="B48" s="251" t="s">
        <v>143</v>
      </c>
      <c r="C48" s="735">
        <v>492</v>
      </c>
      <c r="D48" s="734">
        <v>492</v>
      </c>
      <c r="E48" s="34"/>
    </row>
    <row r="49" spans="1:5" x14ac:dyDescent="0.35">
      <c r="A49" s="305" t="s">
        <v>131</v>
      </c>
      <c r="B49" s="251" t="s">
        <v>172</v>
      </c>
      <c r="C49" s="735">
        <v>85</v>
      </c>
      <c r="D49" s="734">
        <v>81</v>
      </c>
      <c r="E49" s="34"/>
    </row>
    <row r="50" spans="1:5" x14ac:dyDescent="0.35">
      <c r="A50" s="305" t="s">
        <v>131</v>
      </c>
      <c r="B50" s="251" t="s">
        <v>218</v>
      </c>
      <c r="C50" s="735">
        <v>1003</v>
      </c>
      <c r="D50" s="734">
        <v>1003</v>
      </c>
      <c r="E50" s="34"/>
    </row>
    <row r="51" spans="1:5" x14ac:dyDescent="0.35">
      <c r="A51" s="305" t="s">
        <v>131</v>
      </c>
      <c r="B51" s="251" t="s">
        <v>226</v>
      </c>
      <c r="C51" s="735">
        <v>4073</v>
      </c>
      <c r="D51" s="734">
        <v>4073</v>
      </c>
      <c r="E51" s="34"/>
    </row>
    <row r="52" spans="1:5" x14ac:dyDescent="0.35">
      <c r="A52" s="305" t="s">
        <v>131</v>
      </c>
      <c r="B52" s="251" t="s">
        <v>227</v>
      </c>
      <c r="C52" s="735">
        <v>85</v>
      </c>
      <c r="D52" s="734">
        <v>85</v>
      </c>
      <c r="E52" s="34"/>
    </row>
    <row r="53" spans="1:5" x14ac:dyDescent="0.35">
      <c r="A53" s="305" t="s">
        <v>179</v>
      </c>
      <c r="B53" s="251" t="s">
        <v>128</v>
      </c>
      <c r="C53" s="735">
        <v>352</v>
      </c>
      <c r="D53" s="734">
        <v>134</v>
      </c>
      <c r="E53" s="34"/>
    </row>
    <row r="54" spans="1:5" x14ac:dyDescent="0.35">
      <c r="A54" s="305" t="s">
        <v>179</v>
      </c>
      <c r="B54" s="251" t="s">
        <v>172</v>
      </c>
      <c r="C54" s="735">
        <v>12598</v>
      </c>
      <c r="D54" s="734">
        <v>11962</v>
      </c>
      <c r="E54" s="34"/>
    </row>
    <row r="55" spans="1:5" x14ac:dyDescent="0.35">
      <c r="A55" s="305" t="s">
        <v>179</v>
      </c>
      <c r="B55" s="251" t="s">
        <v>146</v>
      </c>
      <c r="C55" s="735">
        <v>89</v>
      </c>
      <c r="D55" s="734">
        <v>89</v>
      </c>
      <c r="E55" s="34"/>
    </row>
    <row r="56" spans="1:5" x14ac:dyDescent="0.35">
      <c r="A56" s="305" t="s">
        <v>179</v>
      </c>
      <c r="B56" s="251" t="s">
        <v>220</v>
      </c>
      <c r="C56" s="735">
        <v>6190</v>
      </c>
      <c r="D56" s="734">
        <v>6190</v>
      </c>
      <c r="E56" s="34"/>
    </row>
    <row r="57" spans="1:5" x14ac:dyDescent="0.35">
      <c r="A57" s="305" t="s">
        <v>333</v>
      </c>
      <c r="B57" s="251" t="s">
        <v>172</v>
      </c>
      <c r="C57" s="735">
        <v>76</v>
      </c>
      <c r="D57" s="734">
        <v>52</v>
      </c>
      <c r="E57" s="34"/>
    </row>
    <row r="58" spans="1:5" x14ac:dyDescent="0.35">
      <c r="A58" s="305" t="s">
        <v>333</v>
      </c>
      <c r="B58" s="251" t="s">
        <v>181</v>
      </c>
      <c r="C58" s="735">
        <v>60</v>
      </c>
      <c r="D58" s="734">
        <v>60</v>
      </c>
      <c r="E58" s="34"/>
    </row>
    <row r="59" spans="1:5" x14ac:dyDescent="0.35">
      <c r="A59" s="305" t="s">
        <v>333</v>
      </c>
      <c r="B59" s="251" t="s">
        <v>146</v>
      </c>
      <c r="C59" s="735">
        <v>187</v>
      </c>
      <c r="D59" s="734">
        <v>187</v>
      </c>
      <c r="E59" s="34"/>
    </row>
    <row r="60" spans="1:5" x14ac:dyDescent="0.35">
      <c r="A60" s="481" t="s">
        <v>333</v>
      </c>
      <c r="B60" s="251" t="s">
        <v>220</v>
      </c>
      <c r="C60" s="735">
        <v>156</v>
      </c>
      <c r="D60" s="734">
        <v>156</v>
      </c>
      <c r="E60" s="34"/>
    </row>
    <row r="61" spans="1:5" x14ac:dyDescent="0.35">
      <c r="A61" s="262" t="s">
        <v>2081</v>
      </c>
      <c r="B61" s="262" t="s">
        <v>220</v>
      </c>
      <c r="C61" s="746">
        <v>83</v>
      </c>
      <c r="D61" s="746">
        <v>83</v>
      </c>
    </row>
    <row r="62" spans="1:5" x14ac:dyDescent="0.35">
      <c r="A62" s="262" t="s">
        <v>2081</v>
      </c>
      <c r="B62" s="739" t="s">
        <v>226</v>
      </c>
      <c r="C62" s="745">
        <v>61</v>
      </c>
      <c r="D62" s="745">
        <v>61</v>
      </c>
    </row>
    <row r="63" spans="1:5" x14ac:dyDescent="0.35">
      <c r="A63" s="305" t="s">
        <v>201</v>
      </c>
      <c r="B63" s="251" t="s">
        <v>870</v>
      </c>
      <c r="C63" s="735">
        <v>114</v>
      </c>
      <c r="D63" s="734">
        <v>114</v>
      </c>
      <c r="E63" s="34"/>
    </row>
    <row r="64" spans="1:5" x14ac:dyDescent="0.35">
      <c r="A64" s="481" t="s">
        <v>207</v>
      </c>
      <c r="B64" s="251" t="s">
        <v>106</v>
      </c>
      <c r="C64" s="735">
        <v>79</v>
      </c>
      <c r="D64" s="734">
        <v>79</v>
      </c>
      <c r="E64" s="34"/>
    </row>
    <row r="65" spans="1:5" x14ac:dyDescent="0.35">
      <c r="A65" s="305" t="s">
        <v>207</v>
      </c>
      <c r="B65" s="251" t="s">
        <v>65</v>
      </c>
      <c r="C65" s="735">
        <v>354</v>
      </c>
      <c r="D65" s="734">
        <v>354</v>
      </c>
      <c r="E65" s="34"/>
    </row>
    <row r="66" spans="1:5" x14ac:dyDescent="0.35">
      <c r="A66" s="305" t="s">
        <v>207</v>
      </c>
      <c r="B66" s="251" t="s">
        <v>108</v>
      </c>
      <c r="C66" s="735">
        <v>366</v>
      </c>
      <c r="D66" s="734">
        <v>366</v>
      </c>
      <c r="E66" s="34"/>
    </row>
    <row r="67" spans="1:5" x14ac:dyDescent="0.35">
      <c r="A67" s="305" t="s">
        <v>207</v>
      </c>
      <c r="B67" s="251" t="s">
        <v>110</v>
      </c>
      <c r="C67" s="735">
        <v>2612</v>
      </c>
      <c r="D67" s="734">
        <v>2612</v>
      </c>
      <c r="E67" s="34"/>
    </row>
    <row r="68" spans="1:5" x14ac:dyDescent="0.35">
      <c r="A68" s="305" t="s">
        <v>207</v>
      </c>
      <c r="B68" s="251" t="s">
        <v>128</v>
      </c>
      <c r="C68" s="735">
        <v>92</v>
      </c>
      <c r="D68" s="734">
        <v>85</v>
      </c>
    </row>
    <row r="69" spans="1:5" x14ac:dyDescent="0.35">
      <c r="A69" s="305" t="s">
        <v>207</v>
      </c>
      <c r="B69" s="251" t="s">
        <v>137</v>
      </c>
      <c r="C69" s="735">
        <v>3143</v>
      </c>
      <c r="D69" s="734">
        <v>3143</v>
      </c>
    </row>
    <row r="70" spans="1:5" x14ac:dyDescent="0.35">
      <c r="A70" s="305" t="s">
        <v>207</v>
      </c>
      <c r="B70" s="251" t="s">
        <v>140</v>
      </c>
      <c r="C70" s="735">
        <v>109</v>
      </c>
      <c r="D70" s="734">
        <v>109</v>
      </c>
    </row>
    <row r="71" spans="1:5" x14ac:dyDescent="0.35">
      <c r="A71" s="305" t="s">
        <v>207</v>
      </c>
      <c r="B71" s="251" t="s">
        <v>172</v>
      </c>
      <c r="C71" s="735">
        <v>113</v>
      </c>
      <c r="D71" s="734">
        <v>104</v>
      </c>
    </row>
    <row r="72" spans="1:5" x14ac:dyDescent="0.35">
      <c r="A72" s="738" t="s">
        <v>207</v>
      </c>
      <c r="B72" s="739" t="s">
        <v>177</v>
      </c>
      <c r="C72" s="745">
        <v>462</v>
      </c>
      <c r="D72" s="745">
        <v>462</v>
      </c>
    </row>
    <row r="73" spans="1:5" x14ac:dyDescent="0.35">
      <c r="A73" s="262" t="s">
        <v>207</v>
      </c>
      <c r="B73" s="262" t="s">
        <v>199</v>
      </c>
      <c r="C73" s="746">
        <v>483</v>
      </c>
      <c r="D73" s="746">
        <v>483</v>
      </c>
    </row>
    <row r="74" spans="1:5" x14ac:dyDescent="0.35">
      <c r="A74" s="738" t="s">
        <v>207</v>
      </c>
      <c r="B74" s="739" t="s">
        <v>218</v>
      </c>
      <c r="C74" s="745">
        <v>53</v>
      </c>
      <c r="D74" s="745">
        <v>53</v>
      </c>
    </row>
    <row r="75" spans="1:5" x14ac:dyDescent="0.35">
      <c r="A75" s="738" t="s">
        <v>207</v>
      </c>
      <c r="B75" s="739" t="s">
        <v>226</v>
      </c>
      <c r="C75" s="745">
        <v>133</v>
      </c>
      <c r="D75" s="745">
        <v>133</v>
      </c>
    </row>
    <row r="76" spans="1:5" x14ac:dyDescent="0.35">
      <c r="A76" s="738" t="s">
        <v>207</v>
      </c>
      <c r="B76" s="739" t="s">
        <v>228</v>
      </c>
      <c r="C76" s="745">
        <v>198</v>
      </c>
      <c r="D76" s="745">
        <v>198</v>
      </c>
    </row>
    <row r="77" spans="1:5" x14ac:dyDescent="0.35">
      <c r="A77" s="738" t="s">
        <v>421</v>
      </c>
      <c r="B77" s="739" t="s">
        <v>137</v>
      </c>
      <c r="C77" s="745">
        <v>136</v>
      </c>
      <c r="D77" s="745">
        <v>136</v>
      </c>
    </row>
    <row r="78" spans="1:5" x14ac:dyDescent="0.35">
      <c r="A78" s="738" t="s">
        <v>146</v>
      </c>
      <c r="B78" s="739" t="s">
        <v>172</v>
      </c>
      <c r="C78" s="745">
        <v>88</v>
      </c>
      <c r="D78" s="745">
        <v>84</v>
      </c>
    </row>
    <row r="79" spans="1:5" x14ac:dyDescent="0.35">
      <c r="A79" s="739" t="s">
        <v>211</v>
      </c>
      <c r="B79" s="739" t="s">
        <v>94</v>
      </c>
      <c r="C79" s="745">
        <v>580</v>
      </c>
      <c r="D79" s="745">
        <v>580</v>
      </c>
    </row>
    <row r="80" spans="1:5" x14ac:dyDescent="0.35">
      <c r="A80" s="738" t="s">
        <v>211</v>
      </c>
      <c r="B80" s="739" t="s">
        <v>65</v>
      </c>
      <c r="C80" s="745">
        <v>1112</v>
      </c>
      <c r="D80" s="745">
        <v>1112</v>
      </c>
    </row>
    <row r="81" spans="1:4" x14ac:dyDescent="0.35">
      <c r="A81" s="738" t="s">
        <v>211</v>
      </c>
      <c r="B81" s="739" t="s">
        <v>110</v>
      </c>
      <c r="C81" s="745">
        <v>73</v>
      </c>
      <c r="D81" s="745">
        <v>73</v>
      </c>
    </row>
    <row r="82" spans="1:4" x14ac:dyDescent="0.35">
      <c r="A82" s="738" t="s">
        <v>211</v>
      </c>
      <c r="B82" s="739" t="s">
        <v>118</v>
      </c>
      <c r="C82" s="745">
        <v>50</v>
      </c>
      <c r="D82" s="745">
        <v>50</v>
      </c>
    </row>
    <row r="83" spans="1:4" x14ac:dyDescent="0.35">
      <c r="A83" s="738" t="s">
        <v>211</v>
      </c>
      <c r="B83" s="739" t="s">
        <v>134</v>
      </c>
      <c r="C83" s="745">
        <v>81</v>
      </c>
      <c r="D83" s="745">
        <v>81</v>
      </c>
    </row>
    <row r="84" spans="1:4" x14ac:dyDescent="0.35">
      <c r="A84" s="738" t="s">
        <v>218</v>
      </c>
      <c r="B84" s="739" t="s">
        <v>65</v>
      </c>
      <c r="C84" s="745">
        <v>975</v>
      </c>
      <c r="D84" s="745">
        <v>974</v>
      </c>
    </row>
    <row r="85" spans="1:4" x14ac:dyDescent="0.35">
      <c r="A85" s="738" t="s">
        <v>218</v>
      </c>
      <c r="B85" s="739" t="s">
        <v>131</v>
      </c>
      <c r="C85" s="745">
        <v>77</v>
      </c>
      <c r="D85" s="745"/>
    </row>
    <row r="86" spans="1:4" x14ac:dyDescent="0.35">
      <c r="A86" s="738" t="s">
        <v>218</v>
      </c>
      <c r="B86" s="739" t="s">
        <v>134</v>
      </c>
      <c r="C86" s="745">
        <v>4776</v>
      </c>
      <c r="D86" s="745">
        <v>4776</v>
      </c>
    </row>
    <row r="87" spans="1:4" x14ac:dyDescent="0.35">
      <c r="A87" s="738" t="s">
        <v>218</v>
      </c>
      <c r="B87" s="739" t="s">
        <v>143</v>
      </c>
      <c r="C87" s="745">
        <v>6592</v>
      </c>
      <c r="D87" s="745">
        <v>6592</v>
      </c>
    </row>
    <row r="88" spans="1:4" x14ac:dyDescent="0.35">
      <c r="A88" s="738" t="s">
        <v>218</v>
      </c>
      <c r="B88" s="739" t="s">
        <v>226</v>
      </c>
      <c r="C88" s="745">
        <v>1140</v>
      </c>
      <c r="D88" s="745">
        <v>1140</v>
      </c>
    </row>
    <row r="89" spans="1:4" x14ac:dyDescent="0.35">
      <c r="A89" s="777" t="s">
        <v>228</v>
      </c>
      <c r="B89" s="779" t="s">
        <v>137</v>
      </c>
      <c r="C89" s="781">
        <v>69</v>
      </c>
      <c r="D89" s="781">
        <v>69</v>
      </c>
    </row>
  </sheetData>
  <mergeCells count="1">
    <mergeCell ref="A2:D2"/>
  </mergeCells>
  <phoneticPr fontId="7" type="noConversion"/>
  <printOptions horizontalCentered="1" gridLines="1"/>
  <pageMargins left="0.7" right="0.7" top="0.75" bottom="0.75" header="0.3" footer="0.3"/>
  <pageSetup paperSize="9" fitToHeight="0"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00B050"/>
    <pageSetUpPr fitToPage="1"/>
  </sheetPr>
  <dimension ref="A1:B30"/>
  <sheetViews>
    <sheetView workbookViewId="0">
      <selection activeCell="J22" sqref="J22"/>
    </sheetView>
  </sheetViews>
  <sheetFormatPr defaultRowHeight="12.75" x14ac:dyDescent="0.35"/>
  <cols>
    <col min="1" max="1" width="43.1328125" customWidth="1"/>
    <col min="2" max="2" width="20.265625" customWidth="1"/>
  </cols>
  <sheetData>
    <row r="1" spans="1:2" ht="18" customHeight="1" x14ac:dyDescent="0.4">
      <c r="A1" s="479" t="s">
        <v>806</v>
      </c>
      <c r="B1" s="260"/>
    </row>
    <row r="2" spans="1:2" ht="13.5" customHeight="1" x14ac:dyDescent="0.35">
      <c r="A2" s="517" t="s">
        <v>491</v>
      </c>
      <c r="B2" s="61"/>
    </row>
    <row r="3" spans="1:2" ht="13.5" customHeight="1" x14ac:dyDescent="0.35">
      <c r="A3" s="517" t="s">
        <v>60</v>
      </c>
      <c r="B3" s="61"/>
    </row>
    <row r="4" spans="1:2" ht="13.5" customHeight="1" x14ac:dyDescent="0.35">
      <c r="A4" s="643" t="s">
        <v>780</v>
      </c>
      <c r="B4" s="61"/>
    </row>
    <row r="5" spans="1:2" x14ac:dyDescent="0.35">
      <c r="A5" s="9"/>
      <c r="B5" s="61"/>
    </row>
    <row r="6" spans="1:2" x14ac:dyDescent="0.35">
      <c r="A6" s="261" t="s">
        <v>492</v>
      </c>
      <c r="B6" s="261" t="s">
        <v>236</v>
      </c>
    </row>
    <row r="7" spans="1:2" ht="14.25" customHeight="1" x14ac:dyDescent="0.35">
      <c r="A7" s="477" t="s">
        <v>68</v>
      </c>
      <c r="B7" s="263">
        <v>9399</v>
      </c>
    </row>
    <row r="8" spans="1:2" ht="14.25" customHeight="1" x14ac:dyDescent="0.35">
      <c r="A8" s="262" t="s">
        <v>69</v>
      </c>
      <c r="B8" s="269">
        <v>758</v>
      </c>
    </row>
    <row r="9" spans="1:2" ht="14.25" customHeight="1" x14ac:dyDescent="0.35">
      <c r="A9" s="262" t="s">
        <v>73</v>
      </c>
      <c r="B9" s="264">
        <v>276</v>
      </c>
    </row>
    <row r="10" spans="1:2" ht="14.25" customHeight="1" x14ac:dyDescent="0.35">
      <c r="A10" s="477" t="s">
        <v>77</v>
      </c>
      <c r="B10" s="264">
        <v>14</v>
      </c>
    </row>
    <row r="11" spans="1:2" ht="14.25" customHeight="1" x14ac:dyDescent="0.35">
      <c r="A11" s="262" t="s">
        <v>83</v>
      </c>
      <c r="B11" s="264">
        <v>5</v>
      </c>
    </row>
    <row r="12" spans="1:2" ht="14.25" customHeight="1" x14ac:dyDescent="0.35">
      <c r="A12" s="262" t="s">
        <v>92</v>
      </c>
      <c r="B12" s="264">
        <v>20010</v>
      </c>
    </row>
    <row r="13" spans="1:2" ht="14.25" customHeight="1" x14ac:dyDescent="0.35">
      <c r="A13" s="477" t="s">
        <v>105</v>
      </c>
      <c r="B13" s="264">
        <v>592</v>
      </c>
    </row>
    <row r="14" spans="1:2" ht="14.25" customHeight="1" x14ac:dyDescent="0.35">
      <c r="A14" s="262" t="s">
        <v>111</v>
      </c>
      <c r="B14" s="264">
        <v>1007</v>
      </c>
    </row>
    <row r="15" spans="1:2" ht="14.25" customHeight="1" x14ac:dyDescent="0.35">
      <c r="A15" s="262" t="s">
        <v>115</v>
      </c>
      <c r="B15" s="264">
        <v>1864</v>
      </c>
    </row>
    <row r="16" spans="1:2" ht="14.25" customHeight="1" x14ac:dyDescent="0.35">
      <c r="A16" s="262" t="s">
        <v>117</v>
      </c>
      <c r="B16" s="264">
        <v>481</v>
      </c>
    </row>
    <row r="17" spans="1:2" ht="14.25" customHeight="1" x14ac:dyDescent="0.35">
      <c r="A17" s="262" t="s">
        <v>126</v>
      </c>
      <c r="B17" s="264">
        <v>14</v>
      </c>
    </row>
    <row r="18" spans="1:2" ht="14.25" customHeight="1" x14ac:dyDescent="0.35">
      <c r="A18" s="262" t="s">
        <v>130</v>
      </c>
      <c r="B18" s="264">
        <v>176</v>
      </c>
    </row>
    <row r="19" spans="1:2" ht="14.25" customHeight="1" x14ac:dyDescent="0.35">
      <c r="A19" s="262" t="s">
        <v>133</v>
      </c>
      <c r="B19" s="269">
        <v>96</v>
      </c>
    </row>
    <row r="20" spans="1:2" ht="14.25" customHeight="1" x14ac:dyDescent="0.35">
      <c r="A20" s="262" t="s">
        <v>135</v>
      </c>
      <c r="B20" s="264">
        <v>19</v>
      </c>
    </row>
    <row r="21" spans="1:2" ht="14.25" customHeight="1" x14ac:dyDescent="0.35">
      <c r="A21" s="262" t="s">
        <v>139</v>
      </c>
      <c r="B21" s="264">
        <v>22</v>
      </c>
    </row>
    <row r="22" spans="1:2" ht="14.25" customHeight="1" x14ac:dyDescent="0.35">
      <c r="A22" s="477" t="s">
        <v>145</v>
      </c>
      <c r="B22" s="264">
        <v>18</v>
      </c>
    </row>
    <row r="23" spans="1:2" ht="14.25" customHeight="1" x14ac:dyDescent="0.35">
      <c r="A23" s="477" t="s">
        <v>148</v>
      </c>
      <c r="B23" s="264">
        <v>46</v>
      </c>
    </row>
    <row r="24" spans="1:2" ht="14.25" customHeight="1" x14ac:dyDescent="0.35">
      <c r="A24" s="477" t="s">
        <v>186</v>
      </c>
      <c r="B24" s="264">
        <v>2383</v>
      </c>
    </row>
    <row r="25" spans="1:2" ht="14.25" customHeight="1" x14ac:dyDescent="0.35">
      <c r="A25" s="262" t="s">
        <v>187</v>
      </c>
      <c r="B25" s="264">
        <v>808</v>
      </c>
    </row>
    <row r="26" spans="1:2" ht="14.25" customHeight="1" x14ac:dyDescent="0.35">
      <c r="A26" s="262" t="s">
        <v>192</v>
      </c>
      <c r="B26" s="264">
        <v>3</v>
      </c>
    </row>
    <row r="27" spans="1:2" ht="14.25" customHeight="1" x14ac:dyDescent="0.35">
      <c r="A27" s="262" t="s">
        <v>216</v>
      </c>
      <c r="B27" s="264">
        <v>1902</v>
      </c>
    </row>
    <row r="28" spans="1:2" ht="14.25" customHeight="1" x14ac:dyDescent="0.35">
      <c r="A28" s="262" t="s">
        <v>217</v>
      </c>
      <c r="B28" s="264">
        <v>641</v>
      </c>
    </row>
    <row r="29" spans="1:2" ht="14.25" customHeight="1" x14ac:dyDescent="0.35">
      <c r="A29" s="477" t="s">
        <v>607</v>
      </c>
      <c r="B29" s="264">
        <v>66517</v>
      </c>
    </row>
    <row r="30" spans="1:2" x14ac:dyDescent="0.35">
      <c r="A30" s="265" t="s">
        <v>559</v>
      </c>
      <c r="B30" s="266">
        <f>SUM(B7:B29)</f>
        <v>107051</v>
      </c>
    </row>
  </sheetData>
  <phoneticPr fontId="7" type="noConversion"/>
  <printOptions horizontalCentered="1" gridLines="1"/>
  <pageMargins left="0.7" right="0.7" top="0.75" bottom="0.75" header="0.3" footer="0.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B050"/>
    <pageSetUpPr fitToPage="1"/>
  </sheetPr>
  <dimension ref="A1:I54"/>
  <sheetViews>
    <sheetView workbookViewId="0">
      <selection sqref="A1:I1"/>
    </sheetView>
  </sheetViews>
  <sheetFormatPr defaultRowHeight="12.75" x14ac:dyDescent="0.35"/>
  <cols>
    <col min="1" max="1" width="23" customWidth="1"/>
    <col min="2" max="2" width="10.265625" customWidth="1"/>
    <col min="3" max="8" width="8.73046875" customWidth="1"/>
    <col min="9" max="9" width="10" customWidth="1"/>
  </cols>
  <sheetData>
    <row r="1" spans="1:9" ht="27.75" customHeight="1" x14ac:dyDescent="0.4">
      <c r="A1" s="889" t="s">
        <v>809</v>
      </c>
      <c r="B1" s="890"/>
      <c r="C1" s="890"/>
      <c r="D1" s="890"/>
      <c r="E1" s="890"/>
      <c r="F1" s="890"/>
      <c r="G1" s="890"/>
      <c r="H1" s="890"/>
      <c r="I1" s="890"/>
    </row>
    <row r="2" spans="1:9" ht="14.25" customHeight="1" x14ac:dyDescent="0.35">
      <c r="A2" s="643" t="s">
        <v>780</v>
      </c>
      <c r="B2" s="613"/>
      <c r="C2" s="613"/>
      <c r="D2" s="613"/>
      <c r="E2" s="613"/>
      <c r="F2" s="613"/>
      <c r="G2" s="613"/>
      <c r="H2" s="613"/>
      <c r="I2" s="613"/>
    </row>
    <row r="3" spans="1:9" ht="11.25" customHeight="1" x14ac:dyDescent="0.35">
      <c r="A3" s="643"/>
      <c r="B3" s="96"/>
      <c r="C3" s="96"/>
      <c r="D3" s="96"/>
      <c r="E3" s="96"/>
      <c r="F3" s="96"/>
      <c r="G3" s="96"/>
      <c r="H3" s="96"/>
      <c r="I3" s="96"/>
    </row>
    <row r="4" spans="1:9" x14ac:dyDescent="0.35">
      <c r="A4" s="184" t="s">
        <v>753</v>
      </c>
      <c r="B4" s="9"/>
      <c r="C4" s="9"/>
      <c r="D4" s="9"/>
      <c r="E4" s="9"/>
      <c r="F4" s="9"/>
      <c r="G4" s="9"/>
      <c r="H4" s="9"/>
      <c r="I4" s="9"/>
    </row>
    <row r="5" spans="1:9" x14ac:dyDescent="0.35">
      <c r="A5" s="9"/>
      <c r="B5" s="9"/>
      <c r="C5" s="9"/>
      <c r="D5" s="9"/>
      <c r="E5" s="9"/>
      <c r="F5" s="9"/>
      <c r="G5" s="9"/>
      <c r="H5" s="9"/>
      <c r="I5" s="9"/>
    </row>
    <row r="6" spans="1:9" ht="61.15" x14ac:dyDescent="0.35">
      <c r="A6" s="242" t="s">
        <v>451</v>
      </c>
      <c r="B6" s="243" t="s">
        <v>609</v>
      </c>
      <c r="C6" s="242" t="s">
        <v>672</v>
      </c>
      <c r="D6" s="243" t="s">
        <v>610</v>
      </c>
      <c r="E6" s="243" t="s">
        <v>613</v>
      </c>
      <c r="F6" s="243" t="s">
        <v>611</v>
      </c>
      <c r="G6" s="242" t="s">
        <v>673</v>
      </c>
      <c r="H6" s="243" t="s">
        <v>612</v>
      </c>
      <c r="I6" s="243" t="s">
        <v>236</v>
      </c>
    </row>
    <row r="7" spans="1:9" x14ac:dyDescent="0.35">
      <c r="A7" s="38" t="s">
        <v>447</v>
      </c>
      <c r="B7" s="122">
        <v>4126800</v>
      </c>
      <c r="C7" s="122">
        <v>698700</v>
      </c>
      <c r="D7" s="592">
        <v>96900</v>
      </c>
      <c r="E7" s="122">
        <v>9920200</v>
      </c>
      <c r="F7" s="122">
        <v>1541500</v>
      </c>
      <c r="G7" s="122">
        <v>721400</v>
      </c>
      <c r="H7" s="122">
        <v>650400</v>
      </c>
      <c r="I7" s="122">
        <v>17755900</v>
      </c>
    </row>
    <row r="8" spans="1:9" x14ac:dyDescent="0.35">
      <c r="A8" s="38" t="s">
        <v>445</v>
      </c>
      <c r="B8" s="118">
        <v>7942100</v>
      </c>
      <c r="C8" s="118">
        <v>257900</v>
      </c>
      <c r="D8" s="118">
        <v>29300</v>
      </c>
      <c r="E8" s="118">
        <v>15179600</v>
      </c>
      <c r="F8" s="118">
        <v>280700</v>
      </c>
      <c r="G8" s="118">
        <v>1959200</v>
      </c>
      <c r="H8" s="118">
        <v>291500</v>
      </c>
      <c r="I8" s="118">
        <v>25940300</v>
      </c>
    </row>
    <row r="9" spans="1:9" x14ac:dyDescent="0.35">
      <c r="A9" s="38" t="s">
        <v>446</v>
      </c>
      <c r="B9" s="118">
        <v>1495300</v>
      </c>
      <c r="C9" s="172">
        <v>579600</v>
      </c>
      <c r="D9" s="118">
        <v>700</v>
      </c>
      <c r="E9" s="118">
        <v>1130600</v>
      </c>
      <c r="F9" s="118">
        <v>500</v>
      </c>
      <c r="G9" s="118">
        <v>600300</v>
      </c>
      <c r="H9" s="118">
        <v>81500</v>
      </c>
      <c r="I9" s="172">
        <v>3888500</v>
      </c>
    </row>
    <row r="10" spans="1:9" x14ac:dyDescent="0.35">
      <c r="A10" s="38" t="s">
        <v>448</v>
      </c>
      <c r="B10" s="118">
        <v>352700</v>
      </c>
      <c r="C10" s="172">
        <v>32600</v>
      </c>
      <c r="D10" s="118">
        <v>0</v>
      </c>
      <c r="E10" s="118">
        <v>6044200</v>
      </c>
      <c r="F10" s="118">
        <v>0</v>
      </c>
      <c r="G10" s="118">
        <v>211200</v>
      </c>
      <c r="H10" s="118">
        <v>29400</v>
      </c>
      <c r="I10" s="172">
        <v>6670100</v>
      </c>
    </row>
    <row r="11" spans="1:9" x14ac:dyDescent="0.35">
      <c r="A11" s="38" t="s">
        <v>450</v>
      </c>
      <c r="B11" s="118">
        <v>416400</v>
      </c>
      <c r="C11" s="172">
        <v>204500</v>
      </c>
      <c r="D11" s="118">
        <v>0</v>
      </c>
      <c r="E11" s="118">
        <v>0</v>
      </c>
      <c r="F11" s="118">
        <v>0</v>
      </c>
      <c r="G11" s="118">
        <v>0</v>
      </c>
      <c r="H11" s="118">
        <v>0</v>
      </c>
      <c r="I11" s="172">
        <v>620900</v>
      </c>
    </row>
    <row r="12" spans="1:9" x14ac:dyDescent="0.35">
      <c r="A12" s="38" t="s">
        <v>449</v>
      </c>
      <c r="B12" s="118">
        <v>46800</v>
      </c>
      <c r="C12" s="172">
        <v>22900</v>
      </c>
      <c r="D12" s="118">
        <v>0</v>
      </c>
      <c r="E12" s="118">
        <v>0</v>
      </c>
      <c r="F12" s="118">
        <v>0</v>
      </c>
      <c r="G12" s="118">
        <v>0</v>
      </c>
      <c r="H12" s="118">
        <v>0</v>
      </c>
      <c r="I12" s="172">
        <v>69700</v>
      </c>
    </row>
    <row r="13" spans="1:9" x14ac:dyDescent="0.35">
      <c r="A13" s="66" t="s">
        <v>559</v>
      </c>
      <c r="B13" s="121">
        <v>14380100</v>
      </c>
      <c r="C13" s="121">
        <v>1796200</v>
      </c>
      <c r="D13" s="121">
        <v>126900</v>
      </c>
      <c r="E13" s="121">
        <v>32274600</v>
      </c>
      <c r="F13" s="121">
        <v>1822700</v>
      </c>
      <c r="G13" s="121">
        <v>3492100</v>
      </c>
      <c r="H13" s="121">
        <v>1052800</v>
      </c>
      <c r="I13" s="121">
        <v>54945400</v>
      </c>
    </row>
    <row r="14" spans="1:9" x14ac:dyDescent="0.35">
      <c r="A14" s="98"/>
      <c r="B14" s="98"/>
      <c r="C14" s="98"/>
      <c r="D14" s="98"/>
      <c r="E14" s="98"/>
      <c r="F14" s="98"/>
      <c r="G14" s="98"/>
      <c r="H14" s="98"/>
      <c r="I14" s="98"/>
    </row>
    <row r="15" spans="1:9" x14ac:dyDescent="0.35">
      <c r="A15" s="184" t="s">
        <v>1820</v>
      </c>
      <c r="B15" s="98"/>
      <c r="C15" s="98"/>
      <c r="D15" s="98"/>
      <c r="E15" s="98"/>
      <c r="F15" s="98"/>
      <c r="G15" s="98"/>
      <c r="H15" s="98"/>
      <c r="I15" s="98"/>
    </row>
    <row r="16" spans="1:9" x14ac:dyDescent="0.35">
      <c r="A16" s="98"/>
      <c r="B16" s="98"/>
      <c r="C16" s="98"/>
      <c r="D16" s="98"/>
      <c r="E16" s="98"/>
      <c r="F16" s="98"/>
      <c r="G16" s="98"/>
      <c r="H16" s="98"/>
      <c r="I16" s="98"/>
    </row>
    <row r="17" spans="1:9" ht="67.5" customHeight="1" x14ac:dyDescent="0.35">
      <c r="A17" s="242" t="s">
        <v>451</v>
      </c>
      <c r="B17" s="243" t="s">
        <v>609</v>
      </c>
      <c r="C17" s="242" t="s">
        <v>672</v>
      </c>
      <c r="D17" s="243" t="s">
        <v>610</v>
      </c>
      <c r="E17" s="243" t="s">
        <v>613</v>
      </c>
      <c r="F17" s="243" t="s">
        <v>611</v>
      </c>
      <c r="G17" s="242" t="s">
        <v>673</v>
      </c>
      <c r="H17" s="243" t="s">
        <v>612</v>
      </c>
      <c r="I17" s="243" t="s">
        <v>236</v>
      </c>
    </row>
    <row r="18" spans="1:9" x14ac:dyDescent="0.35">
      <c r="A18" s="68" t="s">
        <v>447</v>
      </c>
      <c r="B18" s="122">
        <v>4811365</v>
      </c>
      <c r="C18" s="122">
        <v>1367409</v>
      </c>
      <c r="D18" s="592">
        <v>130781</v>
      </c>
      <c r="E18" s="122">
        <v>11197751</v>
      </c>
      <c r="F18" s="122">
        <v>1226506</v>
      </c>
      <c r="G18" s="122">
        <v>1021440</v>
      </c>
      <c r="H18" s="122">
        <v>521910</v>
      </c>
      <c r="I18" s="122">
        <v>20277162</v>
      </c>
    </row>
    <row r="19" spans="1:9" x14ac:dyDescent="0.35">
      <c r="A19" s="38" t="s">
        <v>445</v>
      </c>
      <c r="B19" s="118">
        <v>8694562</v>
      </c>
      <c r="C19" s="118">
        <v>396662</v>
      </c>
      <c r="D19" s="118">
        <v>68372</v>
      </c>
      <c r="E19" s="118">
        <v>17265028</v>
      </c>
      <c r="F19" s="118">
        <v>1090263</v>
      </c>
      <c r="G19" s="118">
        <v>1942856</v>
      </c>
      <c r="H19" s="118">
        <v>246303</v>
      </c>
      <c r="I19" s="118">
        <v>29704046</v>
      </c>
    </row>
    <row r="20" spans="1:9" x14ac:dyDescent="0.35">
      <c r="A20" s="38" t="s">
        <v>446</v>
      </c>
      <c r="B20" s="118">
        <v>1820424</v>
      </c>
      <c r="C20" s="172">
        <v>1083567</v>
      </c>
      <c r="D20" s="118">
        <v>468</v>
      </c>
      <c r="E20" s="118">
        <v>1918326</v>
      </c>
      <c r="F20" s="118">
        <v>545</v>
      </c>
      <c r="G20" s="118">
        <v>586848</v>
      </c>
      <c r="H20" s="118">
        <v>77414</v>
      </c>
      <c r="I20" s="172">
        <v>5487592</v>
      </c>
    </row>
    <row r="21" spans="1:9" x14ac:dyDescent="0.35">
      <c r="A21" s="38" t="s">
        <v>448</v>
      </c>
      <c r="B21" s="118">
        <v>337698</v>
      </c>
      <c r="C21" s="172">
        <v>44887</v>
      </c>
      <c r="D21" s="118">
        <v>1794</v>
      </c>
      <c r="E21" s="118">
        <v>7113067</v>
      </c>
      <c r="F21" s="118">
        <v>0</v>
      </c>
      <c r="G21" s="118">
        <v>136585</v>
      </c>
      <c r="H21" s="118">
        <v>25113</v>
      </c>
      <c r="I21" s="172">
        <v>7659144</v>
      </c>
    </row>
    <row r="22" spans="1:9" x14ac:dyDescent="0.35">
      <c r="A22" s="38" t="s">
        <v>450</v>
      </c>
      <c r="B22" s="118">
        <v>409090</v>
      </c>
      <c r="C22" s="172">
        <v>305810</v>
      </c>
      <c r="D22" s="118">
        <v>0</v>
      </c>
      <c r="E22" s="118">
        <v>0</v>
      </c>
      <c r="F22" s="118">
        <v>0</v>
      </c>
      <c r="G22" s="118">
        <v>0</v>
      </c>
      <c r="H22" s="118">
        <v>0</v>
      </c>
      <c r="I22" s="172">
        <v>714900</v>
      </c>
    </row>
    <row r="23" spans="1:9" x14ac:dyDescent="0.35">
      <c r="A23" s="38" t="s">
        <v>449</v>
      </c>
      <c r="B23" s="118">
        <v>48288</v>
      </c>
      <c r="C23" s="172">
        <v>21606</v>
      </c>
      <c r="D23" s="118">
        <v>0</v>
      </c>
      <c r="E23" s="118">
        <v>0</v>
      </c>
      <c r="F23" s="118">
        <v>0</v>
      </c>
      <c r="G23" s="118">
        <v>0</v>
      </c>
      <c r="H23" s="118">
        <v>0</v>
      </c>
      <c r="I23" s="172">
        <v>69894</v>
      </c>
    </row>
    <row r="24" spans="1:9" x14ac:dyDescent="0.35">
      <c r="A24" s="254" t="s">
        <v>559</v>
      </c>
      <c r="B24" s="253">
        <f t="shared" ref="B24:H24" si="0">SUM(B18:B23)</f>
        <v>16121427</v>
      </c>
      <c r="C24" s="285">
        <f t="shared" si="0"/>
        <v>3219941</v>
      </c>
      <c r="D24" s="253">
        <f t="shared" si="0"/>
        <v>201415</v>
      </c>
      <c r="E24" s="253">
        <f t="shared" si="0"/>
        <v>37494172</v>
      </c>
      <c r="F24" s="253">
        <f t="shared" si="0"/>
        <v>2317314</v>
      </c>
      <c r="G24" s="253">
        <f t="shared" si="0"/>
        <v>3687729</v>
      </c>
      <c r="H24" s="253">
        <f t="shared" si="0"/>
        <v>870740</v>
      </c>
      <c r="I24" s="285">
        <f>SUM(I18:I23)</f>
        <v>63912738</v>
      </c>
    </row>
    <row r="25" spans="1:9" x14ac:dyDescent="0.35">
      <c r="A25" s="61"/>
      <c r="B25" s="212"/>
      <c r="C25" s="212"/>
      <c r="D25" s="212"/>
      <c r="E25" s="212"/>
      <c r="F25" s="212"/>
      <c r="G25" s="212"/>
      <c r="H25" s="212"/>
      <c r="I25" s="212"/>
    </row>
    <row r="26" spans="1:9" x14ac:dyDescent="0.35">
      <c r="A26" s="185" t="s">
        <v>454</v>
      </c>
      <c r="B26" s="9"/>
      <c r="C26" s="9"/>
      <c r="D26" s="9"/>
      <c r="E26" s="9"/>
      <c r="F26" s="9"/>
      <c r="G26" s="9"/>
      <c r="H26" s="9"/>
      <c r="I26" s="9"/>
    </row>
    <row r="27" spans="1:9" x14ac:dyDescent="0.35">
      <c r="A27" s="9"/>
      <c r="B27" s="9"/>
      <c r="C27" s="9"/>
      <c r="D27" s="9"/>
      <c r="E27" s="9"/>
      <c r="F27" s="9"/>
      <c r="G27" s="9"/>
      <c r="H27" s="9"/>
      <c r="I27" s="9"/>
    </row>
    <row r="28" spans="1:9" ht="61.15" x14ac:dyDescent="0.35">
      <c r="A28" s="242" t="s">
        <v>451</v>
      </c>
      <c r="B28" s="243" t="s">
        <v>609</v>
      </c>
      <c r="C28" s="242" t="s">
        <v>672</v>
      </c>
      <c r="D28" s="243" t="s">
        <v>610</v>
      </c>
      <c r="E28" s="243" t="s">
        <v>613</v>
      </c>
      <c r="F28" s="243" t="s">
        <v>611</v>
      </c>
      <c r="G28" s="242" t="s">
        <v>673</v>
      </c>
      <c r="H28" s="243" t="s">
        <v>612</v>
      </c>
      <c r="I28" s="243" t="s">
        <v>236</v>
      </c>
    </row>
    <row r="29" spans="1:9" x14ac:dyDescent="0.35">
      <c r="A29" s="68" t="s">
        <v>447</v>
      </c>
      <c r="B29" s="122">
        <f t="shared" ref="B29:I35" si="1">B18-B7</f>
        <v>684565</v>
      </c>
      <c r="C29" s="122">
        <f t="shared" si="1"/>
        <v>668709</v>
      </c>
      <c r="D29" s="122">
        <f t="shared" si="1"/>
        <v>33881</v>
      </c>
      <c r="E29" s="122">
        <f t="shared" si="1"/>
        <v>1277551</v>
      </c>
      <c r="F29" s="122">
        <f t="shared" si="1"/>
        <v>-314994</v>
      </c>
      <c r="G29" s="122">
        <f t="shared" si="1"/>
        <v>300040</v>
      </c>
      <c r="H29" s="122">
        <f t="shared" si="1"/>
        <v>-128490</v>
      </c>
      <c r="I29" s="122">
        <f t="shared" si="1"/>
        <v>2521262</v>
      </c>
    </row>
    <row r="30" spans="1:9" x14ac:dyDescent="0.35">
      <c r="A30" s="38" t="s">
        <v>445</v>
      </c>
      <c r="B30" s="118">
        <f t="shared" si="1"/>
        <v>752462</v>
      </c>
      <c r="C30" s="118">
        <f t="shared" si="1"/>
        <v>138762</v>
      </c>
      <c r="D30" s="118">
        <f t="shared" si="1"/>
        <v>39072</v>
      </c>
      <c r="E30" s="118">
        <f t="shared" si="1"/>
        <v>2085428</v>
      </c>
      <c r="F30" s="118">
        <f t="shared" si="1"/>
        <v>809563</v>
      </c>
      <c r="G30" s="118">
        <f t="shared" si="1"/>
        <v>-16344</v>
      </c>
      <c r="H30" s="234">
        <f t="shared" si="1"/>
        <v>-45197</v>
      </c>
      <c r="I30" s="118">
        <f t="shared" si="1"/>
        <v>3763746</v>
      </c>
    </row>
    <row r="31" spans="1:9" x14ac:dyDescent="0.35">
      <c r="A31" s="38" t="s">
        <v>446</v>
      </c>
      <c r="B31" s="118">
        <f t="shared" si="1"/>
        <v>325124</v>
      </c>
      <c r="C31" s="172">
        <f t="shared" si="1"/>
        <v>503967</v>
      </c>
      <c r="D31" s="118">
        <f t="shared" si="1"/>
        <v>-232</v>
      </c>
      <c r="E31" s="118">
        <f t="shared" si="1"/>
        <v>787726</v>
      </c>
      <c r="F31" s="118">
        <f t="shared" si="1"/>
        <v>45</v>
      </c>
      <c r="G31" s="118">
        <f t="shared" si="1"/>
        <v>-13452</v>
      </c>
      <c r="H31" s="234">
        <f t="shared" si="1"/>
        <v>-4086</v>
      </c>
      <c r="I31" s="172">
        <f t="shared" si="1"/>
        <v>1599092</v>
      </c>
    </row>
    <row r="32" spans="1:9" x14ac:dyDescent="0.35">
      <c r="A32" s="38" t="s">
        <v>448</v>
      </c>
      <c r="B32" s="118">
        <f t="shared" si="1"/>
        <v>-15002</v>
      </c>
      <c r="C32" s="172">
        <f t="shared" si="1"/>
        <v>12287</v>
      </c>
      <c r="D32" s="118">
        <f t="shared" si="1"/>
        <v>1794</v>
      </c>
      <c r="E32" s="118">
        <f t="shared" si="1"/>
        <v>1068867</v>
      </c>
      <c r="F32" s="118">
        <f t="shared" si="1"/>
        <v>0</v>
      </c>
      <c r="G32" s="118">
        <f t="shared" si="1"/>
        <v>-74615</v>
      </c>
      <c r="H32" s="234">
        <f t="shared" si="1"/>
        <v>-4287</v>
      </c>
      <c r="I32" s="172">
        <f t="shared" si="1"/>
        <v>989044</v>
      </c>
    </row>
    <row r="33" spans="1:9" x14ac:dyDescent="0.35">
      <c r="A33" s="38" t="s">
        <v>450</v>
      </c>
      <c r="B33" s="118">
        <f t="shared" si="1"/>
        <v>-7310</v>
      </c>
      <c r="C33" s="172">
        <f t="shared" si="1"/>
        <v>101310</v>
      </c>
      <c r="D33" s="118">
        <f t="shared" si="1"/>
        <v>0</v>
      </c>
      <c r="E33" s="118">
        <f t="shared" si="1"/>
        <v>0</v>
      </c>
      <c r="F33" s="118">
        <f t="shared" si="1"/>
        <v>0</v>
      </c>
      <c r="G33" s="118">
        <f t="shared" si="1"/>
        <v>0</v>
      </c>
      <c r="H33" s="234">
        <f t="shared" si="1"/>
        <v>0</v>
      </c>
      <c r="I33" s="172">
        <f t="shared" si="1"/>
        <v>94000</v>
      </c>
    </row>
    <row r="34" spans="1:9" x14ac:dyDescent="0.35">
      <c r="A34" s="38" t="s">
        <v>449</v>
      </c>
      <c r="B34" s="118">
        <f t="shared" si="1"/>
        <v>1488</v>
      </c>
      <c r="C34" s="118">
        <f t="shared" si="1"/>
        <v>-1294</v>
      </c>
      <c r="D34" s="118">
        <f t="shared" si="1"/>
        <v>0</v>
      </c>
      <c r="E34" s="118">
        <f t="shared" si="1"/>
        <v>0</v>
      </c>
      <c r="F34" s="118">
        <f t="shared" si="1"/>
        <v>0</v>
      </c>
      <c r="G34" s="118">
        <f t="shared" si="1"/>
        <v>0</v>
      </c>
      <c r="H34" s="234">
        <f t="shared" si="1"/>
        <v>0</v>
      </c>
      <c r="I34" s="118">
        <f t="shared" si="1"/>
        <v>194</v>
      </c>
    </row>
    <row r="35" spans="1:9" x14ac:dyDescent="0.35">
      <c r="A35" s="66" t="s">
        <v>236</v>
      </c>
      <c r="B35" s="121">
        <f t="shared" si="1"/>
        <v>1741327</v>
      </c>
      <c r="C35" s="286">
        <f t="shared" si="1"/>
        <v>1423741</v>
      </c>
      <c r="D35" s="286">
        <f t="shared" si="1"/>
        <v>74515</v>
      </c>
      <c r="E35" s="286">
        <f t="shared" si="1"/>
        <v>5219572</v>
      </c>
      <c r="F35" s="286">
        <f t="shared" si="1"/>
        <v>494614</v>
      </c>
      <c r="G35" s="286">
        <f t="shared" si="1"/>
        <v>195629</v>
      </c>
      <c r="H35" s="286">
        <f t="shared" si="1"/>
        <v>-182060</v>
      </c>
      <c r="I35" s="286">
        <f t="shared" si="1"/>
        <v>8967338</v>
      </c>
    </row>
    <row r="36" spans="1:9" x14ac:dyDescent="0.35">
      <c r="A36" s="9"/>
      <c r="B36" s="9"/>
      <c r="C36" s="9"/>
      <c r="D36" s="9"/>
      <c r="E36" s="9"/>
      <c r="F36" s="9"/>
      <c r="G36" s="9"/>
      <c r="H36" s="9"/>
      <c r="I36" s="9"/>
    </row>
    <row r="37" spans="1:9" x14ac:dyDescent="0.35">
      <c r="A37" s="185" t="s">
        <v>453</v>
      </c>
      <c r="B37" s="9"/>
      <c r="C37" s="9"/>
      <c r="D37" s="9"/>
      <c r="E37" s="9"/>
      <c r="F37" s="9"/>
      <c r="G37" s="9"/>
      <c r="H37" s="9"/>
      <c r="I37" s="9"/>
    </row>
    <row r="38" spans="1:9" x14ac:dyDescent="0.35">
      <c r="A38" s="9"/>
      <c r="B38" s="9"/>
      <c r="C38" s="9"/>
      <c r="D38" s="9"/>
      <c r="E38" s="9"/>
      <c r="F38" s="9"/>
      <c r="G38" s="9"/>
      <c r="H38" s="9"/>
      <c r="I38" s="9"/>
    </row>
    <row r="39" spans="1:9" ht="61.15" x14ac:dyDescent="0.35">
      <c r="A39" s="242" t="s">
        <v>451</v>
      </c>
      <c r="B39" s="243" t="s">
        <v>609</v>
      </c>
      <c r="C39" s="242" t="s">
        <v>672</v>
      </c>
      <c r="D39" s="243" t="s">
        <v>610</v>
      </c>
      <c r="E39" s="243" t="s">
        <v>613</v>
      </c>
      <c r="F39" s="243" t="s">
        <v>611</v>
      </c>
      <c r="G39" s="242" t="s">
        <v>673</v>
      </c>
      <c r="H39" s="243" t="s">
        <v>612</v>
      </c>
      <c r="I39" s="243" t="s">
        <v>236</v>
      </c>
    </row>
    <row r="40" spans="1:9" x14ac:dyDescent="0.35">
      <c r="A40" s="68" t="s">
        <v>447</v>
      </c>
      <c r="B40" s="126">
        <f t="shared" ref="B40:I42" si="2">+B29/B7</f>
        <v>0.16600000000000001</v>
      </c>
      <c r="C40" s="126">
        <f t="shared" si="2"/>
        <v>0.95699999999999996</v>
      </c>
      <c r="D40" s="126">
        <f t="shared" si="2"/>
        <v>0.35</v>
      </c>
      <c r="E40" s="126">
        <f t="shared" si="2"/>
        <v>0.129</v>
      </c>
      <c r="F40" s="126">
        <f t="shared" si="2"/>
        <v>-0.20399999999999999</v>
      </c>
      <c r="G40" s="126">
        <f t="shared" si="2"/>
        <v>0.41599999999999998</v>
      </c>
      <c r="H40" s="127">
        <f t="shared" si="2"/>
        <v>-0.19800000000000001</v>
      </c>
      <c r="I40" s="126">
        <f t="shared" si="2"/>
        <v>0.14199999999999999</v>
      </c>
    </row>
    <row r="41" spans="1:9" x14ac:dyDescent="0.35">
      <c r="A41" s="38" t="s">
        <v>445</v>
      </c>
      <c r="B41" s="127">
        <f t="shared" si="2"/>
        <v>9.5000000000000001E-2</v>
      </c>
      <c r="C41" s="127">
        <f t="shared" si="2"/>
        <v>0.53800000000000003</v>
      </c>
      <c r="D41" s="127">
        <f t="shared" si="2"/>
        <v>1.3340000000000001</v>
      </c>
      <c r="E41" s="127">
        <f t="shared" si="2"/>
        <v>0.13700000000000001</v>
      </c>
      <c r="F41" s="127">
        <f t="shared" si="2"/>
        <v>2.8839999999999999</v>
      </c>
      <c r="G41" s="127">
        <f t="shared" si="2"/>
        <v>-8.0000000000000002E-3</v>
      </c>
      <c r="H41" s="127">
        <f t="shared" si="2"/>
        <v>-0.155</v>
      </c>
      <c r="I41" s="127">
        <f t="shared" si="2"/>
        <v>0.14499999999999999</v>
      </c>
    </row>
    <row r="42" spans="1:9" x14ac:dyDescent="0.35">
      <c r="A42" s="38" t="s">
        <v>446</v>
      </c>
      <c r="B42" s="127">
        <f t="shared" si="2"/>
        <v>0.217</v>
      </c>
      <c r="C42" s="127">
        <f t="shared" si="2"/>
        <v>0.87</v>
      </c>
      <c r="D42" s="127">
        <f t="shared" si="2"/>
        <v>-0.33100000000000002</v>
      </c>
      <c r="E42" s="127">
        <f t="shared" si="2"/>
        <v>0.69699999999999995</v>
      </c>
      <c r="F42" s="127">
        <f t="shared" si="2"/>
        <v>0.09</v>
      </c>
      <c r="G42" s="127">
        <f t="shared" si="2"/>
        <v>-2.1999999999999999E-2</v>
      </c>
      <c r="H42" s="127">
        <f t="shared" si="2"/>
        <v>-0.05</v>
      </c>
      <c r="I42" s="127">
        <f t="shared" si="2"/>
        <v>0.41099999999999998</v>
      </c>
    </row>
    <row r="43" spans="1:9" x14ac:dyDescent="0.35">
      <c r="A43" s="38" t="s">
        <v>448</v>
      </c>
      <c r="B43" s="127">
        <f t="shared" ref="B43:C46" si="3">+B32/B10</f>
        <v>-4.2999999999999997E-2</v>
      </c>
      <c r="C43" s="127">
        <f t="shared" si="3"/>
        <v>0.377</v>
      </c>
      <c r="D43" s="127" t="s">
        <v>239</v>
      </c>
      <c r="E43" s="127">
        <f>+E32/E10</f>
        <v>0.17699999999999999</v>
      </c>
      <c r="F43" s="127" t="s">
        <v>239</v>
      </c>
      <c r="G43" s="127">
        <f>+G32/G10</f>
        <v>-0.35299999999999998</v>
      </c>
      <c r="H43" s="127">
        <f>+H32/H10</f>
        <v>-0.14599999999999999</v>
      </c>
      <c r="I43" s="127">
        <f>+I32/I10</f>
        <v>0.14799999999999999</v>
      </c>
    </row>
    <row r="44" spans="1:9" x14ac:dyDescent="0.35">
      <c r="A44" s="38" t="s">
        <v>450</v>
      </c>
      <c r="B44" s="127">
        <f t="shared" si="3"/>
        <v>-1.7999999999999999E-2</v>
      </c>
      <c r="C44" s="127">
        <f t="shared" si="3"/>
        <v>0.495</v>
      </c>
      <c r="D44" s="127" t="s">
        <v>239</v>
      </c>
      <c r="E44" s="127" t="s">
        <v>239</v>
      </c>
      <c r="F44" s="127" t="s">
        <v>239</v>
      </c>
      <c r="G44" s="127" t="s">
        <v>239</v>
      </c>
      <c r="H44" s="127" t="s">
        <v>239</v>
      </c>
      <c r="I44" s="127">
        <f>+I33/I11</f>
        <v>0.151</v>
      </c>
    </row>
    <row r="45" spans="1:9" x14ac:dyDescent="0.35">
      <c r="A45" s="38" t="s">
        <v>449</v>
      </c>
      <c r="B45" s="127">
        <f t="shared" si="3"/>
        <v>3.2000000000000001E-2</v>
      </c>
      <c r="C45" s="127">
        <f t="shared" si="3"/>
        <v>-5.7000000000000002E-2</v>
      </c>
      <c r="D45" s="127" t="s">
        <v>239</v>
      </c>
      <c r="E45" s="127" t="s">
        <v>239</v>
      </c>
      <c r="F45" s="127" t="s">
        <v>239</v>
      </c>
      <c r="G45" s="127" t="s">
        <v>239</v>
      </c>
      <c r="H45" s="127" t="s">
        <v>239</v>
      </c>
      <c r="I45" s="127">
        <f>+I34/I12</f>
        <v>3.0000000000000001E-3</v>
      </c>
    </row>
    <row r="46" spans="1:9" x14ac:dyDescent="0.35">
      <c r="A46" s="66" t="s">
        <v>236</v>
      </c>
      <c r="B46" s="128">
        <f t="shared" si="3"/>
        <v>0.121</v>
      </c>
      <c r="C46" s="287">
        <f t="shared" si="3"/>
        <v>0.79300000000000004</v>
      </c>
      <c r="D46" s="287">
        <f>+D35/D13</f>
        <v>0.58699999999999997</v>
      </c>
      <c r="E46" s="287">
        <f>+E35/E13</f>
        <v>0.16200000000000001</v>
      </c>
      <c r="F46" s="287">
        <f>+F35/F13</f>
        <v>0.27100000000000002</v>
      </c>
      <c r="G46" s="287">
        <f>+G35/G13</f>
        <v>5.6000000000000001E-2</v>
      </c>
      <c r="H46" s="287">
        <f>+H35/H13</f>
        <v>-0.17299999999999999</v>
      </c>
      <c r="I46" s="287">
        <f>+I35/I13</f>
        <v>0.16300000000000001</v>
      </c>
    </row>
    <row r="47" spans="1:9" x14ac:dyDescent="0.35">
      <c r="A47" s="349"/>
      <c r="B47" s="482"/>
      <c r="C47" s="482"/>
      <c r="D47" s="482"/>
      <c r="E47" s="482"/>
      <c r="F47" s="482"/>
      <c r="G47" s="482"/>
      <c r="H47" s="482"/>
      <c r="I47" s="482"/>
    </row>
    <row r="48" spans="1:9" x14ac:dyDescent="0.35">
      <c r="A48" s="483" t="s">
        <v>702</v>
      </c>
      <c r="B48" s="482"/>
      <c r="C48" s="482"/>
      <c r="D48" s="482"/>
      <c r="E48" s="482"/>
      <c r="F48" s="482"/>
      <c r="G48" s="482"/>
      <c r="H48" s="482"/>
      <c r="I48" s="482"/>
    </row>
    <row r="49" spans="1:9" x14ac:dyDescent="0.35">
      <c r="A49" s="820" t="s">
        <v>664</v>
      </c>
      <c r="B49" s="482"/>
      <c r="C49" s="482"/>
      <c r="D49" s="482"/>
      <c r="E49" s="482"/>
      <c r="F49" s="482"/>
      <c r="G49" s="482"/>
      <c r="H49" s="482"/>
      <c r="I49" s="482"/>
    </row>
    <row r="50" spans="1:9" x14ac:dyDescent="0.35">
      <c r="B50" s="180"/>
      <c r="C50" s="180"/>
      <c r="D50" s="180"/>
      <c r="E50" s="180"/>
      <c r="F50" s="180"/>
      <c r="G50" s="180"/>
      <c r="H50" s="180"/>
      <c r="I50" s="180"/>
    </row>
    <row r="51" spans="1:9" x14ac:dyDescent="0.35">
      <c r="B51" s="180"/>
      <c r="C51" s="180"/>
      <c r="D51" s="180"/>
      <c r="E51" s="180"/>
      <c r="F51" s="180"/>
      <c r="G51" s="180"/>
      <c r="H51" s="180"/>
      <c r="I51" s="180"/>
    </row>
    <row r="52" spans="1:9" x14ac:dyDescent="0.35">
      <c r="B52" s="180"/>
      <c r="C52" s="180"/>
      <c r="D52" s="180"/>
      <c r="E52" s="180"/>
      <c r="F52" s="180"/>
      <c r="G52" s="180"/>
      <c r="H52" s="180"/>
      <c r="I52" s="180"/>
    </row>
    <row r="53" spans="1:9" x14ac:dyDescent="0.35">
      <c r="B53" s="180"/>
    </row>
    <row r="54" spans="1:9" x14ac:dyDescent="0.35">
      <c r="B54" s="180"/>
    </row>
  </sheetData>
  <mergeCells count="1">
    <mergeCell ref="A1:I1"/>
  </mergeCells>
  <phoneticPr fontId="7" type="noConversion"/>
  <printOptions horizontalCentered="1" gridLines="1"/>
  <pageMargins left="0.7" right="0.7" top="0.75" bottom="0.75" header="0.3" footer="0.3"/>
  <pageSetup paperSize="9" scale="93" fitToHeight="0"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B050"/>
    <pageSetUpPr fitToPage="1"/>
  </sheetPr>
  <dimension ref="A1:P77"/>
  <sheetViews>
    <sheetView workbookViewId="0">
      <selection activeCell="A71" sqref="A71"/>
    </sheetView>
  </sheetViews>
  <sheetFormatPr defaultRowHeight="12.75" x14ac:dyDescent="0.35"/>
  <cols>
    <col min="1" max="1" width="10.3984375" customWidth="1"/>
    <col min="2" max="2" width="10.73046875" customWidth="1"/>
    <col min="3" max="3" width="11.86328125" customWidth="1"/>
    <col min="4" max="8" width="10.73046875" customWidth="1"/>
    <col min="9" max="9" width="10.3984375" customWidth="1"/>
    <col min="10" max="10" width="11.3984375" bestFit="1" customWidth="1"/>
    <col min="11" max="11" width="13.3984375" customWidth="1"/>
  </cols>
  <sheetData>
    <row r="1" spans="1:16" ht="33.75" customHeight="1" x14ac:dyDescent="0.4">
      <c r="A1" s="889" t="s">
        <v>807</v>
      </c>
      <c r="B1" s="891"/>
      <c r="C1" s="891"/>
      <c r="D1" s="891"/>
      <c r="E1" s="891"/>
      <c r="F1" s="891"/>
      <c r="G1" s="891"/>
      <c r="H1" s="891"/>
      <c r="I1" s="891"/>
      <c r="J1" s="95"/>
    </row>
    <row r="2" spans="1:16" ht="16.5" customHeight="1" x14ac:dyDescent="0.35">
      <c r="A2" s="518" t="s">
        <v>734</v>
      </c>
      <c r="B2" s="12"/>
      <c r="C2" s="12"/>
      <c r="D2" s="12"/>
      <c r="E2" s="12"/>
      <c r="F2" s="12"/>
      <c r="G2" s="12"/>
      <c r="H2" s="12"/>
      <c r="I2" s="12"/>
    </row>
    <row r="3" spans="1:16" ht="29.25" customHeight="1" x14ac:dyDescent="0.35">
      <c r="A3" s="892" t="s">
        <v>584</v>
      </c>
      <c r="B3" s="893"/>
      <c r="C3" s="893"/>
      <c r="D3" s="893"/>
      <c r="E3" s="893"/>
      <c r="F3" s="893"/>
      <c r="G3" s="893"/>
      <c r="H3" s="893"/>
      <c r="I3" s="893"/>
    </row>
    <row r="4" spans="1:16" ht="15.75" customHeight="1" x14ac:dyDescent="0.35">
      <c r="A4" s="643" t="s">
        <v>780</v>
      </c>
      <c r="B4" s="644"/>
      <c r="C4" s="644"/>
      <c r="D4" s="644"/>
      <c r="E4" s="644"/>
      <c r="F4" s="644"/>
      <c r="G4" s="644"/>
      <c r="H4" s="644"/>
      <c r="I4" s="644"/>
    </row>
    <row r="5" spans="1:16" ht="11.25" customHeight="1" x14ac:dyDescent="0.4">
      <c r="A5" s="244"/>
      <c r="B5" s="96"/>
      <c r="C5" s="96"/>
      <c r="D5" s="96"/>
      <c r="E5" s="96"/>
      <c r="F5" s="96"/>
      <c r="G5" s="96"/>
      <c r="H5" s="96"/>
      <c r="I5" s="96"/>
    </row>
    <row r="6" spans="1:16" x14ac:dyDescent="0.35">
      <c r="A6" s="186" t="s">
        <v>463</v>
      </c>
      <c r="B6" s="77"/>
      <c r="C6" s="77"/>
      <c r="D6" s="77"/>
      <c r="E6" s="77"/>
      <c r="F6" s="77"/>
      <c r="G6" s="77"/>
      <c r="H6" s="77"/>
      <c r="I6" s="77"/>
    </row>
    <row r="7" spans="1:16" x14ac:dyDescent="0.35">
      <c r="A7" s="77"/>
      <c r="B7" s="77"/>
      <c r="C7" s="77"/>
      <c r="D7" s="77"/>
      <c r="E7" s="77"/>
      <c r="F7" s="77"/>
      <c r="G7" s="77"/>
      <c r="H7" s="77"/>
      <c r="I7" s="77"/>
    </row>
    <row r="8" spans="1:16" ht="42.4" x14ac:dyDescent="0.35">
      <c r="A8" s="71" t="s">
        <v>676</v>
      </c>
      <c r="B8" s="355" t="s">
        <v>614</v>
      </c>
      <c r="C8" s="356" t="s">
        <v>672</v>
      </c>
      <c r="D8" s="242" t="s">
        <v>610</v>
      </c>
      <c r="E8" s="356" t="s">
        <v>677</v>
      </c>
      <c r="F8" s="242" t="s">
        <v>611</v>
      </c>
      <c r="G8" s="356" t="s">
        <v>674</v>
      </c>
      <c r="H8" s="356" t="s">
        <v>675</v>
      </c>
      <c r="I8" s="354" t="s">
        <v>236</v>
      </c>
    </row>
    <row r="9" spans="1:16" hidden="1" x14ac:dyDescent="0.35">
      <c r="A9" s="100">
        <v>1997</v>
      </c>
      <c r="B9" s="101">
        <v>12015400</v>
      </c>
      <c r="C9" s="101">
        <v>1028200</v>
      </c>
      <c r="D9" s="101">
        <v>926600</v>
      </c>
      <c r="E9" s="101">
        <v>4573100</v>
      </c>
      <c r="F9" s="101">
        <v>100300</v>
      </c>
      <c r="G9" s="175" t="s">
        <v>239</v>
      </c>
      <c r="H9" s="101">
        <v>1404100</v>
      </c>
      <c r="I9" s="101">
        <f t="shared" ref="I9:I19" si="0">SUM(B9:H9)</f>
        <v>20047700</v>
      </c>
      <c r="J9" s="202"/>
      <c r="K9" s="202"/>
      <c r="L9" s="202"/>
      <c r="M9" s="202"/>
      <c r="N9" s="202"/>
      <c r="O9" s="202"/>
      <c r="P9" s="202"/>
    </row>
    <row r="10" spans="1:16" hidden="1" x14ac:dyDescent="0.35">
      <c r="A10" s="100">
        <v>1998</v>
      </c>
      <c r="B10" s="101">
        <v>11480900</v>
      </c>
      <c r="C10" s="101">
        <v>977800</v>
      </c>
      <c r="D10" s="101">
        <v>1016400</v>
      </c>
      <c r="E10" s="101">
        <v>5063900</v>
      </c>
      <c r="F10" s="101">
        <v>207200</v>
      </c>
      <c r="G10" s="175" t="s">
        <v>239</v>
      </c>
      <c r="H10" s="101">
        <v>1378500</v>
      </c>
      <c r="I10" s="101">
        <f t="shared" si="0"/>
        <v>20124700</v>
      </c>
      <c r="J10" s="202"/>
      <c r="K10" s="202"/>
      <c r="L10" s="202"/>
      <c r="M10" s="202"/>
      <c r="N10" s="202"/>
      <c r="O10" s="202"/>
      <c r="P10" s="202"/>
    </row>
    <row r="11" spans="1:16" hidden="1" x14ac:dyDescent="0.35">
      <c r="A11" s="100">
        <v>1999</v>
      </c>
      <c r="B11" s="101">
        <v>11687200</v>
      </c>
      <c r="C11" s="101">
        <v>1027400</v>
      </c>
      <c r="D11" s="101">
        <v>1599100</v>
      </c>
      <c r="E11" s="101">
        <v>3968600</v>
      </c>
      <c r="F11" s="101">
        <v>1048400</v>
      </c>
      <c r="G11" s="175" t="s">
        <v>239</v>
      </c>
      <c r="H11" s="101">
        <v>1491100</v>
      </c>
      <c r="I11" s="101">
        <f t="shared" si="0"/>
        <v>20821800</v>
      </c>
      <c r="J11" s="202"/>
      <c r="K11" s="202"/>
      <c r="L11" s="202"/>
      <c r="M11" s="202"/>
      <c r="N11" s="202"/>
      <c r="O11" s="202"/>
      <c r="P11" s="202"/>
    </row>
    <row r="12" spans="1:16" hidden="1" x14ac:dyDescent="0.35">
      <c r="A12" s="100">
        <v>2000</v>
      </c>
      <c r="B12" s="101">
        <v>12129600</v>
      </c>
      <c r="C12" s="101">
        <v>1087500</v>
      </c>
      <c r="D12" s="101">
        <v>767500</v>
      </c>
      <c r="E12" s="101">
        <v>5998500</v>
      </c>
      <c r="F12" s="101">
        <v>369100</v>
      </c>
      <c r="G12" s="175" t="s">
        <v>239</v>
      </c>
      <c r="H12" s="101">
        <v>1653900</v>
      </c>
      <c r="I12" s="101">
        <f t="shared" si="0"/>
        <v>22006100</v>
      </c>
      <c r="J12" s="202"/>
      <c r="K12" s="202"/>
      <c r="L12" s="202"/>
      <c r="M12" s="202"/>
      <c r="N12" s="202"/>
      <c r="O12" s="202"/>
      <c r="P12" s="202"/>
    </row>
    <row r="13" spans="1:16" hidden="1" x14ac:dyDescent="0.35">
      <c r="A13" s="100">
        <v>2001</v>
      </c>
      <c r="B13" s="101">
        <v>12116800</v>
      </c>
      <c r="C13" s="101">
        <v>1072700</v>
      </c>
      <c r="D13" s="101">
        <v>462400</v>
      </c>
      <c r="E13" s="101">
        <v>5096500</v>
      </c>
      <c r="F13" s="101">
        <v>241000</v>
      </c>
      <c r="G13" s="175" t="s">
        <v>239</v>
      </c>
      <c r="H13" s="101">
        <v>1039500</v>
      </c>
      <c r="I13" s="101">
        <f t="shared" si="0"/>
        <v>20028900</v>
      </c>
      <c r="J13" s="202"/>
      <c r="K13" s="202"/>
      <c r="L13" s="202"/>
      <c r="M13" s="202"/>
      <c r="N13" s="202"/>
      <c r="O13" s="202"/>
      <c r="P13" s="202"/>
    </row>
    <row r="14" spans="1:16" hidden="1" x14ac:dyDescent="0.35">
      <c r="A14" s="100">
        <v>2002</v>
      </c>
      <c r="B14" s="101">
        <v>10594100</v>
      </c>
      <c r="C14" s="101">
        <v>1093500</v>
      </c>
      <c r="D14" s="101">
        <v>2426000</v>
      </c>
      <c r="E14" s="101">
        <v>4646600</v>
      </c>
      <c r="F14" s="101">
        <v>1179000</v>
      </c>
      <c r="G14" s="175" t="s">
        <v>239</v>
      </c>
      <c r="H14" s="101">
        <v>953300</v>
      </c>
      <c r="I14" s="101">
        <f t="shared" si="0"/>
        <v>20892500</v>
      </c>
      <c r="J14" s="202"/>
      <c r="K14" s="202"/>
      <c r="L14" s="202"/>
      <c r="M14" s="202"/>
      <c r="N14" s="202"/>
      <c r="O14" s="202"/>
      <c r="P14" s="202"/>
    </row>
    <row r="15" spans="1:16" hidden="1" x14ac:dyDescent="0.35">
      <c r="A15" s="100">
        <v>2003</v>
      </c>
      <c r="B15" s="101">
        <v>9592800</v>
      </c>
      <c r="C15" s="101">
        <v>997600</v>
      </c>
      <c r="D15" s="101">
        <v>1094900</v>
      </c>
      <c r="E15" s="101">
        <v>4181700</v>
      </c>
      <c r="F15" s="101">
        <v>237800</v>
      </c>
      <c r="G15" s="175" t="s">
        <v>239</v>
      </c>
      <c r="H15" s="101">
        <v>905300</v>
      </c>
      <c r="I15" s="101">
        <f t="shared" si="0"/>
        <v>17010100</v>
      </c>
      <c r="J15" s="202"/>
      <c r="K15" s="202"/>
      <c r="L15" s="202"/>
      <c r="M15" s="202"/>
      <c r="N15" s="202"/>
      <c r="O15" s="202"/>
      <c r="P15" s="202"/>
    </row>
    <row r="16" spans="1:16" x14ac:dyDescent="0.35">
      <c r="A16" s="100">
        <v>2004</v>
      </c>
      <c r="B16" s="101">
        <v>9574800</v>
      </c>
      <c r="C16" s="101">
        <v>885200</v>
      </c>
      <c r="D16" s="101">
        <v>1434400</v>
      </c>
      <c r="E16" s="101">
        <v>5426500</v>
      </c>
      <c r="F16" s="101">
        <v>146500</v>
      </c>
      <c r="G16" s="101">
        <v>1455900</v>
      </c>
      <c r="H16" s="101">
        <v>597000</v>
      </c>
      <c r="I16" s="101">
        <f t="shared" si="0"/>
        <v>19520300</v>
      </c>
      <c r="J16" s="202"/>
      <c r="K16" s="202"/>
      <c r="L16" s="202"/>
      <c r="M16" s="202"/>
      <c r="N16" s="202"/>
      <c r="O16" s="202"/>
      <c r="P16" s="202"/>
    </row>
    <row r="17" spans="1:16" x14ac:dyDescent="0.35">
      <c r="A17" s="100">
        <v>2005</v>
      </c>
      <c r="B17" s="101">
        <v>8662000</v>
      </c>
      <c r="C17" s="101">
        <v>802100</v>
      </c>
      <c r="D17" s="101">
        <v>1105600</v>
      </c>
      <c r="E17" s="101">
        <v>6616800</v>
      </c>
      <c r="F17" s="101">
        <v>519400</v>
      </c>
      <c r="G17" s="101">
        <v>2383700</v>
      </c>
      <c r="H17" s="101">
        <v>960400</v>
      </c>
      <c r="I17" s="101">
        <f t="shared" si="0"/>
        <v>21050000</v>
      </c>
      <c r="J17" s="202"/>
      <c r="K17" s="202"/>
      <c r="L17" s="202"/>
      <c r="M17" s="202"/>
      <c r="N17" s="202"/>
      <c r="O17" s="202"/>
      <c r="P17" s="202"/>
    </row>
    <row r="18" spans="1:16" x14ac:dyDescent="0.35">
      <c r="A18" s="100">
        <v>2006</v>
      </c>
      <c r="B18" s="101">
        <v>9877700</v>
      </c>
      <c r="C18" s="101">
        <v>743900</v>
      </c>
      <c r="D18" s="593">
        <v>733700</v>
      </c>
      <c r="E18" s="101">
        <v>12794300</v>
      </c>
      <c r="F18" s="101">
        <v>1864200</v>
      </c>
      <c r="G18" s="101">
        <v>5806000</v>
      </c>
      <c r="H18" s="101">
        <v>1045500</v>
      </c>
      <c r="I18" s="101">
        <f t="shared" si="0"/>
        <v>32865300</v>
      </c>
      <c r="J18" s="214"/>
      <c r="K18" s="202"/>
      <c r="L18" s="202"/>
      <c r="M18" s="202"/>
      <c r="N18" s="202"/>
      <c r="O18" s="202"/>
      <c r="P18" s="202"/>
    </row>
    <row r="19" spans="1:16" x14ac:dyDescent="0.35">
      <c r="A19" s="100">
        <v>2007</v>
      </c>
      <c r="B19" s="101">
        <v>11391000</v>
      </c>
      <c r="C19" s="101">
        <v>740100</v>
      </c>
      <c r="D19" s="101">
        <v>730600</v>
      </c>
      <c r="E19" s="101">
        <v>13740200</v>
      </c>
      <c r="F19" s="101">
        <v>2070100</v>
      </c>
      <c r="G19" s="101">
        <v>2937300</v>
      </c>
      <c r="H19" s="101">
        <v>68700</v>
      </c>
      <c r="I19" s="101">
        <f t="shared" si="0"/>
        <v>31678000</v>
      </c>
      <c r="J19" s="247"/>
      <c r="K19" s="202"/>
      <c r="L19" s="202"/>
      <c r="M19" s="202"/>
      <c r="N19" s="202"/>
      <c r="O19" s="202"/>
      <c r="P19" s="202"/>
    </row>
    <row r="20" spans="1:16" x14ac:dyDescent="0.35">
      <c r="A20" s="100">
        <v>2008</v>
      </c>
      <c r="B20" s="101">
        <v>10489800</v>
      </c>
      <c r="C20" s="101">
        <v>825800</v>
      </c>
      <c r="D20" s="101">
        <v>603800</v>
      </c>
      <c r="E20" s="101">
        <v>14442200</v>
      </c>
      <c r="F20" s="101">
        <v>1361400</v>
      </c>
      <c r="G20" s="101">
        <v>6572200</v>
      </c>
      <c r="H20" s="101">
        <v>166900</v>
      </c>
      <c r="I20" s="101">
        <f t="shared" ref="I20:I25" si="1">SUM(B20:H20)</f>
        <v>34462100</v>
      </c>
      <c r="J20" s="247"/>
      <c r="K20" s="202"/>
      <c r="L20" s="202"/>
      <c r="M20" s="202"/>
      <c r="N20" s="202"/>
      <c r="O20" s="202"/>
      <c r="P20" s="202"/>
    </row>
    <row r="21" spans="1:16" x14ac:dyDescent="0.35">
      <c r="A21" s="100">
        <v>2009</v>
      </c>
      <c r="B21" s="101">
        <v>10396500</v>
      </c>
      <c r="C21" s="294">
        <v>983900</v>
      </c>
      <c r="D21" s="294">
        <v>251500</v>
      </c>
      <c r="E21" s="294">
        <v>15628100</v>
      </c>
      <c r="F21" s="294">
        <v>2229500</v>
      </c>
      <c r="G21" s="294">
        <v>6559600</v>
      </c>
      <c r="H21" s="294">
        <v>411700</v>
      </c>
      <c r="I21" s="294">
        <f t="shared" si="1"/>
        <v>36460800</v>
      </c>
      <c r="J21" s="247"/>
      <c r="K21" s="202"/>
      <c r="L21" s="202"/>
      <c r="M21" s="202"/>
      <c r="N21" s="202"/>
      <c r="O21" s="202"/>
      <c r="P21" s="202"/>
    </row>
    <row r="22" spans="1:16" x14ac:dyDescent="0.35">
      <c r="A22" s="100">
        <v>2010</v>
      </c>
      <c r="B22" s="101">
        <v>10549700</v>
      </c>
      <c r="C22" s="294">
        <v>837500</v>
      </c>
      <c r="D22" s="294">
        <v>197700</v>
      </c>
      <c r="E22" s="294">
        <v>14697900</v>
      </c>
      <c r="F22" s="294">
        <v>2923300</v>
      </c>
      <c r="G22" s="294">
        <v>3463000</v>
      </c>
      <c r="H22" s="294">
        <v>1255600</v>
      </c>
      <c r="I22" s="294">
        <f t="shared" si="1"/>
        <v>33924700</v>
      </c>
      <c r="J22" s="247"/>
      <c r="K22" s="202"/>
      <c r="L22" s="202"/>
      <c r="M22" s="202"/>
      <c r="N22" s="202"/>
      <c r="O22" s="202"/>
      <c r="P22" s="202"/>
    </row>
    <row r="23" spans="1:16" x14ac:dyDescent="0.35">
      <c r="A23" s="100">
        <v>2011</v>
      </c>
      <c r="B23" s="101">
        <v>10404800</v>
      </c>
      <c r="C23" s="294">
        <v>895300</v>
      </c>
      <c r="D23" s="294">
        <v>531900</v>
      </c>
      <c r="E23" s="294">
        <v>15473400</v>
      </c>
      <c r="F23" s="294">
        <v>3245800</v>
      </c>
      <c r="G23" s="294">
        <v>3477100</v>
      </c>
      <c r="H23" s="294">
        <v>1411800</v>
      </c>
      <c r="I23" s="294">
        <f t="shared" si="1"/>
        <v>35440100</v>
      </c>
      <c r="J23" s="247"/>
      <c r="K23" s="202"/>
      <c r="L23" s="202"/>
      <c r="M23" s="202"/>
      <c r="N23" s="202"/>
      <c r="O23" s="202"/>
      <c r="P23" s="202"/>
    </row>
    <row r="24" spans="1:16" x14ac:dyDescent="0.35">
      <c r="A24" s="100">
        <v>2012</v>
      </c>
      <c r="B24" s="101">
        <v>10498000</v>
      </c>
      <c r="C24" s="294">
        <v>942800</v>
      </c>
      <c r="D24" s="294">
        <v>525900</v>
      </c>
      <c r="E24" s="294">
        <v>17670400</v>
      </c>
      <c r="F24" s="294">
        <v>1545400</v>
      </c>
      <c r="G24" s="294">
        <v>3335800</v>
      </c>
      <c r="H24" s="294">
        <v>1329700</v>
      </c>
      <c r="I24" s="294">
        <f t="shared" si="1"/>
        <v>35848000</v>
      </c>
      <c r="J24" s="247"/>
      <c r="K24" s="202"/>
      <c r="L24" s="202"/>
      <c r="M24" s="202"/>
      <c r="N24" s="202"/>
      <c r="O24" s="202"/>
      <c r="P24" s="202"/>
    </row>
    <row r="25" spans="1:16" x14ac:dyDescent="0.35">
      <c r="A25" s="100">
        <v>2013</v>
      </c>
      <c r="B25" s="101">
        <v>11699300</v>
      </c>
      <c r="C25" s="294">
        <v>1164400</v>
      </c>
      <c r="D25" s="294">
        <v>414600</v>
      </c>
      <c r="E25" s="294">
        <v>23925500</v>
      </c>
      <c r="F25" s="294">
        <v>1356200</v>
      </c>
      <c r="G25" s="294">
        <v>3469200</v>
      </c>
      <c r="H25" s="294">
        <v>836100</v>
      </c>
      <c r="I25" s="294">
        <f t="shared" si="1"/>
        <v>42865300</v>
      </c>
      <c r="J25" s="247"/>
      <c r="K25" s="202"/>
      <c r="L25" s="202"/>
      <c r="M25" s="202"/>
      <c r="N25" s="202"/>
      <c r="O25" s="202"/>
      <c r="P25" s="202"/>
    </row>
    <row r="26" spans="1:16" x14ac:dyDescent="0.35">
      <c r="A26" s="100">
        <v>2014</v>
      </c>
      <c r="B26" s="101">
        <v>14380100</v>
      </c>
      <c r="C26" s="294">
        <v>1796200</v>
      </c>
      <c r="D26" s="294">
        <v>126900</v>
      </c>
      <c r="E26" s="294">
        <v>32274600</v>
      </c>
      <c r="F26" s="294">
        <v>1822700</v>
      </c>
      <c r="G26" s="294">
        <v>3492100</v>
      </c>
      <c r="H26" s="294">
        <v>1052800</v>
      </c>
      <c r="I26" s="294">
        <v>54945400</v>
      </c>
      <c r="J26" s="247"/>
      <c r="K26" s="202"/>
      <c r="L26" s="202"/>
      <c r="M26" s="202"/>
      <c r="N26" s="202"/>
      <c r="O26" s="202"/>
      <c r="P26" s="202"/>
    </row>
    <row r="27" spans="1:16" x14ac:dyDescent="0.35">
      <c r="A27" s="99">
        <v>2015</v>
      </c>
      <c r="B27" s="102">
        <f>INT('Tab24'!B24/100)*100</f>
        <v>16121400</v>
      </c>
      <c r="C27" s="288">
        <f>INT('Tab24'!C24/100)*100</f>
        <v>3219900</v>
      </c>
      <c r="D27" s="288">
        <f>INT('Tab24'!D24/100)*100</f>
        <v>201400</v>
      </c>
      <c r="E27" s="288">
        <f>INT('Tab24'!E24/100)*100</f>
        <v>37494100</v>
      </c>
      <c r="F27" s="288">
        <f>INT('Tab24'!F24/100)*100</f>
        <v>2317300</v>
      </c>
      <c r="G27" s="288">
        <f>INT('Tab24'!G24/100)*100</f>
        <v>3687700</v>
      </c>
      <c r="H27" s="288">
        <f>INT('Tab24'!H24/100)*100</f>
        <v>870700</v>
      </c>
      <c r="I27" s="288">
        <f>INT('Tab24'!I24/100)*100</f>
        <v>63912700</v>
      </c>
      <c r="J27" s="247"/>
      <c r="K27" s="202"/>
      <c r="L27" s="202"/>
      <c r="M27" s="202"/>
      <c r="N27" s="202"/>
      <c r="O27" s="202"/>
      <c r="P27" s="202"/>
    </row>
    <row r="28" spans="1:16" x14ac:dyDescent="0.35">
      <c r="A28" s="108"/>
      <c r="B28" s="176"/>
      <c r="C28" s="176"/>
      <c r="D28" s="176"/>
      <c r="E28" s="176"/>
      <c r="F28" s="176"/>
      <c r="G28" s="176"/>
      <c r="H28" s="176"/>
      <c r="I28" s="108"/>
      <c r="J28" s="129"/>
      <c r="K28" s="129"/>
      <c r="L28" s="129"/>
      <c r="M28" s="129"/>
      <c r="N28" s="129"/>
      <c r="O28" s="129"/>
      <c r="P28" s="129"/>
    </row>
    <row r="29" spans="1:16" x14ac:dyDescent="0.35">
      <c r="A29" s="186" t="s">
        <v>644</v>
      </c>
      <c r="B29" s="108"/>
      <c r="C29" s="108"/>
      <c r="D29" s="108"/>
      <c r="E29" s="108"/>
      <c r="F29" s="108"/>
      <c r="G29" s="108"/>
      <c r="H29" s="108"/>
      <c r="I29" s="108"/>
      <c r="K29" s="182"/>
      <c r="N29" s="116"/>
    </row>
    <row r="30" spans="1:16" x14ac:dyDescent="0.35">
      <c r="A30" s="108"/>
      <c r="B30" s="108"/>
      <c r="C30" s="108"/>
      <c r="D30" s="108"/>
      <c r="E30" s="108"/>
      <c r="F30" s="108"/>
      <c r="G30" s="108"/>
      <c r="H30" s="108"/>
      <c r="I30" s="108"/>
      <c r="J30" s="129"/>
      <c r="K30" s="129"/>
      <c r="L30" s="129"/>
      <c r="M30" s="129"/>
      <c r="N30" s="129"/>
      <c r="O30" s="129"/>
      <c r="P30" s="129"/>
    </row>
    <row r="31" spans="1:16" ht="42.4" x14ac:dyDescent="0.35">
      <c r="A31" s="71" t="s">
        <v>676</v>
      </c>
      <c r="B31" s="355" t="s">
        <v>614</v>
      </c>
      <c r="C31" s="356" t="s">
        <v>672</v>
      </c>
      <c r="D31" s="242" t="s">
        <v>610</v>
      </c>
      <c r="E31" s="356" t="s">
        <v>677</v>
      </c>
      <c r="F31" s="242" t="s">
        <v>611</v>
      </c>
      <c r="G31" s="356" t="s">
        <v>674</v>
      </c>
      <c r="H31" s="356" t="s">
        <v>675</v>
      </c>
      <c r="I31" s="354" t="s">
        <v>236</v>
      </c>
      <c r="N31" s="116"/>
    </row>
    <row r="32" spans="1:16" ht="15.75" hidden="1" customHeight="1" x14ac:dyDescent="0.35">
      <c r="A32" s="105">
        <v>1997</v>
      </c>
      <c r="B32" s="106">
        <f t="shared" ref="B32:F40" si="2">+B9/$I9</f>
        <v>0.59899999999999998</v>
      </c>
      <c r="C32" s="106">
        <f t="shared" si="2"/>
        <v>5.0999999999999997E-2</v>
      </c>
      <c r="D32" s="106">
        <f t="shared" si="2"/>
        <v>4.5999999999999999E-2</v>
      </c>
      <c r="E32" s="106">
        <f t="shared" si="2"/>
        <v>0.22800000000000001</v>
      </c>
      <c r="F32" s="106">
        <f t="shared" si="2"/>
        <v>5.0000000000000001E-3</v>
      </c>
      <c r="G32" s="177" t="s">
        <v>239</v>
      </c>
      <c r="H32" s="106">
        <f t="shared" ref="H32:H40" si="3">+H9/$I9</f>
        <v>7.0000000000000007E-2</v>
      </c>
      <c r="I32" s="107">
        <f t="shared" ref="I32:I40" si="4">SUM(B32:H32)</f>
        <v>0.999</v>
      </c>
      <c r="N32" s="116"/>
    </row>
    <row r="33" spans="1:16" hidden="1" x14ac:dyDescent="0.35">
      <c r="A33" s="100">
        <v>1998</v>
      </c>
      <c r="B33" s="103">
        <f t="shared" si="2"/>
        <v>0.56999999999999995</v>
      </c>
      <c r="C33" s="103">
        <f t="shared" si="2"/>
        <v>4.9000000000000002E-2</v>
      </c>
      <c r="D33" s="103">
        <f t="shared" si="2"/>
        <v>5.0999999999999997E-2</v>
      </c>
      <c r="E33" s="103">
        <f t="shared" si="2"/>
        <v>0.252</v>
      </c>
      <c r="F33" s="103">
        <f t="shared" si="2"/>
        <v>0.01</v>
      </c>
      <c r="G33" s="178" t="s">
        <v>239</v>
      </c>
      <c r="H33" s="103">
        <f t="shared" si="3"/>
        <v>6.8000000000000005E-2</v>
      </c>
      <c r="I33" s="104">
        <f t="shared" si="4"/>
        <v>1</v>
      </c>
      <c r="N33" s="116"/>
    </row>
    <row r="34" spans="1:16" hidden="1" x14ac:dyDescent="0.35">
      <c r="A34" s="100">
        <v>1999</v>
      </c>
      <c r="B34" s="103">
        <f t="shared" si="2"/>
        <v>0.56100000000000005</v>
      </c>
      <c r="C34" s="103">
        <f t="shared" si="2"/>
        <v>4.9000000000000002E-2</v>
      </c>
      <c r="D34" s="103">
        <f t="shared" si="2"/>
        <v>7.6999999999999999E-2</v>
      </c>
      <c r="E34" s="103">
        <f t="shared" si="2"/>
        <v>0.191</v>
      </c>
      <c r="F34" s="103">
        <f t="shared" si="2"/>
        <v>0.05</v>
      </c>
      <c r="G34" s="178" t="s">
        <v>239</v>
      </c>
      <c r="H34" s="103">
        <f t="shared" si="3"/>
        <v>7.1999999999999995E-2</v>
      </c>
      <c r="I34" s="104">
        <f t="shared" si="4"/>
        <v>1</v>
      </c>
      <c r="N34" s="116"/>
    </row>
    <row r="35" spans="1:16" hidden="1" x14ac:dyDescent="0.35">
      <c r="A35" s="100">
        <v>2000</v>
      </c>
      <c r="B35" s="103">
        <f t="shared" si="2"/>
        <v>0.55100000000000005</v>
      </c>
      <c r="C35" s="103">
        <f t="shared" si="2"/>
        <v>4.9000000000000002E-2</v>
      </c>
      <c r="D35" s="103">
        <f t="shared" si="2"/>
        <v>3.5000000000000003E-2</v>
      </c>
      <c r="E35" s="103">
        <f t="shared" si="2"/>
        <v>0.27300000000000002</v>
      </c>
      <c r="F35" s="103">
        <f t="shared" si="2"/>
        <v>1.7000000000000001E-2</v>
      </c>
      <c r="G35" s="178" t="s">
        <v>239</v>
      </c>
      <c r="H35" s="103">
        <f t="shared" si="3"/>
        <v>7.4999999999999997E-2</v>
      </c>
      <c r="I35" s="104">
        <f t="shared" si="4"/>
        <v>1</v>
      </c>
      <c r="N35" s="116"/>
    </row>
    <row r="36" spans="1:16" hidden="1" x14ac:dyDescent="0.35">
      <c r="A36" s="100">
        <v>2001</v>
      </c>
      <c r="B36" s="103">
        <f t="shared" si="2"/>
        <v>0.60499999999999998</v>
      </c>
      <c r="C36" s="103">
        <f t="shared" si="2"/>
        <v>5.3999999999999999E-2</v>
      </c>
      <c r="D36" s="103">
        <f t="shared" si="2"/>
        <v>2.3E-2</v>
      </c>
      <c r="E36" s="103">
        <f t="shared" si="2"/>
        <v>0.254</v>
      </c>
      <c r="F36" s="103">
        <f t="shared" si="2"/>
        <v>1.2E-2</v>
      </c>
      <c r="G36" s="178" t="s">
        <v>239</v>
      </c>
      <c r="H36" s="103">
        <f t="shared" si="3"/>
        <v>5.1999999999999998E-2</v>
      </c>
      <c r="I36" s="104">
        <f t="shared" si="4"/>
        <v>1</v>
      </c>
    </row>
    <row r="37" spans="1:16" hidden="1" x14ac:dyDescent="0.35">
      <c r="A37" s="100">
        <v>2002</v>
      </c>
      <c r="B37" s="103">
        <f t="shared" si="2"/>
        <v>0.50700000000000001</v>
      </c>
      <c r="C37" s="103">
        <f t="shared" si="2"/>
        <v>5.1999999999999998E-2</v>
      </c>
      <c r="D37" s="103">
        <f t="shared" si="2"/>
        <v>0.11600000000000001</v>
      </c>
      <c r="E37" s="103">
        <f t="shared" si="2"/>
        <v>0.222</v>
      </c>
      <c r="F37" s="103">
        <f t="shared" si="2"/>
        <v>5.6000000000000001E-2</v>
      </c>
      <c r="G37" s="178" t="s">
        <v>239</v>
      </c>
      <c r="H37" s="103">
        <f t="shared" si="3"/>
        <v>4.5999999999999999E-2</v>
      </c>
      <c r="I37" s="297">
        <f t="shared" si="4"/>
        <v>1</v>
      </c>
    </row>
    <row r="38" spans="1:16" hidden="1" x14ac:dyDescent="0.35">
      <c r="A38" s="100">
        <v>2003</v>
      </c>
      <c r="B38" s="103">
        <f t="shared" si="2"/>
        <v>0.56399999999999995</v>
      </c>
      <c r="C38" s="103">
        <f t="shared" si="2"/>
        <v>5.8999999999999997E-2</v>
      </c>
      <c r="D38" s="103">
        <f t="shared" si="2"/>
        <v>6.4000000000000001E-2</v>
      </c>
      <c r="E38" s="103">
        <f t="shared" si="2"/>
        <v>0.246</v>
      </c>
      <c r="F38" s="103">
        <f t="shared" si="2"/>
        <v>1.4E-2</v>
      </c>
      <c r="G38" s="178" t="s">
        <v>239</v>
      </c>
      <c r="H38" s="103">
        <f t="shared" si="3"/>
        <v>5.2999999999999999E-2</v>
      </c>
      <c r="I38" s="297">
        <f t="shared" si="4"/>
        <v>1</v>
      </c>
    </row>
    <row r="39" spans="1:16" x14ac:dyDescent="0.35">
      <c r="A39" s="100">
        <v>2004</v>
      </c>
      <c r="B39" s="103">
        <f t="shared" si="2"/>
        <v>0.49099999999999999</v>
      </c>
      <c r="C39" s="103">
        <f t="shared" si="2"/>
        <v>4.4999999999999998E-2</v>
      </c>
      <c r="D39" s="103">
        <f t="shared" si="2"/>
        <v>7.2999999999999995E-2</v>
      </c>
      <c r="E39" s="103">
        <f t="shared" si="2"/>
        <v>0.27800000000000002</v>
      </c>
      <c r="F39" s="103">
        <f t="shared" si="2"/>
        <v>8.0000000000000002E-3</v>
      </c>
      <c r="G39" s="103">
        <f>+G16/$I16</f>
        <v>7.4999999999999997E-2</v>
      </c>
      <c r="H39" s="103">
        <f t="shared" si="3"/>
        <v>3.1E-2</v>
      </c>
      <c r="I39" s="297">
        <f t="shared" si="4"/>
        <v>1</v>
      </c>
    </row>
    <row r="40" spans="1:16" x14ac:dyDescent="0.35">
      <c r="A40" s="100">
        <v>2005</v>
      </c>
      <c r="B40" s="103">
        <f t="shared" si="2"/>
        <v>0.41099999999999998</v>
      </c>
      <c r="C40" s="103">
        <f t="shared" si="2"/>
        <v>3.7999999999999999E-2</v>
      </c>
      <c r="D40" s="103">
        <f t="shared" si="2"/>
        <v>5.2999999999999999E-2</v>
      </c>
      <c r="E40" s="103">
        <f t="shared" si="2"/>
        <v>0.314</v>
      </c>
      <c r="F40" s="103">
        <f t="shared" si="2"/>
        <v>2.5000000000000001E-2</v>
      </c>
      <c r="G40" s="103">
        <f>+G17/$I17</f>
        <v>0.113</v>
      </c>
      <c r="H40" s="103">
        <f t="shared" si="3"/>
        <v>4.5999999999999999E-2</v>
      </c>
      <c r="I40" s="297">
        <f t="shared" si="4"/>
        <v>1</v>
      </c>
    </row>
    <row r="41" spans="1:16" x14ac:dyDescent="0.35">
      <c r="A41" s="100">
        <v>2006</v>
      </c>
      <c r="B41" s="103">
        <f t="shared" ref="B41:H41" si="5">+B18/$I18</f>
        <v>0.30099999999999999</v>
      </c>
      <c r="C41" s="103">
        <f t="shared" si="5"/>
        <v>2.3E-2</v>
      </c>
      <c r="D41" s="103">
        <f t="shared" si="5"/>
        <v>2.1999999999999999E-2</v>
      </c>
      <c r="E41" s="103">
        <f t="shared" si="5"/>
        <v>0.38900000000000001</v>
      </c>
      <c r="F41" s="103">
        <f t="shared" si="5"/>
        <v>5.7000000000000002E-2</v>
      </c>
      <c r="G41" s="103">
        <f t="shared" si="5"/>
        <v>0.17699999999999999</v>
      </c>
      <c r="H41" s="103">
        <f t="shared" si="5"/>
        <v>3.2000000000000001E-2</v>
      </c>
      <c r="I41" s="297">
        <f t="shared" ref="I41:I46" si="6">SUM(B41:H41)</f>
        <v>1</v>
      </c>
    </row>
    <row r="42" spans="1:16" x14ac:dyDescent="0.35">
      <c r="A42" s="100">
        <v>2007</v>
      </c>
      <c r="B42" s="103">
        <f t="shared" ref="B42:H42" si="7">+B19/$I19</f>
        <v>0.36</v>
      </c>
      <c r="C42" s="103">
        <f t="shared" si="7"/>
        <v>2.3E-2</v>
      </c>
      <c r="D42" s="103">
        <f t="shared" si="7"/>
        <v>2.3E-2</v>
      </c>
      <c r="E42" s="103">
        <f t="shared" si="7"/>
        <v>0.434</v>
      </c>
      <c r="F42" s="103">
        <f t="shared" si="7"/>
        <v>6.5000000000000002E-2</v>
      </c>
      <c r="G42" s="103">
        <f t="shared" si="7"/>
        <v>9.2999999999999999E-2</v>
      </c>
      <c r="H42" s="103">
        <f t="shared" si="7"/>
        <v>2E-3</v>
      </c>
      <c r="I42" s="297">
        <f t="shared" si="6"/>
        <v>1</v>
      </c>
    </row>
    <row r="43" spans="1:16" x14ac:dyDescent="0.35">
      <c r="A43" s="100">
        <v>2008</v>
      </c>
      <c r="B43" s="103">
        <f t="shared" ref="B43:H43" si="8">+B20/$I20</f>
        <v>0.30399999999999999</v>
      </c>
      <c r="C43" s="103">
        <f t="shared" si="8"/>
        <v>2.4E-2</v>
      </c>
      <c r="D43" s="103">
        <f t="shared" si="8"/>
        <v>1.7999999999999999E-2</v>
      </c>
      <c r="E43" s="103">
        <f t="shared" si="8"/>
        <v>0.41899999999999998</v>
      </c>
      <c r="F43" s="103">
        <f t="shared" si="8"/>
        <v>0.04</v>
      </c>
      <c r="G43" s="103">
        <f t="shared" si="8"/>
        <v>0.191</v>
      </c>
      <c r="H43" s="103">
        <f t="shared" si="8"/>
        <v>5.0000000000000001E-3</v>
      </c>
      <c r="I43" s="297">
        <f t="shared" si="6"/>
        <v>1</v>
      </c>
    </row>
    <row r="44" spans="1:16" x14ac:dyDescent="0.35">
      <c r="A44" s="100">
        <v>2009</v>
      </c>
      <c r="B44" s="103">
        <f t="shared" ref="B44:H44" si="9">+B21/$I21</f>
        <v>0.28499999999999998</v>
      </c>
      <c r="C44" s="103">
        <f t="shared" si="9"/>
        <v>2.7E-2</v>
      </c>
      <c r="D44" s="103">
        <f t="shared" si="9"/>
        <v>7.0000000000000001E-3</v>
      </c>
      <c r="E44" s="103">
        <f t="shared" si="9"/>
        <v>0.42899999999999999</v>
      </c>
      <c r="F44" s="103">
        <f t="shared" si="9"/>
        <v>6.0999999999999999E-2</v>
      </c>
      <c r="G44" s="103">
        <f t="shared" si="9"/>
        <v>0.18</v>
      </c>
      <c r="H44" s="103">
        <f t="shared" si="9"/>
        <v>1.0999999999999999E-2</v>
      </c>
      <c r="I44" s="297">
        <f t="shared" si="6"/>
        <v>1</v>
      </c>
    </row>
    <row r="45" spans="1:16" x14ac:dyDescent="0.35">
      <c r="A45" s="100">
        <v>2010</v>
      </c>
      <c r="B45" s="103">
        <f t="shared" ref="B45:H45" si="10">+B22/$I22</f>
        <v>0.311</v>
      </c>
      <c r="C45" s="103">
        <f t="shared" si="10"/>
        <v>2.5000000000000001E-2</v>
      </c>
      <c r="D45" s="103">
        <f t="shared" si="10"/>
        <v>6.0000000000000001E-3</v>
      </c>
      <c r="E45" s="103">
        <f t="shared" si="10"/>
        <v>0.433</v>
      </c>
      <c r="F45" s="103">
        <f t="shared" si="10"/>
        <v>8.5999999999999993E-2</v>
      </c>
      <c r="G45" s="103">
        <f t="shared" si="10"/>
        <v>0.10199999999999999</v>
      </c>
      <c r="H45" s="103">
        <f t="shared" si="10"/>
        <v>3.6999999999999998E-2</v>
      </c>
      <c r="I45" s="297">
        <f t="shared" si="6"/>
        <v>1</v>
      </c>
      <c r="J45" s="247"/>
      <c r="K45" s="202"/>
      <c r="L45" s="202"/>
      <c r="M45" s="202"/>
      <c r="N45" s="202"/>
      <c r="O45" s="202"/>
      <c r="P45" s="202"/>
    </row>
    <row r="46" spans="1:16" x14ac:dyDescent="0.35">
      <c r="A46" s="100">
        <v>2011</v>
      </c>
      <c r="B46" s="103">
        <f t="shared" ref="B46:H46" si="11">+B23/$I23</f>
        <v>0.29399999999999998</v>
      </c>
      <c r="C46" s="103">
        <f t="shared" si="11"/>
        <v>2.5000000000000001E-2</v>
      </c>
      <c r="D46" s="103">
        <f t="shared" si="11"/>
        <v>1.4999999999999999E-2</v>
      </c>
      <c r="E46" s="103">
        <f t="shared" si="11"/>
        <v>0.437</v>
      </c>
      <c r="F46" s="103">
        <f t="shared" si="11"/>
        <v>9.1999999999999998E-2</v>
      </c>
      <c r="G46" s="103">
        <f t="shared" si="11"/>
        <v>9.8000000000000004E-2</v>
      </c>
      <c r="H46" s="103">
        <f t="shared" si="11"/>
        <v>0.04</v>
      </c>
      <c r="I46" s="297">
        <f t="shared" si="6"/>
        <v>1</v>
      </c>
      <c r="J46" s="247"/>
      <c r="K46" s="202"/>
      <c r="L46" s="202"/>
      <c r="M46" s="202"/>
      <c r="N46" s="202"/>
      <c r="O46" s="202"/>
      <c r="P46" s="202"/>
    </row>
    <row r="47" spans="1:16" x14ac:dyDescent="0.35">
      <c r="A47" s="100">
        <v>2012</v>
      </c>
      <c r="B47" s="103">
        <f t="shared" ref="B47:H47" si="12">+B24/$I24</f>
        <v>0.29299999999999998</v>
      </c>
      <c r="C47" s="103">
        <f t="shared" si="12"/>
        <v>2.5999999999999999E-2</v>
      </c>
      <c r="D47" s="103">
        <f t="shared" si="12"/>
        <v>1.4999999999999999E-2</v>
      </c>
      <c r="E47" s="103">
        <f t="shared" si="12"/>
        <v>0.49299999999999999</v>
      </c>
      <c r="F47" s="103">
        <f t="shared" si="12"/>
        <v>4.2999999999999997E-2</v>
      </c>
      <c r="G47" s="103">
        <f t="shared" si="12"/>
        <v>9.2999999999999999E-2</v>
      </c>
      <c r="H47" s="103">
        <f t="shared" si="12"/>
        <v>3.6999999999999998E-2</v>
      </c>
      <c r="I47" s="297">
        <f>SUM(B47:H47)</f>
        <v>1</v>
      </c>
      <c r="J47" s="247"/>
      <c r="K47" s="202"/>
      <c r="L47" s="202"/>
      <c r="M47" s="202"/>
      <c r="N47" s="202"/>
      <c r="O47" s="202"/>
      <c r="P47" s="202"/>
    </row>
    <row r="48" spans="1:16" x14ac:dyDescent="0.35">
      <c r="A48" s="100">
        <v>2013</v>
      </c>
      <c r="B48" s="103">
        <f t="shared" ref="B48:H48" si="13">+B25/$I25</f>
        <v>0.27300000000000002</v>
      </c>
      <c r="C48" s="103">
        <f t="shared" si="13"/>
        <v>2.7E-2</v>
      </c>
      <c r="D48" s="103">
        <f t="shared" si="13"/>
        <v>0.01</v>
      </c>
      <c r="E48" s="103">
        <f t="shared" si="13"/>
        <v>0.55800000000000005</v>
      </c>
      <c r="F48" s="103">
        <f t="shared" si="13"/>
        <v>3.2000000000000001E-2</v>
      </c>
      <c r="G48" s="103">
        <f t="shared" si="13"/>
        <v>8.1000000000000003E-2</v>
      </c>
      <c r="H48" s="103">
        <f t="shared" si="13"/>
        <v>0.02</v>
      </c>
      <c r="I48" s="297">
        <f>SUM(B48:H48)</f>
        <v>1</v>
      </c>
      <c r="J48" s="247"/>
      <c r="K48" s="202"/>
      <c r="L48" s="202"/>
      <c r="M48" s="202"/>
      <c r="N48" s="202"/>
      <c r="O48" s="202"/>
      <c r="P48" s="202"/>
    </row>
    <row r="49" spans="1:16" x14ac:dyDescent="0.35">
      <c r="A49" s="100">
        <v>2014</v>
      </c>
      <c r="B49" s="103">
        <f>+B26/$I26</f>
        <v>0.26200000000000001</v>
      </c>
      <c r="C49" s="103">
        <f t="shared" ref="C49:H49" si="14">+C26/$I26</f>
        <v>3.3000000000000002E-2</v>
      </c>
      <c r="D49" s="103">
        <f t="shared" si="14"/>
        <v>2E-3</v>
      </c>
      <c r="E49" s="103">
        <f t="shared" si="14"/>
        <v>0.58699999999999997</v>
      </c>
      <c r="F49" s="103">
        <f t="shared" si="14"/>
        <v>3.3000000000000002E-2</v>
      </c>
      <c r="G49" s="103">
        <f t="shared" si="14"/>
        <v>6.4000000000000001E-2</v>
      </c>
      <c r="H49" s="103">
        <f t="shared" si="14"/>
        <v>1.9E-2</v>
      </c>
      <c r="I49" s="297">
        <f>SUM(B49:H49)</f>
        <v>1</v>
      </c>
      <c r="J49" s="247"/>
      <c r="K49" s="202"/>
      <c r="L49" s="202"/>
      <c r="M49" s="202"/>
      <c r="N49" s="202"/>
      <c r="O49" s="202"/>
      <c r="P49" s="202"/>
    </row>
    <row r="50" spans="1:16" x14ac:dyDescent="0.35">
      <c r="A50" s="99">
        <v>2015</v>
      </c>
      <c r="B50" s="484">
        <f t="shared" ref="B50:H50" si="15">+B27/$I27</f>
        <v>0.252</v>
      </c>
      <c r="C50" s="484">
        <f t="shared" si="15"/>
        <v>0.05</v>
      </c>
      <c r="D50" s="484">
        <f t="shared" si="15"/>
        <v>3.0000000000000001E-3</v>
      </c>
      <c r="E50" s="484">
        <f t="shared" si="15"/>
        <v>0.58699999999999997</v>
      </c>
      <c r="F50" s="484">
        <f t="shared" si="15"/>
        <v>3.5999999999999997E-2</v>
      </c>
      <c r="G50" s="484">
        <f t="shared" si="15"/>
        <v>5.8000000000000003E-2</v>
      </c>
      <c r="H50" s="484">
        <f t="shared" si="15"/>
        <v>1.4E-2</v>
      </c>
      <c r="I50" s="485">
        <f>SUM(B50:H50)</f>
        <v>1</v>
      </c>
      <c r="J50" s="247"/>
      <c r="K50" s="202"/>
      <c r="L50" s="202"/>
      <c r="M50" s="202"/>
      <c r="N50" s="202"/>
      <c r="O50" s="202"/>
      <c r="P50" s="202"/>
    </row>
    <row r="51" spans="1:16" x14ac:dyDescent="0.35">
      <c r="A51" s="9"/>
      <c r="B51" s="9"/>
      <c r="C51" s="9"/>
      <c r="D51" s="9"/>
      <c r="E51" s="9"/>
      <c r="F51" s="9"/>
      <c r="G51" s="9"/>
      <c r="H51" s="9"/>
      <c r="I51" s="9"/>
    </row>
    <row r="52" spans="1:16" x14ac:dyDescent="0.35">
      <c r="A52" s="186" t="s">
        <v>464</v>
      </c>
      <c r="B52" s="9"/>
      <c r="C52" s="9"/>
      <c r="D52" s="9"/>
      <c r="E52" s="9"/>
      <c r="F52" s="9"/>
      <c r="G52" s="9"/>
      <c r="H52" s="9"/>
      <c r="I52" s="9"/>
    </row>
    <row r="53" spans="1:16" x14ac:dyDescent="0.35">
      <c r="A53" s="9"/>
      <c r="B53" s="9"/>
      <c r="C53" s="9"/>
      <c r="D53" s="9"/>
      <c r="E53" s="9"/>
      <c r="F53" s="9"/>
      <c r="G53" s="9"/>
      <c r="H53" s="9"/>
      <c r="I53" s="9"/>
    </row>
    <row r="54" spans="1:16" ht="42.4" x14ac:dyDescent="0.35">
      <c r="A54" s="71" t="s">
        <v>676</v>
      </c>
      <c r="B54" s="355" t="s">
        <v>614</v>
      </c>
      <c r="C54" s="356" t="s">
        <v>672</v>
      </c>
      <c r="D54" s="242" t="s">
        <v>610</v>
      </c>
      <c r="E54" s="356" t="s">
        <v>677</v>
      </c>
      <c r="F54" s="242" t="s">
        <v>611</v>
      </c>
      <c r="G54" s="356" t="s">
        <v>674</v>
      </c>
      <c r="H54" s="356" t="s">
        <v>675</v>
      </c>
      <c r="I54" s="354" t="s">
        <v>236</v>
      </c>
    </row>
    <row r="55" spans="1:16" ht="0.75" customHeight="1" x14ac:dyDescent="0.35">
      <c r="A55" s="105" t="s">
        <v>465</v>
      </c>
      <c r="B55" s="106">
        <f t="shared" ref="B55:I57" si="16">+(B10-B9)/B9</f>
        <v>-4.3999999999999997E-2</v>
      </c>
      <c r="C55" s="106">
        <f t="shared" si="16"/>
        <v>-4.9000000000000002E-2</v>
      </c>
      <c r="D55" s="106">
        <f t="shared" si="16"/>
        <v>9.7000000000000003E-2</v>
      </c>
      <c r="E55" s="106">
        <f t="shared" si="16"/>
        <v>0.107</v>
      </c>
      <c r="F55" s="106">
        <f t="shared" si="16"/>
        <v>1.0660000000000001</v>
      </c>
      <c r="G55" s="177" t="e">
        <f t="shared" si="16"/>
        <v>#VALUE!</v>
      </c>
      <c r="H55" s="106">
        <f t="shared" si="16"/>
        <v>-1.7999999999999999E-2</v>
      </c>
      <c r="I55" s="106">
        <f t="shared" si="16"/>
        <v>4.0000000000000001E-3</v>
      </c>
    </row>
    <row r="56" spans="1:16" hidden="1" x14ac:dyDescent="0.35">
      <c r="A56" s="100" t="s">
        <v>466</v>
      </c>
      <c r="B56" s="103">
        <f t="shared" si="16"/>
        <v>1.7999999999999999E-2</v>
      </c>
      <c r="C56" s="103">
        <f t="shared" si="16"/>
        <v>5.0999999999999997E-2</v>
      </c>
      <c r="D56" s="103">
        <f t="shared" si="16"/>
        <v>0.57299999999999995</v>
      </c>
      <c r="E56" s="103">
        <f t="shared" si="16"/>
        <v>-0.216</v>
      </c>
      <c r="F56" s="103">
        <f t="shared" si="16"/>
        <v>4.0599999999999996</v>
      </c>
      <c r="G56" s="178" t="e">
        <f t="shared" si="16"/>
        <v>#VALUE!</v>
      </c>
      <c r="H56" s="103">
        <f t="shared" si="16"/>
        <v>8.2000000000000003E-2</v>
      </c>
      <c r="I56" s="103">
        <f t="shared" si="16"/>
        <v>3.5000000000000003E-2</v>
      </c>
    </row>
    <row r="57" spans="1:16" hidden="1" x14ac:dyDescent="0.35">
      <c r="A57" s="100" t="s">
        <v>467</v>
      </c>
      <c r="B57" s="103">
        <f t="shared" si="16"/>
        <v>3.7999999999999999E-2</v>
      </c>
      <c r="C57" s="103">
        <f t="shared" si="16"/>
        <v>5.8000000000000003E-2</v>
      </c>
      <c r="D57" s="103">
        <f t="shared" si="16"/>
        <v>-0.52</v>
      </c>
      <c r="E57" s="103">
        <f t="shared" si="16"/>
        <v>0.51100000000000001</v>
      </c>
      <c r="F57" s="103">
        <f t="shared" si="16"/>
        <v>-0.64800000000000002</v>
      </c>
      <c r="G57" s="178" t="e">
        <f t="shared" si="16"/>
        <v>#VALUE!</v>
      </c>
      <c r="H57" s="103">
        <f t="shared" si="16"/>
        <v>0.109</v>
      </c>
      <c r="I57" s="103">
        <f t="shared" si="16"/>
        <v>5.7000000000000002E-2</v>
      </c>
    </row>
    <row r="58" spans="1:16" hidden="1" x14ac:dyDescent="0.35">
      <c r="A58" s="100" t="s">
        <v>468</v>
      </c>
      <c r="B58" s="103">
        <f t="shared" ref="B58:F62" si="17">+(B13-B12)/B12</f>
        <v>-1E-3</v>
      </c>
      <c r="C58" s="103">
        <f t="shared" si="17"/>
        <v>-1.4E-2</v>
      </c>
      <c r="D58" s="103">
        <f t="shared" si="17"/>
        <v>-0.39800000000000002</v>
      </c>
      <c r="E58" s="103">
        <f t="shared" si="17"/>
        <v>-0.15</v>
      </c>
      <c r="F58" s="103">
        <f t="shared" si="17"/>
        <v>-0.34699999999999998</v>
      </c>
      <c r="G58" s="178" t="s">
        <v>239</v>
      </c>
      <c r="H58" s="103">
        <f t="shared" ref="H58:I62" si="18">+(H13-H12)/H12</f>
        <v>-0.371</v>
      </c>
      <c r="I58" s="103">
        <f t="shared" si="18"/>
        <v>-0.09</v>
      </c>
    </row>
    <row r="59" spans="1:16" hidden="1" x14ac:dyDescent="0.35">
      <c r="A59" s="100" t="s">
        <v>475</v>
      </c>
      <c r="B59" s="103">
        <f t="shared" si="17"/>
        <v>-0.126</v>
      </c>
      <c r="C59" s="103">
        <f t="shared" si="17"/>
        <v>1.9E-2</v>
      </c>
      <c r="D59" s="103">
        <f t="shared" si="17"/>
        <v>4.2469999999999999</v>
      </c>
      <c r="E59" s="103">
        <f t="shared" si="17"/>
        <v>-8.7999999999999995E-2</v>
      </c>
      <c r="F59" s="103">
        <f t="shared" si="17"/>
        <v>3.8919999999999999</v>
      </c>
      <c r="G59" s="178" t="s">
        <v>239</v>
      </c>
      <c r="H59" s="103">
        <f t="shared" si="18"/>
        <v>-8.3000000000000004E-2</v>
      </c>
      <c r="I59" s="103">
        <f t="shared" si="18"/>
        <v>4.2999999999999997E-2</v>
      </c>
    </row>
    <row r="60" spans="1:16" hidden="1" x14ac:dyDescent="0.35">
      <c r="A60" s="100" t="s">
        <v>476</v>
      </c>
      <c r="B60" s="103">
        <f t="shared" si="17"/>
        <v>-9.5000000000000001E-2</v>
      </c>
      <c r="C60" s="103">
        <f t="shared" si="17"/>
        <v>-8.7999999999999995E-2</v>
      </c>
      <c r="D60" s="103">
        <f t="shared" si="17"/>
        <v>-0.54900000000000004</v>
      </c>
      <c r="E60" s="103">
        <f t="shared" si="17"/>
        <v>-0.1</v>
      </c>
      <c r="F60" s="103">
        <f t="shared" si="17"/>
        <v>-0.79800000000000004</v>
      </c>
      <c r="G60" s="178" t="s">
        <v>239</v>
      </c>
      <c r="H60" s="103">
        <f t="shared" si="18"/>
        <v>-0.05</v>
      </c>
      <c r="I60" s="103">
        <f t="shared" si="18"/>
        <v>-0.186</v>
      </c>
    </row>
    <row r="61" spans="1:16" hidden="1" x14ac:dyDescent="0.35">
      <c r="A61" s="100" t="s">
        <v>59</v>
      </c>
      <c r="B61" s="103">
        <f t="shared" si="17"/>
        <v>-2E-3</v>
      </c>
      <c r="C61" s="103">
        <f t="shared" si="17"/>
        <v>-0.113</v>
      </c>
      <c r="D61" s="103">
        <f t="shared" si="17"/>
        <v>0.31</v>
      </c>
      <c r="E61" s="103">
        <f t="shared" si="17"/>
        <v>0.29799999999999999</v>
      </c>
      <c r="F61" s="103">
        <f t="shared" si="17"/>
        <v>-0.38400000000000001</v>
      </c>
      <c r="G61" s="178" t="s">
        <v>239</v>
      </c>
      <c r="H61" s="103">
        <f t="shared" si="18"/>
        <v>-0.34100000000000003</v>
      </c>
      <c r="I61" s="103">
        <f t="shared" si="18"/>
        <v>0.14799999999999999</v>
      </c>
    </row>
    <row r="62" spans="1:16" x14ac:dyDescent="0.35">
      <c r="A62" s="100" t="s">
        <v>14</v>
      </c>
      <c r="B62" s="103">
        <f t="shared" si="17"/>
        <v>-9.5000000000000001E-2</v>
      </c>
      <c r="C62" s="103">
        <f t="shared" si="17"/>
        <v>-9.4E-2</v>
      </c>
      <c r="D62" s="103">
        <f t="shared" si="17"/>
        <v>-0.22900000000000001</v>
      </c>
      <c r="E62" s="103">
        <f t="shared" si="17"/>
        <v>0.219</v>
      </c>
      <c r="F62" s="103">
        <f t="shared" si="17"/>
        <v>2.5449999999999999</v>
      </c>
      <c r="G62" s="103">
        <f>+(G17-G16)/G16</f>
        <v>0.63700000000000001</v>
      </c>
      <c r="H62" s="103">
        <f t="shared" si="18"/>
        <v>0.60899999999999999</v>
      </c>
      <c r="I62" s="103">
        <f t="shared" si="18"/>
        <v>7.8E-2</v>
      </c>
    </row>
    <row r="63" spans="1:16" x14ac:dyDescent="0.35">
      <c r="A63" s="100" t="s">
        <v>497</v>
      </c>
      <c r="B63" s="103">
        <f t="shared" ref="B63:I63" si="19">+(B18-B17)/B17</f>
        <v>0.14000000000000001</v>
      </c>
      <c r="C63" s="103">
        <f t="shared" si="19"/>
        <v>-7.2999999999999995E-2</v>
      </c>
      <c r="D63" s="103">
        <f t="shared" si="19"/>
        <v>-0.33600000000000002</v>
      </c>
      <c r="E63" s="103">
        <f t="shared" si="19"/>
        <v>0.93400000000000005</v>
      </c>
      <c r="F63" s="103">
        <f t="shared" si="19"/>
        <v>2.589</v>
      </c>
      <c r="G63" s="103">
        <f t="shared" si="19"/>
        <v>1.4359999999999999</v>
      </c>
      <c r="H63" s="103">
        <f t="shared" si="19"/>
        <v>8.8999999999999996E-2</v>
      </c>
      <c r="I63" s="103">
        <f t="shared" si="19"/>
        <v>0.56100000000000005</v>
      </c>
    </row>
    <row r="64" spans="1:16" x14ac:dyDescent="0.35">
      <c r="A64" s="100" t="s">
        <v>474</v>
      </c>
      <c r="B64" s="103">
        <f t="shared" ref="B64:I64" si="20">+(B19-B18)/B18</f>
        <v>0.153</v>
      </c>
      <c r="C64" s="103">
        <f t="shared" si="20"/>
        <v>-5.0000000000000001E-3</v>
      </c>
      <c r="D64" s="103">
        <f t="shared" si="20"/>
        <v>-4.0000000000000001E-3</v>
      </c>
      <c r="E64" s="103">
        <f t="shared" si="20"/>
        <v>7.3999999999999996E-2</v>
      </c>
      <c r="F64" s="103">
        <f t="shared" si="20"/>
        <v>0.11</v>
      </c>
      <c r="G64" s="103">
        <f t="shared" si="20"/>
        <v>-0.49399999999999999</v>
      </c>
      <c r="H64" s="103">
        <f t="shared" si="20"/>
        <v>-0.93400000000000005</v>
      </c>
      <c r="I64" s="103">
        <f t="shared" si="20"/>
        <v>-3.5999999999999997E-2</v>
      </c>
    </row>
    <row r="65" spans="1:9" x14ac:dyDescent="0.35">
      <c r="A65" s="100" t="s">
        <v>39</v>
      </c>
      <c r="B65" s="103">
        <f t="shared" ref="B65:I65" si="21">+(B20-B19)/B19</f>
        <v>-7.9000000000000001E-2</v>
      </c>
      <c r="C65" s="103">
        <f t="shared" si="21"/>
        <v>0.11600000000000001</v>
      </c>
      <c r="D65" s="103">
        <f t="shared" si="21"/>
        <v>-0.17399999999999999</v>
      </c>
      <c r="E65" s="103">
        <f t="shared" si="21"/>
        <v>5.0999999999999997E-2</v>
      </c>
      <c r="F65" s="103">
        <f t="shared" si="21"/>
        <v>-0.34200000000000003</v>
      </c>
      <c r="G65" s="103">
        <f t="shared" si="21"/>
        <v>1.2370000000000001</v>
      </c>
      <c r="H65" s="103">
        <f t="shared" si="21"/>
        <v>1.429</v>
      </c>
      <c r="I65" s="103">
        <f t="shared" si="21"/>
        <v>8.7999999999999995E-2</v>
      </c>
    </row>
    <row r="66" spans="1:9" x14ac:dyDescent="0.35">
      <c r="A66" s="100" t="s">
        <v>585</v>
      </c>
      <c r="B66" s="103">
        <f t="shared" ref="B66:I66" si="22">+(B21-B20)/B20</f>
        <v>-8.9999999999999993E-3</v>
      </c>
      <c r="C66" s="103">
        <f t="shared" si="22"/>
        <v>0.191</v>
      </c>
      <c r="D66" s="103">
        <f t="shared" si="22"/>
        <v>-0.58299999999999996</v>
      </c>
      <c r="E66" s="103">
        <f t="shared" si="22"/>
        <v>8.2000000000000003E-2</v>
      </c>
      <c r="F66" s="103">
        <f t="shared" si="22"/>
        <v>0.63800000000000001</v>
      </c>
      <c r="G66" s="103">
        <f t="shared" si="22"/>
        <v>-2E-3</v>
      </c>
      <c r="H66" s="103">
        <f t="shared" si="22"/>
        <v>1.4670000000000001</v>
      </c>
      <c r="I66" s="103">
        <f t="shared" si="22"/>
        <v>5.8000000000000003E-2</v>
      </c>
    </row>
    <row r="67" spans="1:9" x14ac:dyDescent="0.35">
      <c r="A67" s="100" t="s">
        <v>422</v>
      </c>
      <c r="B67" s="103">
        <f t="shared" ref="B67:I67" si="23">+(B22-B21)/B21</f>
        <v>1.4999999999999999E-2</v>
      </c>
      <c r="C67" s="103">
        <f t="shared" si="23"/>
        <v>-0.14899999999999999</v>
      </c>
      <c r="D67" s="103">
        <f t="shared" si="23"/>
        <v>-0.214</v>
      </c>
      <c r="E67" s="103">
        <f t="shared" si="23"/>
        <v>-0.06</v>
      </c>
      <c r="F67" s="103">
        <f t="shared" si="23"/>
        <v>0.311</v>
      </c>
      <c r="G67" s="103">
        <f t="shared" si="23"/>
        <v>-0.47199999999999998</v>
      </c>
      <c r="H67" s="103">
        <f t="shared" si="23"/>
        <v>2.0499999999999998</v>
      </c>
      <c r="I67" s="103">
        <f t="shared" si="23"/>
        <v>-7.0000000000000007E-2</v>
      </c>
    </row>
    <row r="68" spans="1:9" x14ac:dyDescent="0.35">
      <c r="A68" s="295" t="s">
        <v>618</v>
      </c>
      <c r="B68" s="103">
        <f t="shared" ref="B68:I68" si="24">+(B23-B22)/B22</f>
        <v>-1.4E-2</v>
      </c>
      <c r="C68" s="103">
        <f t="shared" si="24"/>
        <v>6.9000000000000006E-2</v>
      </c>
      <c r="D68" s="103">
        <f t="shared" si="24"/>
        <v>1.69</v>
      </c>
      <c r="E68" s="103">
        <f t="shared" si="24"/>
        <v>5.2999999999999999E-2</v>
      </c>
      <c r="F68" s="103">
        <f t="shared" si="24"/>
        <v>0.11</v>
      </c>
      <c r="G68" s="103">
        <f t="shared" si="24"/>
        <v>4.0000000000000001E-3</v>
      </c>
      <c r="H68" s="103">
        <f t="shared" si="24"/>
        <v>0.124</v>
      </c>
      <c r="I68" s="103">
        <f t="shared" si="24"/>
        <v>4.4999999999999998E-2</v>
      </c>
    </row>
    <row r="69" spans="1:9" x14ac:dyDescent="0.35">
      <c r="A69" s="295" t="s">
        <v>678</v>
      </c>
      <c r="B69" s="103">
        <f t="shared" ref="B69:I69" si="25">+(B24-B23)/B23</f>
        <v>8.9999999999999993E-3</v>
      </c>
      <c r="C69" s="103">
        <f t="shared" si="25"/>
        <v>5.2999999999999999E-2</v>
      </c>
      <c r="D69" s="103">
        <f t="shared" si="25"/>
        <v>-1.0999999999999999E-2</v>
      </c>
      <c r="E69" s="103">
        <f t="shared" si="25"/>
        <v>0.14199999999999999</v>
      </c>
      <c r="F69" s="103">
        <f t="shared" si="25"/>
        <v>-0.52400000000000002</v>
      </c>
      <c r="G69" s="103">
        <f t="shared" si="25"/>
        <v>-4.1000000000000002E-2</v>
      </c>
      <c r="H69" s="103">
        <f t="shared" si="25"/>
        <v>-5.8000000000000003E-2</v>
      </c>
      <c r="I69" s="103">
        <f t="shared" si="25"/>
        <v>1.2E-2</v>
      </c>
    </row>
    <row r="70" spans="1:9" x14ac:dyDescent="0.35">
      <c r="A70" s="295" t="s">
        <v>709</v>
      </c>
      <c r="B70" s="103">
        <f t="shared" ref="B70:I70" si="26">+(B25-B24)/B24</f>
        <v>0.114</v>
      </c>
      <c r="C70" s="103">
        <f t="shared" si="26"/>
        <v>0.23499999999999999</v>
      </c>
      <c r="D70" s="103">
        <f t="shared" si="26"/>
        <v>-0.21199999999999999</v>
      </c>
      <c r="E70" s="103">
        <f t="shared" si="26"/>
        <v>0.35399999999999998</v>
      </c>
      <c r="F70" s="103">
        <f t="shared" si="26"/>
        <v>-0.122</v>
      </c>
      <c r="G70" s="103">
        <f t="shared" si="26"/>
        <v>0.04</v>
      </c>
      <c r="H70" s="103">
        <f t="shared" si="26"/>
        <v>-0.371</v>
      </c>
      <c r="I70" s="103">
        <f t="shared" si="26"/>
        <v>0.19600000000000001</v>
      </c>
    </row>
    <row r="71" spans="1:9" x14ac:dyDescent="0.35">
      <c r="A71" s="295" t="s">
        <v>754</v>
      </c>
      <c r="B71" s="103">
        <f t="shared" ref="B71:I71" si="27">+(B26-B25)/B25</f>
        <v>0.22900000000000001</v>
      </c>
      <c r="C71" s="103">
        <f t="shared" si="27"/>
        <v>0.54300000000000004</v>
      </c>
      <c r="D71" s="103">
        <f t="shared" si="27"/>
        <v>-0.69399999999999995</v>
      </c>
      <c r="E71" s="103">
        <f t="shared" si="27"/>
        <v>0.34899999999999998</v>
      </c>
      <c r="F71" s="103">
        <f t="shared" si="27"/>
        <v>0.34399999999999997</v>
      </c>
      <c r="G71" s="103">
        <f t="shared" si="27"/>
        <v>7.0000000000000001E-3</v>
      </c>
      <c r="H71" s="103">
        <f t="shared" si="27"/>
        <v>0.25900000000000001</v>
      </c>
      <c r="I71" s="103">
        <f t="shared" si="27"/>
        <v>0.28199999999999997</v>
      </c>
    </row>
    <row r="72" spans="1:9" x14ac:dyDescent="0.35">
      <c r="A72" s="296" t="s">
        <v>1821</v>
      </c>
      <c r="B72" s="484">
        <f>+(B27-B26)/B26</f>
        <v>0.121</v>
      </c>
      <c r="C72" s="484">
        <f t="shared" ref="C72:I72" si="28">+(C27-C26)/C26</f>
        <v>0.79300000000000004</v>
      </c>
      <c r="D72" s="484">
        <f t="shared" si="28"/>
        <v>0.58699999999999997</v>
      </c>
      <c r="E72" s="484">
        <f t="shared" si="28"/>
        <v>0.16200000000000001</v>
      </c>
      <c r="F72" s="484">
        <f t="shared" si="28"/>
        <v>0.27100000000000002</v>
      </c>
      <c r="G72" s="484">
        <f t="shared" si="28"/>
        <v>5.6000000000000001E-2</v>
      </c>
      <c r="H72" s="484">
        <f t="shared" si="28"/>
        <v>-0.17299999999999999</v>
      </c>
      <c r="I72" s="484">
        <f t="shared" si="28"/>
        <v>0.16300000000000001</v>
      </c>
    </row>
    <row r="73" spans="1:9" ht="8.25" customHeight="1" x14ac:dyDescent="0.35">
      <c r="A73" s="9"/>
      <c r="B73" s="9"/>
      <c r="C73" s="9"/>
      <c r="D73" s="9"/>
      <c r="E73" s="9"/>
      <c r="F73" s="9"/>
      <c r="G73" s="9"/>
      <c r="H73" s="9"/>
      <c r="I73" s="9"/>
    </row>
    <row r="74" spans="1:9" x14ac:dyDescent="0.35">
      <c r="A74" s="277" t="s">
        <v>237</v>
      </c>
      <c r="B74" s="9"/>
      <c r="C74" s="9"/>
      <c r="D74" s="9"/>
      <c r="E74" s="9"/>
      <c r="F74" s="9"/>
      <c r="G74" s="9"/>
      <c r="H74" s="9"/>
      <c r="I74" s="9"/>
    </row>
    <row r="75" spans="1:9" ht="20.25" customHeight="1" x14ac:dyDescent="0.35">
      <c r="A75" s="847" t="s">
        <v>2077</v>
      </c>
      <c r="B75" s="847"/>
      <c r="C75" s="847"/>
      <c r="D75" s="847"/>
      <c r="E75" s="847"/>
      <c r="F75" s="847"/>
      <c r="G75" s="847"/>
      <c r="H75" s="847"/>
      <c r="I75" s="847"/>
    </row>
    <row r="76" spans="1:9" x14ac:dyDescent="0.35">
      <c r="A76" s="751" t="s">
        <v>2078</v>
      </c>
      <c r="B76" s="668"/>
      <c r="C76" s="668"/>
      <c r="D76" s="668"/>
      <c r="E76" s="668"/>
      <c r="F76" s="668"/>
      <c r="G76" s="668"/>
      <c r="H76" s="668"/>
      <c r="I76" s="668"/>
    </row>
    <row r="77" spans="1:9" x14ac:dyDescent="0.35">
      <c r="A77" s="751" t="s">
        <v>2079</v>
      </c>
      <c r="B77" s="669"/>
      <c r="C77" s="669"/>
      <c r="D77" s="669"/>
      <c r="E77" s="669"/>
      <c r="F77" s="669"/>
      <c r="G77" s="669"/>
      <c r="H77" s="669"/>
      <c r="I77" s="669"/>
    </row>
  </sheetData>
  <mergeCells count="3">
    <mergeCell ref="A75:I75"/>
    <mergeCell ref="A1:I1"/>
    <mergeCell ref="A3:I3"/>
  </mergeCells>
  <phoneticPr fontId="7" type="noConversion"/>
  <printOptions horizontalCentered="1" gridLines="1"/>
  <pageMargins left="0.7" right="0.7" top="0.75" bottom="0.75" header="0.3" footer="0.3"/>
  <pageSetup paperSize="9" scale="83" orientation="portrait" r:id="rId1"/>
  <headerFooter alignWithMargins="0"/>
  <ignoredErrors>
    <ignoredError sqref="I16:I25"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00B050"/>
    <pageSetUpPr fitToPage="1"/>
  </sheetPr>
  <dimension ref="A1:G214"/>
  <sheetViews>
    <sheetView workbookViewId="0">
      <pane ySplit="8" topLeftCell="A9" activePane="bottomLeft" state="frozen"/>
      <selection activeCell="E13" sqref="E13"/>
      <selection pane="bottomLeft" activeCell="J149" sqref="J149"/>
    </sheetView>
  </sheetViews>
  <sheetFormatPr defaultColWidth="9.1328125" defaultRowHeight="10.15" x14ac:dyDescent="0.3"/>
  <cols>
    <col min="1" max="1" width="23.73046875" style="320" customWidth="1"/>
    <col min="2" max="7" width="11.59765625" style="345" customWidth="1"/>
    <col min="8" max="16384" width="9.1328125" style="320"/>
  </cols>
  <sheetData>
    <row r="1" spans="1:7" ht="17.25" customHeight="1" x14ac:dyDescent="0.4">
      <c r="A1" s="519" t="s">
        <v>808</v>
      </c>
      <c r="B1" s="321"/>
      <c r="C1" s="321"/>
      <c r="D1" s="321"/>
      <c r="E1" s="321"/>
      <c r="F1" s="321"/>
      <c r="G1" s="321"/>
    </row>
    <row r="2" spans="1:7" ht="11.65" x14ac:dyDescent="0.35">
      <c r="A2" s="643"/>
      <c r="B2" s="321"/>
      <c r="C2" s="321"/>
      <c r="D2" s="321"/>
      <c r="E2" s="321"/>
      <c r="F2" s="321"/>
      <c r="G2" s="321"/>
    </row>
    <row r="3" spans="1:7" ht="11.65" x14ac:dyDescent="0.35">
      <c r="A3" s="643"/>
      <c r="B3" s="321"/>
      <c r="C3" s="321"/>
      <c r="D3" s="321"/>
      <c r="E3" s="321"/>
      <c r="F3" s="321"/>
      <c r="G3" s="321"/>
    </row>
    <row r="4" spans="1:7" s="324" customFormat="1" ht="11.25" customHeight="1" x14ac:dyDescent="0.3">
      <c r="A4" s="325"/>
      <c r="B4" s="326" t="s">
        <v>573</v>
      </c>
      <c r="C4" s="326"/>
      <c r="D4" s="327"/>
      <c r="E4" s="328" t="s">
        <v>574</v>
      </c>
      <c r="F4" s="329"/>
      <c r="G4" s="330"/>
    </row>
    <row r="5" spans="1:7" s="324" customFormat="1" ht="11.25" customHeight="1" x14ac:dyDescent="0.3">
      <c r="A5" s="331"/>
      <c r="B5" s="332" t="s">
        <v>452</v>
      </c>
      <c r="C5" s="332" t="s">
        <v>452</v>
      </c>
      <c r="D5" s="332" t="s">
        <v>452</v>
      </c>
      <c r="E5" s="332" t="s">
        <v>452</v>
      </c>
      <c r="F5" s="332" t="s">
        <v>452</v>
      </c>
      <c r="G5" s="332" t="s">
        <v>452</v>
      </c>
    </row>
    <row r="6" spans="1:7" s="324" customFormat="1" ht="11.25" customHeight="1" x14ac:dyDescent="0.3">
      <c r="A6" s="331"/>
      <c r="B6" s="331" t="s">
        <v>493</v>
      </c>
      <c r="C6" s="331" t="s">
        <v>493</v>
      </c>
      <c r="D6" s="331" t="s">
        <v>493</v>
      </c>
      <c r="E6" s="331" t="s">
        <v>493</v>
      </c>
      <c r="F6" s="331" t="s">
        <v>493</v>
      </c>
      <c r="G6" s="331" t="s">
        <v>493</v>
      </c>
    </row>
    <row r="7" spans="1:7" s="324" customFormat="1" ht="11.25" customHeight="1" x14ac:dyDescent="0.3">
      <c r="A7" s="331" t="s">
        <v>575</v>
      </c>
      <c r="B7" s="331" t="s">
        <v>576</v>
      </c>
      <c r="C7" s="333">
        <v>1000</v>
      </c>
      <c r="D7" s="333">
        <v>1000</v>
      </c>
      <c r="E7" s="331" t="s">
        <v>576</v>
      </c>
      <c r="F7" s="333">
        <v>1000</v>
      </c>
      <c r="G7" s="333">
        <v>1000</v>
      </c>
    </row>
    <row r="8" spans="1:7" s="324" customFormat="1" ht="11.25" customHeight="1" x14ac:dyDescent="0.3">
      <c r="A8" s="334" t="s">
        <v>730</v>
      </c>
      <c r="B8" s="335" t="s">
        <v>577</v>
      </c>
      <c r="C8" s="335" t="s">
        <v>578</v>
      </c>
      <c r="D8" s="335" t="s">
        <v>579</v>
      </c>
      <c r="E8" s="335" t="s">
        <v>577</v>
      </c>
      <c r="F8" s="335" t="s">
        <v>578</v>
      </c>
      <c r="G8" s="335" t="s">
        <v>579</v>
      </c>
    </row>
    <row r="9" spans="1:7" s="324" customFormat="1" ht="11.25" customHeight="1" x14ac:dyDescent="0.3">
      <c r="A9" s="336" t="s">
        <v>61</v>
      </c>
      <c r="B9" s="367">
        <v>134.43</v>
      </c>
      <c r="C9" s="367">
        <v>7.92</v>
      </c>
      <c r="D9" s="367">
        <v>401.5</v>
      </c>
      <c r="E9" s="337">
        <v>8</v>
      </c>
      <c r="F9" s="337">
        <v>23</v>
      </c>
      <c r="G9" s="337">
        <v>33</v>
      </c>
    </row>
    <row r="10" spans="1:7" s="324" customFormat="1" ht="11.25" customHeight="1" x14ac:dyDescent="0.3">
      <c r="A10" s="336" t="s">
        <v>62</v>
      </c>
      <c r="B10" s="367">
        <v>0.01</v>
      </c>
      <c r="C10" s="367">
        <v>0.04</v>
      </c>
      <c r="D10" s="367">
        <v>3.63</v>
      </c>
      <c r="E10" s="337">
        <v>134</v>
      </c>
      <c r="F10" s="337">
        <v>140</v>
      </c>
      <c r="G10" s="337">
        <v>127</v>
      </c>
    </row>
    <row r="11" spans="1:7" s="324" customFormat="1" ht="11.25" customHeight="1" x14ac:dyDescent="0.3">
      <c r="A11" s="336" t="s">
        <v>63</v>
      </c>
      <c r="B11" s="367">
        <v>6.46</v>
      </c>
      <c r="C11" s="367">
        <v>2.37</v>
      </c>
      <c r="D11" s="367">
        <v>40.6</v>
      </c>
      <c r="E11" s="337">
        <v>43</v>
      </c>
      <c r="F11" s="337">
        <v>50</v>
      </c>
      <c r="G11" s="337">
        <v>77</v>
      </c>
    </row>
    <row r="12" spans="1:7" s="324" customFormat="1" ht="11.25" customHeight="1" x14ac:dyDescent="0.3">
      <c r="A12" s="336" t="s">
        <v>64</v>
      </c>
      <c r="B12" s="367">
        <v>2.11</v>
      </c>
      <c r="C12" s="367">
        <v>0.62</v>
      </c>
      <c r="D12" s="367">
        <v>12.42</v>
      </c>
      <c r="E12" s="337">
        <v>60</v>
      </c>
      <c r="F12" s="337">
        <v>82</v>
      </c>
      <c r="G12" s="337">
        <v>102</v>
      </c>
    </row>
    <row r="13" spans="1:7" s="324" customFormat="1" ht="11.25" customHeight="1" x14ac:dyDescent="0.3">
      <c r="A13" s="336" t="s">
        <v>66</v>
      </c>
      <c r="B13" s="367">
        <v>0.14000000000000001</v>
      </c>
      <c r="C13" s="367">
        <v>7.0000000000000007E-2</v>
      </c>
      <c r="D13" s="367">
        <v>1.1499999999999999</v>
      </c>
      <c r="E13" s="337">
        <v>94</v>
      </c>
      <c r="F13" s="337">
        <v>123</v>
      </c>
      <c r="G13" s="337">
        <v>145</v>
      </c>
    </row>
    <row r="14" spans="1:7" s="324" customFormat="1" ht="11.25" customHeight="1" x14ac:dyDescent="0.3">
      <c r="A14" s="336" t="s">
        <v>67</v>
      </c>
      <c r="B14" s="367">
        <v>2.2999999999999998</v>
      </c>
      <c r="C14" s="367">
        <v>6.4</v>
      </c>
      <c r="D14" s="367">
        <v>652.58000000000004</v>
      </c>
      <c r="E14" s="337">
        <v>59</v>
      </c>
      <c r="F14" s="337">
        <v>28</v>
      </c>
      <c r="G14" s="337">
        <v>22</v>
      </c>
    </row>
    <row r="15" spans="1:7" s="324" customFormat="1" ht="11.25" customHeight="1" x14ac:dyDescent="0.3">
      <c r="A15" s="336" t="s">
        <v>85</v>
      </c>
      <c r="B15" s="367" t="s">
        <v>239</v>
      </c>
      <c r="C15" s="367">
        <v>0.02</v>
      </c>
      <c r="D15" s="367">
        <v>3.77</v>
      </c>
      <c r="E15" s="337" t="s">
        <v>239</v>
      </c>
      <c r="F15" s="337">
        <v>148</v>
      </c>
      <c r="G15" s="337">
        <v>124</v>
      </c>
    </row>
    <row r="16" spans="1:7" s="324" customFormat="1" ht="11.25" customHeight="1" x14ac:dyDescent="0.3">
      <c r="A16" s="336" t="s">
        <v>68</v>
      </c>
      <c r="B16" s="367">
        <v>0.78</v>
      </c>
      <c r="C16" s="367">
        <v>1.54</v>
      </c>
      <c r="D16" s="367">
        <v>4.79</v>
      </c>
      <c r="E16" s="337">
        <v>69</v>
      </c>
      <c r="F16" s="337">
        <v>63</v>
      </c>
      <c r="G16" s="337">
        <v>120</v>
      </c>
    </row>
    <row r="17" spans="1:7" s="324" customFormat="1" ht="11.25" customHeight="1" x14ac:dyDescent="0.3">
      <c r="A17" s="336" t="s">
        <v>69</v>
      </c>
      <c r="B17" s="367">
        <v>1.53</v>
      </c>
      <c r="C17" s="367">
        <v>8.4499999999999993</v>
      </c>
      <c r="D17" s="367">
        <v>862.81</v>
      </c>
      <c r="E17" s="337">
        <v>63</v>
      </c>
      <c r="F17" s="337">
        <v>20</v>
      </c>
      <c r="G17" s="337">
        <v>17</v>
      </c>
    </row>
    <row r="18" spans="1:7" s="324" customFormat="1" ht="11.25" customHeight="1" x14ac:dyDescent="0.3">
      <c r="A18" s="336" t="s">
        <v>70</v>
      </c>
      <c r="B18" s="367">
        <v>7.0000000000000007E-2</v>
      </c>
      <c r="C18" s="367">
        <v>0.13</v>
      </c>
      <c r="D18" s="367">
        <v>14.82</v>
      </c>
      <c r="E18" s="337">
        <v>107</v>
      </c>
      <c r="F18" s="337">
        <v>108</v>
      </c>
      <c r="G18" s="337">
        <v>93</v>
      </c>
    </row>
    <row r="19" spans="1:7" s="324" customFormat="1" ht="11.25" customHeight="1" x14ac:dyDescent="0.3">
      <c r="A19" s="336" t="s">
        <v>401</v>
      </c>
      <c r="B19" s="367">
        <v>0</v>
      </c>
      <c r="C19" s="367">
        <v>0.02</v>
      </c>
      <c r="D19" s="367">
        <v>0.6</v>
      </c>
      <c r="E19" s="337">
        <v>156</v>
      </c>
      <c r="F19" s="337">
        <v>146</v>
      </c>
      <c r="G19" s="337">
        <v>154</v>
      </c>
    </row>
    <row r="20" spans="1:7" s="324" customFormat="1" ht="11.25" customHeight="1" x14ac:dyDescent="0.3">
      <c r="A20" s="336" t="s">
        <v>71</v>
      </c>
      <c r="B20" s="367">
        <v>0.01</v>
      </c>
      <c r="C20" s="367">
        <v>0.18</v>
      </c>
      <c r="D20" s="367">
        <v>396.47</v>
      </c>
      <c r="E20" s="337">
        <v>141</v>
      </c>
      <c r="F20" s="337">
        <v>103</v>
      </c>
      <c r="G20" s="337">
        <v>34</v>
      </c>
    </row>
    <row r="21" spans="1:7" s="324" customFormat="1" ht="11.25" customHeight="1" x14ac:dyDescent="0.3">
      <c r="A21" s="336" t="s">
        <v>75</v>
      </c>
      <c r="B21" s="367">
        <v>64.77</v>
      </c>
      <c r="C21" s="367">
        <v>1.44</v>
      </c>
      <c r="D21" s="367">
        <v>1695.53</v>
      </c>
      <c r="E21" s="337">
        <v>18</v>
      </c>
      <c r="F21" s="337">
        <v>66</v>
      </c>
      <c r="G21" s="337">
        <v>12</v>
      </c>
    </row>
    <row r="22" spans="1:7" s="324" customFormat="1" ht="11.25" customHeight="1" x14ac:dyDescent="0.3">
      <c r="A22" s="336" t="s">
        <v>375</v>
      </c>
      <c r="B22" s="367">
        <v>0</v>
      </c>
      <c r="C22" s="367">
        <v>0</v>
      </c>
      <c r="D22" s="367" t="s">
        <v>239</v>
      </c>
      <c r="E22" s="337">
        <v>160</v>
      </c>
      <c r="F22" s="337">
        <v>171</v>
      </c>
      <c r="G22" s="337" t="s">
        <v>239</v>
      </c>
    </row>
    <row r="23" spans="1:7" s="324" customFormat="1" ht="11.25" customHeight="1" x14ac:dyDescent="0.3">
      <c r="A23" s="336" t="s">
        <v>77</v>
      </c>
      <c r="B23" s="367">
        <v>0.1</v>
      </c>
      <c r="C23" s="367">
        <v>0.19</v>
      </c>
      <c r="D23" s="367">
        <v>8.76</v>
      </c>
      <c r="E23" s="337">
        <v>103</v>
      </c>
      <c r="F23" s="337">
        <v>101</v>
      </c>
      <c r="G23" s="337">
        <v>111</v>
      </c>
    </row>
    <row r="24" spans="1:7" s="324" customFormat="1" ht="11.25" customHeight="1" x14ac:dyDescent="0.3">
      <c r="A24" s="336" t="s">
        <v>73</v>
      </c>
      <c r="B24" s="367">
        <v>0.81</v>
      </c>
      <c r="C24" s="367">
        <v>3.13</v>
      </c>
      <c r="D24" s="367">
        <v>1155.5999999999999</v>
      </c>
      <c r="E24" s="337">
        <v>67</v>
      </c>
      <c r="F24" s="337">
        <v>46</v>
      </c>
      <c r="G24" s="337">
        <v>13</v>
      </c>
    </row>
    <row r="25" spans="1:7" s="324" customFormat="1" ht="11.25" customHeight="1" x14ac:dyDescent="0.3">
      <c r="A25" s="336" t="s">
        <v>82</v>
      </c>
      <c r="B25" s="367">
        <v>0</v>
      </c>
      <c r="C25" s="367">
        <v>0.1</v>
      </c>
      <c r="D25" s="367">
        <v>1.57</v>
      </c>
      <c r="E25" s="337">
        <v>142</v>
      </c>
      <c r="F25" s="337">
        <v>118</v>
      </c>
      <c r="G25" s="337">
        <v>142</v>
      </c>
    </row>
    <row r="26" spans="1:7" s="324" customFormat="1" ht="11.25" customHeight="1" x14ac:dyDescent="0.3">
      <c r="A26" s="336" t="s">
        <v>74</v>
      </c>
      <c r="B26" s="367">
        <v>0.25</v>
      </c>
      <c r="C26" s="367">
        <v>0.05</v>
      </c>
      <c r="D26" s="367">
        <v>4.57</v>
      </c>
      <c r="E26" s="337">
        <v>85</v>
      </c>
      <c r="F26" s="337">
        <v>135</v>
      </c>
      <c r="G26" s="337">
        <v>121</v>
      </c>
    </row>
    <row r="27" spans="1:7" s="324" customFormat="1" ht="11.25" customHeight="1" x14ac:dyDescent="0.3">
      <c r="A27" s="336" t="s">
        <v>484</v>
      </c>
      <c r="B27" s="367">
        <v>0.11</v>
      </c>
      <c r="C27" s="367">
        <v>7.0000000000000007E-2</v>
      </c>
      <c r="D27" s="367">
        <v>0.71</v>
      </c>
      <c r="E27" s="337">
        <v>99</v>
      </c>
      <c r="F27" s="337">
        <v>126</v>
      </c>
      <c r="G27" s="337">
        <v>152</v>
      </c>
    </row>
    <row r="28" spans="1:7" s="324" customFormat="1" ht="11.25" customHeight="1" x14ac:dyDescent="0.3">
      <c r="A28" s="336" t="s">
        <v>80</v>
      </c>
      <c r="B28" s="367">
        <v>0.64</v>
      </c>
      <c r="C28" s="367">
        <v>1.78</v>
      </c>
      <c r="D28" s="367">
        <v>132.83000000000001</v>
      </c>
      <c r="E28" s="337">
        <v>72</v>
      </c>
      <c r="F28" s="337">
        <v>59</v>
      </c>
      <c r="G28" s="337">
        <v>54</v>
      </c>
    </row>
    <row r="29" spans="1:7" s="324" customFormat="1" ht="11.25" customHeight="1" x14ac:dyDescent="0.3">
      <c r="A29" s="336" t="s">
        <v>78</v>
      </c>
      <c r="B29" s="367">
        <v>0.14000000000000001</v>
      </c>
      <c r="C29" s="367">
        <v>0.94</v>
      </c>
      <c r="D29" s="367">
        <v>3.68</v>
      </c>
      <c r="E29" s="337">
        <v>95</v>
      </c>
      <c r="F29" s="337">
        <v>72</v>
      </c>
      <c r="G29" s="337">
        <v>126</v>
      </c>
    </row>
    <row r="30" spans="1:7" s="324" customFormat="1" ht="11.25" customHeight="1" x14ac:dyDescent="0.3">
      <c r="A30" s="336" t="s">
        <v>79</v>
      </c>
      <c r="B30" s="367">
        <v>0.56999999999999995</v>
      </c>
      <c r="C30" s="367">
        <v>0.04</v>
      </c>
      <c r="D30" s="367">
        <v>1.02</v>
      </c>
      <c r="E30" s="337">
        <v>76</v>
      </c>
      <c r="F30" s="337">
        <v>137</v>
      </c>
      <c r="G30" s="337">
        <v>148</v>
      </c>
    </row>
    <row r="31" spans="1:7" s="324" customFormat="1" ht="11.25" customHeight="1" x14ac:dyDescent="0.3">
      <c r="A31" s="336" t="s">
        <v>154</v>
      </c>
      <c r="B31" s="367" t="s">
        <v>239</v>
      </c>
      <c r="C31" s="367">
        <v>0</v>
      </c>
      <c r="D31" s="367">
        <v>0</v>
      </c>
      <c r="E31" s="337" t="s">
        <v>239</v>
      </c>
      <c r="F31" s="337">
        <v>171</v>
      </c>
      <c r="G31" s="337">
        <v>168</v>
      </c>
    </row>
    <row r="32" spans="1:7" s="324" customFormat="1" ht="11.25" customHeight="1" x14ac:dyDescent="0.3">
      <c r="A32" s="336" t="s">
        <v>81</v>
      </c>
      <c r="B32" s="367">
        <v>0.86</v>
      </c>
      <c r="C32" s="367">
        <v>2.3199999999999998</v>
      </c>
      <c r="D32" s="367">
        <v>149.36000000000001</v>
      </c>
      <c r="E32" s="337">
        <v>66</v>
      </c>
      <c r="F32" s="337">
        <v>53</v>
      </c>
      <c r="G32" s="337">
        <v>53</v>
      </c>
    </row>
    <row r="33" spans="1:7" s="324" customFormat="1" ht="11.25" customHeight="1" x14ac:dyDescent="0.3">
      <c r="A33" s="336" t="s">
        <v>76</v>
      </c>
      <c r="B33" s="367">
        <v>19.95</v>
      </c>
      <c r="C33" s="367">
        <v>1.88</v>
      </c>
      <c r="D33" s="367">
        <v>123.37</v>
      </c>
      <c r="E33" s="337">
        <v>24</v>
      </c>
      <c r="F33" s="337">
        <v>58</v>
      </c>
      <c r="G33" s="337">
        <v>57</v>
      </c>
    </row>
    <row r="34" spans="1:7" s="324" customFormat="1" ht="11.25" customHeight="1" x14ac:dyDescent="0.3">
      <c r="A34" s="336" t="s">
        <v>72</v>
      </c>
      <c r="B34" s="367">
        <v>77.36</v>
      </c>
      <c r="C34" s="367">
        <v>4.7699999999999996</v>
      </c>
      <c r="D34" s="367">
        <v>1971.44</v>
      </c>
      <c r="E34" s="337">
        <v>15</v>
      </c>
      <c r="F34" s="337">
        <v>36</v>
      </c>
      <c r="G34" s="337">
        <v>7</v>
      </c>
    </row>
    <row r="35" spans="1:7" s="324" customFormat="1" ht="11.25" customHeight="1" x14ac:dyDescent="0.3">
      <c r="A35" s="336" t="s">
        <v>712</v>
      </c>
      <c r="B35" s="367">
        <v>0</v>
      </c>
      <c r="C35" s="367">
        <v>0</v>
      </c>
      <c r="D35" s="367">
        <v>0</v>
      </c>
      <c r="E35" s="337">
        <v>160</v>
      </c>
      <c r="F35" s="337">
        <v>171</v>
      </c>
      <c r="G35" s="337">
        <v>168</v>
      </c>
    </row>
    <row r="36" spans="1:7" s="324" customFormat="1" ht="11.25" customHeight="1" x14ac:dyDescent="0.3">
      <c r="A36" s="336" t="s">
        <v>83</v>
      </c>
      <c r="B36" s="367">
        <v>0.02</v>
      </c>
      <c r="C36" s="367">
        <v>0</v>
      </c>
      <c r="D36" s="367">
        <v>0.42</v>
      </c>
      <c r="E36" s="337">
        <v>123</v>
      </c>
      <c r="F36" s="337">
        <v>159</v>
      </c>
      <c r="G36" s="337">
        <v>156</v>
      </c>
    </row>
    <row r="37" spans="1:7" s="324" customFormat="1" ht="11.25" customHeight="1" x14ac:dyDescent="0.3">
      <c r="A37" s="336" t="s">
        <v>97</v>
      </c>
      <c r="B37" s="367">
        <v>110.21</v>
      </c>
      <c r="C37" s="367">
        <v>14.69</v>
      </c>
      <c r="D37" s="367">
        <v>732.36</v>
      </c>
      <c r="E37" s="337">
        <v>11</v>
      </c>
      <c r="F37" s="337">
        <v>11</v>
      </c>
      <c r="G37" s="337">
        <v>20</v>
      </c>
    </row>
    <row r="38" spans="1:7" s="324" customFormat="1" ht="11.25" customHeight="1" x14ac:dyDescent="0.3">
      <c r="A38" s="336" t="s">
        <v>92</v>
      </c>
      <c r="B38" s="367">
        <v>2.99</v>
      </c>
      <c r="C38" s="367">
        <v>3.78</v>
      </c>
      <c r="D38" s="367">
        <v>13.83</v>
      </c>
      <c r="E38" s="337">
        <v>57</v>
      </c>
      <c r="F38" s="337">
        <v>44</v>
      </c>
      <c r="G38" s="337">
        <v>97</v>
      </c>
    </row>
    <row r="39" spans="1:7" s="324" customFormat="1" ht="11.25" customHeight="1" x14ac:dyDescent="0.3">
      <c r="A39" s="336" t="s">
        <v>58</v>
      </c>
      <c r="B39" s="367" t="s">
        <v>239</v>
      </c>
      <c r="C39" s="367">
        <v>0.2</v>
      </c>
      <c r="D39" s="367">
        <v>46.15</v>
      </c>
      <c r="E39" s="337" t="s">
        <v>239</v>
      </c>
      <c r="F39" s="337">
        <v>100</v>
      </c>
      <c r="G39" s="337">
        <v>74</v>
      </c>
    </row>
    <row r="40" spans="1:7" s="324" customFormat="1" ht="11.25" customHeight="1" x14ac:dyDescent="0.3">
      <c r="A40" s="336" t="s">
        <v>93</v>
      </c>
      <c r="B40" s="367">
        <v>11.9</v>
      </c>
      <c r="C40" s="367">
        <v>1.5</v>
      </c>
      <c r="D40" s="367">
        <v>11.77</v>
      </c>
      <c r="E40" s="337">
        <v>31</v>
      </c>
      <c r="F40" s="337">
        <v>64</v>
      </c>
      <c r="G40" s="337">
        <v>103</v>
      </c>
    </row>
    <row r="41" spans="1:7" s="324" customFormat="1" ht="11.25" customHeight="1" x14ac:dyDescent="0.3">
      <c r="A41" s="336" t="s">
        <v>94</v>
      </c>
      <c r="B41" s="367">
        <v>170.26</v>
      </c>
      <c r="C41" s="367">
        <v>26.33</v>
      </c>
      <c r="D41" s="367">
        <v>289.97000000000003</v>
      </c>
      <c r="E41" s="337">
        <v>6</v>
      </c>
      <c r="F41" s="337">
        <v>5</v>
      </c>
      <c r="G41" s="337">
        <v>40</v>
      </c>
    </row>
    <row r="42" spans="1:7" s="324" customFormat="1" ht="11.25" customHeight="1" x14ac:dyDescent="0.3">
      <c r="A42" s="336" t="s">
        <v>96</v>
      </c>
      <c r="B42" s="367">
        <v>0.08</v>
      </c>
      <c r="C42" s="367">
        <v>0.1</v>
      </c>
      <c r="D42" s="367">
        <v>2.4500000000000002</v>
      </c>
      <c r="E42" s="337">
        <v>106</v>
      </c>
      <c r="F42" s="337">
        <v>117</v>
      </c>
      <c r="G42" s="337">
        <v>134</v>
      </c>
    </row>
    <row r="43" spans="1:7" s="324" customFormat="1" ht="11.25" customHeight="1" x14ac:dyDescent="0.3">
      <c r="A43" s="336" t="s">
        <v>95</v>
      </c>
      <c r="B43" s="367">
        <v>21.36</v>
      </c>
      <c r="C43" s="367">
        <v>0.22</v>
      </c>
      <c r="D43" s="367">
        <v>32.11</v>
      </c>
      <c r="E43" s="337">
        <v>23</v>
      </c>
      <c r="F43" s="337">
        <v>98</v>
      </c>
      <c r="G43" s="337">
        <v>82</v>
      </c>
    </row>
    <row r="44" spans="1:7" s="324" customFormat="1" ht="11.25" customHeight="1" x14ac:dyDescent="0.3">
      <c r="A44" s="338" t="s">
        <v>751</v>
      </c>
      <c r="B44" s="367">
        <v>0</v>
      </c>
      <c r="C44" s="367">
        <v>0.02</v>
      </c>
      <c r="D44" s="367">
        <v>120.47</v>
      </c>
      <c r="E44" s="337">
        <v>146</v>
      </c>
      <c r="F44" s="337">
        <v>149</v>
      </c>
      <c r="G44" s="337">
        <v>58</v>
      </c>
    </row>
    <row r="45" spans="1:7" s="324" customFormat="1" ht="11.25" customHeight="1" x14ac:dyDescent="0.3">
      <c r="A45" s="338" t="s">
        <v>752</v>
      </c>
      <c r="B45" s="367">
        <v>0</v>
      </c>
      <c r="C45" s="367">
        <v>0</v>
      </c>
      <c r="D45" s="367">
        <v>0</v>
      </c>
      <c r="E45" s="337">
        <v>160</v>
      </c>
      <c r="F45" s="337">
        <v>171</v>
      </c>
      <c r="G45" s="337">
        <v>168</v>
      </c>
    </row>
    <row r="46" spans="1:7" s="324" customFormat="1" ht="11.25" customHeight="1" x14ac:dyDescent="0.3">
      <c r="A46" s="336" t="s">
        <v>100</v>
      </c>
      <c r="B46" s="367">
        <v>0.02</v>
      </c>
      <c r="C46" s="367">
        <v>0</v>
      </c>
      <c r="D46" s="367">
        <v>0.2</v>
      </c>
      <c r="E46" s="337">
        <v>127</v>
      </c>
      <c r="F46" s="337">
        <v>161</v>
      </c>
      <c r="G46" s="337">
        <v>160</v>
      </c>
    </row>
    <row r="47" spans="1:7" s="324" customFormat="1" ht="11.25" customHeight="1" x14ac:dyDescent="0.3">
      <c r="A47" s="336" t="s">
        <v>99</v>
      </c>
      <c r="B47" s="367">
        <v>0</v>
      </c>
      <c r="C47" s="367">
        <v>0</v>
      </c>
      <c r="D47" s="367">
        <v>0</v>
      </c>
      <c r="E47" s="337">
        <v>160</v>
      </c>
      <c r="F47" s="337">
        <v>171</v>
      </c>
      <c r="G47" s="337">
        <v>168</v>
      </c>
    </row>
    <row r="48" spans="1:7" s="324" customFormat="1" ht="11.25" customHeight="1" x14ac:dyDescent="0.3">
      <c r="A48" s="336" t="s">
        <v>489</v>
      </c>
      <c r="B48" s="367">
        <v>7.07</v>
      </c>
      <c r="C48" s="367">
        <v>9.73</v>
      </c>
      <c r="D48" s="367">
        <v>130.97999999999999</v>
      </c>
      <c r="E48" s="337">
        <v>38</v>
      </c>
      <c r="F48" s="337">
        <v>17</v>
      </c>
      <c r="G48" s="337">
        <v>55</v>
      </c>
    </row>
    <row r="49" spans="1:7" s="324" customFormat="1" ht="11.25" customHeight="1" x14ac:dyDescent="0.3">
      <c r="A49" s="336" t="s">
        <v>101</v>
      </c>
      <c r="B49" s="367">
        <v>0.23</v>
      </c>
      <c r="C49" s="367">
        <v>0.75</v>
      </c>
      <c r="D49" s="367">
        <v>70.31</v>
      </c>
      <c r="E49" s="337">
        <v>87</v>
      </c>
      <c r="F49" s="337">
        <v>77</v>
      </c>
      <c r="G49" s="337">
        <v>70</v>
      </c>
    </row>
    <row r="50" spans="1:7" s="324" customFormat="1" ht="11.25" customHeight="1" x14ac:dyDescent="0.3">
      <c r="A50" s="336" t="s">
        <v>127</v>
      </c>
      <c r="B50" s="367">
        <v>0.56999999999999995</v>
      </c>
      <c r="C50" s="367">
        <v>0.09</v>
      </c>
      <c r="D50" s="367">
        <v>6.13</v>
      </c>
      <c r="E50" s="337">
        <v>75</v>
      </c>
      <c r="F50" s="337">
        <v>120</v>
      </c>
      <c r="G50" s="337">
        <v>116</v>
      </c>
    </row>
    <row r="51" spans="1:7" s="324" customFormat="1" ht="11.25" customHeight="1" x14ac:dyDescent="0.3">
      <c r="A51" s="336" t="s">
        <v>124</v>
      </c>
      <c r="B51" s="367">
        <v>0.02</v>
      </c>
      <c r="C51" s="367">
        <v>0.12</v>
      </c>
      <c r="D51" s="367">
        <v>9.25</v>
      </c>
      <c r="E51" s="337">
        <v>122</v>
      </c>
      <c r="F51" s="337">
        <v>111</v>
      </c>
      <c r="G51" s="337">
        <v>110</v>
      </c>
    </row>
    <row r="52" spans="1:7" s="324" customFormat="1" ht="11.25" customHeight="1" x14ac:dyDescent="0.3">
      <c r="A52" s="336" t="s">
        <v>102</v>
      </c>
      <c r="B52" s="367" t="s">
        <v>239</v>
      </c>
      <c r="C52" s="367">
        <v>0.03</v>
      </c>
      <c r="D52" s="367">
        <v>2.71</v>
      </c>
      <c r="E52" s="337" t="s">
        <v>239</v>
      </c>
      <c r="F52" s="337">
        <v>142</v>
      </c>
      <c r="G52" s="337">
        <v>132</v>
      </c>
    </row>
    <row r="53" spans="1:7" s="324" customFormat="1" ht="11.25" customHeight="1" x14ac:dyDescent="0.3">
      <c r="A53" s="336" t="s">
        <v>680</v>
      </c>
      <c r="B53" s="367" t="s">
        <v>239</v>
      </c>
      <c r="C53" s="367">
        <v>0.31</v>
      </c>
      <c r="D53" s="367">
        <v>106.67</v>
      </c>
      <c r="E53" s="337" t="s">
        <v>239</v>
      </c>
      <c r="F53" s="337">
        <v>95</v>
      </c>
      <c r="G53" s="337">
        <v>60</v>
      </c>
    </row>
    <row r="54" spans="1:7" s="324" customFormat="1" ht="11.25" customHeight="1" x14ac:dyDescent="0.3">
      <c r="A54" s="336" t="s">
        <v>103</v>
      </c>
      <c r="B54" s="367">
        <v>0.28999999999999998</v>
      </c>
      <c r="C54" s="367">
        <v>6.06</v>
      </c>
      <c r="D54" s="367">
        <v>762.11</v>
      </c>
      <c r="E54" s="337">
        <v>84</v>
      </c>
      <c r="F54" s="337">
        <v>30</v>
      </c>
      <c r="G54" s="337">
        <v>19</v>
      </c>
    </row>
    <row r="55" spans="1:7" s="324" customFormat="1" ht="11.25" customHeight="1" x14ac:dyDescent="0.3">
      <c r="A55" s="336" t="s">
        <v>104</v>
      </c>
      <c r="B55" s="367">
        <v>0.12</v>
      </c>
      <c r="C55" s="367">
        <v>0.35</v>
      </c>
      <c r="D55" s="367">
        <v>46.37</v>
      </c>
      <c r="E55" s="337">
        <v>98</v>
      </c>
      <c r="F55" s="337">
        <v>93</v>
      </c>
      <c r="G55" s="337">
        <v>73</v>
      </c>
    </row>
    <row r="56" spans="1:7" s="324" customFormat="1" ht="11.25" customHeight="1" x14ac:dyDescent="0.3">
      <c r="A56" s="336" t="s">
        <v>98</v>
      </c>
      <c r="B56" s="367">
        <v>470.8</v>
      </c>
      <c r="C56" s="367">
        <v>4.96</v>
      </c>
      <c r="D56" s="367">
        <v>163.85</v>
      </c>
      <c r="E56" s="337">
        <v>1</v>
      </c>
      <c r="F56" s="337">
        <v>32</v>
      </c>
      <c r="G56" s="337">
        <v>50</v>
      </c>
    </row>
    <row r="57" spans="1:7" s="324" customFormat="1" ht="11.25" customHeight="1" x14ac:dyDescent="0.3">
      <c r="A57" s="336" t="s">
        <v>105</v>
      </c>
      <c r="B57" s="367">
        <v>0.6</v>
      </c>
      <c r="C57" s="367">
        <v>4.82</v>
      </c>
      <c r="D57" s="367">
        <v>618.1</v>
      </c>
      <c r="E57" s="337">
        <v>74</v>
      </c>
      <c r="F57" s="337">
        <v>34</v>
      </c>
      <c r="G57" s="337">
        <v>26</v>
      </c>
    </row>
    <row r="58" spans="1:7" s="324" customFormat="1" ht="11.25" customHeight="1" x14ac:dyDescent="0.3">
      <c r="A58" s="336" t="s">
        <v>106</v>
      </c>
      <c r="B58" s="367">
        <v>5.56</v>
      </c>
      <c r="C58" s="367">
        <v>21.81</v>
      </c>
      <c r="D58" s="367">
        <v>889.89</v>
      </c>
      <c r="E58" s="337">
        <v>46</v>
      </c>
      <c r="F58" s="337">
        <v>6</v>
      </c>
      <c r="G58" s="337">
        <v>15</v>
      </c>
    </row>
    <row r="59" spans="1:7" s="324" customFormat="1" ht="11.25" customHeight="1" x14ac:dyDescent="0.3">
      <c r="A59" s="336" t="s">
        <v>378</v>
      </c>
      <c r="B59" s="367">
        <v>0.04</v>
      </c>
      <c r="C59" s="367">
        <v>0.06</v>
      </c>
      <c r="D59" s="367">
        <v>12.72</v>
      </c>
      <c r="E59" s="337">
        <v>114</v>
      </c>
      <c r="F59" s="337">
        <v>130</v>
      </c>
      <c r="G59" s="337">
        <v>99</v>
      </c>
    </row>
    <row r="60" spans="1:7" s="324" customFormat="1" ht="11.25" customHeight="1" x14ac:dyDescent="0.3">
      <c r="A60" s="336" t="s">
        <v>107</v>
      </c>
      <c r="B60" s="367">
        <v>10.7</v>
      </c>
      <c r="C60" s="367">
        <v>7.53</v>
      </c>
      <c r="D60" s="367">
        <v>472.22</v>
      </c>
      <c r="E60" s="337">
        <v>32</v>
      </c>
      <c r="F60" s="337">
        <v>26</v>
      </c>
      <c r="G60" s="337">
        <v>31</v>
      </c>
    </row>
    <row r="61" spans="1:7" s="324" customFormat="1" ht="11.25" customHeight="1" x14ac:dyDescent="0.3">
      <c r="A61" s="336" t="s">
        <v>65</v>
      </c>
      <c r="B61" s="367">
        <v>18.559999999999999</v>
      </c>
      <c r="C61" s="367">
        <v>2.3199999999999998</v>
      </c>
      <c r="D61" s="367">
        <v>215.91</v>
      </c>
      <c r="E61" s="337">
        <v>27</v>
      </c>
      <c r="F61" s="337">
        <v>52</v>
      </c>
      <c r="G61" s="337">
        <v>46</v>
      </c>
    </row>
    <row r="62" spans="1:7" s="324" customFormat="1" ht="11.25" customHeight="1" x14ac:dyDescent="0.3">
      <c r="A62" s="336" t="s">
        <v>202</v>
      </c>
      <c r="B62" s="367">
        <v>0.01</v>
      </c>
      <c r="C62" s="367">
        <v>0.01</v>
      </c>
      <c r="D62" s="367">
        <v>2.3199999999999998</v>
      </c>
      <c r="E62" s="337">
        <v>140</v>
      </c>
      <c r="F62" s="337">
        <v>155</v>
      </c>
      <c r="G62" s="337">
        <v>135</v>
      </c>
    </row>
    <row r="63" spans="1:7" s="324" customFormat="1" ht="11.25" customHeight="1" x14ac:dyDescent="0.3">
      <c r="A63" s="336" t="s">
        <v>379</v>
      </c>
      <c r="B63" s="367">
        <v>0</v>
      </c>
      <c r="C63" s="367">
        <v>0</v>
      </c>
      <c r="D63" s="367" t="s">
        <v>239</v>
      </c>
      <c r="E63" s="337">
        <v>160</v>
      </c>
      <c r="F63" s="337">
        <v>171</v>
      </c>
      <c r="G63" s="337" t="s">
        <v>239</v>
      </c>
    </row>
    <row r="64" spans="1:7" s="324" customFormat="1" ht="11.25" customHeight="1" x14ac:dyDescent="0.3">
      <c r="A64" s="336" t="s">
        <v>108</v>
      </c>
      <c r="B64" s="367">
        <v>1.53</v>
      </c>
      <c r="C64" s="367">
        <v>0.49</v>
      </c>
      <c r="D64" s="367">
        <v>20.69</v>
      </c>
      <c r="E64" s="337">
        <v>62</v>
      </c>
      <c r="F64" s="337">
        <v>88</v>
      </c>
      <c r="G64" s="337">
        <v>87</v>
      </c>
    </row>
    <row r="65" spans="1:7" s="324" customFormat="1" ht="11.25" customHeight="1" x14ac:dyDescent="0.3">
      <c r="A65" s="336" t="s">
        <v>109</v>
      </c>
      <c r="B65" s="367">
        <v>0.01</v>
      </c>
      <c r="C65" s="367">
        <v>0.13</v>
      </c>
      <c r="D65" s="367">
        <v>3.72</v>
      </c>
      <c r="E65" s="337">
        <v>139</v>
      </c>
      <c r="F65" s="337">
        <v>109</v>
      </c>
      <c r="G65" s="337">
        <v>125</v>
      </c>
    </row>
    <row r="66" spans="1:7" s="324" customFormat="1" ht="11.25" customHeight="1" x14ac:dyDescent="0.3">
      <c r="A66" s="336" t="s">
        <v>110</v>
      </c>
      <c r="B66" s="367">
        <v>452.63</v>
      </c>
      <c r="C66" s="367">
        <v>7.41</v>
      </c>
      <c r="D66" s="367">
        <v>650.58000000000004</v>
      </c>
      <c r="E66" s="337">
        <v>2</v>
      </c>
      <c r="F66" s="337">
        <v>27</v>
      </c>
      <c r="G66" s="337">
        <v>23</v>
      </c>
    </row>
    <row r="67" spans="1:7" s="324" customFormat="1" ht="11.25" customHeight="1" x14ac:dyDescent="0.3">
      <c r="A67" s="336" t="s">
        <v>380</v>
      </c>
      <c r="B67" s="367">
        <v>0</v>
      </c>
      <c r="C67" s="367">
        <v>0.01</v>
      </c>
      <c r="D67" s="367">
        <v>0.66</v>
      </c>
      <c r="E67" s="337">
        <v>152</v>
      </c>
      <c r="F67" s="337">
        <v>153</v>
      </c>
      <c r="G67" s="337">
        <v>153</v>
      </c>
    </row>
    <row r="68" spans="1:7" s="324" customFormat="1" ht="11.25" customHeight="1" x14ac:dyDescent="0.3">
      <c r="A68" s="336" t="s">
        <v>111</v>
      </c>
      <c r="B68" s="367">
        <v>0.31</v>
      </c>
      <c r="C68" s="367">
        <v>2.31</v>
      </c>
      <c r="D68" s="367">
        <v>37.96</v>
      </c>
      <c r="E68" s="337">
        <v>83</v>
      </c>
      <c r="F68" s="337">
        <v>54</v>
      </c>
      <c r="G68" s="337">
        <v>79</v>
      </c>
    </row>
    <row r="69" spans="1:7" s="324" customFormat="1" ht="11.25" customHeight="1" x14ac:dyDescent="0.3">
      <c r="A69" s="336" t="s">
        <v>112</v>
      </c>
      <c r="B69" s="367">
        <v>6.64</v>
      </c>
      <c r="C69" s="367">
        <v>4.24</v>
      </c>
      <c r="D69" s="367">
        <v>499</v>
      </c>
      <c r="E69" s="337">
        <v>40</v>
      </c>
      <c r="F69" s="337">
        <v>39</v>
      </c>
      <c r="G69" s="337">
        <v>30</v>
      </c>
    </row>
    <row r="70" spans="1:7" s="324" customFormat="1" ht="11.25" customHeight="1" x14ac:dyDescent="0.3">
      <c r="A70" s="336" t="s">
        <v>113</v>
      </c>
      <c r="B70" s="367">
        <v>0.05</v>
      </c>
      <c r="C70" s="367">
        <v>0.55000000000000004</v>
      </c>
      <c r="D70" s="367">
        <v>3.55</v>
      </c>
      <c r="E70" s="337">
        <v>113</v>
      </c>
      <c r="F70" s="337">
        <v>83</v>
      </c>
      <c r="G70" s="337">
        <v>128</v>
      </c>
    </row>
    <row r="71" spans="1:7" s="324" customFormat="1" ht="11.25" customHeight="1" x14ac:dyDescent="0.3">
      <c r="A71" s="336" t="s">
        <v>114</v>
      </c>
      <c r="B71" s="367">
        <v>4.8</v>
      </c>
      <c r="C71" s="367">
        <v>3.94</v>
      </c>
      <c r="D71" s="367">
        <v>724.67</v>
      </c>
      <c r="E71" s="337">
        <v>48</v>
      </c>
      <c r="F71" s="337">
        <v>42</v>
      </c>
      <c r="G71" s="337">
        <v>21</v>
      </c>
    </row>
    <row r="72" spans="1:7" s="324" customFormat="1" ht="11.25" customHeight="1" x14ac:dyDescent="0.3">
      <c r="A72" s="336" t="s">
        <v>116</v>
      </c>
      <c r="B72" s="367">
        <v>0.22</v>
      </c>
      <c r="C72" s="367">
        <v>0.49</v>
      </c>
      <c r="D72" s="367">
        <v>28.35</v>
      </c>
      <c r="E72" s="337">
        <v>88</v>
      </c>
      <c r="F72" s="337">
        <v>87</v>
      </c>
      <c r="G72" s="337">
        <v>84</v>
      </c>
    </row>
    <row r="73" spans="1:7" s="324" customFormat="1" ht="11.25" customHeight="1" x14ac:dyDescent="0.3">
      <c r="A73" s="336" t="s">
        <v>117</v>
      </c>
      <c r="B73" s="367">
        <v>6.64</v>
      </c>
      <c r="C73" s="367">
        <v>3.92</v>
      </c>
      <c r="D73" s="367">
        <v>887.95</v>
      </c>
      <c r="E73" s="337">
        <v>41</v>
      </c>
      <c r="F73" s="337">
        <v>43</v>
      </c>
      <c r="G73" s="337">
        <v>16</v>
      </c>
    </row>
    <row r="74" spans="1:7" s="324" customFormat="1" ht="11.25" customHeight="1" x14ac:dyDescent="0.3">
      <c r="A74" s="336" t="s">
        <v>118</v>
      </c>
      <c r="B74" s="367">
        <v>4.16</v>
      </c>
      <c r="C74" s="367">
        <v>0.64</v>
      </c>
      <c r="D74" s="367">
        <v>72.599999999999994</v>
      </c>
      <c r="E74" s="337">
        <v>50</v>
      </c>
      <c r="F74" s="337">
        <v>81</v>
      </c>
      <c r="G74" s="337">
        <v>69</v>
      </c>
    </row>
    <row r="75" spans="1:7" s="324" customFormat="1" ht="11.25" customHeight="1" x14ac:dyDescent="0.3">
      <c r="A75" s="336" t="s">
        <v>120</v>
      </c>
      <c r="B75" s="367">
        <v>0.39</v>
      </c>
      <c r="C75" s="367">
        <v>0.94</v>
      </c>
      <c r="D75" s="367">
        <v>77.86</v>
      </c>
      <c r="E75" s="337">
        <v>82</v>
      </c>
      <c r="F75" s="337">
        <v>73</v>
      </c>
      <c r="G75" s="337">
        <v>64</v>
      </c>
    </row>
    <row r="76" spans="1:7" s="324" customFormat="1" ht="11.25" customHeight="1" x14ac:dyDescent="0.3">
      <c r="A76" s="336" t="s">
        <v>381</v>
      </c>
      <c r="B76" s="367">
        <v>0</v>
      </c>
      <c r="C76" s="367">
        <v>0.01</v>
      </c>
      <c r="D76" s="367">
        <v>2.86</v>
      </c>
      <c r="E76" s="337">
        <v>158</v>
      </c>
      <c r="F76" s="337">
        <v>154</v>
      </c>
      <c r="G76" s="337">
        <v>131</v>
      </c>
    </row>
    <row r="77" spans="1:7" s="324" customFormat="1" ht="11.25" customHeight="1" x14ac:dyDescent="0.3">
      <c r="A77" s="336" t="s">
        <v>121</v>
      </c>
      <c r="B77" s="367">
        <v>0.03</v>
      </c>
      <c r="C77" s="367">
        <v>0.01</v>
      </c>
      <c r="D77" s="367">
        <v>2.06</v>
      </c>
      <c r="E77" s="337">
        <v>118</v>
      </c>
      <c r="F77" s="337">
        <v>152</v>
      </c>
      <c r="G77" s="337">
        <v>137</v>
      </c>
    </row>
    <row r="78" spans="1:7" s="324" customFormat="1" ht="11.25" customHeight="1" x14ac:dyDescent="0.3">
      <c r="A78" s="336" t="s">
        <v>122</v>
      </c>
      <c r="B78" s="367">
        <v>7.44</v>
      </c>
      <c r="C78" s="367">
        <v>0.7</v>
      </c>
      <c r="D78" s="367">
        <v>35.950000000000003</v>
      </c>
      <c r="E78" s="337">
        <v>36</v>
      </c>
      <c r="F78" s="337">
        <v>80</v>
      </c>
      <c r="G78" s="337">
        <v>80</v>
      </c>
    </row>
    <row r="79" spans="1:7" s="324" customFormat="1" ht="11.25" customHeight="1" x14ac:dyDescent="0.3">
      <c r="A79" s="336" t="s">
        <v>119</v>
      </c>
      <c r="B79" s="367">
        <v>5.98</v>
      </c>
      <c r="C79" s="367">
        <v>4.71</v>
      </c>
      <c r="D79" s="367">
        <v>254.61</v>
      </c>
      <c r="E79" s="337">
        <v>44</v>
      </c>
      <c r="F79" s="337">
        <v>37</v>
      </c>
      <c r="G79" s="337">
        <v>42</v>
      </c>
    </row>
    <row r="80" spans="1:7" s="324" customFormat="1" ht="11.25" customHeight="1" x14ac:dyDescent="0.3">
      <c r="A80" s="336" t="s">
        <v>382</v>
      </c>
      <c r="B80" s="367">
        <v>0</v>
      </c>
      <c r="C80" s="367">
        <v>0.01</v>
      </c>
      <c r="D80" s="367">
        <v>0.05</v>
      </c>
      <c r="E80" s="337">
        <v>150</v>
      </c>
      <c r="F80" s="337">
        <v>151</v>
      </c>
      <c r="G80" s="337">
        <v>164</v>
      </c>
    </row>
    <row r="81" spans="1:7" s="324" customFormat="1" ht="11.25" customHeight="1" x14ac:dyDescent="0.3">
      <c r="A81" s="336" t="s">
        <v>383</v>
      </c>
      <c r="B81" s="367">
        <v>0</v>
      </c>
      <c r="C81" s="367">
        <v>0</v>
      </c>
      <c r="D81" s="367">
        <v>0.11</v>
      </c>
      <c r="E81" s="337">
        <v>147</v>
      </c>
      <c r="F81" s="337">
        <v>170</v>
      </c>
      <c r="G81" s="337">
        <v>161</v>
      </c>
    </row>
    <row r="82" spans="1:7" s="324" customFormat="1" ht="11.25" customHeight="1" x14ac:dyDescent="0.3">
      <c r="A82" s="307" t="s">
        <v>123</v>
      </c>
      <c r="B82" s="367">
        <v>0.01</v>
      </c>
      <c r="C82" s="367">
        <v>0</v>
      </c>
      <c r="D82" s="367">
        <v>0.26</v>
      </c>
      <c r="E82" s="337">
        <v>138</v>
      </c>
      <c r="F82" s="337">
        <v>164</v>
      </c>
      <c r="G82" s="337">
        <v>157</v>
      </c>
    </row>
    <row r="83" spans="1:7" s="324" customFormat="1" ht="11.25" customHeight="1" x14ac:dyDescent="0.3">
      <c r="A83" s="336" t="s">
        <v>125</v>
      </c>
      <c r="B83" s="367">
        <v>0.17</v>
      </c>
      <c r="C83" s="367">
        <v>0.45</v>
      </c>
      <c r="D83" s="367">
        <v>47.31</v>
      </c>
      <c r="E83" s="337">
        <v>91</v>
      </c>
      <c r="F83" s="337">
        <v>89</v>
      </c>
      <c r="G83" s="337">
        <v>72</v>
      </c>
    </row>
    <row r="84" spans="1:7" s="324" customFormat="1" ht="11.25" customHeight="1" x14ac:dyDescent="0.3">
      <c r="A84" s="336" t="s">
        <v>126</v>
      </c>
      <c r="B84" s="367">
        <v>0</v>
      </c>
      <c r="C84" s="367">
        <v>0.54</v>
      </c>
      <c r="D84" s="367">
        <v>1.76</v>
      </c>
      <c r="E84" s="337">
        <v>143</v>
      </c>
      <c r="F84" s="337">
        <v>84</v>
      </c>
      <c r="G84" s="337">
        <v>139</v>
      </c>
    </row>
    <row r="85" spans="1:7" s="324" customFormat="1" ht="11.25" customHeight="1" x14ac:dyDescent="0.3">
      <c r="A85" s="336" t="s">
        <v>128</v>
      </c>
      <c r="B85" s="367">
        <v>33.15</v>
      </c>
      <c r="C85" s="367">
        <v>0.15</v>
      </c>
      <c r="D85" s="367">
        <v>63.72</v>
      </c>
      <c r="E85" s="337">
        <v>22</v>
      </c>
      <c r="F85" s="337">
        <v>104</v>
      </c>
      <c r="G85" s="337">
        <v>71</v>
      </c>
    </row>
    <row r="86" spans="1:7" s="324" customFormat="1" ht="11.25" customHeight="1" x14ac:dyDescent="0.3">
      <c r="A86" s="336" t="s">
        <v>129</v>
      </c>
      <c r="B86" s="367">
        <v>0.54</v>
      </c>
      <c r="C86" s="367">
        <v>0.02</v>
      </c>
      <c r="D86" s="367">
        <v>3.14</v>
      </c>
      <c r="E86" s="337">
        <v>78</v>
      </c>
      <c r="F86" s="337">
        <v>144</v>
      </c>
      <c r="G86" s="337">
        <v>130</v>
      </c>
    </row>
    <row r="87" spans="1:7" s="324" customFormat="1" ht="11.25" customHeight="1" x14ac:dyDescent="0.3">
      <c r="A87" s="336" t="s">
        <v>2054</v>
      </c>
      <c r="B87" s="367">
        <v>56.51</v>
      </c>
      <c r="C87" s="367">
        <v>12.38</v>
      </c>
      <c r="D87" s="367">
        <v>603.45000000000005</v>
      </c>
      <c r="E87" s="337">
        <v>20</v>
      </c>
      <c r="F87" s="337">
        <v>13</v>
      </c>
      <c r="G87" s="337">
        <v>27</v>
      </c>
    </row>
    <row r="88" spans="1:7" s="324" customFormat="1" ht="11.25" customHeight="1" x14ac:dyDescent="0.3">
      <c r="A88" s="336" t="s">
        <v>131</v>
      </c>
      <c r="B88" s="367">
        <v>18.59</v>
      </c>
      <c r="C88" s="367">
        <v>7.62</v>
      </c>
      <c r="D88" s="367">
        <v>627.29</v>
      </c>
      <c r="E88" s="337">
        <v>26</v>
      </c>
      <c r="F88" s="337">
        <v>25</v>
      </c>
      <c r="G88" s="337">
        <v>25</v>
      </c>
    </row>
    <row r="89" spans="1:7" s="324" customFormat="1" ht="11.25" customHeight="1" x14ac:dyDescent="0.3">
      <c r="A89" s="307" t="s">
        <v>130</v>
      </c>
      <c r="B89" s="367">
        <v>0.11</v>
      </c>
      <c r="C89" s="367">
        <v>1.31</v>
      </c>
      <c r="D89" s="367">
        <v>88.09</v>
      </c>
      <c r="E89" s="337">
        <v>100</v>
      </c>
      <c r="F89" s="337">
        <v>67</v>
      </c>
      <c r="G89" s="337">
        <v>63</v>
      </c>
    </row>
    <row r="90" spans="1:7" s="324" customFormat="1" ht="11.25" customHeight="1" x14ac:dyDescent="0.3">
      <c r="A90" s="336" t="s">
        <v>132</v>
      </c>
      <c r="B90" s="367">
        <v>1.1000000000000001</v>
      </c>
      <c r="C90" s="367">
        <v>4.7699999999999996</v>
      </c>
      <c r="D90" s="367">
        <v>1847.59</v>
      </c>
      <c r="E90" s="337">
        <v>65</v>
      </c>
      <c r="F90" s="337">
        <v>35</v>
      </c>
      <c r="G90" s="337">
        <v>9</v>
      </c>
    </row>
    <row r="91" spans="1:7" s="324" customFormat="1" ht="11.25" customHeight="1" x14ac:dyDescent="0.3">
      <c r="A91" s="336" t="s">
        <v>133</v>
      </c>
      <c r="B91" s="367">
        <v>3.25</v>
      </c>
      <c r="C91" s="367">
        <v>1.97</v>
      </c>
      <c r="D91" s="367">
        <v>392.01</v>
      </c>
      <c r="E91" s="337">
        <v>55</v>
      </c>
      <c r="F91" s="337">
        <v>56</v>
      </c>
      <c r="G91" s="337">
        <v>35</v>
      </c>
    </row>
    <row r="92" spans="1:7" s="324" customFormat="1" ht="11.25" customHeight="1" x14ac:dyDescent="0.3">
      <c r="A92" s="336" t="s">
        <v>384</v>
      </c>
      <c r="B92" s="367">
        <v>0</v>
      </c>
      <c r="C92" s="367">
        <v>0</v>
      </c>
      <c r="D92" s="367">
        <v>1.08</v>
      </c>
      <c r="E92" s="337">
        <v>151</v>
      </c>
      <c r="F92" s="337">
        <v>162</v>
      </c>
      <c r="G92" s="337">
        <v>147</v>
      </c>
    </row>
    <row r="93" spans="1:7" s="324" customFormat="1" ht="11.25" customHeight="1" x14ac:dyDescent="0.3">
      <c r="A93" s="336" t="s">
        <v>135</v>
      </c>
      <c r="B93" s="367">
        <v>0.06</v>
      </c>
      <c r="C93" s="367">
        <v>0.02</v>
      </c>
      <c r="D93" s="367">
        <v>6.62</v>
      </c>
      <c r="E93" s="337">
        <v>109</v>
      </c>
      <c r="F93" s="337">
        <v>147</v>
      </c>
      <c r="G93" s="337">
        <v>115</v>
      </c>
    </row>
    <row r="94" spans="1:7" s="324" customFormat="1" ht="11.25" customHeight="1" x14ac:dyDescent="0.3">
      <c r="A94" s="336" t="s">
        <v>134</v>
      </c>
      <c r="B94" s="367">
        <v>60.97</v>
      </c>
      <c r="C94" s="367">
        <v>87.45</v>
      </c>
      <c r="D94" s="367">
        <v>7370.33</v>
      </c>
      <c r="E94" s="337">
        <v>19</v>
      </c>
      <c r="F94" s="337">
        <v>2</v>
      </c>
      <c r="G94" s="337">
        <v>3</v>
      </c>
    </row>
    <row r="95" spans="1:7" s="324" customFormat="1" ht="11.25" customHeight="1" x14ac:dyDescent="0.3">
      <c r="A95" s="336" t="s">
        <v>136</v>
      </c>
      <c r="B95" s="367">
        <v>0.03</v>
      </c>
      <c r="C95" s="367">
        <v>0.04</v>
      </c>
      <c r="D95" s="367">
        <v>0.26</v>
      </c>
      <c r="E95" s="337">
        <v>119</v>
      </c>
      <c r="F95" s="337">
        <v>138</v>
      </c>
      <c r="G95" s="337">
        <v>158</v>
      </c>
    </row>
    <row r="96" spans="1:7" s="324" customFormat="1" ht="11.25" customHeight="1" x14ac:dyDescent="0.3">
      <c r="A96" s="307" t="s">
        <v>137</v>
      </c>
      <c r="B96" s="367">
        <v>179.81</v>
      </c>
      <c r="C96" s="367">
        <v>12.03</v>
      </c>
      <c r="D96" s="367">
        <v>947.24</v>
      </c>
      <c r="E96" s="337">
        <v>5</v>
      </c>
      <c r="F96" s="337">
        <v>15</v>
      </c>
      <c r="G96" s="337">
        <v>14</v>
      </c>
    </row>
    <row r="97" spans="1:7" s="324" customFormat="1" ht="11.25" customHeight="1" x14ac:dyDescent="0.3">
      <c r="A97" s="336" t="s">
        <v>140</v>
      </c>
      <c r="B97" s="367">
        <v>0.01</v>
      </c>
      <c r="C97" s="367">
        <v>0.19</v>
      </c>
      <c r="D97" s="367">
        <v>42.82</v>
      </c>
      <c r="E97" s="337">
        <v>131</v>
      </c>
      <c r="F97" s="337">
        <v>102</v>
      </c>
      <c r="G97" s="337">
        <v>76</v>
      </c>
    </row>
    <row r="98" spans="1:7" s="324" customFormat="1" ht="11.25" customHeight="1" x14ac:dyDescent="0.3">
      <c r="A98" s="336" t="s">
        <v>138</v>
      </c>
      <c r="B98" s="367">
        <v>0.1</v>
      </c>
      <c r="C98" s="367">
        <v>0.06</v>
      </c>
      <c r="D98" s="367">
        <v>1.78</v>
      </c>
      <c r="E98" s="337">
        <v>102</v>
      </c>
      <c r="F98" s="337">
        <v>128</v>
      </c>
      <c r="G98" s="337">
        <v>138</v>
      </c>
    </row>
    <row r="99" spans="1:7" s="324" customFormat="1" ht="11.25" customHeight="1" x14ac:dyDescent="0.3">
      <c r="A99" s="336" t="s">
        <v>141</v>
      </c>
      <c r="B99" s="367">
        <v>0</v>
      </c>
      <c r="C99" s="367">
        <v>0</v>
      </c>
      <c r="D99" s="367">
        <v>0</v>
      </c>
      <c r="E99" s="337">
        <v>160</v>
      </c>
      <c r="F99" s="337">
        <v>171</v>
      </c>
      <c r="G99" s="337">
        <v>168</v>
      </c>
    </row>
    <row r="100" spans="1:7" s="324" customFormat="1" ht="11.25" customHeight="1" x14ac:dyDescent="0.3">
      <c r="A100" s="336" t="s">
        <v>149</v>
      </c>
      <c r="B100" s="367">
        <v>0.01</v>
      </c>
      <c r="C100" s="367">
        <v>0.11</v>
      </c>
      <c r="D100" s="367">
        <v>3.24</v>
      </c>
      <c r="E100" s="337">
        <v>135</v>
      </c>
      <c r="F100" s="337">
        <v>116</v>
      </c>
      <c r="G100" s="337">
        <v>129</v>
      </c>
    </row>
    <row r="101" spans="1:7" s="324" customFormat="1" ht="11.25" customHeight="1" x14ac:dyDescent="0.3">
      <c r="A101" s="336" t="s">
        <v>143</v>
      </c>
      <c r="B101" s="367">
        <v>75.430000000000007</v>
      </c>
      <c r="C101" s="367">
        <v>183.03</v>
      </c>
      <c r="D101" s="367">
        <v>103684.55</v>
      </c>
      <c r="E101" s="337">
        <v>16</v>
      </c>
      <c r="F101" s="337">
        <v>1</v>
      </c>
      <c r="G101" s="337">
        <v>1</v>
      </c>
    </row>
    <row r="102" spans="1:7" s="324" customFormat="1" ht="11.25" customHeight="1" x14ac:dyDescent="0.3">
      <c r="A102" s="336" t="s">
        <v>144</v>
      </c>
      <c r="B102" s="367">
        <v>0.01</v>
      </c>
      <c r="C102" s="367">
        <v>0.01</v>
      </c>
      <c r="D102" s="367">
        <v>1.02</v>
      </c>
      <c r="E102" s="337">
        <v>130</v>
      </c>
      <c r="F102" s="337">
        <v>150</v>
      </c>
      <c r="G102" s="337">
        <v>149</v>
      </c>
    </row>
    <row r="103" spans="1:7" s="324" customFormat="1" ht="11.25" customHeight="1" x14ac:dyDescent="0.3">
      <c r="A103" s="336" t="s">
        <v>142</v>
      </c>
      <c r="B103" s="367">
        <v>43.85</v>
      </c>
      <c r="C103" s="367">
        <v>8.11</v>
      </c>
      <c r="D103" s="367">
        <v>379.11</v>
      </c>
      <c r="E103" s="337">
        <v>21</v>
      </c>
      <c r="F103" s="337">
        <v>22</v>
      </c>
      <c r="G103" s="337">
        <v>38</v>
      </c>
    </row>
    <row r="104" spans="1:7" s="324" customFormat="1" ht="11.25" customHeight="1" x14ac:dyDescent="0.3">
      <c r="A104" s="336" t="s">
        <v>193</v>
      </c>
      <c r="B104" s="367">
        <v>0.63</v>
      </c>
      <c r="C104" s="367">
        <v>1.48</v>
      </c>
      <c r="D104" s="367">
        <v>5.75</v>
      </c>
      <c r="E104" s="337">
        <v>73</v>
      </c>
      <c r="F104" s="337">
        <v>65</v>
      </c>
      <c r="G104" s="337">
        <v>117</v>
      </c>
    </row>
    <row r="105" spans="1:7" s="324" customFormat="1" ht="11.25" customHeight="1" x14ac:dyDescent="0.3">
      <c r="A105" s="336" t="s">
        <v>145</v>
      </c>
      <c r="B105" s="367" t="s">
        <v>239</v>
      </c>
      <c r="C105" s="367">
        <v>3.38</v>
      </c>
      <c r="D105" s="367">
        <v>841.06</v>
      </c>
      <c r="E105" s="337" t="s">
        <v>239</v>
      </c>
      <c r="F105" s="337">
        <v>45</v>
      </c>
      <c r="G105" s="337">
        <v>18</v>
      </c>
    </row>
    <row r="106" spans="1:7" s="324" customFormat="1" ht="11.25" customHeight="1" x14ac:dyDescent="0.3">
      <c r="A106" s="336" t="s">
        <v>147</v>
      </c>
      <c r="B106" s="367">
        <v>0.04</v>
      </c>
      <c r="C106" s="367">
        <v>0.38</v>
      </c>
      <c r="D106" s="367">
        <v>16.91</v>
      </c>
      <c r="E106" s="337">
        <v>115</v>
      </c>
      <c r="F106" s="337">
        <v>91</v>
      </c>
      <c r="G106" s="337">
        <v>91</v>
      </c>
    </row>
    <row r="107" spans="1:7" s="324" customFormat="1" ht="11.25" customHeight="1" x14ac:dyDescent="0.3">
      <c r="A107" s="336" t="s">
        <v>148</v>
      </c>
      <c r="B107" s="367">
        <v>0.01</v>
      </c>
      <c r="C107" s="367">
        <v>2.35</v>
      </c>
      <c r="D107" s="367">
        <v>509.95</v>
      </c>
      <c r="E107" s="337">
        <v>129</v>
      </c>
      <c r="F107" s="337">
        <v>51</v>
      </c>
      <c r="G107" s="337">
        <v>28</v>
      </c>
    </row>
    <row r="108" spans="1:7" s="324" customFormat="1" ht="11.25" customHeight="1" x14ac:dyDescent="0.3">
      <c r="A108" s="336" t="s">
        <v>150</v>
      </c>
      <c r="B108" s="367">
        <v>0.01</v>
      </c>
      <c r="C108" s="367">
        <v>0</v>
      </c>
      <c r="D108" s="367">
        <v>0.02</v>
      </c>
      <c r="E108" s="337">
        <v>136</v>
      </c>
      <c r="F108" s="337">
        <v>169</v>
      </c>
      <c r="G108" s="337">
        <v>165</v>
      </c>
    </row>
    <row r="109" spans="1:7" s="324" customFormat="1" ht="11.25" customHeight="1" x14ac:dyDescent="0.3">
      <c r="A109" s="336" t="s">
        <v>173</v>
      </c>
      <c r="B109" s="367">
        <v>7.63</v>
      </c>
      <c r="C109" s="367">
        <v>0.52</v>
      </c>
      <c r="D109" s="367">
        <v>76.11</v>
      </c>
      <c r="E109" s="337">
        <v>35</v>
      </c>
      <c r="F109" s="337">
        <v>86</v>
      </c>
      <c r="G109" s="337">
        <v>66</v>
      </c>
    </row>
    <row r="110" spans="1:7" s="324" customFormat="1" ht="11.25" customHeight="1" x14ac:dyDescent="0.3">
      <c r="A110" s="336" t="s">
        <v>172</v>
      </c>
      <c r="B110" s="367">
        <v>3.5</v>
      </c>
      <c r="C110" s="367">
        <v>3.1</v>
      </c>
      <c r="D110" s="367">
        <v>284.33999999999997</v>
      </c>
      <c r="E110" s="337">
        <v>54</v>
      </c>
      <c r="F110" s="337">
        <v>47</v>
      </c>
      <c r="G110" s="337">
        <v>41</v>
      </c>
    </row>
    <row r="111" spans="1:7" s="324" customFormat="1" ht="11.25" customHeight="1" x14ac:dyDescent="0.3">
      <c r="A111" s="336" t="s">
        <v>171</v>
      </c>
      <c r="B111" s="367">
        <v>7.82</v>
      </c>
      <c r="C111" s="367">
        <v>0.9</v>
      </c>
      <c r="D111" s="367">
        <v>12.69</v>
      </c>
      <c r="E111" s="337">
        <v>34</v>
      </c>
      <c r="F111" s="337">
        <v>74</v>
      </c>
      <c r="G111" s="337">
        <v>101</v>
      </c>
    </row>
    <row r="112" spans="1:7" s="324" customFormat="1" ht="11.25" customHeight="1" x14ac:dyDescent="0.3">
      <c r="A112" s="336" t="s">
        <v>177</v>
      </c>
      <c r="B112" s="367">
        <v>0.19</v>
      </c>
      <c r="C112" s="367">
        <v>16.899999999999999</v>
      </c>
      <c r="D112" s="367">
        <v>22603.83</v>
      </c>
      <c r="E112" s="337">
        <v>89</v>
      </c>
      <c r="F112" s="337">
        <v>10</v>
      </c>
      <c r="G112" s="337">
        <v>2</v>
      </c>
    </row>
    <row r="113" spans="1:7" s="324" customFormat="1" ht="11.25" customHeight="1" x14ac:dyDescent="0.3">
      <c r="A113" s="336" t="s">
        <v>151</v>
      </c>
      <c r="B113" s="367">
        <v>19.329999999999998</v>
      </c>
      <c r="C113" s="367">
        <v>19.03</v>
      </c>
      <c r="D113" s="367">
        <v>74.16</v>
      </c>
      <c r="E113" s="337">
        <v>25</v>
      </c>
      <c r="F113" s="337">
        <v>8</v>
      </c>
      <c r="G113" s="337">
        <v>67</v>
      </c>
    </row>
    <row r="114" spans="1:7" s="324" customFormat="1" ht="11.25" customHeight="1" x14ac:dyDescent="0.3">
      <c r="A114" s="339" t="s">
        <v>178</v>
      </c>
      <c r="B114" s="367">
        <v>0</v>
      </c>
      <c r="C114" s="367">
        <v>0</v>
      </c>
      <c r="D114" s="367">
        <v>0</v>
      </c>
      <c r="E114" s="337">
        <v>160</v>
      </c>
      <c r="F114" s="337">
        <v>171</v>
      </c>
      <c r="G114" s="337">
        <v>168</v>
      </c>
    </row>
    <row r="115" spans="1:7" s="324" customFormat="1" ht="11.25" customHeight="1" x14ac:dyDescent="0.3">
      <c r="A115" s="336" t="s">
        <v>170</v>
      </c>
      <c r="B115" s="367">
        <v>0.17</v>
      </c>
      <c r="C115" s="367">
        <v>0.02</v>
      </c>
      <c r="D115" s="367">
        <v>1.49</v>
      </c>
      <c r="E115" s="337">
        <v>92</v>
      </c>
      <c r="F115" s="337">
        <v>145</v>
      </c>
      <c r="G115" s="337">
        <v>144</v>
      </c>
    </row>
    <row r="116" spans="1:7" s="324" customFormat="1" ht="11.25" customHeight="1" x14ac:dyDescent="0.3">
      <c r="A116" s="336" t="s">
        <v>55</v>
      </c>
      <c r="B116" s="367">
        <v>0</v>
      </c>
      <c r="C116" s="367">
        <v>0.03</v>
      </c>
      <c r="D116" s="367">
        <v>4.29</v>
      </c>
      <c r="E116" s="337">
        <v>153</v>
      </c>
      <c r="F116" s="337">
        <v>141</v>
      </c>
      <c r="G116" s="337">
        <v>122</v>
      </c>
    </row>
    <row r="117" spans="1:7" s="324" customFormat="1" ht="11.25" customHeight="1" x14ac:dyDescent="0.3">
      <c r="A117" s="336" t="s">
        <v>388</v>
      </c>
      <c r="B117" s="367" t="s">
        <v>239</v>
      </c>
      <c r="C117" s="367">
        <v>0.85</v>
      </c>
      <c r="D117" s="367">
        <v>158.41999999999999</v>
      </c>
      <c r="E117" s="337" t="s">
        <v>239</v>
      </c>
      <c r="F117" s="337">
        <v>76</v>
      </c>
      <c r="G117" s="337">
        <v>51</v>
      </c>
    </row>
    <row r="118" spans="1:7" s="324" customFormat="1" ht="11.25" customHeight="1" x14ac:dyDescent="0.3">
      <c r="A118" s="336" t="s">
        <v>174</v>
      </c>
      <c r="B118" s="367">
        <v>0</v>
      </c>
      <c r="C118" s="367">
        <v>0</v>
      </c>
      <c r="D118" s="367">
        <v>0.01</v>
      </c>
      <c r="E118" s="337">
        <v>155</v>
      </c>
      <c r="F118" s="337">
        <v>166</v>
      </c>
      <c r="G118" s="337">
        <v>167</v>
      </c>
    </row>
    <row r="119" spans="1:7" s="324" customFormat="1" ht="11.25" customHeight="1" x14ac:dyDescent="0.3">
      <c r="A119" s="336" t="s">
        <v>10</v>
      </c>
      <c r="B119" s="367">
        <v>0.11</v>
      </c>
      <c r="C119" s="367">
        <v>2.83</v>
      </c>
      <c r="D119" s="367">
        <v>128.88999999999999</v>
      </c>
      <c r="E119" s="337">
        <v>101</v>
      </c>
      <c r="F119" s="337">
        <v>49</v>
      </c>
      <c r="G119" s="337">
        <v>56</v>
      </c>
    </row>
    <row r="120" spans="1:7" s="324" customFormat="1" ht="11.25" customHeight="1" x14ac:dyDescent="0.3">
      <c r="A120" s="336" t="s">
        <v>175</v>
      </c>
      <c r="B120" s="367">
        <v>0.49</v>
      </c>
      <c r="C120" s="367">
        <v>0.11</v>
      </c>
      <c r="D120" s="367">
        <v>9.61</v>
      </c>
      <c r="E120" s="337">
        <v>80</v>
      </c>
      <c r="F120" s="337">
        <v>114</v>
      </c>
      <c r="G120" s="337">
        <v>109</v>
      </c>
    </row>
    <row r="121" spans="1:7" s="324" customFormat="1" ht="11.25" customHeight="1" x14ac:dyDescent="0.3">
      <c r="A121" s="336" t="s">
        <v>176</v>
      </c>
      <c r="B121" s="367">
        <v>4.74</v>
      </c>
      <c r="C121" s="367">
        <v>0.2</v>
      </c>
      <c r="D121" s="367">
        <v>7.13</v>
      </c>
      <c r="E121" s="337">
        <v>49</v>
      </c>
      <c r="F121" s="337">
        <v>99</v>
      </c>
      <c r="G121" s="337">
        <v>114</v>
      </c>
    </row>
    <row r="122" spans="1:7" s="324" customFormat="1" ht="11.25" customHeight="1" x14ac:dyDescent="0.3">
      <c r="A122" s="336" t="s">
        <v>179</v>
      </c>
      <c r="B122" s="367">
        <v>0</v>
      </c>
      <c r="C122" s="367">
        <v>0</v>
      </c>
      <c r="D122" s="367">
        <v>0</v>
      </c>
      <c r="E122" s="337">
        <v>160</v>
      </c>
      <c r="F122" s="337">
        <v>171</v>
      </c>
      <c r="G122" s="337">
        <v>168</v>
      </c>
    </row>
    <row r="123" spans="1:7" s="324" customFormat="1" ht="11.25" customHeight="1" x14ac:dyDescent="0.3">
      <c r="A123" s="336" t="s">
        <v>180</v>
      </c>
      <c r="B123" s="367">
        <v>0.17</v>
      </c>
      <c r="C123" s="367">
        <v>0.71</v>
      </c>
      <c r="D123" s="367">
        <v>2.1</v>
      </c>
      <c r="E123" s="337">
        <v>90</v>
      </c>
      <c r="F123" s="337">
        <v>79</v>
      </c>
      <c r="G123" s="337">
        <v>136</v>
      </c>
    </row>
    <row r="124" spans="1:7" s="324" customFormat="1" ht="11.25" customHeight="1" x14ac:dyDescent="0.3">
      <c r="A124" s="336" t="s">
        <v>406</v>
      </c>
      <c r="B124" s="367" t="s">
        <v>239</v>
      </c>
      <c r="C124" s="367">
        <v>49.5</v>
      </c>
      <c r="D124" s="367" t="s">
        <v>239</v>
      </c>
      <c r="E124" s="337" t="s">
        <v>239</v>
      </c>
      <c r="F124" s="337">
        <v>3</v>
      </c>
      <c r="G124" s="337" t="s">
        <v>239</v>
      </c>
    </row>
    <row r="125" spans="1:7" s="324" customFormat="1" ht="11.25" customHeight="1" x14ac:dyDescent="0.3">
      <c r="A125" s="336" t="s">
        <v>181</v>
      </c>
      <c r="B125" s="367">
        <v>13.29</v>
      </c>
      <c r="C125" s="367">
        <v>1.1499999999999999</v>
      </c>
      <c r="D125" s="367">
        <v>221.83</v>
      </c>
      <c r="E125" s="337">
        <v>29</v>
      </c>
      <c r="F125" s="337">
        <v>69</v>
      </c>
      <c r="G125" s="337">
        <v>45</v>
      </c>
    </row>
    <row r="126" spans="1:7" s="324" customFormat="1" ht="11.25" customHeight="1" x14ac:dyDescent="0.3">
      <c r="A126" s="336" t="s">
        <v>182</v>
      </c>
      <c r="B126" s="367">
        <v>1.68</v>
      </c>
      <c r="C126" s="367">
        <v>4.87</v>
      </c>
      <c r="D126" s="367">
        <v>2350.06</v>
      </c>
      <c r="E126" s="337">
        <v>61</v>
      </c>
      <c r="F126" s="337">
        <v>33</v>
      </c>
      <c r="G126" s="337">
        <v>6</v>
      </c>
    </row>
    <row r="127" spans="1:7" s="324" customFormat="1" ht="11.25" customHeight="1" x14ac:dyDescent="0.3">
      <c r="A127" s="336" t="s">
        <v>187</v>
      </c>
      <c r="B127" s="367">
        <v>0.04</v>
      </c>
      <c r="C127" s="367">
        <v>0.3</v>
      </c>
      <c r="D127" s="367">
        <v>4.95</v>
      </c>
      <c r="E127" s="337">
        <v>117</v>
      </c>
      <c r="F127" s="337">
        <v>96</v>
      </c>
      <c r="G127" s="337">
        <v>119</v>
      </c>
    </row>
    <row r="128" spans="1:7" s="324" customFormat="1" ht="11.25" customHeight="1" x14ac:dyDescent="0.3">
      <c r="A128" s="336" t="s">
        <v>184</v>
      </c>
      <c r="B128" s="367">
        <v>0.06</v>
      </c>
      <c r="C128" s="367">
        <v>0.05</v>
      </c>
      <c r="D128" s="367">
        <v>2.5499999999999998</v>
      </c>
      <c r="E128" s="337">
        <v>110</v>
      </c>
      <c r="F128" s="337">
        <v>133</v>
      </c>
      <c r="G128" s="337">
        <v>133</v>
      </c>
    </row>
    <row r="129" spans="1:7" s="324" customFormat="1" ht="11.25" customHeight="1" x14ac:dyDescent="0.3">
      <c r="A129" s="336" t="s">
        <v>183</v>
      </c>
      <c r="B129" s="367">
        <v>130.26</v>
      </c>
      <c r="C129" s="367">
        <v>6.27</v>
      </c>
      <c r="D129" s="367">
        <v>105.02</v>
      </c>
      <c r="E129" s="337">
        <v>9</v>
      </c>
      <c r="F129" s="337">
        <v>29</v>
      </c>
      <c r="G129" s="337">
        <v>61</v>
      </c>
    </row>
    <row r="130" spans="1:7" s="324" customFormat="1" ht="11.25" customHeight="1" x14ac:dyDescent="0.3">
      <c r="A130" s="336" t="s">
        <v>185</v>
      </c>
      <c r="B130" s="367">
        <v>0.23</v>
      </c>
      <c r="C130" s="367">
        <v>0.01</v>
      </c>
      <c r="D130" s="367">
        <v>1.53</v>
      </c>
      <c r="E130" s="337">
        <v>86</v>
      </c>
      <c r="F130" s="337">
        <v>156</v>
      </c>
      <c r="G130" s="337">
        <v>143</v>
      </c>
    </row>
    <row r="131" spans="1:7" s="324" customFormat="1" ht="11.25" customHeight="1" x14ac:dyDescent="0.3">
      <c r="A131" s="336" t="s">
        <v>186</v>
      </c>
      <c r="B131" s="367">
        <v>0.74</v>
      </c>
      <c r="C131" s="367">
        <v>9.67</v>
      </c>
      <c r="D131" s="367">
        <v>157.88</v>
      </c>
      <c r="E131" s="337">
        <v>70</v>
      </c>
      <c r="F131" s="337">
        <v>18</v>
      </c>
      <c r="G131" s="337">
        <v>52</v>
      </c>
    </row>
    <row r="132" spans="1:7" s="324" customFormat="1" ht="11.25" customHeight="1" x14ac:dyDescent="0.3">
      <c r="A132" s="336" t="s">
        <v>188</v>
      </c>
      <c r="B132" s="367">
        <v>0.01</v>
      </c>
      <c r="C132" s="367">
        <v>0.05</v>
      </c>
      <c r="D132" s="367">
        <v>0.79</v>
      </c>
      <c r="E132" s="337">
        <v>137</v>
      </c>
      <c r="F132" s="337">
        <v>132</v>
      </c>
      <c r="G132" s="337">
        <v>151</v>
      </c>
    </row>
    <row r="133" spans="1:7" s="324" customFormat="1" ht="11.25" customHeight="1" x14ac:dyDescent="0.3">
      <c r="A133" s="307" t="s">
        <v>333</v>
      </c>
      <c r="B133" s="367">
        <v>316.82</v>
      </c>
      <c r="C133" s="367">
        <v>8.26</v>
      </c>
      <c r="D133" s="367">
        <v>1780.37</v>
      </c>
      <c r="E133" s="337">
        <v>3</v>
      </c>
      <c r="F133" s="337">
        <v>21</v>
      </c>
      <c r="G133" s="337">
        <v>11</v>
      </c>
    </row>
    <row r="134" spans="1:7" s="324" customFormat="1" ht="11.25" customHeight="1" x14ac:dyDescent="0.3">
      <c r="A134" s="307" t="s">
        <v>53</v>
      </c>
      <c r="B134" s="367">
        <v>0</v>
      </c>
      <c r="C134" s="367">
        <v>0</v>
      </c>
      <c r="D134" s="367">
        <v>0</v>
      </c>
      <c r="E134" s="337">
        <v>160</v>
      </c>
      <c r="F134" s="337">
        <v>171</v>
      </c>
      <c r="G134" s="337">
        <v>168</v>
      </c>
    </row>
    <row r="135" spans="1:7" s="324" customFormat="1" ht="11.25" customHeight="1" x14ac:dyDescent="0.3">
      <c r="A135" s="307" t="s">
        <v>189</v>
      </c>
      <c r="B135" s="367">
        <v>0.78</v>
      </c>
      <c r="C135" s="367">
        <v>4.41</v>
      </c>
      <c r="D135" s="367">
        <v>229.85</v>
      </c>
      <c r="E135" s="337">
        <v>68</v>
      </c>
      <c r="F135" s="337">
        <v>38</v>
      </c>
      <c r="G135" s="337">
        <v>43</v>
      </c>
    </row>
    <row r="136" spans="1:7" s="324" customFormat="1" ht="11.25" customHeight="1" x14ac:dyDescent="0.3">
      <c r="A136" s="336" t="s">
        <v>194</v>
      </c>
      <c r="B136" s="367">
        <v>3.54</v>
      </c>
      <c r="C136" s="367">
        <v>1.25</v>
      </c>
      <c r="D136" s="367">
        <v>20.48</v>
      </c>
      <c r="E136" s="337">
        <v>52</v>
      </c>
      <c r="F136" s="337">
        <v>68</v>
      </c>
      <c r="G136" s="337">
        <v>88</v>
      </c>
    </row>
    <row r="137" spans="1:7" s="324" customFormat="1" ht="11.25" customHeight="1" x14ac:dyDescent="0.3">
      <c r="A137" s="336" t="s">
        <v>190</v>
      </c>
      <c r="B137" s="367">
        <v>0.02</v>
      </c>
      <c r="C137" s="367">
        <v>0.03</v>
      </c>
      <c r="D137" s="367">
        <v>0.43</v>
      </c>
      <c r="E137" s="337">
        <v>125</v>
      </c>
      <c r="F137" s="337">
        <v>143</v>
      </c>
      <c r="G137" s="337">
        <v>155</v>
      </c>
    </row>
    <row r="138" spans="1:7" s="324" customFormat="1" ht="11.25" customHeight="1" x14ac:dyDescent="0.3">
      <c r="A138" s="336" t="s">
        <v>191</v>
      </c>
      <c r="B138" s="367">
        <v>0.12</v>
      </c>
      <c r="C138" s="367">
        <v>0.05</v>
      </c>
      <c r="D138" s="367">
        <v>1.1499999999999999</v>
      </c>
      <c r="E138" s="337">
        <v>97</v>
      </c>
      <c r="F138" s="337">
        <v>136</v>
      </c>
      <c r="G138" s="337">
        <v>146</v>
      </c>
    </row>
    <row r="139" spans="1:7" s="324" customFormat="1" ht="11.25" customHeight="1" x14ac:dyDescent="0.3">
      <c r="A139" s="336" t="s">
        <v>192</v>
      </c>
      <c r="B139" s="367">
        <v>0.04</v>
      </c>
      <c r="C139" s="367">
        <v>0</v>
      </c>
      <c r="D139" s="367">
        <v>0.91</v>
      </c>
      <c r="E139" s="337">
        <v>116</v>
      </c>
      <c r="F139" s="337">
        <v>167</v>
      </c>
      <c r="G139" s="337">
        <v>150</v>
      </c>
    </row>
    <row r="140" spans="1:7" s="324" customFormat="1" ht="11.25" customHeight="1" x14ac:dyDescent="0.3">
      <c r="A140" s="336" t="s">
        <v>195</v>
      </c>
      <c r="B140" s="367">
        <v>0.54</v>
      </c>
      <c r="C140" s="367">
        <v>0.36</v>
      </c>
      <c r="D140" s="367">
        <v>45.25</v>
      </c>
      <c r="E140" s="337">
        <v>77</v>
      </c>
      <c r="F140" s="337">
        <v>92</v>
      </c>
      <c r="G140" s="337">
        <v>75</v>
      </c>
    </row>
    <row r="141" spans="1:7" s="324" customFormat="1" ht="11.25" customHeight="1" x14ac:dyDescent="0.3">
      <c r="A141" s="336" t="s">
        <v>196</v>
      </c>
      <c r="B141" s="367">
        <v>0.02</v>
      </c>
      <c r="C141" s="367">
        <v>7.0000000000000007E-2</v>
      </c>
      <c r="D141" s="367">
        <v>7.61</v>
      </c>
      <c r="E141" s="337">
        <v>121</v>
      </c>
      <c r="F141" s="337">
        <v>127</v>
      </c>
      <c r="G141" s="337">
        <v>113</v>
      </c>
    </row>
    <row r="142" spans="1:7" s="324" customFormat="1" ht="11.25" customHeight="1" x14ac:dyDescent="0.3">
      <c r="A142" s="336" t="s">
        <v>197</v>
      </c>
      <c r="B142" s="367">
        <v>0</v>
      </c>
      <c r="C142" s="367">
        <v>0.05</v>
      </c>
      <c r="D142" s="367">
        <v>10.66</v>
      </c>
      <c r="E142" s="337">
        <v>154</v>
      </c>
      <c r="F142" s="337">
        <v>134</v>
      </c>
      <c r="G142" s="337">
        <v>107</v>
      </c>
    </row>
    <row r="143" spans="1:7" s="324" customFormat="1" ht="11.25" customHeight="1" x14ac:dyDescent="0.3">
      <c r="A143" s="336" t="s">
        <v>139</v>
      </c>
      <c r="B143" s="367">
        <v>0.02</v>
      </c>
      <c r="C143" s="367">
        <v>0.06</v>
      </c>
      <c r="D143" s="367">
        <v>14.79</v>
      </c>
      <c r="E143" s="337">
        <v>124</v>
      </c>
      <c r="F143" s="337">
        <v>131</v>
      </c>
      <c r="G143" s="337">
        <v>94</v>
      </c>
    </row>
    <row r="144" spans="1:7" s="324" customFormat="1" ht="11.25" customHeight="1" x14ac:dyDescent="0.3">
      <c r="A144" s="336" t="s">
        <v>40</v>
      </c>
      <c r="B144" s="367">
        <v>0.1</v>
      </c>
      <c r="C144" s="367">
        <v>0.11</v>
      </c>
      <c r="D144" s="367">
        <v>13.23</v>
      </c>
      <c r="E144" s="337">
        <v>104</v>
      </c>
      <c r="F144" s="337">
        <v>115</v>
      </c>
      <c r="G144" s="337">
        <v>98</v>
      </c>
    </row>
    <row r="145" spans="1:7" s="324" customFormat="1" ht="11.25" customHeight="1" x14ac:dyDescent="0.3">
      <c r="A145" s="336" t="s">
        <v>198</v>
      </c>
      <c r="B145" s="367">
        <v>0.12</v>
      </c>
      <c r="C145" s="367">
        <v>0.13</v>
      </c>
      <c r="D145" s="367">
        <v>10.95</v>
      </c>
      <c r="E145" s="337">
        <v>96</v>
      </c>
      <c r="F145" s="337">
        <v>107</v>
      </c>
      <c r="G145" s="337">
        <v>106</v>
      </c>
    </row>
    <row r="146" spans="1:7" s="324" customFormat="1" ht="11.25" customHeight="1" x14ac:dyDescent="0.3">
      <c r="A146" s="336" t="s">
        <v>200</v>
      </c>
      <c r="B146" s="367">
        <v>12.14</v>
      </c>
      <c r="C146" s="367">
        <v>2.19</v>
      </c>
      <c r="D146" s="367">
        <v>18.62</v>
      </c>
      <c r="E146" s="337">
        <v>30</v>
      </c>
      <c r="F146" s="337">
        <v>55</v>
      </c>
      <c r="G146" s="337">
        <v>89</v>
      </c>
    </row>
    <row r="147" spans="1:7" s="324" customFormat="1" ht="11.25" customHeight="1" x14ac:dyDescent="0.3">
      <c r="A147" s="336" t="s">
        <v>201</v>
      </c>
      <c r="B147" s="367">
        <v>82.28</v>
      </c>
      <c r="C147" s="367">
        <v>12.47</v>
      </c>
      <c r="D147" s="367">
        <v>5716.76</v>
      </c>
      <c r="E147" s="337">
        <v>13</v>
      </c>
      <c r="F147" s="337">
        <v>12</v>
      </c>
      <c r="G147" s="337">
        <v>4</v>
      </c>
    </row>
    <row r="148" spans="1:7" s="324" customFormat="1" ht="11.25" customHeight="1" x14ac:dyDescent="0.3">
      <c r="A148" s="336" t="s">
        <v>394</v>
      </c>
      <c r="B148" s="367">
        <v>0</v>
      </c>
      <c r="C148" s="367">
        <v>0</v>
      </c>
      <c r="D148" s="367">
        <v>0</v>
      </c>
      <c r="E148" s="337">
        <v>160</v>
      </c>
      <c r="F148" s="337">
        <v>171</v>
      </c>
      <c r="G148" s="337">
        <v>168</v>
      </c>
    </row>
    <row r="149" spans="1:7" s="324" customFormat="1" ht="11.25" customHeight="1" x14ac:dyDescent="0.3">
      <c r="A149" s="336" t="s">
        <v>387</v>
      </c>
      <c r="B149" s="367">
        <v>0</v>
      </c>
      <c r="C149" s="367">
        <v>0.01</v>
      </c>
      <c r="D149" s="367">
        <v>1.61</v>
      </c>
      <c r="E149" s="337">
        <v>157</v>
      </c>
      <c r="F149" s="337">
        <v>157</v>
      </c>
      <c r="G149" s="337">
        <v>141</v>
      </c>
    </row>
    <row r="150" spans="1:7" s="324" customFormat="1" ht="11.25" customHeight="1" x14ac:dyDescent="0.3">
      <c r="A150" s="336" t="s">
        <v>404</v>
      </c>
      <c r="B150" s="367">
        <v>0</v>
      </c>
      <c r="C150" s="367">
        <v>0</v>
      </c>
      <c r="D150" s="367">
        <v>0</v>
      </c>
      <c r="E150" s="337">
        <v>160</v>
      </c>
      <c r="F150" s="337">
        <v>171</v>
      </c>
      <c r="G150" s="337">
        <v>168</v>
      </c>
    </row>
    <row r="151" spans="1:7" s="324" customFormat="1" ht="11.25" customHeight="1" x14ac:dyDescent="0.3">
      <c r="A151" s="336" t="s">
        <v>210</v>
      </c>
      <c r="B151" s="367">
        <v>0</v>
      </c>
      <c r="C151" s="367">
        <v>0</v>
      </c>
      <c r="D151" s="367">
        <v>0</v>
      </c>
      <c r="E151" s="337">
        <v>160</v>
      </c>
      <c r="F151" s="337">
        <v>171</v>
      </c>
      <c r="G151" s="337">
        <v>168</v>
      </c>
    </row>
    <row r="152" spans="1:7" s="324" customFormat="1" ht="11.25" customHeight="1" x14ac:dyDescent="0.3">
      <c r="A152" s="336" t="s">
        <v>203</v>
      </c>
      <c r="B152" s="367">
        <v>0</v>
      </c>
      <c r="C152" s="367">
        <v>0</v>
      </c>
      <c r="D152" s="367">
        <v>0.06</v>
      </c>
      <c r="E152" s="337">
        <v>145</v>
      </c>
      <c r="F152" s="337">
        <v>163</v>
      </c>
      <c r="G152" s="337">
        <v>162</v>
      </c>
    </row>
    <row r="153" spans="1:7" s="324" customFormat="1" ht="11.25" customHeight="1" x14ac:dyDescent="0.3">
      <c r="A153" s="336" t="s">
        <v>204</v>
      </c>
      <c r="B153" s="367">
        <v>5.94</v>
      </c>
      <c r="C153" s="367">
        <v>0.95</v>
      </c>
      <c r="D153" s="367">
        <v>72.88</v>
      </c>
      <c r="E153" s="337">
        <v>45</v>
      </c>
      <c r="F153" s="337">
        <v>71</v>
      </c>
      <c r="G153" s="337">
        <v>68</v>
      </c>
    </row>
    <row r="154" spans="1:7" s="324" customFormat="1" ht="11.25" customHeight="1" x14ac:dyDescent="0.3">
      <c r="A154" s="336" t="s">
        <v>1886</v>
      </c>
      <c r="B154" s="367">
        <v>3.2</v>
      </c>
      <c r="C154" s="367">
        <v>3.99</v>
      </c>
      <c r="D154" s="367">
        <v>345.3</v>
      </c>
      <c r="E154" s="337">
        <v>56</v>
      </c>
      <c r="F154" s="337">
        <v>40</v>
      </c>
      <c r="G154" s="337">
        <v>39</v>
      </c>
    </row>
    <row r="155" spans="1:7" s="324" customFormat="1" ht="11.25" customHeight="1" x14ac:dyDescent="0.3">
      <c r="A155" s="336" t="s">
        <v>206</v>
      </c>
      <c r="B155" s="367">
        <v>0.49</v>
      </c>
      <c r="C155" s="367">
        <v>0.12</v>
      </c>
      <c r="D155" s="367">
        <v>10.46</v>
      </c>
      <c r="E155" s="337">
        <v>79</v>
      </c>
      <c r="F155" s="337">
        <v>112</v>
      </c>
      <c r="G155" s="337">
        <v>108</v>
      </c>
    </row>
    <row r="156" spans="1:7" s="324" customFormat="1" ht="11.25" customHeight="1" x14ac:dyDescent="0.3">
      <c r="A156" s="336" t="s">
        <v>205</v>
      </c>
      <c r="B156" s="367">
        <v>0</v>
      </c>
      <c r="C156" s="367">
        <v>0</v>
      </c>
      <c r="D156" s="367">
        <v>0</v>
      </c>
      <c r="E156" s="337">
        <v>160</v>
      </c>
      <c r="F156" s="337">
        <v>171</v>
      </c>
      <c r="G156" s="337">
        <v>168</v>
      </c>
    </row>
    <row r="157" spans="1:7" s="324" customFormat="1" ht="11.25" customHeight="1" x14ac:dyDescent="0.3">
      <c r="A157" s="336" t="s">
        <v>681</v>
      </c>
      <c r="B157" s="367" t="s">
        <v>239</v>
      </c>
      <c r="C157" s="367">
        <v>0.08</v>
      </c>
      <c r="D157" s="367">
        <v>88.24</v>
      </c>
      <c r="E157" s="337" t="s">
        <v>239</v>
      </c>
      <c r="F157" s="337">
        <v>122</v>
      </c>
      <c r="G157" s="337">
        <v>62</v>
      </c>
    </row>
    <row r="158" spans="1:7" s="324" customFormat="1" ht="11.25" customHeight="1" x14ac:dyDescent="0.3">
      <c r="A158" s="336" t="s">
        <v>213</v>
      </c>
      <c r="B158" s="367">
        <v>0.03</v>
      </c>
      <c r="C158" s="367">
        <v>0.15</v>
      </c>
      <c r="D158" s="367">
        <v>16.760000000000002</v>
      </c>
      <c r="E158" s="337">
        <v>120</v>
      </c>
      <c r="F158" s="337">
        <v>105</v>
      </c>
      <c r="G158" s="337">
        <v>92</v>
      </c>
    </row>
    <row r="159" spans="1:7" s="324" customFormat="1" ht="11.25" customHeight="1" x14ac:dyDescent="0.3">
      <c r="A159" s="336" t="s">
        <v>214</v>
      </c>
      <c r="B159" s="367">
        <v>0.01</v>
      </c>
      <c r="C159" s="367">
        <v>0.14000000000000001</v>
      </c>
      <c r="D159" s="367">
        <v>14.41</v>
      </c>
      <c r="E159" s="337">
        <v>132</v>
      </c>
      <c r="F159" s="337">
        <v>106</v>
      </c>
      <c r="G159" s="337">
        <v>95</v>
      </c>
    </row>
    <row r="160" spans="1:7" s="324" customFormat="1" ht="11.25" customHeight="1" x14ac:dyDescent="0.3">
      <c r="A160" s="336" t="s">
        <v>403</v>
      </c>
      <c r="B160" s="367">
        <v>0</v>
      </c>
      <c r="C160" s="367">
        <v>0.01</v>
      </c>
      <c r="D160" s="367" t="s">
        <v>239</v>
      </c>
      <c r="E160" s="337">
        <v>149</v>
      </c>
      <c r="F160" s="337">
        <v>158</v>
      </c>
      <c r="G160" s="337" t="s">
        <v>239</v>
      </c>
    </row>
    <row r="161" spans="1:7" s="324" customFormat="1" ht="11.25" customHeight="1" x14ac:dyDescent="0.3">
      <c r="A161" s="336" t="s">
        <v>207</v>
      </c>
      <c r="B161" s="367" t="s">
        <v>239</v>
      </c>
      <c r="C161" s="367">
        <v>0.75</v>
      </c>
      <c r="D161" s="367">
        <v>12.7</v>
      </c>
      <c r="E161" s="337" t="s">
        <v>239</v>
      </c>
      <c r="F161" s="337">
        <v>78</v>
      </c>
      <c r="G161" s="337">
        <v>100</v>
      </c>
    </row>
    <row r="162" spans="1:7" s="324" customFormat="1" ht="11.25" customHeight="1" x14ac:dyDescent="0.3">
      <c r="A162" s="336" t="s">
        <v>199</v>
      </c>
      <c r="B162" s="367">
        <v>7.15</v>
      </c>
      <c r="C162" s="367">
        <v>1.74</v>
      </c>
      <c r="D162" s="367">
        <v>77.73</v>
      </c>
      <c r="E162" s="337">
        <v>37</v>
      </c>
      <c r="F162" s="337">
        <v>60</v>
      </c>
      <c r="G162" s="337">
        <v>65</v>
      </c>
    </row>
    <row r="163" spans="1:7" s="324" customFormat="1" ht="11.25" customHeight="1" x14ac:dyDescent="0.3">
      <c r="A163" s="336" t="s">
        <v>421</v>
      </c>
      <c r="B163" s="367">
        <v>137</v>
      </c>
      <c r="C163" s="367">
        <v>21.31</v>
      </c>
      <c r="D163" s="367">
        <v>406.96</v>
      </c>
      <c r="E163" s="337">
        <v>7</v>
      </c>
      <c r="F163" s="337">
        <v>7</v>
      </c>
      <c r="G163" s="337">
        <v>32</v>
      </c>
    </row>
    <row r="164" spans="1:7" s="324" customFormat="1" ht="11.25" customHeight="1" x14ac:dyDescent="0.3">
      <c r="A164" s="336" t="s">
        <v>208</v>
      </c>
      <c r="B164" s="367">
        <v>0.17</v>
      </c>
      <c r="C164" s="367">
        <v>0.13</v>
      </c>
      <c r="D164" s="367">
        <v>11.48</v>
      </c>
      <c r="E164" s="337">
        <v>93</v>
      </c>
      <c r="F164" s="337">
        <v>110</v>
      </c>
      <c r="G164" s="337">
        <v>105</v>
      </c>
    </row>
    <row r="165" spans="1:7" s="324" customFormat="1" ht="11.25" customHeight="1" x14ac:dyDescent="0.3">
      <c r="A165" s="336" t="s">
        <v>146</v>
      </c>
      <c r="B165" s="367">
        <v>7.0000000000000007E-2</v>
      </c>
      <c r="C165" s="367">
        <v>0.04</v>
      </c>
      <c r="D165" s="367">
        <v>11.73</v>
      </c>
      <c r="E165" s="337">
        <v>108</v>
      </c>
      <c r="F165" s="337">
        <v>139</v>
      </c>
      <c r="G165" s="337">
        <v>104</v>
      </c>
    </row>
    <row r="166" spans="1:7" s="324" customFormat="1" ht="11.25" customHeight="1" x14ac:dyDescent="0.3">
      <c r="A166" s="336" t="s">
        <v>661</v>
      </c>
      <c r="B166" s="367" t="s">
        <v>239</v>
      </c>
      <c r="C166" s="367">
        <v>0</v>
      </c>
      <c r="D166" s="367" t="s">
        <v>239</v>
      </c>
      <c r="E166" s="337" t="s">
        <v>239</v>
      </c>
      <c r="F166" s="337">
        <v>171</v>
      </c>
      <c r="G166" s="337" t="s">
        <v>239</v>
      </c>
    </row>
    <row r="167" spans="1:7" s="324" customFormat="1" ht="11.25" customHeight="1" x14ac:dyDescent="0.3">
      <c r="A167" s="336" t="s">
        <v>211</v>
      </c>
      <c r="B167" s="367">
        <v>74.62</v>
      </c>
      <c r="C167" s="367">
        <v>7.7</v>
      </c>
      <c r="D167" s="367">
        <v>164.17</v>
      </c>
      <c r="E167" s="337">
        <v>17</v>
      </c>
      <c r="F167" s="337">
        <v>24</v>
      </c>
      <c r="G167" s="337">
        <v>49</v>
      </c>
    </row>
    <row r="168" spans="1:7" s="324" customFormat="1" ht="11.25" customHeight="1" x14ac:dyDescent="0.3">
      <c r="A168" s="336" t="s">
        <v>212</v>
      </c>
      <c r="B168" s="367">
        <v>0</v>
      </c>
      <c r="C168" s="367">
        <v>0</v>
      </c>
      <c r="D168" s="367">
        <v>0.01</v>
      </c>
      <c r="E168" s="337">
        <v>159</v>
      </c>
      <c r="F168" s="337">
        <v>168</v>
      </c>
      <c r="G168" s="337">
        <v>166</v>
      </c>
    </row>
    <row r="169" spans="1:7" s="324" customFormat="1" ht="11.25" customHeight="1" x14ac:dyDescent="0.3">
      <c r="A169" s="336" t="s">
        <v>215</v>
      </c>
      <c r="B169" s="367">
        <v>0.08</v>
      </c>
      <c r="C169" s="367">
        <v>0.54</v>
      </c>
      <c r="D169" s="367">
        <v>40.18</v>
      </c>
      <c r="E169" s="337">
        <v>105</v>
      </c>
      <c r="F169" s="337">
        <v>85</v>
      </c>
      <c r="G169" s="337">
        <v>78</v>
      </c>
    </row>
    <row r="170" spans="1:7" s="324" customFormat="1" ht="11.25" customHeight="1" x14ac:dyDescent="0.3">
      <c r="A170" s="336" t="s">
        <v>216</v>
      </c>
      <c r="B170" s="367">
        <v>3.5</v>
      </c>
      <c r="C170" s="367">
        <v>17.329999999999998</v>
      </c>
      <c r="D170" s="367">
        <v>379.57</v>
      </c>
      <c r="E170" s="337">
        <v>53</v>
      </c>
      <c r="F170" s="337">
        <v>9</v>
      </c>
      <c r="G170" s="337">
        <v>37</v>
      </c>
    </row>
    <row r="171" spans="1:7" s="324" customFormat="1" ht="11.25" customHeight="1" x14ac:dyDescent="0.3">
      <c r="A171" s="336" t="s">
        <v>217</v>
      </c>
      <c r="B171" s="367">
        <v>1.26</v>
      </c>
      <c r="C171" s="367">
        <v>8.84</v>
      </c>
      <c r="D171" s="367">
        <v>1782.08</v>
      </c>
      <c r="E171" s="337">
        <v>64</v>
      </c>
      <c r="F171" s="337">
        <v>19</v>
      </c>
      <c r="G171" s="337">
        <v>10</v>
      </c>
    </row>
    <row r="172" spans="1:7" s="324" customFormat="1" ht="11.25" customHeight="1" x14ac:dyDescent="0.3">
      <c r="A172" s="336" t="s">
        <v>218</v>
      </c>
      <c r="B172" s="367" t="s">
        <v>239</v>
      </c>
      <c r="C172" s="367">
        <v>1.1399999999999999</v>
      </c>
      <c r="D172" s="367">
        <v>113.28</v>
      </c>
      <c r="E172" s="337" t="s">
        <v>239</v>
      </c>
      <c r="F172" s="337">
        <v>70</v>
      </c>
      <c r="G172" s="337">
        <v>59</v>
      </c>
    </row>
    <row r="173" spans="1:7" s="324" customFormat="1" ht="11.25" customHeight="1" x14ac:dyDescent="0.3">
      <c r="A173" s="336" t="s">
        <v>221</v>
      </c>
      <c r="B173" s="367">
        <v>0.72</v>
      </c>
      <c r="C173" s="367">
        <v>0.23</v>
      </c>
      <c r="D173" s="367">
        <v>13.87</v>
      </c>
      <c r="E173" s="337">
        <v>71</v>
      </c>
      <c r="F173" s="337">
        <v>97</v>
      </c>
      <c r="G173" s="337">
        <v>96</v>
      </c>
    </row>
    <row r="174" spans="1:7" s="324" customFormat="1" ht="11.25" customHeight="1" x14ac:dyDescent="0.3">
      <c r="A174" s="336" t="s">
        <v>220</v>
      </c>
      <c r="B174" s="367">
        <v>6.64</v>
      </c>
      <c r="C174" s="367">
        <v>1.59</v>
      </c>
      <c r="D174" s="367">
        <v>209.44</v>
      </c>
      <c r="E174" s="337">
        <v>42</v>
      </c>
      <c r="F174" s="337">
        <v>62</v>
      </c>
      <c r="G174" s="337">
        <v>47</v>
      </c>
    </row>
    <row r="175" spans="1:7" s="324" customFormat="1" ht="20.25" x14ac:dyDescent="0.3">
      <c r="A175" s="366" t="s">
        <v>485</v>
      </c>
      <c r="B175" s="367">
        <v>0.05</v>
      </c>
      <c r="C175" s="367">
        <v>0.34</v>
      </c>
      <c r="D175" s="367">
        <v>27.66</v>
      </c>
      <c r="E175" s="337">
        <v>112</v>
      </c>
      <c r="F175" s="337">
        <v>94</v>
      </c>
      <c r="G175" s="337">
        <v>85</v>
      </c>
    </row>
    <row r="176" spans="1:7" s="324" customFormat="1" ht="11.25" customHeight="1" x14ac:dyDescent="0.3">
      <c r="A176" s="336" t="s">
        <v>223</v>
      </c>
      <c r="B176" s="367">
        <v>0</v>
      </c>
      <c r="C176" s="367">
        <v>0</v>
      </c>
      <c r="D176" s="367">
        <v>0</v>
      </c>
      <c r="E176" s="337">
        <v>160</v>
      </c>
      <c r="F176" s="337">
        <v>171</v>
      </c>
      <c r="G176" s="337">
        <v>168</v>
      </c>
    </row>
    <row r="177" spans="1:7" s="324" customFormat="1" ht="11.25" customHeight="1" x14ac:dyDescent="0.3">
      <c r="A177" s="336" t="s">
        <v>224</v>
      </c>
      <c r="B177" s="367">
        <v>14.78</v>
      </c>
      <c r="C177" s="367">
        <v>3.01</v>
      </c>
      <c r="D177" s="367">
        <v>383.28</v>
      </c>
      <c r="E177" s="337">
        <v>28</v>
      </c>
      <c r="F177" s="337">
        <v>48</v>
      </c>
      <c r="G177" s="337">
        <v>36</v>
      </c>
    </row>
    <row r="178" spans="1:7" s="324" customFormat="1" ht="11.25" customHeight="1" x14ac:dyDescent="0.3">
      <c r="A178" s="336" t="s">
        <v>395</v>
      </c>
      <c r="B178" s="367">
        <v>0</v>
      </c>
      <c r="C178" s="367">
        <v>0</v>
      </c>
      <c r="D178" s="367">
        <v>0</v>
      </c>
      <c r="E178" s="337">
        <v>160</v>
      </c>
      <c r="F178" s="337">
        <v>171</v>
      </c>
      <c r="G178" s="337">
        <v>168</v>
      </c>
    </row>
    <row r="179" spans="1:7" s="324" customFormat="1" ht="11.25" customHeight="1" x14ac:dyDescent="0.3">
      <c r="A179" s="336" t="s">
        <v>396</v>
      </c>
      <c r="B179" s="367">
        <v>0</v>
      </c>
      <c r="C179" s="367">
        <v>0.08</v>
      </c>
      <c r="D179" s="367">
        <v>22.22</v>
      </c>
      <c r="E179" s="337">
        <v>144</v>
      </c>
      <c r="F179" s="337">
        <v>121</v>
      </c>
      <c r="G179" s="337">
        <v>86</v>
      </c>
    </row>
    <row r="180" spans="1:7" s="324" customFormat="1" ht="11.25" customHeight="1" x14ac:dyDescent="0.3">
      <c r="A180" s="336" t="s">
        <v>225</v>
      </c>
      <c r="B180" s="367">
        <v>0.06</v>
      </c>
      <c r="C180" s="367">
        <v>0.06</v>
      </c>
      <c r="D180" s="367">
        <v>4.28</v>
      </c>
      <c r="E180" s="337">
        <v>111</v>
      </c>
      <c r="F180" s="337">
        <v>129</v>
      </c>
      <c r="G180" s="337">
        <v>123</v>
      </c>
    </row>
    <row r="181" spans="1:7" s="324" customFormat="1" ht="11.25" customHeight="1" x14ac:dyDescent="0.3">
      <c r="A181" s="336" t="s">
        <v>2055</v>
      </c>
      <c r="B181" s="367" t="s">
        <v>239</v>
      </c>
      <c r="C181" s="367">
        <v>0.12</v>
      </c>
      <c r="D181" s="367" t="s">
        <v>239</v>
      </c>
      <c r="E181" s="337" t="s">
        <v>239</v>
      </c>
      <c r="F181" s="337">
        <v>113</v>
      </c>
      <c r="G181" s="337" t="s">
        <v>239</v>
      </c>
    </row>
    <row r="182" spans="1:7" s="324" customFormat="1" ht="11.25" customHeight="1" x14ac:dyDescent="0.3">
      <c r="A182" s="336" t="s">
        <v>226</v>
      </c>
      <c r="B182" s="367">
        <v>125.83</v>
      </c>
      <c r="C182" s="367">
        <v>32.31</v>
      </c>
      <c r="D182" s="367">
        <v>3255.24</v>
      </c>
      <c r="E182" s="337">
        <v>10</v>
      </c>
      <c r="F182" s="337">
        <v>4</v>
      </c>
      <c r="G182" s="337">
        <v>5</v>
      </c>
    </row>
    <row r="183" spans="1:7" s="324" customFormat="1" ht="11.25" customHeight="1" x14ac:dyDescent="0.3">
      <c r="A183" s="336" t="s">
        <v>222</v>
      </c>
      <c r="B183" s="367">
        <v>0</v>
      </c>
      <c r="C183" s="367">
        <v>0</v>
      </c>
      <c r="D183" s="367">
        <v>0.05</v>
      </c>
      <c r="E183" s="337">
        <v>148</v>
      </c>
      <c r="F183" s="337">
        <v>160</v>
      </c>
      <c r="G183" s="337">
        <v>163</v>
      </c>
    </row>
    <row r="184" spans="1:7" s="324" customFormat="1" ht="11.25" customHeight="1" x14ac:dyDescent="0.3">
      <c r="A184" s="336" t="s">
        <v>228</v>
      </c>
      <c r="B184" s="367">
        <v>233.16</v>
      </c>
      <c r="C184" s="367">
        <v>12.23</v>
      </c>
      <c r="D184" s="367">
        <v>1968.94</v>
      </c>
      <c r="E184" s="337">
        <v>4</v>
      </c>
      <c r="F184" s="337">
        <v>14</v>
      </c>
      <c r="G184" s="337">
        <v>8</v>
      </c>
    </row>
    <row r="185" spans="1:7" s="324" customFormat="1" ht="11.25" customHeight="1" x14ac:dyDescent="0.3">
      <c r="A185" s="336" t="s">
        <v>229</v>
      </c>
      <c r="B185" s="367">
        <v>0.43</v>
      </c>
      <c r="C185" s="367">
        <v>7.0000000000000007E-2</v>
      </c>
      <c r="D185" s="367">
        <v>5.46</v>
      </c>
      <c r="E185" s="337">
        <v>81</v>
      </c>
      <c r="F185" s="337">
        <v>124</v>
      </c>
      <c r="G185" s="337">
        <v>118</v>
      </c>
    </row>
    <row r="186" spans="1:7" s="324" customFormat="1" ht="11.25" customHeight="1" x14ac:dyDescent="0.3">
      <c r="A186" s="336" t="s">
        <v>227</v>
      </c>
      <c r="B186" s="367">
        <v>0.01</v>
      </c>
      <c r="C186" s="367">
        <v>7.0000000000000007E-2</v>
      </c>
      <c r="D186" s="367">
        <v>8.43</v>
      </c>
      <c r="E186" s="337">
        <v>133</v>
      </c>
      <c r="F186" s="337">
        <v>125</v>
      </c>
      <c r="G186" s="337">
        <v>112</v>
      </c>
    </row>
    <row r="187" spans="1:7" s="324" customFormat="1" ht="11.25" customHeight="1" x14ac:dyDescent="0.3">
      <c r="A187" s="307" t="s">
        <v>115</v>
      </c>
      <c r="B187" s="367">
        <v>2.97</v>
      </c>
      <c r="C187" s="367">
        <v>1.9</v>
      </c>
      <c r="D187" s="367">
        <v>504.58</v>
      </c>
      <c r="E187" s="337">
        <v>58</v>
      </c>
      <c r="F187" s="337">
        <v>57</v>
      </c>
      <c r="G187" s="337">
        <v>29</v>
      </c>
    </row>
    <row r="188" spans="1:7" s="324" customFormat="1" ht="11.25" customHeight="1" x14ac:dyDescent="0.3">
      <c r="A188" s="336" t="s">
        <v>219</v>
      </c>
      <c r="B188" s="367">
        <v>81.81</v>
      </c>
      <c r="C188" s="367">
        <v>3.96</v>
      </c>
      <c r="D188" s="367">
        <v>223.98</v>
      </c>
      <c r="E188" s="337">
        <v>14</v>
      </c>
      <c r="F188" s="337">
        <v>41</v>
      </c>
      <c r="G188" s="337">
        <v>44</v>
      </c>
    </row>
    <row r="189" spans="1:7" s="324" customFormat="1" ht="11.25" customHeight="1" x14ac:dyDescent="0.3">
      <c r="A189" s="336" t="s">
        <v>607</v>
      </c>
      <c r="B189" s="367">
        <v>4.9000000000000004</v>
      </c>
      <c r="C189" s="367">
        <v>0.85</v>
      </c>
      <c r="D189" s="367">
        <v>29.36</v>
      </c>
      <c r="E189" s="337">
        <v>47</v>
      </c>
      <c r="F189" s="337">
        <v>75</v>
      </c>
      <c r="G189" s="337">
        <v>83</v>
      </c>
    </row>
    <row r="190" spans="1:7" s="324" customFormat="1" ht="11.25" customHeight="1" x14ac:dyDescent="0.3">
      <c r="A190" s="336" t="s">
        <v>230</v>
      </c>
      <c r="B190" s="367">
        <v>0.01</v>
      </c>
      <c r="C190" s="367">
        <v>0.09</v>
      </c>
      <c r="D190" s="367">
        <v>1.69</v>
      </c>
      <c r="E190" s="337">
        <v>128</v>
      </c>
      <c r="F190" s="337">
        <v>119</v>
      </c>
      <c r="G190" s="337">
        <v>140</v>
      </c>
    </row>
    <row r="191" spans="1:7" s="324" customFormat="1" ht="11.25" customHeight="1" x14ac:dyDescent="0.3">
      <c r="A191" s="336" t="s">
        <v>232</v>
      </c>
      <c r="B191" s="367">
        <v>0.02</v>
      </c>
      <c r="C191" s="367">
        <v>0</v>
      </c>
      <c r="D191" s="367">
        <v>0.25</v>
      </c>
      <c r="E191" s="337">
        <v>126</v>
      </c>
      <c r="F191" s="337">
        <v>165</v>
      </c>
      <c r="G191" s="337">
        <v>159</v>
      </c>
    </row>
    <row r="192" spans="1:7" s="324" customFormat="1" ht="11.25" customHeight="1" x14ac:dyDescent="0.3">
      <c r="A192" s="336" t="s">
        <v>657</v>
      </c>
      <c r="B192" s="367">
        <v>0</v>
      </c>
      <c r="C192" s="367">
        <v>0</v>
      </c>
      <c r="D192" s="367">
        <v>0</v>
      </c>
      <c r="E192" s="337">
        <v>160</v>
      </c>
      <c r="F192" s="337">
        <v>171</v>
      </c>
      <c r="G192" s="337">
        <v>168</v>
      </c>
    </row>
    <row r="193" spans="1:7" s="324" customFormat="1" ht="11.25" customHeight="1" x14ac:dyDescent="0.3">
      <c r="A193" s="336" t="s">
        <v>2056</v>
      </c>
      <c r="B193" s="367">
        <v>10.48</v>
      </c>
      <c r="C193" s="367">
        <v>5.59</v>
      </c>
      <c r="D193" s="367">
        <v>189.87</v>
      </c>
      <c r="E193" s="337">
        <v>33</v>
      </c>
      <c r="F193" s="337">
        <v>31</v>
      </c>
      <c r="G193" s="337">
        <v>48</v>
      </c>
    </row>
    <row r="194" spans="1:7" s="324" customFormat="1" ht="11.25" customHeight="1" x14ac:dyDescent="0.3">
      <c r="A194" s="336" t="s">
        <v>209</v>
      </c>
      <c r="B194" s="367">
        <v>0</v>
      </c>
      <c r="C194" s="367">
        <v>0</v>
      </c>
      <c r="D194" s="367">
        <v>0</v>
      </c>
      <c r="E194" s="337">
        <v>160</v>
      </c>
      <c r="F194" s="337">
        <v>171</v>
      </c>
      <c r="G194" s="337">
        <v>168</v>
      </c>
    </row>
    <row r="195" spans="1:7" s="324" customFormat="1" ht="11.25" customHeight="1" x14ac:dyDescent="0.3">
      <c r="A195" s="336" t="s">
        <v>233</v>
      </c>
      <c r="B195" s="367">
        <v>94.91</v>
      </c>
      <c r="C195" s="367">
        <v>9.9600000000000009</v>
      </c>
      <c r="D195" s="367">
        <v>634.59</v>
      </c>
      <c r="E195" s="337">
        <v>12</v>
      </c>
      <c r="F195" s="337">
        <v>16</v>
      </c>
      <c r="G195" s="337">
        <v>24</v>
      </c>
    </row>
    <row r="196" spans="1:7" s="324" customFormat="1" ht="11.25" customHeight="1" x14ac:dyDescent="0.3">
      <c r="A196" s="336" t="s">
        <v>234</v>
      </c>
      <c r="B196" s="367">
        <v>6.84</v>
      </c>
      <c r="C196" s="367">
        <v>1.63</v>
      </c>
      <c r="D196" s="367">
        <v>35.07</v>
      </c>
      <c r="E196" s="337">
        <v>39</v>
      </c>
      <c r="F196" s="337">
        <v>61</v>
      </c>
      <c r="G196" s="337">
        <v>81</v>
      </c>
    </row>
    <row r="197" spans="1:7" s="324" customFormat="1" ht="11.25" customHeight="1" x14ac:dyDescent="0.3">
      <c r="A197" s="340" t="s">
        <v>235</v>
      </c>
      <c r="B197" s="368">
        <v>3.86</v>
      </c>
      <c r="C197" s="368">
        <v>0.45</v>
      </c>
      <c r="D197" s="368">
        <v>17.739999999999998</v>
      </c>
      <c r="E197" s="341">
        <v>51</v>
      </c>
      <c r="F197" s="341">
        <v>90</v>
      </c>
      <c r="G197" s="341">
        <v>90</v>
      </c>
    </row>
    <row r="198" spans="1:7" s="324" customFormat="1" ht="11.25" customHeight="1" x14ac:dyDescent="0.3">
      <c r="A198" s="322"/>
      <c r="B198" s="342"/>
      <c r="C198" s="342"/>
      <c r="D198" s="342"/>
      <c r="E198" s="343"/>
      <c r="F198" s="343"/>
      <c r="G198" s="343"/>
    </row>
    <row r="199" spans="1:7" s="324" customFormat="1" ht="11.25" customHeight="1" x14ac:dyDescent="0.3">
      <c r="A199" s="344" t="s">
        <v>697</v>
      </c>
      <c r="B199" s="342"/>
      <c r="C199" s="342"/>
      <c r="D199" s="342"/>
      <c r="E199" s="343"/>
      <c r="F199" s="343"/>
      <c r="G199" s="343"/>
    </row>
    <row r="200" spans="1:7" s="324" customFormat="1" ht="11.25" customHeight="1" x14ac:dyDescent="0.3">
      <c r="A200" s="817" t="s">
        <v>664</v>
      </c>
      <c r="B200" s="342"/>
      <c r="C200" s="342"/>
      <c r="D200" s="342"/>
      <c r="E200" s="343"/>
      <c r="F200" s="343"/>
      <c r="G200" s="343"/>
    </row>
    <row r="201" spans="1:7" x14ac:dyDescent="0.3">
      <c r="A201" s="413" t="s">
        <v>2057</v>
      </c>
      <c r="B201" s="321"/>
      <c r="C201" s="321"/>
      <c r="D201" s="321"/>
      <c r="E201" s="321"/>
      <c r="F201" s="321"/>
      <c r="G201" s="321"/>
    </row>
    <row r="202" spans="1:7" ht="24.75" customHeight="1" x14ac:dyDescent="0.3">
      <c r="A202" s="894" t="s">
        <v>2058</v>
      </c>
      <c r="B202" s="894"/>
      <c r="C202" s="894"/>
      <c r="D202" s="894"/>
      <c r="E202" s="894"/>
      <c r="F202" s="894"/>
      <c r="G202" s="894"/>
    </row>
    <row r="203" spans="1:7" x14ac:dyDescent="0.3">
      <c r="A203" s="413" t="s">
        <v>392</v>
      </c>
      <c r="B203" s="323"/>
      <c r="C203" s="323"/>
      <c r="D203" s="323"/>
      <c r="E203" s="323"/>
      <c r="F203" s="323"/>
      <c r="G203" s="323"/>
    </row>
    <row r="204" spans="1:7" x14ac:dyDescent="0.3">
      <c r="B204" s="320"/>
      <c r="C204" s="320"/>
      <c r="D204" s="320"/>
      <c r="E204" s="320"/>
      <c r="F204" s="320"/>
      <c r="G204" s="320"/>
    </row>
    <row r="205" spans="1:7" x14ac:dyDescent="0.3">
      <c r="B205" s="320"/>
      <c r="C205" s="320"/>
      <c r="D205" s="320"/>
      <c r="E205" s="320"/>
      <c r="F205" s="320"/>
      <c r="G205" s="320"/>
    </row>
    <row r="206" spans="1:7" x14ac:dyDescent="0.3">
      <c r="B206" s="320"/>
      <c r="C206" s="320"/>
      <c r="D206" s="320"/>
      <c r="E206" s="320"/>
      <c r="F206" s="320"/>
      <c r="G206" s="320"/>
    </row>
    <row r="207" spans="1:7" x14ac:dyDescent="0.3">
      <c r="B207" s="320"/>
      <c r="C207" s="320"/>
      <c r="D207" s="320"/>
      <c r="E207" s="320"/>
      <c r="F207" s="320"/>
      <c r="G207" s="320"/>
    </row>
    <row r="208" spans="1:7" x14ac:dyDescent="0.3">
      <c r="B208" s="320"/>
      <c r="C208" s="320"/>
      <c r="D208" s="320"/>
      <c r="E208" s="320"/>
      <c r="F208" s="320"/>
      <c r="G208" s="320"/>
    </row>
    <row r="209" spans="2:7" x14ac:dyDescent="0.3">
      <c r="B209" s="320"/>
      <c r="C209" s="320"/>
      <c r="D209" s="320"/>
      <c r="E209" s="320"/>
      <c r="F209" s="320"/>
      <c r="G209" s="320"/>
    </row>
    <row r="210" spans="2:7" x14ac:dyDescent="0.3">
      <c r="B210" s="320"/>
      <c r="C210" s="320"/>
      <c r="D210" s="320"/>
      <c r="E210" s="320"/>
      <c r="F210" s="320"/>
      <c r="G210" s="320"/>
    </row>
    <row r="211" spans="2:7" x14ac:dyDescent="0.3">
      <c r="B211" s="320"/>
      <c r="C211" s="320"/>
      <c r="D211" s="320"/>
      <c r="E211" s="320"/>
      <c r="F211" s="320"/>
      <c r="G211" s="320"/>
    </row>
    <row r="212" spans="2:7" x14ac:dyDescent="0.3">
      <c r="B212" s="320"/>
      <c r="C212" s="320"/>
      <c r="D212" s="320"/>
      <c r="E212" s="320"/>
      <c r="F212" s="320"/>
      <c r="G212" s="320"/>
    </row>
    <row r="213" spans="2:7" x14ac:dyDescent="0.3">
      <c r="B213" s="320"/>
      <c r="C213" s="320"/>
      <c r="D213" s="320"/>
      <c r="E213" s="320"/>
      <c r="F213" s="320"/>
      <c r="G213" s="320"/>
    </row>
    <row r="214" spans="2:7" x14ac:dyDescent="0.3">
      <c r="B214" s="320"/>
      <c r="C214" s="320"/>
      <c r="D214" s="320"/>
      <c r="E214" s="320"/>
      <c r="F214" s="320"/>
      <c r="G214" s="320"/>
    </row>
  </sheetData>
  <mergeCells count="1">
    <mergeCell ref="A202:G202"/>
  </mergeCells>
  <printOptions horizontalCentered="1" gridLines="1"/>
  <pageMargins left="0.7" right="0.7" top="0.75" bottom="0.75" header="0.3" footer="0.3"/>
  <pageSetup paperSize="9" scale="96" fitToHeight="0"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00B050"/>
    <pageSetUpPr fitToPage="1"/>
  </sheetPr>
  <dimension ref="A1:L230"/>
  <sheetViews>
    <sheetView workbookViewId="0">
      <selection activeCell="D44" sqref="D44"/>
    </sheetView>
  </sheetViews>
  <sheetFormatPr defaultColWidth="9.1328125" defaultRowHeight="12.75" x14ac:dyDescent="0.35"/>
  <cols>
    <col min="1" max="2" width="9.1328125" style="391"/>
    <col min="3" max="4" width="4.59765625" style="391" customWidth="1"/>
    <col min="5" max="6" width="9.1328125" style="391"/>
    <col min="7" max="7" width="4.59765625" style="391" customWidth="1"/>
    <col min="8" max="9" width="9.1328125" style="391"/>
    <col min="10" max="10" width="4.59765625" style="391" customWidth="1"/>
    <col min="11" max="11" width="9.1328125" style="391"/>
    <col min="12" max="12" width="17" style="391" customWidth="1"/>
    <col min="13" max="16384" width="9.1328125" style="391"/>
  </cols>
  <sheetData>
    <row r="1" spans="1:12" s="383" customFormat="1" ht="15" customHeight="1" x14ac:dyDescent="0.4">
      <c r="A1" s="400" t="s">
        <v>779</v>
      </c>
      <c r="B1" s="390"/>
      <c r="C1" s="390"/>
      <c r="D1" s="390"/>
      <c r="E1" s="390"/>
      <c r="F1" s="390"/>
      <c r="G1" s="390"/>
      <c r="H1" s="390"/>
      <c r="I1" s="390"/>
      <c r="J1" s="390"/>
      <c r="K1" s="390"/>
      <c r="L1" s="390"/>
    </row>
    <row r="2" spans="1:12" s="383" customFormat="1" ht="11.25" customHeight="1" x14ac:dyDescent="0.3">
      <c r="A2" s="401" t="s">
        <v>580</v>
      </c>
      <c r="B2" s="390"/>
      <c r="C2" s="390"/>
      <c r="D2" s="390"/>
      <c r="E2" s="390"/>
      <c r="F2" s="390"/>
      <c r="G2" s="390"/>
      <c r="H2" s="390"/>
      <c r="I2" s="390"/>
      <c r="J2" s="390"/>
      <c r="K2" s="384"/>
      <c r="L2" s="390"/>
    </row>
    <row r="3" spans="1:12" s="383" customFormat="1" ht="11.25" customHeight="1" x14ac:dyDescent="0.25">
      <c r="A3" s="402"/>
      <c r="B3" s="390"/>
      <c r="C3" s="390"/>
      <c r="D3" s="390"/>
      <c r="E3" s="390"/>
      <c r="F3" s="390"/>
      <c r="G3" s="390"/>
      <c r="H3" s="390"/>
      <c r="I3" s="390"/>
      <c r="J3" s="390"/>
      <c r="K3" s="390"/>
      <c r="L3" s="390"/>
    </row>
    <row r="4" spans="1:12" s="383" customFormat="1" ht="11.25" customHeight="1" x14ac:dyDescent="0.3">
      <c r="A4" s="403" t="s">
        <v>447</v>
      </c>
      <c r="B4" s="390"/>
      <c r="C4" s="390"/>
      <c r="D4" s="403" t="s">
        <v>445</v>
      </c>
      <c r="E4" s="404"/>
      <c r="F4" s="404"/>
      <c r="G4" s="404"/>
      <c r="H4" s="403" t="s">
        <v>581</v>
      </c>
      <c r="I4" s="404"/>
      <c r="J4" s="390"/>
      <c r="K4" s="403" t="s">
        <v>446</v>
      </c>
      <c r="L4" s="390"/>
    </row>
    <row r="5" spans="1:12" s="383" customFormat="1" ht="11.25" customHeight="1" x14ac:dyDescent="0.3">
      <c r="A5" s="390" t="s">
        <v>63</v>
      </c>
      <c r="B5" s="390"/>
      <c r="C5" s="390"/>
      <c r="D5" s="390" t="s">
        <v>61</v>
      </c>
      <c r="E5" s="404"/>
      <c r="F5" s="404"/>
      <c r="G5" s="404"/>
      <c r="H5" s="403" t="s">
        <v>582</v>
      </c>
      <c r="I5" s="404"/>
      <c r="J5" s="390"/>
      <c r="K5" s="390" t="s">
        <v>62</v>
      </c>
      <c r="L5" s="390"/>
    </row>
    <row r="6" spans="1:12" s="383" customFormat="1" ht="11.25" customHeight="1" x14ac:dyDescent="0.25">
      <c r="A6" s="390" t="s">
        <v>64</v>
      </c>
      <c r="B6" s="390"/>
      <c r="C6" s="390"/>
      <c r="D6" s="390" t="s">
        <v>67</v>
      </c>
      <c r="E6" s="390"/>
      <c r="F6" s="390"/>
      <c r="G6" s="390"/>
      <c r="H6" s="390" t="s">
        <v>85</v>
      </c>
      <c r="I6" s="390"/>
      <c r="J6" s="390"/>
      <c r="K6" s="390" t="s">
        <v>374</v>
      </c>
      <c r="L6" s="390"/>
    </row>
    <row r="7" spans="1:12" s="383" customFormat="1" ht="11.25" customHeight="1" x14ac:dyDescent="0.25">
      <c r="A7" s="390" t="s">
        <v>74</v>
      </c>
      <c r="B7" s="390"/>
      <c r="C7" s="390"/>
      <c r="D7" s="390" t="s">
        <v>70</v>
      </c>
      <c r="E7" s="390"/>
      <c r="F7" s="390"/>
      <c r="G7" s="390"/>
      <c r="H7" s="390" t="s">
        <v>399</v>
      </c>
      <c r="I7" s="390"/>
      <c r="J7" s="390"/>
      <c r="K7" s="390" t="s">
        <v>69</v>
      </c>
      <c r="L7" s="390"/>
    </row>
    <row r="8" spans="1:12" s="383" customFormat="1" ht="11.25" customHeight="1" x14ac:dyDescent="0.25">
      <c r="A8" s="390" t="s">
        <v>78</v>
      </c>
      <c r="B8" s="390"/>
      <c r="C8" s="390"/>
      <c r="D8" s="390" t="s">
        <v>71</v>
      </c>
      <c r="E8" s="390"/>
      <c r="F8" s="390"/>
      <c r="G8" s="390"/>
      <c r="H8" s="390" t="s">
        <v>66</v>
      </c>
      <c r="I8" s="390"/>
      <c r="J8" s="390"/>
      <c r="K8" s="390" t="s">
        <v>77</v>
      </c>
      <c r="L8" s="390"/>
    </row>
    <row r="9" spans="1:12" s="383" customFormat="1" ht="11.25" customHeight="1" x14ac:dyDescent="0.25">
      <c r="A9" s="390" t="s">
        <v>76</v>
      </c>
      <c r="B9" s="390"/>
      <c r="C9" s="390"/>
      <c r="D9" s="390" t="s">
        <v>75</v>
      </c>
      <c r="E9" s="390"/>
      <c r="F9" s="390"/>
      <c r="G9" s="390"/>
      <c r="H9" s="390" t="s">
        <v>401</v>
      </c>
      <c r="I9" s="390"/>
      <c r="J9" s="390"/>
      <c r="K9" s="390" t="s">
        <v>73</v>
      </c>
      <c r="L9" s="390"/>
    </row>
    <row r="10" spans="1:12" s="383" customFormat="1" ht="11.25" customHeight="1" x14ac:dyDescent="0.25">
      <c r="A10" s="390" t="s">
        <v>72</v>
      </c>
      <c r="B10" s="390"/>
      <c r="C10" s="390"/>
      <c r="D10" s="390" t="s">
        <v>376</v>
      </c>
      <c r="E10" s="390"/>
      <c r="F10" s="390"/>
      <c r="G10" s="390"/>
      <c r="H10" s="390" t="s">
        <v>375</v>
      </c>
      <c r="I10" s="390"/>
      <c r="J10" s="390"/>
      <c r="K10" s="390" t="s">
        <v>80</v>
      </c>
      <c r="L10" s="390"/>
    </row>
    <row r="11" spans="1:12" s="383" customFormat="1" ht="11.25" customHeight="1" x14ac:dyDescent="0.25">
      <c r="A11" s="390" t="s">
        <v>712</v>
      </c>
      <c r="B11" s="390"/>
      <c r="C11" s="390"/>
      <c r="D11" s="390" t="s">
        <v>377</v>
      </c>
      <c r="E11" s="390"/>
      <c r="F11" s="390"/>
      <c r="G11" s="390"/>
      <c r="H11" s="390" t="s">
        <v>82</v>
      </c>
      <c r="I11" s="390"/>
      <c r="J11" s="390"/>
      <c r="K11" s="390" t="s">
        <v>81</v>
      </c>
      <c r="L11" s="390"/>
    </row>
    <row r="12" spans="1:12" s="383" customFormat="1" ht="11.25" customHeight="1" x14ac:dyDescent="0.25">
      <c r="A12" s="390" t="s">
        <v>97</v>
      </c>
      <c r="B12" s="390"/>
      <c r="C12" s="390"/>
      <c r="D12" s="390" t="s">
        <v>83</v>
      </c>
      <c r="E12" s="390"/>
      <c r="F12" s="390"/>
      <c r="G12" s="390"/>
      <c r="H12" s="390" t="s">
        <v>484</v>
      </c>
      <c r="I12" s="390"/>
      <c r="J12" s="390"/>
      <c r="K12" s="390" t="s">
        <v>124</v>
      </c>
      <c r="L12" s="390"/>
    </row>
    <row r="13" spans="1:12" s="383" customFormat="1" ht="11.25" customHeight="1" x14ac:dyDescent="0.25">
      <c r="A13" s="390" t="s">
        <v>93</v>
      </c>
      <c r="B13" s="390"/>
      <c r="C13" s="390"/>
      <c r="D13" s="390" t="s">
        <v>95</v>
      </c>
      <c r="E13" s="390"/>
      <c r="F13" s="390"/>
      <c r="G13" s="390"/>
      <c r="H13" s="390" t="s">
        <v>87</v>
      </c>
      <c r="I13" s="390"/>
      <c r="J13" s="390"/>
      <c r="K13" s="390" t="s">
        <v>594</v>
      </c>
      <c r="L13" s="390"/>
    </row>
    <row r="14" spans="1:12" s="383" customFormat="1" ht="11.25" customHeight="1" x14ac:dyDescent="0.25">
      <c r="A14" s="390" t="s">
        <v>94</v>
      </c>
      <c r="B14" s="390"/>
      <c r="C14" s="390"/>
      <c r="D14" s="405" t="s">
        <v>751</v>
      </c>
      <c r="E14" s="390"/>
      <c r="F14" s="390"/>
      <c r="G14" s="390"/>
      <c r="H14" s="390" t="s">
        <v>79</v>
      </c>
      <c r="I14" s="390"/>
      <c r="J14" s="390"/>
      <c r="K14" s="390" t="s">
        <v>105</v>
      </c>
      <c r="L14" s="390"/>
    </row>
    <row r="15" spans="1:12" s="383" customFormat="1" ht="11.25" customHeight="1" x14ac:dyDescent="0.25">
      <c r="A15" s="390" t="s">
        <v>99</v>
      </c>
      <c r="B15" s="390"/>
      <c r="C15" s="390"/>
      <c r="D15" s="405" t="s">
        <v>752</v>
      </c>
      <c r="E15" s="390"/>
      <c r="F15" s="390"/>
      <c r="G15" s="390"/>
      <c r="H15" s="390" t="s">
        <v>154</v>
      </c>
      <c r="I15" s="390"/>
      <c r="J15" s="390"/>
      <c r="K15" s="405" t="s">
        <v>458</v>
      </c>
      <c r="L15" s="390"/>
    </row>
    <row r="16" spans="1:12" s="383" customFormat="1" ht="11.25" customHeight="1" x14ac:dyDescent="0.25">
      <c r="A16" s="390" t="s">
        <v>489</v>
      </c>
      <c r="B16" s="390"/>
      <c r="C16" s="390"/>
      <c r="D16" s="390" t="s">
        <v>103</v>
      </c>
      <c r="E16" s="390"/>
      <c r="F16" s="390"/>
      <c r="G16" s="390"/>
      <c r="H16" s="390" t="s">
        <v>58</v>
      </c>
      <c r="I16" s="390"/>
      <c r="J16" s="390"/>
      <c r="K16" s="390" t="s">
        <v>109</v>
      </c>
      <c r="L16" s="390"/>
    </row>
    <row r="17" spans="1:12" s="383" customFormat="1" ht="11.25" customHeight="1" x14ac:dyDescent="0.25">
      <c r="A17" s="390" t="s">
        <v>127</v>
      </c>
      <c r="B17" s="390"/>
      <c r="C17" s="390"/>
      <c r="D17" s="390" t="s">
        <v>386</v>
      </c>
      <c r="E17" s="390"/>
      <c r="F17" s="390"/>
      <c r="G17" s="390"/>
      <c r="H17" s="390" t="s">
        <v>96</v>
      </c>
      <c r="I17" s="390"/>
      <c r="J17" s="390"/>
      <c r="K17" s="390" t="s">
        <v>111</v>
      </c>
      <c r="L17" s="390"/>
    </row>
    <row r="18" spans="1:12" s="383" customFormat="1" ht="11.25" customHeight="1" x14ac:dyDescent="0.25">
      <c r="A18" s="390" t="s">
        <v>98</v>
      </c>
      <c r="B18" s="390"/>
      <c r="C18" s="390"/>
      <c r="D18" s="390" t="s">
        <v>116</v>
      </c>
      <c r="E18" s="390"/>
      <c r="F18" s="390"/>
      <c r="G18" s="390"/>
      <c r="H18" s="390" t="s">
        <v>100</v>
      </c>
      <c r="I18" s="390"/>
      <c r="J18" s="390"/>
      <c r="K18" s="390" t="s">
        <v>112</v>
      </c>
      <c r="L18" s="390"/>
    </row>
    <row r="19" spans="1:12" s="383" customFormat="1" ht="11.25" customHeight="1" x14ac:dyDescent="0.25">
      <c r="A19" s="390" t="s">
        <v>106</v>
      </c>
      <c r="B19" s="390"/>
      <c r="C19" s="390"/>
      <c r="D19" s="390" t="s">
        <v>128</v>
      </c>
      <c r="E19" s="390"/>
      <c r="F19" s="390"/>
      <c r="G19" s="390"/>
      <c r="H19" s="390" t="s">
        <v>101</v>
      </c>
      <c r="I19" s="390"/>
      <c r="J19" s="390"/>
      <c r="K19" s="390" t="s">
        <v>117</v>
      </c>
      <c r="L19" s="390"/>
    </row>
    <row r="20" spans="1:12" s="383" customFormat="1" ht="11.25" customHeight="1" x14ac:dyDescent="0.25">
      <c r="A20" s="390" t="s">
        <v>65</v>
      </c>
      <c r="B20" s="390"/>
      <c r="C20" s="390"/>
      <c r="D20" s="390" t="s">
        <v>129</v>
      </c>
      <c r="E20" s="404"/>
      <c r="F20" s="390"/>
      <c r="G20" s="390"/>
      <c r="H20" s="390" t="s">
        <v>102</v>
      </c>
      <c r="I20" s="390"/>
      <c r="J20" s="390"/>
      <c r="K20" s="390" t="s">
        <v>622</v>
      </c>
      <c r="L20" s="390"/>
    </row>
    <row r="21" spans="1:12" s="383" customFormat="1" ht="11.25" customHeight="1" x14ac:dyDescent="0.25">
      <c r="A21" s="390" t="s">
        <v>379</v>
      </c>
      <c r="B21" s="390"/>
      <c r="C21" s="390"/>
      <c r="D21" s="390" t="s">
        <v>619</v>
      </c>
      <c r="E21" s="390"/>
      <c r="F21" s="390"/>
      <c r="G21" s="390"/>
      <c r="H21" s="390" t="s">
        <v>680</v>
      </c>
      <c r="I21" s="404"/>
      <c r="J21" s="390"/>
      <c r="K21" s="390" t="s">
        <v>120</v>
      </c>
      <c r="L21" s="390"/>
    </row>
    <row r="22" spans="1:12" s="383" customFormat="1" ht="11.25" customHeight="1" x14ac:dyDescent="0.25">
      <c r="A22" s="390" t="s">
        <v>108</v>
      </c>
      <c r="B22" s="390"/>
      <c r="C22" s="390"/>
      <c r="D22" s="390" t="s">
        <v>131</v>
      </c>
      <c r="E22" s="390"/>
      <c r="F22" s="390"/>
      <c r="G22" s="390"/>
      <c r="H22" s="390" t="s">
        <v>402</v>
      </c>
      <c r="I22" s="390"/>
      <c r="J22" s="390"/>
      <c r="K22" s="390" t="s">
        <v>507</v>
      </c>
      <c r="L22" s="390"/>
    </row>
    <row r="23" spans="1:12" s="383" customFormat="1" ht="11.25" customHeight="1" x14ac:dyDescent="0.25">
      <c r="A23" s="390" t="s">
        <v>110</v>
      </c>
      <c r="B23" s="390"/>
      <c r="C23" s="390"/>
      <c r="D23" s="390" t="s">
        <v>132</v>
      </c>
      <c r="E23" s="390"/>
      <c r="F23" s="390"/>
      <c r="G23" s="390"/>
      <c r="H23" s="390" t="s">
        <v>552</v>
      </c>
      <c r="I23" s="390"/>
      <c r="J23" s="390"/>
      <c r="K23" s="390" t="s">
        <v>125</v>
      </c>
      <c r="L23" s="390"/>
    </row>
    <row r="24" spans="1:12" s="383" customFormat="1" ht="11.25" customHeight="1" x14ac:dyDescent="0.25">
      <c r="A24" s="390" t="s">
        <v>113</v>
      </c>
      <c r="B24" s="390"/>
      <c r="C24" s="390"/>
      <c r="D24" s="390" t="s">
        <v>135</v>
      </c>
      <c r="E24" s="390"/>
      <c r="F24" s="390"/>
      <c r="G24" s="390"/>
      <c r="H24" s="390" t="s">
        <v>107</v>
      </c>
      <c r="I24" s="390"/>
      <c r="J24" s="390"/>
      <c r="K24" s="390" t="s">
        <v>126</v>
      </c>
      <c r="L24" s="390"/>
    </row>
    <row r="25" spans="1:12" s="383" customFormat="1" ht="11.25" customHeight="1" x14ac:dyDescent="0.25">
      <c r="A25" s="390" t="s">
        <v>114</v>
      </c>
      <c r="B25" s="390"/>
      <c r="C25" s="390"/>
      <c r="D25" s="390" t="s">
        <v>134</v>
      </c>
      <c r="E25" s="390"/>
      <c r="F25" s="390"/>
      <c r="G25" s="390"/>
      <c r="H25" s="390" t="s">
        <v>202</v>
      </c>
      <c r="I25" s="390"/>
      <c r="J25" s="390"/>
      <c r="K25" s="390" t="s">
        <v>130</v>
      </c>
      <c r="L25" s="390"/>
    </row>
    <row r="26" spans="1:12" s="383" customFormat="1" ht="11.25" customHeight="1" x14ac:dyDescent="0.25">
      <c r="A26" s="390" t="s">
        <v>118</v>
      </c>
      <c r="B26" s="390"/>
      <c r="C26" s="390"/>
      <c r="D26" s="390" t="s">
        <v>136</v>
      </c>
      <c r="E26" s="390"/>
      <c r="F26" s="390"/>
      <c r="G26" s="390"/>
      <c r="H26" s="390" t="s">
        <v>651</v>
      </c>
      <c r="I26" s="390"/>
      <c r="J26" s="390"/>
      <c r="K26" s="390" t="s">
        <v>133</v>
      </c>
      <c r="L26" s="390"/>
    </row>
    <row r="27" spans="1:12" s="383" customFormat="1" ht="11.25" customHeight="1" x14ac:dyDescent="0.25">
      <c r="A27" s="390" t="s">
        <v>122</v>
      </c>
      <c r="B27" s="390"/>
      <c r="C27" s="390"/>
      <c r="D27" s="390" t="s">
        <v>140</v>
      </c>
      <c r="E27" s="390"/>
      <c r="F27" s="390"/>
      <c r="G27" s="390"/>
      <c r="H27" s="390" t="s">
        <v>381</v>
      </c>
      <c r="I27" s="390"/>
      <c r="J27" s="390"/>
      <c r="K27" s="390" t="s">
        <v>149</v>
      </c>
      <c r="L27" s="390"/>
    </row>
    <row r="28" spans="1:12" s="383" customFormat="1" ht="11.25" customHeight="1" x14ac:dyDescent="0.25">
      <c r="A28" s="390" t="s">
        <v>119</v>
      </c>
      <c r="B28" s="390"/>
      <c r="C28" s="390"/>
      <c r="D28" s="390" t="s">
        <v>138</v>
      </c>
      <c r="E28" s="390"/>
      <c r="F28" s="390"/>
      <c r="G28" s="390"/>
      <c r="H28" s="390" t="s">
        <v>121</v>
      </c>
      <c r="I28" s="390"/>
      <c r="J28" s="390"/>
      <c r="K28" s="390" t="s">
        <v>145</v>
      </c>
      <c r="L28" s="390"/>
    </row>
    <row r="29" spans="1:12" s="383" customFormat="1" ht="11.25" customHeight="1" x14ac:dyDescent="0.25">
      <c r="A29" s="390" t="s">
        <v>137</v>
      </c>
      <c r="B29" s="390"/>
      <c r="C29" s="390"/>
      <c r="D29" s="390" t="s">
        <v>141</v>
      </c>
      <c r="E29" s="390"/>
      <c r="F29" s="390"/>
      <c r="G29" s="390"/>
      <c r="H29" s="390" t="s">
        <v>382</v>
      </c>
      <c r="I29" s="390"/>
      <c r="J29" s="390"/>
      <c r="K29" s="390" t="s">
        <v>147</v>
      </c>
      <c r="L29" s="390"/>
    </row>
    <row r="30" spans="1:12" s="383" customFormat="1" ht="11.25" customHeight="1" x14ac:dyDescent="0.25">
      <c r="A30" s="390" t="s">
        <v>144</v>
      </c>
      <c r="B30" s="390"/>
      <c r="C30" s="390"/>
      <c r="D30" s="390" t="s">
        <v>143</v>
      </c>
      <c r="E30" s="390"/>
      <c r="F30" s="390"/>
      <c r="G30" s="390"/>
      <c r="H30" s="390" t="s">
        <v>383</v>
      </c>
      <c r="I30" s="390"/>
      <c r="J30" s="390"/>
      <c r="K30" s="390" t="s">
        <v>148</v>
      </c>
      <c r="L30" s="390"/>
    </row>
    <row r="31" spans="1:12" s="383" customFormat="1" ht="11.25" customHeight="1" x14ac:dyDescent="0.25">
      <c r="A31" s="390" t="s">
        <v>142</v>
      </c>
      <c r="B31" s="390"/>
      <c r="C31" s="390"/>
      <c r="D31" s="390" t="s">
        <v>172</v>
      </c>
      <c r="E31" s="390"/>
      <c r="F31" s="390"/>
      <c r="G31" s="390"/>
      <c r="H31" s="390" t="s">
        <v>123</v>
      </c>
      <c r="I31" s="390"/>
      <c r="J31" s="390"/>
      <c r="K31" s="390" t="s">
        <v>177</v>
      </c>
      <c r="L31" s="390"/>
    </row>
    <row r="32" spans="1:12" s="383" customFormat="1" ht="11.25" customHeight="1" x14ac:dyDescent="0.25">
      <c r="A32" s="390" t="s">
        <v>193</v>
      </c>
      <c r="B32" s="390"/>
      <c r="C32" s="390"/>
      <c r="D32" s="390" t="s">
        <v>389</v>
      </c>
      <c r="E32" s="390"/>
      <c r="F32" s="390"/>
      <c r="G32" s="390"/>
      <c r="H32" s="390" t="s">
        <v>384</v>
      </c>
      <c r="I32" s="390"/>
      <c r="J32" s="390"/>
      <c r="K32" s="390" t="s">
        <v>388</v>
      </c>
      <c r="L32" s="390"/>
    </row>
    <row r="33" spans="1:12" s="383" customFormat="1" ht="11.25" customHeight="1" x14ac:dyDescent="0.25">
      <c r="A33" s="390" t="s">
        <v>150</v>
      </c>
      <c r="B33" s="390"/>
      <c r="C33" s="390"/>
      <c r="D33" s="390" t="s">
        <v>174</v>
      </c>
      <c r="E33" s="390"/>
      <c r="F33" s="390"/>
      <c r="G33" s="390"/>
      <c r="H33" s="390" t="s">
        <v>652</v>
      </c>
      <c r="I33" s="390"/>
      <c r="J33" s="390"/>
      <c r="K33" s="390" t="s">
        <v>10</v>
      </c>
      <c r="L33" s="390"/>
    </row>
    <row r="34" spans="1:12" s="383" customFormat="1" ht="11.25" customHeight="1" x14ac:dyDescent="0.25">
      <c r="A34" s="390" t="s">
        <v>173</v>
      </c>
      <c r="B34" s="390"/>
      <c r="C34" s="390"/>
      <c r="D34" s="390" t="s">
        <v>179</v>
      </c>
      <c r="E34" s="404"/>
      <c r="F34" s="390"/>
      <c r="G34" s="390"/>
      <c r="H34" s="390" t="s">
        <v>170</v>
      </c>
      <c r="I34" s="390"/>
      <c r="J34" s="390"/>
      <c r="K34" s="390" t="s">
        <v>182</v>
      </c>
      <c r="L34" s="390"/>
    </row>
    <row r="35" spans="1:12" s="383" customFormat="1" ht="11.25" customHeight="1" x14ac:dyDescent="0.25">
      <c r="A35" s="390" t="s">
        <v>171</v>
      </c>
      <c r="B35" s="390"/>
      <c r="C35" s="390"/>
      <c r="D35" s="390" t="s">
        <v>181</v>
      </c>
      <c r="E35" s="390"/>
      <c r="F35" s="390"/>
      <c r="G35" s="390"/>
      <c r="H35" s="390" t="s">
        <v>90</v>
      </c>
      <c r="I35" s="390"/>
      <c r="J35" s="390"/>
      <c r="K35" s="390" t="s">
        <v>186</v>
      </c>
      <c r="L35" s="390"/>
    </row>
    <row r="36" spans="1:12" s="383" customFormat="1" ht="11.25" customHeight="1" x14ac:dyDescent="0.25">
      <c r="A36" s="390" t="s">
        <v>151</v>
      </c>
      <c r="B36" s="390"/>
      <c r="C36" s="390"/>
      <c r="D36" s="390" t="s">
        <v>188</v>
      </c>
      <c r="E36" s="390"/>
      <c r="F36" s="390"/>
      <c r="G36" s="390"/>
      <c r="H36" s="390" t="s">
        <v>184</v>
      </c>
      <c r="I36" s="390"/>
      <c r="J36" s="390"/>
      <c r="K36" s="390" t="s">
        <v>195</v>
      </c>
      <c r="L36" s="390"/>
    </row>
    <row r="37" spans="1:12" s="383" customFormat="1" ht="11.25" customHeight="1" x14ac:dyDescent="0.25">
      <c r="A37" s="390" t="s">
        <v>178</v>
      </c>
      <c r="B37" s="390"/>
      <c r="C37" s="390"/>
      <c r="D37" s="390" t="s">
        <v>333</v>
      </c>
      <c r="E37" s="390"/>
      <c r="F37" s="390"/>
      <c r="G37" s="390"/>
      <c r="H37" s="390" t="s">
        <v>189</v>
      </c>
      <c r="I37" s="390"/>
      <c r="J37" s="390"/>
      <c r="K37" s="390" t="s">
        <v>196</v>
      </c>
      <c r="L37" s="390"/>
    </row>
    <row r="38" spans="1:12" s="383" customFormat="1" ht="11.25" customHeight="1" x14ac:dyDescent="0.25">
      <c r="A38" s="390" t="s">
        <v>175</v>
      </c>
      <c r="B38" s="390"/>
      <c r="C38" s="390"/>
      <c r="D38" s="390" t="s">
        <v>192</v>
      </c>
      <c r="E38" s="390"/>
      <c r="F38" s="390"/>
      <c r="G38" s="390"/>
      <c r="H38" s="390" t="s">
        <v>190</v>
      </c>
      <c r="I38" s="390"/>
      <c r="J38" s="390"/>
      <c r="K38" s="390" t="s">
        <v>40</v>
      </c>
      <c r="L38" s="390"/>
    </row>
    <row r="39" spans="1:12" s="383" customFormat="1" ht="11.25" customHeight="1" x14ac:dyDescent="0.25">
      <c r="A39" s="390" t="s">
        <v>176</v>
      </c>
      <c r="B39" s="390"/>
      <c r="C39" s="390"/>
      <c r="D39" s="390" t="s">
        <v>197</v>
      </c>
      <c r="E39" s="390"/>
      <c r="F39" s="390"/>
      <c r="G39" s="390"/>
      <c r="H39" s="390" t="s">
        <v>191</v>
      </c>
      <c r="I39" s="390"/>
      <c r="J39" s="390"/>
      <c r="K39" s="390" t="s">
        <v>198</v>
      </c>
      <c r="L39" s="390"/>
    </row>
    <row r="40" spans="1:12" s="383" customFormat="1" ht="11.25" customHeight="1" x14ac:dyDescent="0.25">
      <c r="A40" s="390" t="s">
        <v>180</v>
      </c>
      <c r="B40" s="390"/>
      <c r="C40" s="390"/>
      <c r="D40" s="390" t="s">
        <v>139</v>
      </c>
      <c r="E40" s="390"/>
      <c r="F40" s="390"/>
      <c r="G40" s="390"/>
      <c r="H40" s="390" t="s">
        <v>655</v>
      </c>
      <c r="I40" s="390"/>
      <c r="J40" s="390"/>
      <c r="K40" s="390" t="s">
        <v>200</v>
      </c>
      <c r="L40" s="390"/>
    </row>
    <row r="41" spans="1:12" s="383" customFormat="1" ht="11.25" customHeight="1" x14ac:dyDescent="0.25">
      <c r="A41" s="390" t="s">
        <v>183</v>
      </c>
      <c r="B41" s="390"/>
      <c r="C41" s="390"/>
      <c r="D41" s="390" t="s">
        <v>203</v>
      </c>
      <c r="E41" s="390"/>
      <c r="F41" s="390"/>
      <c r="G41" s="390"/>
      <c r="H41" s="390" t="s">
        <v>394</v>
      </c>
      <c r="I41" s="390"/>
      <c r="J41" s="390"/>
      <c r="K41" s="390" t="s">
        <v>391</v>
      </c>
      <c r="L41" s="390"/>
    </row>
    <row r="42" spans="1:12" s="383" customFormat="1" ht="11.25" customHeight="1" x14ac:dyDescent="0.25">
      <c r="A42" s="390" t="s">
        <v>185</v>
      </c>
      <c r="B42" s="390"/>
      <c r="C42" s="390"/>
      <c r="D42" s="390" t="s">
        <v>205</v>
      </c>
      <c r="E42" s="390"/>
      <c r="F42" s="390"/>
      <c r="G42" s="390"/>
      <c r="H42" s="390" t="s">
        <v>387</v>
      </c>
      <c r="I42" s="390"/>
      <c r="J42" s="390"/>
      <c r="K42" s="390" t="s">
        <v>2080</v>
      </c>
      <c r="L42" s="390"/>
    </row>
    <row r="43" spans="1:12" s="383" customFormat="1" ht="11.25" customHeight="1" x14ac:dyDescent="0.25">
      <c r="A43" s="390" t="s">
        <v>201</v>
      </c>
      <c r="B43" s="390"/>
      <c r="C43" s="390"/>
      <c r="D43" s="390" t="s">
        <v>146</v>
      </c>
      <c r="E43" s="390"/>
      <c r="F43" s="390"/>
      <c r="G43" s="390"/>
      <c r="H43" s="390" t="s">
        <v>404</v>
      </c>
      <c r="I43" s="390"/>
      <c r="J43" s="390"/>
      <c r="K43" s="390" t="s">
        <v>213</v>
      </c>
      <c r="L43" s="390"/>
    </row>
    <row r="44" spans="1:12" s="383" customFormat="1" ht="11.25" customHeight="1" x14ac:dyDescent="0.25">
      <c r="A44" s="390" t="s">
        <v>210</v>
      </c>
      <c r="B44" s="390"/>
      <c r="C44" s="390"/>
      <c r="D44" s="390" t="s">
        <v>661</v>
      </c>
      <c r="E44" s="390"/>
      <c r="F44" s="390"/>
      <c r="G44" s="390"/>
      <c r="H44" s="390" t="s">
        <v>681</v>
      </c>
      <c r="I44" s="390"/>
      <c r="J44" s="390"/>
      <c r="K44" s="390" t="s">
        <v>214</v>
      </c>
      <c r="L44" s="390"/>
    </row>
    <row r="45" spans="1:12" s="383" customFormat="1" ht="11.25" customHeight="1" x14ac:dyDescent="0.25">
      <c r="A45" s="390" t="s">
        <v>204</v>
      </c>
      <c r="B45" s="390"/>
      <c r="C45" s="390"/>
      <c r="D45" s="390" t="s">
        <v>218</v>
      </c>
      <c r="E45" s="390"/>
      <c r="F45" s="390"/>
      <c r="G45" s="390"/>
      <c r="H45" s="390" t="s">
        <v>212</v>
      </c>
      <c r="I45" s="390"/>
      <c r="J45" s="390"/>
      <c r="K45" s="390" t="s">
        <v>208</v>
      </c>
      <c r="L45" s="390"/>
    </row>
    <row r="46" spans="1:12" s="383" customFormat="1" ht="11.25" customHeight="1" x14ac:dyDescent="0.25">
      <c r="A46" s="406" t="s">
        <v>390</v>
      </c>
      <c r="B46" s="390"/>
      <c r="C46" s="390"/>
      <c r="D46" s="390" t="s">
        <v>221</v>
      </c>
      <c r="E46" s="390"/>
      <c r="F46" s="390"/>
      <c r="G46" s="390"/>
      <c r="H46" s="390" t="s">
        <v>396</v>
      </c>
      <c r="I46" s="390"/>
      <c r="J46" s="390"/>
      <c r="K46" s="390" t="s">
        <v>216</v>
      </c>
      <c r="L46" s="390"/>
    </row>
    <row r="47" spans="1:12" s="383" customFormat="1" ht="11.25" customHeight="1" x14ac:dyDescent="0.25">
      <c r="A47" s="390" t="s">
        <v>206</v>
      </c>
      <c r="B47" s="390"/>
      <c r="C47" s="390"/>
      <c r="D47" s="390" t="s">
        <v>220</v>
      </c>
      <c r="E47" s="390"/>
      <c r="F47" s="390"/>
      <c r="G47" s="390"/>
      <c r="H47" s="390" t="s">
        <v>54</v>
      </c>
      <c r="I47" s="390"/>
      <c r="J47" s="390"/>
      <c r="K47" s="390" t="s">
        <v>217</v>
      </c>
      <c r="L47" s="390"/>
    </row>
    <row r="48" spans="1:12" s="383" customFormat="1" ht="11.25" customHeight="1" x14ac:dyDescent="0.25">
      <c r="A48" s="390" t="s">
        <v>207</v>
      </c>
      <c r="B48" s="390"/>
      <c r="C48" s="390"/>
      <c r="D48" s="406" t="s">
        <v>223</v>
      </c>
      <c r="E48" s="390"/>
      <c r="F48" s="390"/>
      <c r="G48" s="390"/>
      <c r="H48" s="390" t="s">
        <v>682</v>
      </c>
      <c r="I48" s="390"/>
      <c r="J48" s="390"/>
      <c r="K48" s="390" t="s">
        <v>423</v>
      </c>
      <c r="L48" s="390"/>
    </row>
    <row r="49" spans="1:12" s="383" customFormat="1" ht="11.25" customHeight="1" x14ac:dyDescent="0.25">
      <c r="A49" s="390" t="s">
        <v>199</v>
      </c>
      <c r="B49" s="390"/>
      <c r="C49" s="390"/>
      <c r="D49" s="390" t="s">
        <v>226</v>
      </c>
      <c r="E49" s="390"/>
      <c r="F49" s="390"/>
      <c r="G49" s="390"/>
      <c r="H49" s="390" t="s">
        <v>230</v>
      </c>
      <c r="I49" s="390"/>
      <c r="J49" s="390"/>
      <c r="K49" s="390" t="s">
        <v>229</v>
      </c>
      <c r="L49" s="390"/>
    </row>
    <row r="50" spans="1:12" s="383" customFormat="1" ht="11.25" customHeight="1" x14ac:dyDescent="0.25">
      <c r="A50" s="390" t="s">
        <v>421</v>
      </c>
      <c r="B50" s="390"/>
      <c r="C50" s="390"/>
      <c r="D50" s="390" t="s">
        <v>222</v>
      </c>
      <c r="E50" s="390"/>
      <c r="F50" s="390"/>
      <c r="G50" s="390"/>
      <c r="H50" s="390" t="s">
        <v>472</v>
      </c>
      <c r="I50" s="390"/>
      <c r="J50" s="390"/>
      <c r="K50" s="390" t="s">
        <v>604</v>
      </c>
      <c r="L50" s="390"/>
    </row>
    <row r="51" spans="1:12" s="383" customFormat="1" ht="11.25" customHeight="1" x14ac:dyDescent="0.25">
      <c r="A51" s="390" t="s">
        <v>211</v>
      </c>
      <c r="B51" s="390"/>
      <c r="C51" s="390"/>
      <c r="D51" s="390" t="s">
        <v>227</v>
      </c>
      <c r="E51" s="390"/>
      <c r="F51" s="390"/>
      <c r="G51" s="390"/>
      <c r="H51" s="404"/>
      <c r="I51" s="390"/>
      <c r="J51" s="390"/>
      <c r="K51" s="404"/>
      <c r="L51" s="390"/>
    </row>
    <row r="52" spans="1:12" s="383" customFormat="1" ht="11.25" customHeight="1" x14ac:dyDescent="0.3">
      <c r="A52" s="390" t="s">
        <v>215</v>
      </c>
      <c r="B52" s="390"/>
      <c r="C52" s="390"/>
      <c r="D52" s="390" t="s">
        <v>232</v>
      </c>
      <c r="E52" s="390"/>
      <c r="F52" s="390"/>
      <c r="G52" s="390"/>
      <c r="H52" s="403" t="s">
        <v>449</v>
      </c>
      <c r="I52" s="390"/>
      <c r="J52" s="390"/>
      <c r="K52" s="403"/>
      <c r="L52" s="390"/>
    </row>
    <row r="53" spans="1:12" s="383" customFormat="1" ht="11.25" customHeight="1" x14ac:dyDescent="0.25">
      <c r="A53" s="390" t="s">
        <v>224</v>
      </c>
      <c r="B53" s="390"/>
      <c r="C53" s="390"/>
      <c r="D53" s="390" t="s">
        <v>209</v>
      </c>
      <c r="E53" s="390"/>
      <c r="F53" s="390"/>
      <c r="G53" s="390"/>
      <c r="H53" s="390" t="s">
        <v>68</v>
      </c>
      <c r="I53" s="390"/>
      <c r="J53" s="390"/>
      <c r="K53" s="390"/>
      <c r="L53" s="390"/>
    </row>
    <row r="54" spans="1:12" s="383" customFormat="1" ht="11.25" customHeight="1" x14ac:dyDescent="0.25">
      <c r="A54" s="390" t="s">
        <v>225</v>
      </c>
      <c r="B54" s="390"/>
      <c r="C54" s="390"/>
      <c r="D54" s="390" t="s">
        <v>233</v>
      </c>
      <c r="E54" s="390"/>
      <c r="F54" s="390"/>
      <c r="G54" s="390"/>
      <c r="H54" s="390" t="s">
        <v>650</v>
      </c>
      <c r="I54" s="390"/>
      <c r="J54" s="390"/>
      <c r="K54" s="390"/>
      <c r="L54" s="390"/>
    </row>
    <row r="55" spans="1:12" s="383" customFormat="1" ht="11.25" customHeight="1" x14ac:dyDescent="0.25">
      <c r="A55" s="390" t="s">
        <v>228</v>
      </c>
      <c r="B55" s="390"/>
      <c r="C55" s="390"/>
      <c r="D55" s="390"/>
      <c r="E55" s="390"/>
      <c r="F55" s="390"/>
      <c r="G55" s="390"/>
      <c r="H55" s="390" t="s">
        <v>380</v>
      </c>
      <c r="I55" s="390"/>
      <c r="J55" s="390"/>
      <c r="K55" s="390"/>
      <c r="L55" s="390"/>
    </row>
    <row r="56" spans="1:12" s="383" customFormat="1" ht="11.25" customHeight="1" x14ac:dyDescent="0.3">
      <c r="A56" s="390" t="s">
        <v>219</v>
      </c>
      <c r="B56" s="390"/>
      <c r="C56" s="390"/>
      <c r="D56" s="403" t="s">
        <v>583</v>
      </c>
      <c r="E56" s="390"/>
      <c r="F56" s="390"/>
      <c r="G56" s="390"/>
      <c r="H56" s="390" t="s">
        <v>554</v>
      </c>
      <c r="I56" s="390"/>
      <c r="J56" s="390"/>
      <c r="K56" s="390"/>
      <c r="L56" s="390"/>
    </row>
    <row r="57" spans="1:12" s="383" customFormat="1" ht="11.25" customHeight="1" x14ac:dyDescent="0.25">
      <c r="A57" s="390" t="s">
        <v>398</v>
      </c>
      <c r="B57" s="390"/>
      <c r="C57" s="390"/>
      <c r="D57" s="390" t="s">
        <v>400</v>
      </c>
      <c r="E57" s="390"/>
      <c r="F57" s="390"/>
      <c r="G57" s="390"/>
      <c r="H57" s="390" t="s">
        <v>385</v>
      </c>
      <c r="I57" s="390"/>
      <c r="J57" s="390"/>
      <c r="K57" s="390"/>
      <c r="L57" s="390"/>
    </row>
    <row r="58" spans="1:12" s="383" customFormat="1" ht="11.25" customHeight="1" x14ac:dyDescent="0.25">
      <c r="A58" s="390" t="s">
        <v>234</v>
      </c>
      <c r="B58" s="390"/>
      <c r="C58" s="390"/>
      <c r="D58" s="390" t="s">
        <v>92</v>
      </c>
      <c r="E58" s="390"/>
      <c r="F58" s="390"/>
      <c r="G58" s="390"/>
      <c r="H58" s="390" t="s">
        <v>653</v>
      </c>
      <c r="I58" s="390"/>
      <c r="J58" s="390"/>
      <c r="K58" s="390"/>
      <c r="L58" s="390"/>
    </row>
    <row r="59" spans="1:12" s="383" customFormat="1" ht="11.25" customHeight="1" x14ac:dyDescent="0.25">
      <c r="A59" s="390" t="s">
        <v>235</v>
      </c>
      <c r="B59" s="390"/>
      <c r="C59" s="390"/>
      <c r="D59" s="390" t="s">
        <v>231</v>
      </c>
      <c r="E59" s="390"/>
      <c r="F59" s="390"/>
      <c r="G59" s="390"/>
      <c r="H59" s="390" t="s">
        <v>55</v>
      </c>
      <c r="I59" s="390"/>
      <c r="J59" s="390"/>
      <c r="K59" s="390"/>
      <c r="L59" s="390"/>
    </row>
    <row r="60" spans="1:12" s="383" customFormat="1" ht="11.25" customHeight="1" x14ac:dyDescent="0.25">
      <c r="A60" s="390"/>
      <c r="B60" s="390"/>
      <c r="C60" s="390"/>
      <c r="D60" s="390"/>
      <c r="E60" s="390"/>
      <c r="F60" s="390"/>
      <c r="G60" s="390"/>
      <c r="H60" s="390" t="s">
        <v>406</v>
      </c>
      <c r="I60" s="390"/>
      <c r="J60" s="390"/>
      <c r="K60" s="390"/>
      <c r="L60" s="390"/>
    </row>
    <row r="61" spans="1:12" s="383" customFormat="1" ht="11.25" customHeight="1" x14ac:dyDescent="0.25">
      <c r="A61" s="390"/>
      <c r="B61" s="390"/>
      <c r="C61" s="390"/>
      <c r="D61" s="390"/>
      <c r="E61" s="390"/>
      <c r="F61" s="390"/>
      <c r="G61" s="390"/>
      <c r="H61" s="390" t="s">
        <v>553</v>
      </c>
      <c r="I61" s="390"/>
      <c r="J61" s="390"/>
      <c r="K61" s="390"/>
      <c r="L61" s="390"/>
    </row>
    <row r="62" spans="1:12" s="383" customFormat="1" ht="11.25" customHeight="1" x14ac:dyDescent="0.25">
      <c r="A62" s="390"/>
      <c r="B62" s="390"/>
      <c r="C62" s="390"/>
      <c r="D62" s="390"/>
      <c r="E62" s="390"/>
      <c r="F62" s="390"/>
      <c r="G62" s="390"/>
      <c r="H62" s="390" t="s">
        <v>187</v>
      </c>
      <c r="I62" s="390"/>
      <c r="J62" s="390"/>
      <c r="K62" s="390"/>
      <c r="L62" s="390"/>
    </row>
    <row r="63" spans="1:12" s="383" customFormat="1" ht="11.25" customHeight="1" x14ac:dyDescent="0.25">
      <c r="A63" s="390"/>
      <c r="B63" s="390"/>
      <c r="C63" s="390"/>
      <c r="D63" s="390"/>
      <c r="E63" s="390"/>
      <c r="F63" s="390"/>
      <c r="G63" s="390"/>
      <c r="H63" s="390" t="s">
        <v>654</v>
      </c>
      <c r="I63" s="390"/>
      <c r="J63" s="390"/>
      <c r="K63" s="390"/>
      <c r="L63" s="390"/>
    </row>
    <row r="64" spans="1:12" s="383" customFormat="1" ht="11.25" customHeight="1" x14ac:dyDescent="0.25">
      <c r="A64" s="390"/>
      <c r="B64" s="390"/>
      <c r="C64" s="390"/>
      <c r="D64" s="390"/>
      <c r="E64" s="390"/>
      <c r="F64" s="390"/>
      <c r="G64" s="390"/>
      <c r="H64" s="390" t="s">
        <v>53</v>
      </c>
      <c r="I64" s="390"/>
      <c r="J64" s="390"/>
      <c r="K64" s="390"/>
      <c r="L64" s="390"/>
    </row>
    <row r="65" spans="1:12" s="383" customFormat="1" ht="11.25" customHeight="1" x14ac:dyDescent="0.25">
      <c r="A65" s="390"/>
      <c r="B65" s="390"/>
      <c r="C65" s="390"/>
      <c r="D65" s="390"/>
      <c r="E65" s="390"/>
      <c r="F65" s="390"/>
      <c r="G65" s="390"/>
      <c r="H65" s="390" t="s">
        <v>194</v>
      </c>
      <c r="I65" s="390"/>
      <c r="J65" s="390"/>
      <c r="K65" s="390"/>
      <c r="L65" s="390"/>
    </row>
    <row r="66" spans="1:12" s="383" customFormat="1" ht="11.25" customHeight="1" x14ac:dyDescent="0.25">
      <c r="A66" s="390"/>
      <c r="B66" s="390"/>
      <c r="C66" s="390"/>
      <c r="D66" s="390"/>
      <c r="E66" s="390"/>
      <c r="F66" s="390"/>
      <c r="G66" s="390"/>
      <c r="H66" s="406" t="s">
        <v>558</v>
      </c>
      <c r="I66" s="390"/>
      <c r="J66" s="390"/>
      <c r="K66" s="390"/>
      <c r="L66" s="390"/>
    </row>
    <row r="67" spans="1:12" s="383" customFormat="1" ht="11.25" customHeight="1" x14ac:dyDescent="0.25">
      <c r="A67" s="390"/>
      <c r="B67" s="390"/>
      <c r="C67" s="390"/>
      <c r="D67" s="390"/>
      <c r="E67" s="390"/>
      <c r="F67" s="390"/>
      <c r="G67" s="390"/>
      <c r="H67" s="390" t="s">
        <v>407</v>
      </c>
      <c r="I67" s="390"/>
      <c r="J67" s="390"/>
      <c r="K67" s="390"/>
      <c r="L67" s="390"/>
    </row>
    <row r="68" spans="1:12" s="383" customFormat="1" ht="11.25" customHeight="1" x14ac:dyDescent="0.25">
      <c r="A68" s="390"/>
      <c r="B68" s="390"/>
      <c r="C68" s="390"/>
      <c r="D68" s="390"/>
      <c r="E68" s="390"/>
      <c r="F68" s="390"/>
      <c r="G68" s="390"/>
      <c r="H68" s="390" t="s">
        <v>403</v>
      </c>
      <c r="I68" s="390"/>
      <c r="J68" s="390"/>
      <c r="K68" s="390"/>
      <c r="L68" s="390"/>
    </row>
    <row r="69" spans="1:12" s="383" customFormat="1" ht="11.25" customHeight="1" x14ac:dyDescent="0.25">
      <c r="A69" s="390"/>
      <c r="B69" s="390"/>
      <c r="C69" s="390"/>
      <c r="D69" s="390"/>
      <c r="E69" s="390"/>
      <c r="F69" s="390"/>
      <c r="G69" s="390"/>
      <c r="H69" s="390" t="s">
        <v>395</v>
      </c>
      <c r="I69" s="390"/>
      <c r="J69" s="390"/>
      <c r="K69" s="390"/>
      <c r="L69" s="390"/>
    </row>
    <row r="70" spans="1:12" s="383" customFormat="1" ht="11.25" customHeight="1" x14ac:dyDescent="0.25">
      <c r="A70" s="390"/>
      <c r="B70" s="390"/>
      <c r="C70" s="390"/>
      <c r="D70" s="390"/>
      <c r="E70" s="390"/>
      <c r="F70" s="390"/>
      <c r="G70" s="390"/>
      <c r="H70" s="390" t="s">
        <v>405</v>
      </c>
      <c r="I70" s="390"/>
      <c r="J70" s="390"/>
      <c r="K70" s="390"/>
      <c r="L70" s="390"/>
    </row>
    <row r="71" spans="1:12" s="383" customFormat="1" ht="11.25" customHeight="1" x14ac:dyDescent="0.25">
      <c r="A71" s="390"/>
      <c r="B71" s="390"/>
      <c r="C71" s="390"/>
      <c r="D71" s="390"/>
      <c r="E71" s="390"/>
      <c r="F71" s="390"/>
      <c r="G71" s="390"/>
      <c r="H71" s="383" t="s">
        <v>657</v>
      </c>
      <c r="I71" s="390"/>
      <c r="J71" s="390"/>
      <c r="K71" s="390"/>
      <c r="L71" s="390"/>
    </row>
    <row r="72" spans="1:12" s="383" customFormat="1" ht="11.25" customHeight="1" x14ac:dyDescent="0.25">
      <c r="I72" s="390"/>
    </row>
    <row r="73" spans="1:12" s="383" customFormat="1" ht="11.25" customHeight="1" x14ac:dyDescent="0.25"/>
    <row r="74" spans="1:12" s="383" customFormat="1" ht="11.25" customHeight="1" x14ac:dyDescent="0.25"/>
    <row r="75" spans="1:12" s="383" customFormat="1" ht="11.25" customHeight="1" x14ac:dyDescent="0.25"/>
    <row r="76" spans="1:12" s="383" customFormat="1" ht="11.25" customHeight="1" x14ac:dyDescent="0.25"/>
    <row r="77" spans="1:12" s="383" customFormat="1" ht="11.25" customHeight="1" x14ac:dyDescent="0.25"/>
    <row r="78" spans="1:12" s="383" customFormat="1" ht="11.25" customHeight="1" x14ac:dyDescent="0.25"/>
    <row r="79" spans="1:12" s="383" customFormat="1" ht="11.25" customHeight="1" x14ac:dyDescent="0.25"/>
    <row r="80" spans="1:12" s="383" customFormat="1" ht="11.25" customHeight="1" x14ac:dyDescent="0.25"/>
    <row r="81" s="383" customFormat="1" ht="11.25" customHeight="1" x14ac:dyDescent="0.25"/>
    <row r="82" s="383" customFormat="1" ht="11.25" customHeight="1" x14ac:dyDescent="0.25"/>
    <row r="83" s="383" customFormat="1" ht="11.25" customHeight="1" x14ac:dyDescent="0.25"/>
    <row r="84" s="383" customFormat="1" ht="11.25" customHeight="1" x14ac:dyDescent="0.25"/>
    <row r="85" s="383" customFormat="1" ht="11.25" customHeight="1" x14ac:dyDescent="0.25"/>
    <row r="86" s="383" customFormat="1" ht="11.25" customHeight="1" x14ac:dyDescent="0.25"/>
    <row r="87" s="383" customFormat="1" ht="11.25" customHeight="1" x14ac:dyDescent="0.25"/>
    <row r="88" s="383" customFormat="1" ht="11.25" customHeight="1" x14ac:dyDescent="0.25"/>
    <row r="89" s="383" customFormat="1" ht="11.25" customHeight="1" x14ac:dyDescent="0.25"/>
    <row r="90" s="383" customFormat="1" ht="11.25" customHeight="1" x14ac:dyDescent="0.25"/>
    <row r="91" s="383" customFormat="1" ht="11.25" customHeight="1" x14ac:dyDescent="0.25"/>
    <row r="92" s="383" customFormat="1" ht="11.25" customHeight="1" x14ac:dyDescent="0.25"/>
    <row r="93" s="383" customFormat="1" ht="11.25" customHeight="1" x14ac:dyDescent="0.25"/>
    <row r="94" s="383" customFormat="1" ht="11.25" customHeight="1" x14ac:dyDescent="0.25"/>
    <row r="95" s="383" customFormat="1" ht="11.25" customHeight="1" x14ac:dyDescent="0.25"/>
    <row r="96" s="383" customFormat="1" ht="11.25" customHeight="1" x14ac:dyDescent="0.25"/>
    <row r="97" s="383" customFormat="1" ht="11.25" customHeight="1" x14ac:dyDescent="0.25"/>
    <row r="98" s="383" customFormat="1" ht="11.25" customHeight="1" x14ac:dyDescent="0.25"/>
    <row r="99" s="383" customFormat="1" ht="11.25" customHeight="1" x14ac:dyDescent="0.25"/>
    <row r="100" s="383" customFormat="1" ht="11.25" customHeight="1" x14ac:dyDescent="0.25"/>
    <row r="101" s="383" customFormat="1" ht="11.25" customHeight="1" x14ac:dyDescent="0.25"/>
    <row r="102" s="383" customFormat="1" ht="11.25" customHeight="1" x14ac:dyDescent="0.25"/>
    <row r="103" s="383" customFormat="1" ht="11.25" customHeight="1" x14ac:dyDescent="0.25"/>
    <row r="104" s="383" customFormat="1" ht="11.25" customHeight="1" x14ac:dyDescent="0.25"/>
    <row r="105" s="383" customFormat="1" ht="11.25" customHeight="1" x14ac:dyDescent="0.25"/>
    <row r="106" s="383" customFormat="1" ht="11.25" customHeight="1" x14ac:dyDescent="0.25"/>
    <row r="107" s="383" customFormat="1" ht="11.25" customHeight="1" x14ac:dyDescent="0.25"/>
    <row r="108" s="383" customFormat="1" ht="11.25" customHeight="1" x14ac:dyDescent="0.25"/>
    <row r="109" s="383" customFormat="1" ht="11.25" customHeight="1" x14ac:dyDescent="0.25"/>
    <row r="110" s="383" customFormat="1" ht="11.25" customHeight="1" x14ac:dyDescent="0.25"/>
    <row r="111" s="383" customFormat="1" ht="11.25" customHeight="1" x14ac:dyDescent="0.25"/>
    <row r="112" s="383" customFormat="1" ht="11.25" customHeight="1" x14ac:dyDescent="0.25"/>
    <row r="113" s="383" customFormat="1" ht="11.25" customHeight="1" x14ac:dyDescent="0.25"/>
    <row r="114" s="383" customFormat="1" ht="11.25" customHeight="1" x14ac:dyDescent="0.25"/>
    <row r="115" s="383" customFormat="1" ht="11.25" customHeight="1" x14ac:dyDescent="0.25"/>
    <row r="116" s="383" customFormat="1" ht="11.25" customHeight="1" x14ac:dyDescent="0.25"/>
    <row r="117" s="383" customFormat="1" ht="11.25" customHeight="1" x14ac:dyDescent="0.25"/>
    <row r="118" s="383" customFormat="1" ht="11.25" customHeight="1" x14ac:dyDescent="0.25"/>
    <row r="119" s="383" customFormat="1" ht="11.25" customHeight="1" x14ac:dyDescent="0.25"/>
    <row r="120" s="383" customFormat="1" ht="11.25" customHeight="1" x14ac:dyDescent="0.25"/>
    <row r="121" s="383" customFormat="1" ht="11.25" customHeight="1" x14ac:dyDescent="0.25"/>
    <row r="122" s="383" customFormat="1" ht="11.25" customHeight="1" x14ac:dyDescent="0.25"/>
    <row r="123" s="383" customFormat="1" ht="11.25" customHeight="1" x14ac:dyDescent="0.25"/>
    <row r="124" s="383" customFormat="1" ht="11.25" customHeight="1" x14ac:dyDescent="0.25"/>
    <row r="125" s="383" customFormat="1" ht="11.25" customHeight="1" x14ac:dyDescent="0.25"/>
    <row r="126" s="383" customFormat="1" ht="11.25" customHeight="1" x14ac:dyDescent="0.25"/>
    <row r="127" s="383" customFormat="1" ht="11.25" customHeight="1" x14ac:dyDescent="0.25"/>
    <row r="128" s="383" customFormat="1" ht="11.25" customHeight="1" x14ac:dyDescent="0.25"/>
    <row r="129" s="383" customFormat="1" ht="11.25" customHeight="1" x14ac:dyDescent="0.25"/>
    <row r="130" s="383" customFormat="1" ht="11.25" customHeight="1" x14ac:dyDescent="0.25"/>
    <row r="131" s="383" customFormat="1" ht="11.25" customHeight="1" x14ac:dyDescent="0.25"/>
    <row r="132" s="383" customFormat="1" ht="11.25" customHeight="1" x14ac:dyDescent="0.25"/>
    <row r="133" s="383" customFormat="1" ht="11.25" customHeight="1" x14ac:dyDescent="0.25"/>
    <row r="134" s="383" customFormat="1" ht="11.25" customHeight="1" x14ac:dyDescent="0.25"/>
    <row r="135" s="383" customFormat="1" ht="11.25" customHeight="1" x14ac:dyDescent="0.25"/>
    <row r="136" s="383" customFormat="1" ht="11.25" customHeight="1" x14ac:dyDescent="0.25"/>
    <row r="137" s="383" customFormat="1" ht="11.25" customHeight="1" x14ac:dyDescent="0.25"/>
    <row r="138" s="383" customFormat="1" ht="11.25" customHeight="1" x14ac:dyDescent="0.25"/>
    <row r="139" s="383" customFormat="1" ht="11.25" customHeight="1" x14ac:dyDescent="0.25"/>
    <row r="140" s="383" customFormat="1" ht="11.25" customHeight="1" x14ac:dyDescent="0.25"/>
    <row r="141" s="383" customFormat="1" ht="11.25" customHeight="1" x14ac:dyDescent="0.25"/>
    <row r="142" s="383" customFormat="1" ht="11.25" customHeight="1" x14ac:dyDescent="0.25"/>
    <row r="143" s="383" customFormat="1" ht="11.25" customHeight="1" x14ac:dyDescent="0.25"/>
    <row r="144" s="383" customFormat="1" ht="11.25" customHeight="1" x14ac:dyDescent="0.25"/>
    <row r="145" s="383" customFormat="1" ht="11.25" customHeight="1" x14ac:dyDescent="0.25"/>
    <row r="146" s="383" customFormat="1" ht="11.25" customHeight="1" x14ac:dyDescent="0.25"/>
    <row r="147" s="383" customFormat="1" ht="11.25" customHeight="1" x14ac:dyDescent="0.25"/>
    <row r="148" s="383" customFormat="1" ht="11.25" customHeight="1" x14ac:dyDescent="0.25"/>
    <row r="149" s="383" customFormat="1" ht="11.25" customHeight="1" x14ac:dyDescent="0.25"/>
    <row r="150" s="383" customFormat="1" ht="11.25" customHeight="1" x14ac:dyDescent="0.25"/>
    <row r="151" s="383" customFormat="1" ht="11.25" customHeight="1" x14ac:dyDescent="0.25"/>
    <row r="152" s="383" customFormat="1" ht="11.25" customHeight="1" x14ac:dyDescent="0.25"/>
    <row r="153" s="383" customFormat="1" ht="11.25" customHeight="1" x14ac:dyDescent="0.25"/>
    <row r="154" s="383" customFormat="1" ht="11.25" customHeight="1" x14ac:dyDescent="0.25"/>
    <row r="155" s="383" customFormat="1" ht="11.25" customHeight="1" x14ac:dyDescent="0.25"/>
    <row r="156" s="383" customFormat="1" ht="11.25" customHeight="1" x14ac:dyDescent="0.25"/>
    <row r="157" s="383" customFormat="1" ht="11.25" customHeight="1" x14ac:dyDescent="0.25"/>
    <row r="158" s="383" customFormat="1" ht="11.25" customHeight="1" x14ac:dyDescent="0.25"/>
    <row r="159" s="383" customFormat="1" ht="11.25" customHeight="1" x14ac:dyDescent="0.25"/>
    <row r="160" s="383" customFormat="1" ht="11.25" customHeight="1" x14ac:dyDescent="0.25"/>
    <row r="161" s="383" customFormat="1" ht="11.25" customHeight="1" x14ac:dyDescent="0.25"/>
    <row r="162" s="383" customFormat="1" ht="11.25" customHeight="1" x14ac:dyDescent="0.25"/>
    <row r="163" s="383" customFormat="1" ht="11.25" customHeight="1" x14ac:dyDescent="0.25"/>
    <row r="164" s="383" customFormat="1" ht="11.25" customHeight="1" x14ac:dyDescent="0.25"/>
    <row r="165" s="383" customFormat="1" ht="11.25" customHeight="1" x14ac:dyDescent="0.25"/>
    <row r="166" s="383" customFormat="1" ht="11.25" customHeight="1" x14ac:dyDescent="0.25"/>
    <row r="167" s="383" customFormat="1" ht="11.25" customHeight="1" x14ac:dyDescent="0.25"/>
    <row r="168" s="383" customFormat="1" ht="11.25" customHeight="1" x14ac:dyDescent="0.25"/>
    <row r="169" s="383" customFormat="1" ht="11.25" customHeight="1" x14ac:dyDescent="0.25"/>
    <row r="170" s="383" customFormat="1" ht="11.25" customHeight="1" x14ac:dyDescent="0.25"/>
    <row r="171" s="383" customFormat="1" ht="11.25" customHeight="1" x14ac:dyDescent="0.25"/>
    <row r="172" s="383" customFormat="1" ht="11.25" customHeight="1" x14ac:dyDescent="0.25"/>
    <row r="173" s="383" customFormat="1" ht="11.25" customHeight="1" x14ac:dyDescent="0.25"/>
    <row r="174" s="383" customFormat="1" ht="11.25" customHeight="1" x14ac:dyDescent="0.25"/>
    <row r="175" s="383" customFormat="1" ht="11.25" customHeight="1" x14ac:dyDescent="0.25"/>
    <row r="176" s="383" customFormat="1" ht="11.25" customHeight="1" x14ac:dyDescent="0.25"/>
    <row r="177" s="383" customFormat="1" ht="11.25" customHeight="1" x14ac:dyDescent="0.25"/>
    <row r="178" s="383" customFormat="1" ht="11.25" customHeight="1" x14ac:dyDescent="0.25"/>
    <row r="179" s="383" customFormat="1" ht="11.25" customHeight="1" x14ac:dyDescent="0.25"/>
    <row r="180" s="383" customFormat="1" ht="11.25" customHeight="1" x14ac:dyDescent="0.25"/>
    <row r="181" s="383" customFormat="1" ht="11.25" customHeight="1" x14ac:dyDescent="0.25"/>
    <row r="182" s="383" customFormat="1" ht="11.25" customHeight="1" x14ac:dyDescent="0.25"/>
    <row r="183" s="383" customFormat="1" ht="11.25" customHeight="1" x14ac:dyDescent="0.25"/>
    <row r="184" s="383" customFormat="1" ht="11.25" customHeight="1" x14ac:dyDescent="0.25"/>
    <row r="185" s="383" customFormat="1" ht="11.25" customHeight="1" x14ac:dyDescent="0.25"/>
    <row r="186" s="383" customFormat="1" ht="11.25" customHeight="1" x14ac:dyDescent="0.25"/>
    <row r="187" s="383" customFormat="1" ht="11.25" customHeight="1" x14ac:dyDescent="0.25"/>
    <row r="188" s="383" customFormat="1" ht="11.25" customHeight="1" x14ac:dyDescent="0.25"/>
    <row r="189" s="383" customFormat="1" ht="11.25" customHeight="1" x14ac:dyDescent="0.25"/>
    <row r="190" s="383" customFormat="1" ht="11.25" customHeight="1" x14ac:dyDescent="0.25"/>
    <row r="191" s="383" customFormat="1" ht="11.25" customHeight="1" x14ac:dyDescent="0.25"/>
    <row r="192" s="383" customFormat="1" ht="11.25" customHeight="1" x14ac:dyDescent="0.25"/>
    <row r="193" s="383" customFormat="1" ht="11.25" customHeight="1" x14ac:dyDescent="0.25"/>
    <row r="194" s="383" customFormat="1" ht="11.25" customHeight="1" x14ac:dyDescent="0.25"/>
    <row r="195" s="383" customFormat="1" ht="11.25" customHeight="1" x14ac:dyDescent="0.25"/>
    <row r="196" s="383" customFormat="1" ht="11.25" customHeight="1" x14ac:dyDescent="0.25"/>
    <row r="197" s="383" customFormat="1" ht="11.25" customHeight="1" x14ac:dyDescent="0.25"/>
    <row r="198" s="383" customFormat="1" ht="11.25" customHeight="1" x14ac:dyDescent="0.25"/>
    <row r="199" s="383" customFormat="1" ht="11.25" customHeight="1" x14ac:dyDescent="0.25"/>
    <row r="200" s="383" customFormat="1" ht="11.25" customHeight="1" x14ac:dyDescent="0.25"/>
    <row r="201" s="383" customFormat="1" ht="11.25" customHeight="1" x14ac:dyDescent="0.25"/>
    <row r="202" s="383" customFormat="1" ht="11.25" customHeight="1" x14ac:dyDescent="0.25"/>
    <row r="203" s="383" customFormat="1" ht="11.25" customHeight="1" x14ac:dyDescent="0.25"/>
    <row r="204" s="383" customFormat="1" ht="11.25" customHeight="1" x14ac:dyDescent="0.25"/>
    <row r="205" s="383" customFormat="1" ht="11.25" customHeight="1" x14ac:dyDescent="0.25"/>
    <row r="206" s="383" customFormat="1" ht="11.25" customHeight="1" x14ac:dyDescent="0.25"/>
    <row r="207" s="383" customFormat="1" ht="11.25" customHeight="1" x14ac:dyDescent="0.25"/>
    <row r="208" s="383" customFormat="1" ht="11.25" customHeight="1" x14ac:dyDescent="0.25"/>
    <row r="209" spans="1:9" s="383" customFormat="1" ht="11.25" customHeight="1" x14ac:dyDescent="0.25"/>
    <row r="210" spans="1:9" s="383" customFormat="1" ht="11.25" customHeight="1" x14ac:dyDescent="0.25"/>
    <row r="211" spans="1:9" s="383" customFormat="1" ht="11.25" customHeight="1" x14ac:dyDescent="0.25"/>
    <row r="212" spans="1:9" s="383" customFormat="1" ht="11.25" customHeight="1" x14ac:dyDescent="0.25"/>
    <row r="213" spans="1:9" s="383" customFormat="1" ht="11.25" customHeight="1" x14ac:dyDescent="0.35">
      <c r="E213" s="391"/>
    </row>
    <row r="214" spans="1:9" s="383" customFormat="1" ht="11.25" customHeight="1" x14ac:dyDescent="0.35">
      <c r="B214" s="391"/>
      <c r="C214" s="391"/>
      <c r="D214" s="391"/>
      <c r="E214" s="391"/>
    </row>
    <row r="215" spans="1:9" ht="11.25" customHeight="1" x14ac:dyDescent="0.35">
      <c r="A215" s="383"/>
      <c r="I215" s="383"/>
    </row>
    <row r="216" spans="1:9" ht="11.25" customHeight="1" x14ac:dyDescent="0.35">
      <c r="I216" s="383"/>
    </row>
    <row r="217" spans="1:9" ht="11.25" customHeight="1" x14ac:dyDescent="0.35">
      <c r="I217" s="383"/>
    </row>
    <row r="218" spans="1:9" ht="11.25" customHeight="1" x14ac:dyDescent="0.35">
      <c r="I218" s="383"/>
    </row>
    <row r="219" spans="1:9" ht="11.25" customHeight="1" x14ac:dyDescent="0.35">
      <c r="I219" s="383"/>
    </row>
    <row r="220" spans="1:9" ht="11.25" customHeight="1" x14ac:dyDescent="0.35">
      <c r="I220" s="383"/>
    </row>
    <row r="221" spans="1:9" ht="11.25" customHeight="1" x14ac:dyDescent="0.35">
      <c r="I221" s="383"/>
    </row>
    <row r="222" spans="1:9" ht="11.25" customHeight="1" x14ac:dyDescent="0.35">
      <c r="I222" s="383"/>
    </row>
    <row r="223" spans="1:9" ht="11.25" customHeight="1" x14ac:dyDescent="0.35">
      <c r="I223" s="383"/>
    </row>
    <row r="224" spans="1:9" ht="11.25" customHeight="1" x14ac:dyDescent="0.35">
      <c r="I224" s="383"/>
    </row>
    <row r="225" spans="9:9" x14ac:dyDescent="0.35">
      <c r="I225" s="383"/>
    </row>
    <row r="226" spans="9:9" x14ac:dyDescent="0.35">
      <c r="I226" s="383"/>
    </row>
    <row r="227" spans="9:9" x14ac:dyDescent="0.35">
      <c r="I227" s="383"/>
    </row>
    <row r="228" spans="9:9" x14ac:dyDescent="0.35">
      <c r="I228" s="383"/>
    </row>
    <row r="229" spans="9:9" x14ac:dyDescent="0.35">
      <c r="I229" s="383"/>
    </row>
    <row r="230" spans="9:9" x14ac:dyDescent="0.35">
      <c r="I230" s="383"/>
    </row>
  </sheetData>
  <printOptions horizontalCentered="1" gridLines="1"/>
  <pageMargins left="0.7" right="0.7" top="0.75" bottom="0.75" header="0.3" footer="0.3"/>
  <pageSetup paperSize="9" scale="89" firstPageNumber="169" fitToHeight="0"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00B050"/>
    <pageSetUpPr fitToPage="1"/>
  </sheetPr>
  <dimension ref="A1:M211"/>
  <sheetViews>
    <sheetView workbookViewId="0">
      <selection activeCell="N29" sqref="N29"/>
    </sheetView>
  </sheetViews>
  <sheetFormatPr defaultColWidth="9.1328125" defaultRowHeight="12.75" x14ac:dyDescent="0.35"/>
  <cols>
    <col min="1" max="2" width="9.1328125" style="391"/>
    <col min="3" max="3" width="7.1328125" style="391" customWidth="1"/>
    <col min="4" max="5" width="9.1328125" style="391"/>
    <col min="6" max="6" width="5.73046875" style="391" customWidth="1"/>
    <col min="7" max="8" width="9.1328125" style="391"/>
    <col min="9" max="9" width="5.86328125" style="391" customWidth="1"/>
    <col min="10" max="10" width="9.1328125" style="391"/>
    <col min="11" max="11" width="16.265625" style="391" customWidth="1"/>
    <col min="12" max="16384" width="9.1328125" style="391"/>
  </cols>
  <sheetData>
    <row r="1" spans="1:13" s="383" customFormat="1" ht="15.75" customHeight="1" x14ac:dyDescent="0.4">
      <c r="A1" s="381" t="s">
        <v>778</v>
      </c>
      <c r="B1" s="382"/>
      <c r="C1" s="382"/>
      <c r="D1" s="382"/>
      <c r="E1" s="382"/>
      <c r="F1" s="382"/>
      <c r="G1" s="382"/>
      <c r="H1" s="382"/>
      <c r="I1" s="382"/>
      <c r="J1" s="382"/>
      <c r="K1" s="382"/>
    </row>
    <row r="2" spans="1:13" s="383" customFormat="1" ht="11.25" customHeight="1" x14ac:dyDescent="0.3">
      <c r="A2" s="398" t="s">
        <v>586</v>
      </c>
      <c r="B2" s="382"/>
      <c r="C2" s="382"/>
      <c r="D2" s="382"/>
      <c r="E2" s="382"/>
      <c r="F2" s="382"/>
      <c r="G2" s="382"/>
      <c r="H2" s="382"/>
      <c r="I2" s="382"/>
      <c r="J2" s="384"/>
      <c r="K2" s="382"/>
    </row>
    <row r="3" spans="1:13" s="383" customFormat="1" ht="11.25" customHeight="1" x14ac:dyDescent="0.25">
      <c r="A3" s="382"/>
      <c r="B3" s="382"/>
      <c r="C3" s="382"/>
      <c r="D3" s="382"/>
      <c r="E3" s="382"/>
      <c r="F3" s="382"/>
      <c r="G3" s="382"/>
      <c r="H3" s="382"/>
      <c r="I3" s="382"/>
      <c r="J3" s="382"/>
      <c r="K3" s="382"/>
    </row>
    <row r="4" spans="1:13" s="383" customFormat="1" ht="11.25" customHeight="1" x14ac:dyDescent="0.3">
      <c r="A4" s="385" t="s">
        <v>447</v>
      </c>
      <c r="B4" s="382"/>
      <c r="C4" s="382"/>
      <c r="D4" s="385" t="s">
        <v>606</v>
      </c>
      <c r="E4" s="386"/>
      <c r="F4" s="382"/>
      <c r="G4" s="385" t="s">
        <v>608</v>
      </c>
      <c r="H4" s="382"/>
      <c r="I4" s="382"/>
      <c r="J4" s="385" t="s">
        <v>588</v>
      </c>
      <c r="K4" s="382"/>
    </row>
    <row r="5" spans="1:13" s="383" customFormat="1" ht="11.25" customHeight="1" x14ac:dyDescent="0.3">
      <c r="A5" s="387" t="s">
        <v>587</v>
      </c>
      <c r="B5" s="382"/>
      <c r="C5" s="382"/>
      <c r="D5" s="388" t="s">
        <v>605</v>
      </c>
      <c r="E5" s="386"/>
      <c r="F5" s="382"/>
      <c r="G5" s="382" t="s">
        <v>61</v>
      </c>
      <c r="H5" s="382"/>
      <c r="I5" s="382"/>
      <c r="J5" s="382" t="s">
        <v>62</v>
      </c>
      <c r="K5" s="382"/>
    </row>
    <row r="6" spans="1:13" s="383" customFormat="1" ht="11.25" customHeight="1" x14ac:dyDescent="0.3">
      <c r="A6" s="387" t="s">
        <v>589</v>
      </c>
      <c r="B6" s="382"/>
      <c r="C6" s="382"/>
      <c r="D6" s="382" t="s">
        <v>63</v>
      </c>
      <c r="E6" s="382"/>
      <c r="F6" s="382"/>
      <c r="G6" s="382" t="s">
        <v>68</v>
      </c>
      <c r="H6" s="382"/>
      <c r="I6" s="382"/>
      <c r="J6" s="382" t="s">
        <v>374</v>
      </c>
      <c r="K6" s="382"/>
    </row>
    <row r="7" spans="1:13" s="383" customFormat="1" ht="11.25" customHeight="1" x14ac:dyDescent="0.25">
      <c r="A7" s="382" t="s">
        <v>72</v>
      </c>
      <c r="B7" s="382"/>
      <c r="C7" s="382"/>
      <c r="D7" s="382" t="s">
        <v>71</v>
      </c>
      <c r="E7" s="382"/>
      <c r="F7" s="382"/>
      <c r="G7" s="382" t="s">
        <v>75</v>
      </c>
      <c r="H7" s="382"/>
      <c r="I7" s="382"/>
      <c r="J7" s="382" t="s">
        <v>67</v>
      </c>
      <c r="K7" s="382"/>
    </row>
    <row r="8" spans="1:13" s="383" customFormat="1" ht="11.25" customHeight="1" x14ac:dyDescent="0.25">
      <c r="A8" s="382" t="s">
        <v>97</v>
      </c>
      <c r="B8" s="382"/>
      <c r="C8" s="382"/>
      <c r="D8" s="382" t="s">
        <v>65</v>
      </c>
      <c r="E8" s="382"/>
      <c r="F8" s="382"/>
      <c r="G8" s="382" t="s">
        <v>376</v>
      </c>
      <c r="H8" s="382"/>
      <c r="I8" s="382"/>
      <c r="J8" s="382" t="s">
        <v>69</v>
      </c>
      <c r="K8" s="382"/>
    </row>
    <row r="9" spans="1:13" s="383" customFormat="1" ht="11.25" customHeight="1" x14ac:dyDescent="0.25">
      <c r="A9" s="383" t="s">
        <v>93</v>
      </c>
      <c r="B9" s="382"/>
      <c r="C9" s="382"/>
      <c r="D9" s="382" t="s">
        <v>131</v>
      </c>
      <c r="E9" s="382"/>
      <c r="F9" s="382"/>
      <c r="G9" s="382" t="s">
        <v>377</v>
      </c>
      <c r="H9" s="382"/>
      <c r="I9" s="382"/>
      <c r="J9" s="382" t="s">
        <v>70</v>
      </c>
      <c r="K9" s="382"/>
    </row>
    <row r="10" spans="1:13" s="383" customFormat="1" ht="11.25" customHeight="1" x14ac:dyDescent="0.25">
      <c r="A10" s="382" t="s">
        <v>489</v>
      </c>
      <c r="B10" s="382"/>
      <c r="C10" s="382"/>
      <c r="D10" s="382" t="s">
        <v>132</v>
      </c>
      <c r="E10" s="382"/>
      <c r="F10" s="382"/>
      <c r="G10" s="382" t="s">
        <v>83</v>
      </c>
      <c r="H10" s="382"/>
      <c r="I10" s="382"/>
      <c r="J10" s="382" t="s">
        <v>77</v>
      </c>
      <c r="K10" s="382"/>
    </row>
    <row r="11" spans="1:13" s="383" customFormat="1" ht="11.25" customHeight="1" x14ac:dyDescent="0.25">
      <c r="A11" s="382" t="s">
        <v>98</v>
      </c>
      <c r="B11" s="382"/>
      <c r="C11" s="382"/>
      <c r="D11" s="382" t="s">
        <v>134</v>
      </c>
      <c r="E11" s="382"/>
      <c r="F11" s="382"/>
      <c r="G11" s="382" t="s">
        <v>95</v>
      </c>
      <c r="H11" s="382"/>
      <c r="I11" s="382"/>
      <c r="J11" s="382" t="s">
        <v>73</v>
      </c>
      <c r="K11" s="382"/>
    </row>
    <row r="12" spans="1:13" s="383" customFormat="1" ht="11.25" customHeight="1" x14ac:dyDescent="0.25">
      <c r="A12" s="382" t="s">
        <v>379</v>
      </c>
      <c r="B12" s="382"/>
      <c r="C12" s="382"/>
      <c r="D12" s="382" t="s">
        <v>140</v>
      </c>
      <c r="E12" s="382"/>
      <c r="F12" s="382"/>
      <c r="G12" s="405" t="s">
        <v>751</v>
      </c>
      <c r="H12" s="382"/>
      <c r="I12" s="382"/>
      <c r="J12" s="382" t="s">
        <v>80</v>
      </c>
      <c r="K12" s="382"/>
      <c r="M12" s="389"/>
    </row>
    <row r="13" spans="1:13" s="383" customFormat="1" ht="11.25" customHeight="1" x14ac:dyDescent="0.25">
      <c r="A13" s="382" t="s">
        <v>113</v>
      </c>
      <c r="B13" s="382"/>
      <c r="C13" s="382"/>
      <c r="D13" s="382" t="s">
        <v>143</v>
      </c>
      <c r="E13" s="382"/>
      <c r="F13" s="382"/>
      <c r="G13" s="405" t="s">
        <v>752</v>
      </c>
      <c r="H13" s="382"/>
      <c r="I13" s="382"/>
      <c r="J13" s="382" t="s">
        <v>81</v>
      </c>
      <c r="K13" s="382"/>
      <c r="M13" s="389"/>
    </row>
    <row r="14" spans="1:13" s="383" customFormat="1" ht="11.25" customHeight="1" x14ac:dyDescent="0.25">
      <c r="A14" s="382" t="s">
        <v>201</v>
      </c>
      <c r="B14" s="382"/>
      <c r="C14" s="382"/>
      <c r="D14" s="382" t="s">
        <v>193</v>
      </c>
      <c r="E14" s="382"/>
      <c r="F14" s="382"/>
      <c r="G14" s="382" t="s">
        <v>650</v>
      </c>
      <c r="H14" s="382"/>
      <c r="I14" s="382"/>
      <c r="J14" s="382" t="s">
        <v>124</v>
      </c>
      <c r="K14" s="382"/>
    </row>
    <row r="15" spans="1:13" s="383" customFormat="1" ht="11.25" customHeight="1" x14ac:dyDescent="0.25">
      <c r="A15" s="382" t="s">
        <v>210</v>
      </c>
      <c r="B15" s="382"/>
      <c r="C15" s="382"/>
      <c r="D15" s="382" t="s">
        <v>151</v>
      </c>
      <c r="E15" s="382"/>
      <c r="F15" s="382"/>
      <c r="G15" s="382" t="s">
        <v>386</v>
      </c>
      <c r="H15" s="382"/>
      <c r="I15" s="382"/>
      <c r="J15" s="382" t="s">
        <v>103</v>
      </c>
      <c r="K15" s="382"/>
    </row>
    <row r="16" spans="1:13" s="383" customFormat="1" ht="11.25" customHeight="1" x14ac:dyDescent="0.25">
      <c r="A16" s="382" t="s">
        <v>219</v>
      </c>
      <c r="B16" s="382"/>
      <c r="C16" s="382"/>
      <c r="D16" s="382" t="s">
        <v>175</v>
      </c>
      <c r="E16" s="382"/>
      <c r="F16" s="382"/>
      <c r="G16" s="382" t="s">
        <v>380</v>
      </c>
      <c r="H16" s="382"/>
      <c r="I16" s="382"/>
      <c r="J16" s="382" t="s">
        <v>104</v>
      </c>
      <c r="K16" s="382"/>
    </row>
    <row r="17" spans="1:12" s="383" customFormat="1" ht="11.25" customHeight="1" x14ac:dyDescent="0.25">
      <c r="A17" s="382"/>
      <c r="B17" s="382"/>
      <c r="C17" s="382"/>
      <c r="D17" s="382" t="s">
        <v>188</v>
      </c>
      <c r="E17" s="382"/>
      <c r="F17" s="382"/>
      <c r="G17" s="382" t="s">
        <v>554</v>
      </c>
      <c r="H17" s="382"/>
      <c r="I17" s="382"/>
      <c r="J17" s="382" t="s">
        <v>105</v>
      </c>
      <c r="K17" s="382"/>
    </row>
    <row r="18" spans="1:12" s="383" customFormat="1" ht="11.25" customHeight="1" x14ac:dyDescent="0.3">
      <c r="A18" s="387" t="s">
        <v>593</v>
      </c>
      <c r="B18" s="382"/>
      <c r="C18" s="382"/>
      <c r="D18" s="382" t="s">
        <v>197</v>
      </c>
      <c r="E18" s="382"/>
      <c r="F18" s="382"/>
      <c r="G18" s="382" t="s">
        <v>128</v>
      </c>
      <c r="H18" s="382"/>
      <c r="I18" s="382"/>
      <c r="J18" s="389" t="s">
        <v>620</v>
      </c>
      <c r="K18" s="382"/>
      <c r="L18" s="389"/>
    </row>
    <row r="19" spans="1:12" s="383" customFormat="1" ht="11.25" customHeight="1" x14ac:dyDescent="0.25">
      <c r="A19" s="382" t="s">
        <v>94</v>
      </c>
      <c r="B19" s="382"/>
      <c r="C19" s="382"/>
      <c r="D19" s="382" t="s">
        <v>203</v>
      </c>
      <c r="E19" s="382"/>
      <c r="F19" s="382"/>
      <c r="G19" s="382" t="s">
        <v>129</v>
      </c>
      <c r="H19" s="382"/>
      <c r="I19" s="382"/>
      <c r="J19" s="382" t="s">
        <v>109</v>
      </c>
      <c r="K19" s="382"/>
    </row>
    <row r="20" spans="1:12" s="383" customFormat="1" ht="11.25" customHeight="1" x14ac:dyDescent="0.25">
      <c r="A20" s="382" t="s">
        <v>106</v>
      </c>
      <c r="B20" s="382"/>
      <c r="C20" s="382"/>
      <c r="D20" s="382" t="s">
        <v>661</v>
      </c>
      <c r="E20" s="382"/>
      <c r="F20" s="382"/>
      <c r="G20" s="382" t="s">
        <v>747</v>
      </c>
      <c r="H20" s="382"/>
      <c r="I20" s="382"/>
      <c r="J20" s="382" t="s">
        <v>111</v>
      </c>
      <c r="K20" s="382"/>
    </row>
    <row r="21" spans="1:12" s="383" customFormat="1" ht="11.25" customHeight="1" x14ac:dyDescent="0.25">
      <c r="A21" s="382" t="s">
        <v>108</v>
      </c>
      <c r="B21" s="382"/>
      <c r="C21" s="382"/>
      <c r="D21" s="382" t="s">
        <v>218</v>
      </c>
      <c r="E21" s="382"/>
      <c r="F21" s="382"/>
      <c r="G21" s="382" t="s">
        <v>135</v>
      </c>
      <c r="H21" s="382"/>
      <c r="I21" s="382"/>
      <c r="J21" s="382" t="s">
        <v>112</v>
      </c>
      <c r="K21" s="382"/>
    </row>
    <row r="22" spans="1:12" s="383" customFormat="1" ht="11.25" customHeight="1" x14ac:dyDescent="0.25">
      <c r="A22" s="382" t="s">
        <v>110</v>
      </c>
      <c r="B22" s="382"/>
      <c r="C22" s="382"/>
      <c r="D22" s="382" t="s">
        <v>225</v>
      </c>
      <c r="E22" s="382"/>
      <c r="F22" s="382"/>
      <c r="G22" s="382" t="s">
        <v>136</v>
      </c>
      <c r="H22" s="382"/>
      <c r="I22" s="382"/>
      <c r="J22" s="382" t="s">
        <v>116</v>
      </c>
      <c r="K22" s="382"/>
    </row>
    <row r="23" spans="1:12" s="383" customFormat="1" ht="11.25" customHeight="1" x14ac:dyDescent="0.25">
      <c r="A23" s="382" t="s">
        <v>137</v>
      </c>
      <c r="B23" s="382"/>
      <c r="C23" s="382"/>
      <c r="D23" s="382" t="s">
        <v>227</v>
      </c>
      <c r="E23" s="382"/>
      <c r="F23" s="382"/>
      <c r="G23" s="382" t="s">
        <v>385</v>
      </c>
      <c r="H23" s="382"/>
      <c r="I23" s="382"/>
      <c r="J23" s="382" t="s">
        <v>117</v>
      </c>
      <c r="K23" s="382"/>
    </row>
    <row r="24" spans="1:12" s="383" customFormat="1" ht="11.25" customHeight="1" x14ac:dyDescent="0.25">
      <c r="A24" s="382" t="s">
        <v>207</v>
      </c>
      <c r="B24" s="382"/>
      <c r="C24" s="382"/>
      <c r="D24" s="382" t="s">
        <v>398</v>
      </c>
      <c r="E24" s="382"/>
      <c r="F24" s="382"/>
      <c r="G24" s="382" t="s">
        <v>138</v>
      </c>
      <c r="H24" s="382"/>
      <c r="I24" s="382"/>
      <c r="J24" s="382" t="s">
        <v>622</v>
      </c>
      <c r="K24" s="382"/>
    </row>
    <row r="25" spans="1:12" s="383" customFormat="1" ht="11.25" customHeight="1" x14ac:dyDescent="0.25">
      <c r="A25" s="382" t="s">
        <v>421</v>
      </c>
      <c r="B25" s="382"/>
      <c r="C25" s="382"/>
      <c r="D25" s="382" t="s">
        <v>233</v>
      </c>
      <c r="E25" s="382"/>
      <c r="F25" s="382"/>
      <c r="G25" s="382" t="s">
        <v>141</v>
      </c>
      <c r="H25" s="382"/>
      <c r="I25" s="382"/>
      <c r="J25" s="382" t="s">
        <v>120</v>
      </c>
      <c r="K25" s="382"/>
    </row>
    <row r="26" spans="1:12" s="383" customFormat="1" ht="11.25" customHeight="1" x14ac:dyDescent="0.25">
      <c r="A26" s="382" t="s">
        <v>211</v>
      </c>
      <c r="B26" s="382"/>
      <c r="C26" s="382"/>
      <c r="D26" s="382"/>
      <c r="E26" s="382"/>
      <c r="F26" s="382"/>
      <c r="G26" s="382" t="s">
        <v>172</v>
      </c>
      <c r="H26" s="382"/>
      <c r="I26" s="382"/>
      <c r="J26" s="382" t="s">
        <v>507</v>
      </c>
      <c r="K26" s="382"/>
    </row>
    <row r="27" spans="1:12" s="383" customFormat="1" ht="11.25" customHeight="1" x14ac:dyDescent="0.3">
      <c r="A27" s="382" t="s">
        <v>228</v>
      </c>
      <c r="B27" s="382"/>
      <c r="C27" s="382"/>
      <c r="D27" s="385" t="s">
        <v>591</v>
      </c>
      <c r="E27" s="382"/>
      <c r="F27" s="382"/>
      <c r="G27" s="382" t="s">
        <v>389</v>
      </c>
      <c r="H27" s="382"/>
      <c r="I27" s="382"/>
      <c r="J27" s="382" t="s">
        <v>125</v>
      </c>
      <c r="K27" s="382"/>
    </row>
    <row r="28" spans="1:12" s="383" customFormat="1" ht="11.25" customHeight="1" x14ac:dyDescent="0.25">
      <c r="A28" s="382"/>
      <c r="B28" s="382"/>
      <c r="C28" s="382"/>
      <c r="D28" s="382" t="s">
        <v>399</v>
      </c>
      <c r="E28" s="382"/>
      <c r="F28" s="382"/>
      <c r="G28" s="382" t="s">
        <v>653</v>
      </c>
      <c r="H28" s="382"/>
      <c r="I28" s="382"/>
      <c r="J28" s="382" t="s">
        <v>126</v>
      </c>
      <c r="K28" s="382"/>
    </row>
    <row r="29" spans="1:12" s="383" customFormat="1" ht="11.25" customHeight="1" x14ac:dyDescent="0.3">
      <c r="A29" s="387" t="s">
        <v>590</v>
      </c>
      <c r="B29" s="382"/>
      <c r="C29" s="382"/>
      <c r="D29" s="382" t="s">
        <v>66</v>
      </c>
      <c r="E29" s="382"/>
      <c r="F29" s="382"/>
      <c r="G29" s="382" t="s">
        <v>55</v>
      </c>
      <c r="H29" s="382"/>
      <c r="I29" s="382"/>
      <c r="J29" s="382" t="s">
        <v>130</v>
      </c>
      <c r="K29" s="382"/>
    </row>
    <row r="30" spans="1:12" s="383" customFormat="1" ht="11.25" customHeight="1" x14ac:dyDescent="0.25">
      <c r="A30" s="382" t="s">
        <v>64</v>
      </c>
      <c r="B30" s="382"/>
      <c r="C30" s="382"/>
      <c r="D30" s="383" t="s">
        <v>85</v>
      </c>
      <c r="E30" s="382"/>
      <c r="F30" s="382"/>
      <c r="G30" s="382" t="s">
        <v>174</v>
      </c>
      <c r="H30" s="382"/>
      <c r="I30" s="382"/>
      <c r="J30" s="382" t="s">
        <v>133</v>
      </c>
      <c r="K30" s="382"/>
    </row>
    <row r="31" spans="1:12" s="383" customFormat="1" ht="11.25" customHeight="1" x14ac:dyDescent="0.25">
      <c r="A31" s="382" t="s">
        <v>78</v>
      </c>
      <c r="B31" s="382"/>
      <c r="C31" s="382"/>
      <c r="D31" s="382" t="s">
        <v>401</v>
      </c>
      <c r="E31" s="382"/>
      <c r="F31" s="382"/>
      <c r="G31" s="382" t="s">
        <v>179</v>
      </c>
      <c r="H31" s="382"/>
      <c r="I31" s="382"/>
      <c r="J31" s="382" t="s">
        <v>149</v>
      </c>
      <c r="K31" s="382"/>
    </row>
    <row r="32" spans="1:12" s="383" customFormat="1" ht="11.25" customHeight="1" x14ac:dyDescent="0.25">
      <c r="A32" s="382" t="s">
        <v>99</v>
      </c>
      <c r="B32" s="382"/>
      <c r="C32" s="382"/>
      <c r="D32" s="382" t="s">
        <v>375</v>
      </c>
      <c r="E32" s="382"/>
      <c r="F32" s="382"/>
      <c r="G32" s="382" t="s">
        <v>406</v>
      </c>
      <c r="H32" s="382"/>
      <c r="I32" s="382"/>
      <c r="J32" s="382" t="s">
        <v>145</v>
      </c>
      <c r="K32" s="382"/>
    </row>
    <row r="33" spans="1:11" s="383" customFormat="1" ht="11.25" customHeight="1" x14ac:dyDescent="0.25">
      <c r="A33" s="382" t="s">
        <v>144</v>
      </c>
      <c r="B33" s="382"/>
      <c r="C33" s="382"/>
      <c r="D33" s="382" t="s">
        <v>82</v>
      </c>
      <c r="E33" s="382"/>
      <c r="F33" s="382"/>
      <c r="G33" s="382" t="s">
        <v>181</v>
      </c>
      <c r="H33" s="382"/>
      <c r="I33" s="382"/>
      <c r="J33" s="382" t="s">
        <v>147</v>
      </c>
      <c r="K33" s="382"/>
    </row>
    <row r="34" spans="1:11" s="383" customFormat="1" ht="11.25" customHeight="1" x14ac:dyDescent="0.25">
      <c r="A34" s="382" t="s">
        <v>150</v>
      </c>
      <c r="B34" s="382"/>
      <c r="C34" s="382"/>
      <c r="D34" s="383" t="s">
        <v>400</v>
      </c>
      <c r="E34" s="382"/>
      <c r="F34" s="382"/>
      <c r="G34" s="382" t="s">
        <v>553</v>
      </c>
      <c r="H34" s="382"/>
      <c r="I34" s="382"/>
      <c r="J34" s="382" t="s">
        <v>148</v>
      </c>
      <c r="K34" s="382"/>
    </row>
    <row r="35" spans="1:11" s="383" customFormat="1" ht="11.25" customHeight="1" x14ac:dyDescent="0.25">
      <c r="A35" s="382" t="s">
        <v>173</v>
      </c>
      <c r="B35" s="382"/>
      <c r="C35" s="382"/>
      <c r="D35" s="382" t="s">
        <v>484</v>
      </c>
      <c r="E35" s="382"/>
      <c r="F35" s="382"/>
      <c r="G35" s="382" t="s">
        <v>187</v>
      </c>
      <c r="H35" s="382"/>
      <c r="I35" s="382"/>
      <c r="J35" s="382" t="s">
        <v>177</v>
      </c>
      <c r="K35" s="382"/>
    </row>
    <row r="36" spans="1:11" s="383" customFormat="1" ht="11.25" customHeight="1" x14ac:dyDescent="0.25">
      <c r="A36" s="382" t="s">
        <v>178</v>
      </c>
      <c r="B36" s="382"/>
      <c r="C36" s="382"/>
      <c r="D36" s="383" t="s">
        <v>87</v>
      </c>
      <c r="E36" s="382"/>
      <c r="F36" s="382"/>
      <c r="G36" s="382" t="s">
        <v>654</v>
      </c>
      <c r="H36" s="382"/>
      <c r="I36" s="382"/>
      <c r="J36" s="382" t="s">
        <v>388</v>
      </c>
      <c r="K36" s="382"/>
    </row>
    <row r="37" spans="1:11" s="383" customFormat="1" ht="11.25" customHeight="1" x14ac:dyDescent="0.25">
      <c r="A37" s="382" t="s">
        <v>176</v>
      </c>
      <c r="B37" s="382"/>
      <c r="C37" s="382"/>
      <c r="D37" s="382" t="s">
        <v>79</v>
      </c>
      <c r="E37" s="382"/>
      <c r="F37" s="382"/>
      <c r="G37" s="382" t="s">
        <v>333</v>
      </c>
      <c r="H37" s="382"/>
      <c r="I37" s="382"/>
      <c r="J37" s="382" t="s">
        <v>10</v>
      </c>
      <c r="K37" s="382"/>
    </row>
    <row r="38" spans="1:11" s="383" customFormat="1" ht="11.25" customHeight="1" x14ac:dyDescent="0.25">
      <c r="A38" s="382" t="s">
        <v>180</v>
      </c>
      <c r="B38" s="382"/>
      <c r="C38" s="382"/>
      <c r="D38" s="383" t="s">
        <v>154</v>
      </c>
      <c r="E38" s="382"/>
      <c r="F38" s="382"/>
      <c r="G38" s="382" t="s">
        <v>53</v>
      </c>
      <c r="H38" s="382"/>
      <c r="I38" s="382"/>
      <c r="J38" s="382" t="s">
        <v>182</v>
      </c>
      <c r="K38" s="382"/>
    </row>
    <row r="39" spans="1:11" s="383" customFormat="1" ht="11.25" customHeight="1" x14ac:dyDescent="0.25">
      <c r="A39" s="383" t="s">
        <v>390</v>
      </c>
      <c r="B39" s="382"/>
      <c r="C39" s="382"/>
      <c r="D39" s="382" t="s">
        <v>92</v>
      </c>
      <c r="E39" s="382"/>
      <c r="F39" s="382"/>
      <c r="G39" s="382" t="s">
        <v>194</v>
      </c>
      <c r="H39" s="382"/>
      <c r="I39" s="382"/>
      <c r="J39" s="382" t="s">
        <v>553</v>
      </c>
      <c r="K39" s="382"/>
    </row>
    <row r="40" spans="1:11" s="383" customFormat="1" ht="11.25" customHeight="1" x14ac:dyDescent="0.25">
      <c r="A40" s="382" t="s">
        <v>199</v>
      </c>
      <c r="B40" s="382"/>
      <c r="C40" s="382"/>
      <c r="D40" s="383" t="s">
        <v>58</v>
      </c>
      <c r="E40" s="382"/>
      <c r="F40" s="382"/>
      <c r="G40" s="382" t="s">
        <v>192</v>
      </c>
      <c r="H40" s="382"/>
      <c r="I40" s="382"/>
      <c r="J40" s="382" t="s">
        <v>186</v>
      </c>
      <c r="K40" s="382"/>
    </row>
    <row r="41" spans="1:11" s="383" customFormat="1" ht="11.25" customHeight="1" x14ac:dyDescent="0.25">
      <c r="A41" s="382" t="s">
        <v>215</v>
      </c>
      <c r="B41" s="382"/>
      <c r="C41" s="382"/>
      <c r="D41" s="382" t="s">
        <v>96</v>
      </c>
      <c r="E41" s="382"/>
      <c r="F41" s="382"/>
      <c r="G41" s="383" t="s">
        <v>558</v>
      </c>
      <c r="H41" s="382"/>
      <c r="I41" s="382"/>
      <c r="J41" s="382" t="s">
        <v>195</v>
      </c>
      <c r="K41" s="382"/>
    </row>
    <row r="42" spans="1:11" s="383" customFormat="1" ht="11.25" customHeight="1" x14ac:dyDescent="0.25">
      <c r="A42" s="382" t="s">
        <v>234</v>
      </c>
      <c r="B42" s="382"/>
      <c r="C42" s="382"/>
      <c r="D42" s="382" t="s">
        <v>100</v>
      </c>
      <c r="E42" s="382"/>
      <c r="F42" s="382"/>
      <c r="G42" s="382" t="s">
        <v>139</v>
      </c>
      <c r="H42" s="382"/>
      <c r="I42" s="382"/>
      <c r="J42" s="382" t="s">
        <v>196</v>
      </c>
      <c r="K42" s="382"/>
    </row>
    <row r="43" spans="1:11" s="383" customFormat="1" ht="11.25" customHeight="1" x14ac:dyDescent="0.25">
      <c r="A43" s="382" t="s">
        <v>235</v>
      </c>
      <c r="B43" s="382"/>
      <c r="C43" s="382"/>
      <c r="D43" s="382" t="s">
        <v>101</v>
      </c>
      <c r="E43" s="382"/>
      <c r="F43" s="382"/>
      <c r="G43" s="382" t="s">
        <v>407</v>
      </c>
      <c r="H43" s="382"/>
      <c r="I43" s="382"/>
      <c r="J43" s="382" t="s">
        <v>40</v>
      </c>
      <c r="K43" s="382"/>
    </row>
    <row r="44" spans="1:11" s="383" customFormat="1" ht="11.25" customHeight="1" x14ac:dyDescent="0.25">
      <c r="A44" s="382"/>
      <c r="B44" s="382"/>
      <c r="C44" s="382"/>
      <c r="D44" s="382" t="s">
        <v>102</v>
      </c>
      <c r="E44" s="382"/>
      <c r="F44" s="382"/>
      <c r="G44" s="382" t="s">
        <v>205</v>
      </c>
      <c r="H44" s="382"/>
      <c r="I44" s="382"/>
      <c r="J44" s="382" t="s">
        <v>198</v>
      </c>
      <c r="K44" s="382"/>
    </row>
    <row r="45" spans="1:11" s="383" customFormat="1" ht="11.25" customHeight="1" x14ac:dyDescent="0.3">
      <c r="A45" s="387" t="s">
        <v>592</v>
      </c>
      <c r="B45" s="382"/>
      <c r="C45" s="382"/>
      <c r="D45" s="383" t="s">
        <v>680</v>
      </c>
      <c r="E45" s="382"/>
      <c r="F45" s="382"/>
      <c r="G45" s="382" t="s">
        <v>403</v>
      </c>
      <c r="H45" s="382"/>
      <c r="I45" s="382"/>
      <c r="J45" s="382" t="s">
        <v>200</v>
      </c>
      <c r="K45" s="382"/>
    </row>
    <row r="46" spans="1:11" s="383" customFormat="1" ht="11.25" customHeight="1" x14ac:dyDescent="0.25">
      <c r="A46" s="382" t="s">
        <v>74</v>
      </c>
      <c r="B46" s="382"/>
      <c r="C46" s="382"/>
      <c r="D46" s="382" t="s">
        <v>402</v>
      </c>
      <c r="E46" s="382"/>
      <c r="F46" s="382"/>
      <c r="G46" s="382" t="s">
        <v>146</v>
      </c>
      <c r="H46" s="382"/>
      <c r="I46" s="382"/>
      <c r="J46" s="382" t="s">
        <v>391</v>
      </c>
      <c r="K46" s="382"/>
    </row>
    <row r="47" spans="1:11" s="383" customFormat="1" ht="11.25" customHeight="1" x14ac:dyDescent="0.25">
      <c r="A47" s="382" t="s">
        <v>76</v>
      </c>
      <c r="B47" s="382"/>
      <c r="C47" s="382"/>
      <c r="D47" s="382" t="s">
        <v>378</v>
      </c>
      <c r="E47" s="382"/>
      <c r="F47" s="382"/>
      <c r="G47" s="382" t="s">
        <v>221</v>
      </c>
      <c r="H47" s="382"/>
      <c r="I47" s="382"/>
      <c r="J47" s="382" t="s">
        <v>1886</v>
      </c>
      <c r="K47" s="382"/>
    </row>
    <row r="48" spans="1:11" s="383" customFormat="1" ht="11.25" customHeight="1" x14ac:dyDescent="0.25">
      <c r="A48" s="382" t="s">
        <v>712</v>
      </c>
      <c r="B48" s="382"/>
      <c r="C48" s="382"/>
      <c r="D48" s="382" t="s">
        <v>107</v>
      </c>
      <c r="E48" s="382"/>
      <c r="F48" s="382"/>
      <c r="G48" s="382" t="s">
        <v>220</v>
      </c>
      <c r="H48" s="382"/>
      <c r="I48" s="382"/>
      <c r="J48" s="382" t="s">
        <v>213</v>
      </c>
      <c r="K48" s="382"/>
    </row>
    <row r="49" spans="1:11" s="383" customFormat="1" ht="11.25" customHeight="1" x14ac:dyDescent="0.25">
      <c r="A49" s="382" t="s">
        <v>127</v>
      </c>
      <c r="B49" s="382"/>
      <c r="C49" s="382"/>
      <c r="D49" s="382" t="s">
        <v>202</v>
      </c>
      <c r="E49" s="382"/>
      <c r="F49" s="382"/>
      <c r="G49" s="382" t="s">
        <v>223</v>
      </c>
      <c r="H49" s="382"/>
      <c r="I49" s="382"/>
      <c r="J49" s="382" t="s">
        <v>214</v>
      </c>
      <c r="K49" s="382"/>
    </row>
    <row r="50" spans="1:11" s="383" customFormat="1" ht="11.25" customHeight="1" x14ac:dyDescent="0.25">
      <c r="A50" s="382" t="s">
        <v>114</v>
      </c>
      <c r="B50" s="382"/>
      <c r="C50" s="382"/>
      <c r="D50" s="383" t="s">
        <v>651</v>
      </c>
      <c r="E50" s="382"/>
      <c r="F50" s="382"/>
      <c r="G50" s="382" t="s">
        <v>395</v>
      </c>
      <c r="H50" s="382"/>
      <c r="I50" s="382"/>
      <c r="J50" s="382" t="s">
        <v>208</v>
      </c>
      <c r="K50" s="382"/>
    </row>
    <row r="51" spans="1:11" s="383" customFormat="1" ht="11.25" customHeight="1" x14ac:dyDescent="0.25">
      <c r="A51" s="382" t="s">
        <v>118</v>
      </c>
      <c r="B51" s="382"/>
      <c r="C51" s="382"/>
      <c r="D51" s="382" t="s">
        <v>381</v>
      </c>
      <c r="E51" s="382"/>
      <c r="F51" s="382"/>
      <c r="G51" s="382" t="s">
        <v>222</v>
      </c>
      <c r="H51" s="382"/>
      <c r="I51" s="382"/>
      <c r="J51" s="382" t="s">
        <v>216</v>
      </c>
      <c r="K51" s="382"/>
    </row>
    <row r="52" spans="1:11" s="383" customFormat="1" ht="11.25" customHeight="1" x14ac:dyDescent="0.25">
      <c r="A52" s="382" t="s">
        <v>122</v>
      </c>
      <c r="B52" s="382"/>
      <c r="C52" s="382"/>
      <c r="D52" s="382" t="s">
        <v>121</v>
      </c>
      <c r="E52" s="382"/>
      <c r="F52" s="382"/>
      <c r="G52" s="382" t="s">
        <v>405</v>
      </c>
      <c r="H52" s="382"/>
      <c r="I52" s="382"/>
      <c r="J52" s="382" t="s">
        <v>217</v>
      </c>
      <c r="K52" s="382"/>
    </row>
    <row r="53" spans="1:11" s="383" customFormat="1" ht="11.25" customHeight="1" x14ac:dyDescent="0.25">
      <c r="A53" s="382" t="s">
        <v>119</v>
      </c>
      <c r="B53" s="382"/>
      <c r="C53" s="382"/>
      <c r="D53" s="382" t="s">
        <v>382</v>
      </c>
      <c r="E53" s="382"/>
      <c r="F53" s="382"/>
      <c r="G53" s="382" t="s">
        <v>232</v>
      </c>
      <c r="H53" s="382"/>
      <c r="I53" s="382"/>
      <c r="J53" s="390" t="s">
        <v>486</v>
      </c>
      <c r="K53" s="382"/>
    </row>
    <row r="54" spans="1:11" s="383" customFormat="1" ht="11.25" customHeight="1" x14ac:dyDescent="0.25">
      <c r="A54" s="382" t="s">
        <v>142</v>
      </c>
      <c r="B54" s="386"/>
      <c r="C54" s="382"/>
      <c r="D54" s="382" t="s">
        <v>383</v>
      </c>
      <c r="E54" s="382"/>
      <c r="F54" s="382"/>
      <c r="G54" s="382" t="s">
        <v>657</v>
      </c>
      <c r="H54" s="382"/>
      <c r="I54" s="382"/>
      <c r="J54" s="390" t="s">
        <v>487</v>
      </c>
      <c r="K54" s="382"/>
    </row>
    <row r="55" spans="1:11" s="383" customFormat="1" ht="11.25" customHeight="1" x14ac:dyDescent="0.25">
      <c r="A55" s="382" t="s">
        <v>171</v>
      </c>
      <c r="B55" s="386"/>
      <c r="C55" s="382"/>
      <c r="D55" s="382" t="s">
        <v>123</v>
      </c>
      <c r="E55" s="382"/>
      <c r="F55" s="382"/>
      <c r="G55" s="382" t="s">
        <v>209</v>
      </c>
      <c r="H55" s="382"/>
      <c r="I55" s="382"/>
      <c r="J55" s="382" t="s">
        <v>226</v>
      </c>
      <c r="K55" s="382"/>
    </row>
    <row r="56" spans="1:11" s="383" customFormat="1" ht="11.25" customHeight="1" x14ac:dyDescent="0.25">
      <c r="A56" s="382" t="s">
        <v>183</v>
      </c>
      <c r="B56" s="382"/>
      <c r="C56" s="382"/>
      <c r="D56" s="382" t="s">
        <v>384</v>
      </c>
      <c r="E56" s="382"/>
      <c r="F56" s="382"/>
      <c r="G56" s="382"/>
      <c r="H56" s="382"/>
      <c r="I56" s="382"/>
      <c r="J56" s="382" t="s">
        <v>229</v>
      </c>
      <c r="K56" s="382"/>
    </row>
    <row r="57" spans="1:11" s="383" customFormat="1" ht="11.25" customHeight="1" x14ac:dyDescent="0.25">
      <c r="A57" s="382" t="s">
        <v>185</v>
      </c>
      <c r="B57" s="382"/>
      <c r="C57" s="382"/>
      <c r="D57" s="383" t="s">
        <v>652</v>
      </c>
      <c r="E57" s="382"/>
      <c r="F57" s="382"/>
      <c r="H57" s="382"/>
      <c r="I57" s="382"/>
      <c r="J57" s="382" t="s">
        <v>115</v>
      </c>
      <c r="K57" s="382"/>
    </row>
    <row r="58" spans="1:11" s="383" customFormat="1" ht="11.25" customHeight="1" x14ac:dyDescent="0.25">
      <c r="A58" s="382" t="s">
        <v>204</v>
      </c>
      <c r="B58" s="382"/>
      <c r="C58" s="382"/>
      <c r="D58" s="382" t="s">
        <v>170</v>
      </c>
      <c r="E58" s="382"/>
      <c r="F58" s="382"/>
      <c r="G58" s="382"/>
      <c r="H58" s="382"/>
      <c r="I58" s="382"/>
      <c r="J58" s="382"/>
      <c r="K58" s="382"/>
    </row>
    <row r="59" spans="1:11" s="383" customFormat="1" ht="11.25" customHeight="1" x14ac:dyDescent="0.25">
      <c r="A59" s="382" t="s">
        <v>206</v>
      </c>
      <c r="B59" s="382"/>
      <c r="C59" s="382"/>
      <c r="D59" s="383" t="s">
        <v>90</v>
      </c>
      <c r="E59" s="382"/>
      <c r="F59" s="382"/>
      <c r="G59" s="382"/>
      <c r="H59" s="382"/>
      <c r="I59" s="382"/>
      <c r="J59" s="382"/>
      <c r="K59" s="382"/>
    </row>
    <row r="60" spans="1:11" s="383" customFormat="1" ht="11.25" customHeight="1" x14ac:dyDescent="0.25">
      <c r="A60" s="382" t="s">
        <v>224</v>
      </c>
      <c r="B60" s="382"/>
      <c r="C60" s="382"/>
      <c r="D60" s="382" t="s">
        <v>184</v>
      </c>
      <c r="E60" s="382"/>
      <c r="F60" s="382"/>
      <c r="G60" s="382"/>
      <c r="H60" s="382"/>
      <c r="I60" s="382"/>
      <c r="J60" s="382"/>
      <c r="K60" s="382"/>
    </row>
    <row r="61" spans="1:11" s="383" customFormat="1" ht="11.25" customHeight="1" x14ac:dyDescent="0.25">
      <c r="A61" s="382"/>
      <c r="B61" s="382"/>
      <c r="C61" s="382"/>
      <c r="D61" s="382" t="s">
        <v>189</v>
      </c>
      <c r="E61" s="382"/>
      <c r="F61" s="382"/>
      <c r="G61" s="382"/>
      <c r="H61" s="382"/>
      <c r="I61" s="382"/>
      <c r="J61" s="382"/>
      <c r="K61" s="382"/>
    </row>
    <row r="62" spans="1:11" s="383" customFormat="1" ht="11.25" customHeight="1" x14ac:dyDescent="0.3">
      <c r="A62" s="385"/>
      <c r="B62" s="382"/>
      <c r="C62" s="382"/>
      <c r="D62" s="382" t="s">
        <v>190</v>
      </c>
      <c r="E62" s="382"/>
      <c r="F62" s="382"/>
      <c r="G62" s="382"/>
      <c r="H62" s="382"/>
      <c r="I62" s="382"/>
      <c r="J62" s="382"/>
      <c r="K62" s="382"/>
    </row>
    <row r="63" spans="1:11" s="383" customFormat="1" ht="11.25" customHeight="1" x14ac:dyDescent="0.25">
      <c r="A63" s="382"/>
      <c r="B63" s="382"/>
      <c r="C63" s="382"/>
      <c r="D63" s="382" t="s">
        <v>191</v>
      </c>
      <c r="E63" s="382"/>
      <c r="F63" s="382"/>
      <c r="G63" s="382"/>
      <c r="H63" s="382"/>
      <c r="I63" s="382"/>
      <c r="J63" s="382"/>
      <c r="K63" s="382"/>
    </row>
    <row r="64" spans="1:11" s="383" customFormat="1" ht="11.25" customHeight="1" x14ac:dyDescent="0.25">
      <c r="A64" s="382"/>
      <c r="B64" s="382"/>
      <c r="C64" s="382"/>
      <c r="D64" s="382" t="s">
        <v>655</v>
      </c>
      <c r="E64" s="382"/>
      <c r="F64" s="382"/>
      <c r="G64" s="382"/>
      <c r="H64" s="382"/>
      <c r="I64" s="382"/>
      <c r="J64" s="382"/>
      <c r="K64" s="382"/>
    </row>
    <row r="65" spans="1:11" s="383" customFormat="1" ht="11.25" customHeight="1" x14ac:dyDescent="0.25">
      <c r="A65" s="382"/>
      <c r="B65" s="382"/>
      <c r="C65" s="382"/>
      <c r="D65" s="382" t="s">
        <v>394</v>
      </c>
      <c r="E65" s="382"/>
      <c r="F65" s="382"/>
      <c r="G65" s="382"/>
      <c r="H65" s="382"/>
      <c r="I65" s="382"/>
      <c r="J65" s="382"/>
      <c r="K65" s="382"/>
    </row>
    <row r="66" spans="1:11" s="383" customFormat="1" ht="11.25" customHeight="1" x14ac:dyDescent="0.25">
      <c r="A66" s="382"/>
      <c r="B66" s="382"/>
      <c r="C66" s="382"/>
      <c r="D66" s="382" t="s">
        <v>387</v>
      </c>
      <c r="E66" s="382"/>
      <c r="F66" s="382"/>
      <c r="G66" s="382"/>
      <c r="H66" s="382"/>
      <c r="I66" s="382"/>
      <c r="J66" s="382"/>
      <c r="K66" s="382"/>
    </row>
    <row r="67" spans="1:11" s="383" customFormat="1" ht="11.25" customHeight="1" x14ac:dyDescent="0.25">
      <c r="A67" s="382"/>
      <c r="B67" s="382"/>
      <c r="C67" s="382"/>
      <c r="D67" s="382" t="s">
        <v>404</v>
      </c>
      <c r="E67" s="382"/>
      <c r="F67" s="382"/>
      <c r="G67" s="382"/>
      <c r="H67" s="382"/>
      <c r="I67" s="382"/>
      <c r="J67" s="382"/>
      <c r="K67" s="382"/>
    </row>
    <row r="68" spans="1:11" s="383" customFormat="1" ht="11.25" customHeight="1" x14ac:dyDescent="0.25">
      <c r="A68" s="382"/>
      <c r="B68" s="382"/>
      <c r="C68" s="382"/>
      <c r="D68" s="382" t="s">
        <v>681</v>
      </c>
      <c r="E68" s="382"/>
      <c r="F68" s="382"/>
      <c r="G68" s="382"/>
      <c r="H68" s="382"/>
      <c r="I68" s="382"/>
      <c r="J68" s="382"/>
      <c r="K68" s="382"/>
    </row>
    <row r="69" spans="1:11" s="383" customFormat="1" ht="11.25" customHeight="1" x14ac:dyDescent="0.25">
      <c r="A69" s="382"/>
      <c r="B69" s="382"/>
      <c r="C69" s="382"/>
      <c r="D69" s="382" t="s">
        <v>212</v>
      </c>
      <c r="E69" s="382"/>
      <c r="F69" s="382"/>
      <c r="G69" s="382"/>
      <c r="H69" s="382"/>
      <c r="I69" s="382"/>
      <c r="J69" s="382"/>
      <c r="K69" s="382"/>
    </row>
    <row r="70" spans="1:11" s="383" customFormat="1" ht="11.25" customHeight="1" x14ac:dyDescent="0.25">
      <c r="A70" s="382"/>
      <c r="B70" s="382"/>
      <c r="C70" s="382"/>
      <c r="D70" s="382" t="s">
        <v>396</v>
      </c>
      <c r="E70" s="382"/>
      <c r="F70" s="382"/>
      <c r="G70" s="382"/>
      <c r="H70" s="382"/>
      <c r="I70" s="382"/>
      <c r="J70" s="382"/>
      <c r="K70" s="382"/>
    </row>
    <row r="71" spans="1:11" s="383" customFormat="1" ht="11.25" customHeight="1" x14ac:dyDescent="0.25">
      <c r="A71" s="382"/>
      <c r="B71" s="382"/>
      <c r="C71" s="382"/>
      <c r="D71" s="382" t="s">
        <v>54</v>
      </c>
      <c r="E71" s="382"/>
      <c r="F71" s="382"/>
      <c r="G71" s="382"/>
      <c r="H71" s="382"/>
      <c r="I71" s="382"/>
      <c r="J71" s="382"/>
      <c r="K71" s="382"/>
    </row>
    <row r="72" spans="1:11" s="383" customFormat="1" ht="11.25" customHeight="1" x14ac:dyDescent="0.25">
      <c r="A72" s="382"/>
      <c r="B72" s="382"/>
      <c r="C72" s="382"/>
      <c r="D72" s="382" t="s">
        <v>607</v>
      </c>
      <c r="E72" s="382"/>
      <c r="F72" s="382"/>
      <c r="G72" s="382"/>
      <c r="H72" s="382"/>
      <c r="I72" s="382"/>
      <c r="J72" s="382"/>
      <c r="K72" s="382"/>
    </row>
    <row r="73" spans="1:11" s="383" customFormat="1" ht="11.25" customHeight="1" x14ac:dyDescent="0.25">
      <c r="A73" s="382"/>
      <c r="B73" s="382"/>
      <c r="C73" s="382"/>
      <c r="D73" s="382" t="s">
        <v>682</v>
      </c>
      <c r="E73" s="382"/>
      <c r="F73" s="382"/>
      <c r="G73" s="382"/>
      <c r="H73" s="382"/>
      <c r="I73" s="382"/>
      <c r="J73" s="382"/>
      <c r="K73" s="382"/>
    </row>
    <row r="74" spans="1:11" s="383" customFormat="1" ht="11.25" customHeight="1" x14ac:dyDescent="0.25">
      <c r="A74" s="382"/>
      <c r="B74" s="382"/>
      <c r="C74" s="382"/>
      <c r="D74" s="382" t="s">
        <v>230</v>
      </c>
      <c r="E74" s="382"/>
      <c r="F74" s="382"/>
      <c r="G74" s="382"/>
      <c r="H74" s="382"/>
      <c r="I74" s="382"/>
      <c r="J74" s="382"/>
      <c r="K74" s="382"/>
    </row>
    <row r="75" spans="1:11" s="383" customFormat="1" ht="11.25" customHeight="1" x14ac:dyDescent="0.25">
      <c r="A75" s="382"/>
      <c r="B75" s="382"/>
      <c r="C75" s="382"/>
      <c r="D75" s="382" t="s">
        <v>472</v>
      </c>
      <c r="E75" s="382"/>
      <c r="F75" s="382"/>
      <c r="G75" s="382"/>
      <c r="H75" s="382"/>
      <c r="I75" s="382"/>
      <c r="J75" s="382"/>
      <c r="K75" s="382"/>
    </row>
    <row r="76" spans="1:11" s="383" customFormat="1" ht="11.25" customHeight="1" x14ac:dyDescent="0.25"/>
    <row r="77" spans="1:11" s="383" customFormat="1" ht="11.25" customHeight="1" x14ac:dyDescent="0.25"/>
    <row r="78" spans="1:11" s="383" customFormat="1" ht="11.25" customHeight="1" x14ac:dyDescent="0.25"/>
    <row r="79" spans="1:11" s="383" customFormat="1" ht="11.25" customHeight="1" x14ac:dyDescent="0.25"/>
    <row r="80" spans="1:11" s="383" customFormat="1" ht="11.25" customHeight="1" x14ac:dyDescent="0.25"/>
    <row r="81" s="383" customFormat="1" ht="11.25" customHeight="1" x14ac:dyDescent="0.25"/>
    <row r="82" s="383" customFormat="1" ht="11.25" customHeight="1" x14ac:dyDescent="0.25"/>
    <row r="83" s="383" customFormat="1" ht="11.25" customHeight="1" x14ac:dyDescent="0.25"/>
    <row r="84" s="383" customFormat="1" ht="11.25" customHeight="1" x14ac:dyDescent="0.25"/>
    <row r="85" s="383" customFormat="1" ht="11.25" customHeight="1" x14ac:dyDescent="0.25"/>
    <row r="86" s="383" customFormat="1" ht="11.25" customHeight="1" x14ac:dyDescent="0.25"/>
    <row r="87" s="383" customFormat="1" ht="11.25" customHeight="1" x14ac:dyDescent="0.25"/>
    <row r="88" s="383" customFormat="1" ht="11.25" customHeight="1" x14ac:dyDescent="0.25"/>
    <row r="89" s="383" customFormat="1" ht="11.25" customHeight="1" x14ac:dyDescent="0.25"/>
    <row r="90" s="383" customFormat="1" ht="11.25" customHeight="1" x14ac:dyDescent="0.25"/>
    <row r="91" s="383" customFormat="1" ht="11.25" customHeight="1" x14ac:dyDescent="0.25"/>
    <row r="92" s="383" customFormat="1" ht="11.25" customHeight="1" x14ac:dyDescent="0.25"/>
    <row r="93" s="383" customFormat="1" ht="11.25" customHeight="1" x14ac:dyDescent="0.25"/>
    <row r="94" s="383" customFormat="1" ht="11.25" customHeight="1" x14ac:dyDescent="0.25"/>
    <row r="95" s="383" customFormat="1" ht="11.25" customHeight="1" x14ac:dyDescent="0.25"/>
    <row r="96" s="383" customFormat="1" ht="11.25" customHeight="1" x14ac:dyDescent="0.25"/>
    <row r="97" s="383" customFormat="1" ht="11.25" customHeight="1" x14ac:dyDescent="0.25"/>
    <row r="98" s="383" customFormat="1" ht="11.25" customHeight="1" x14ac:dyDescent="0.25"/>
    <row r="99" s="383" customFormat="1" ht="11.25" customHeight="1" x14ac:dyDescent="0.25"/>
    <row r="100" s="383" customFormat="1" ht="11.25" customHeight="1" x14ac:dyDescent="0.25"/>
    <row r="101" s="383" customFormat="1" ht="11.25" customHeight="1" x14ac:dyDescent="0.25"/>
    <row r="102" s="383" customFormat="1" ht="11.25" customHeight="1" x14ac:dyDescent="0.25"/>
    <row r="103" s="383" customFormat="1" ht="11.25" customHeight="1" x14ac:dyDescent="0.25"/>
    <row r="104" s="383" customFormat="1" ht="11.25" customHeight="1" x14ac:dyDescent="0.25"/>
    <row r="105" s="383" customFormat="1" ht="11.25" customHeight="1" x14ac:dyDescent="0.25"/>
    <row r="106" s="383" customFormat="1" ht="11.25" customHeight="1" x14ac:dyDescent="0.25"/>
    <row r="107" s="383" customFormat="1" ht="11.25" customHeight="1" x14ac:dyDescent="0.25"/>
    <row r="108" s="383" customFormat="1" ht="11.25" customHeight="1" x14ac:dyDescent="0.25"/>
    <row r="109" s="383" customFormat="1" ht="11.25" customHeight="1" x14ac:dyDescent="0.25"/>
    <row r="110" s="383" customFormat="1" ht="11.25" customHeight="1" x14ac:dyDescent="0.25"/>
    <row r="111" s="383" customFormat="1" ht="11.25" customHeight="1" x14ac:dyDescent="0.25"/>
    <row r="112" s="383" customFormat="1" ht="11.25" customHeight="1" x14ac:dyDescent="0.25"/>
    <row r="113" s="383" customFormat="1" ht="11.25" customHeight="1" x14ac:dyDescent="0.25"/>
    <row r="114" s="383" customFormat="1" ht="11.25" customHeight="1" x14ac:dyDescent="0.25"/>
    <row r="115" s="383" customFormat="1" ht="11.25" customHeight="1" x14ac:dyDescent="0.25"/>
    <row r="116" s="383" customFormat="1" ht="11.25" customHeight="1" x14ac:dyDescent="0.25"/>
    <row r="117" s="383" customFormat="1" ht="11.25" customHeight="1" x14ac:dyDescent="0.25"/>
    <row r="118" s="383" customFormat="1" ht="11.25" customHeight="1" x14ac:dyDescent="0.25"/>
    <row r="119" s="383" customFormat="1" ht="11.25" customHeight="1" x14ac:dyDescent="0.25"/>
    <row r="120" s="383" customFormat="1" ht="11.25" customHeight="1" x14ac:dyDescent="0.25"/>
    <row r="121" s="383" customFormat="1" ht="11.25" customHeight="1" x14ac:dyDescent="0.25"/>
    <row r="122" s="383" customFormat="1" ht="11.25" customHeight="1" x14ac:dyDescent="0.25"/>
    <row r="123" s="383" customFormat="1" ht="11.25" customHeight="1" x14ac:dyDescent="0.25"/>
    <row r="124" s="383" customFormat="1" ht="11.25" customHeight="1" x14ac:dyDescent="0.25"/>
    <row r="125" s="383" customFormat="1" ht="11.25" customHeight="1" x14ac:dyDescent="0.25"/>
    <row r="126" s="383" customFormat="1" ht="11.25" customHeight="1" x14ac:dyDescent="0.25"/>
    <row r="127" s="383" customFormat="1" ht="11.25" customHeight="1" x14ac:dyDescent="0.25"/>
    <row r="128" s="383" customFormat="1" ht="11.25" customHeight="1" x14ac:dyDescent="0.25"/>
    <row r="129" s="383" customFormat="1" ht="11.25" customHeight="1" x14ac:dyDescent="0.25"/>
    <row r="130" s="383" customFormat="1" ht="11.25" customHeight="1" x14ac:dyDescent="0.25"/>
    <row r="131" s="383" customFormat="1" ht="11.25" customHeight="1" x14ac:dyDescent="0.25"/>
    <row r="132" s="383" customFormat="1" ht="11.25" customHeight="1" x14ac:dyDescent="0.25"/>
    <row r="133" s="383" customFormat="1" ht="11.25" customHeight="1" x14ac:dyDescent="0.25"/>
    <row r="134" s="383" customFormat="1" ht="11.25" customHeight="1" x14ac:dyDescent="0.25"/>
    <row r="135" s="383" customFormat="1" ht="11.25" customHeight="1" x14ac:dyDescent="0.25"/>
    <row r="136" s="383" customFormat="1" ht="11.25" customHeight="1" x14ac:dyDescent="0.25"/>
    <row r="137" s="383" customFormat="1" ht="11.25" customHeight="1" x14ac:dyDescent="0.25"/>
    <row r="138" s="383" customFormat="1" ht="11.25" customHeight="1" x14ac:dyDescent="0.25"/>
    <row r="139" s="383" customFormat="1" ht="11.25" customHeight="1" x14ac:dyDescent="0.25"/>
    <row r="140" s="383" customFormat="1" ht="11.25" customHeight="1" x14ac:dyDescent="0.25"/>
    <row r="141" s="383" customFormat="1" ht="11.25" customHeight="1" x14ac:dyDescent="0.25"/>
    <row r="142" s="383" customFormat="1" ht="11.25" customHeight="1" x14ac:dyDescent="0.25"/>
    <row r="143" s="383" customFormat="1" ht="11.25" customHeight="1" x14ac:dyDescent="0.25"/>
    <row r="144" s="383" customFormat="1" ht="11.25" customHeight="1" x14ac:dyDescent="0.25"/>
    <row r="145" s="383" customFormat="1" ht="11.25" customHeight="1" x14ac:dyDescent="0.25"/>
    <row r="146" s="383" customFormat="1" ht="11.25" customHeight="1" x14ac:dyDescent="0.25"/>
    <row r="147" s="383" customFormat="1" ht="11.25" customHeight="1" x14ac:dyDescent="0.25"/>
    <row r="148" s="383" customFormat="1" ht="11.25" customHeight="1" x14ac:dyDescent="0.25"/>
    <row r="149" s="383" customFormat="1" ht="11.25" customHeight="1" x14ac:dyDescent="0.25"/>
    <row r="150" s="383" customFormat="1" ht="11.25" customHeight="1" x14ac:dyDescent="0.25"/>
    <row r="151" s="383" customFormat="1" ht="11.25" customHeight="1" x14ac:dyDescent="0.25"/>
    <row r="152" s="383" customFormat="1" ht="11.25" customHeight="1" x14ac:dyDescent="0.25"/>
    <row r="153" s="383" customFormat="1" ht="11.25" customHeight="1" x14ac:dyDescent="0.25"/>
    <row r="154" s="383" customFormat="1" ht="11.25" customHeight="1" x14ac:dyDescent="0.25"/>
    <row r="155" s="383" customFormat="1" ht="11.25" customHeight="1" x14ac:dyDescent="0.25"/>
    <row r="156" s="383" customFormat="1" ht="11.25" customHeight="1" x14ac:dyDescent="0.25"/>
    <row r="157" s="383" customFormat="1" ht="11.25" customHeight="1" x14ac:dyDescent="0.25"/>
    <row r="158" s="383" customFormat="1" ht="11.25" customHeight="1" x14ac:dyDescent="0.25"/>
    <row r="159" s="383" customFormat="1" ht="11.25" customHeight="1" x14ac:dyDescent="0.25"/>
    <row r="160" s="383" customFormat="1" ht="11.25" customHeight="1" x14ac:dyDescent="0.25"/>
    <row r="161" s="383" customFormat="1" ht="11.25" customHeight="1" x14ac:dyDescent="0.25"/>
    <row r="162" s="383" customFormat="1" ht="11.25" customHeight="1" x14ac:dyDescent="0.25"/>
    <row r="163" s="383" customFormat="1" ht="11.25" customHeight="1" x14ac:dyDescent="0.25"/>
    <row r="164" s="383" customFormat="1" ht="11.25" customHeight="1" x14ac:dyDescent="0.25"/>
    <row r="165" s="383" customFormat="1" ht="11.25" customHeight="1" x14ac:dyDescent="0.25"/>
    <row r="166" s="383" customFormat="1" ht="11.25" customHeight="1" x14ac:dyDescent="0.25"/>
    <row r="167" s="383" customFormat="1" ht="11.25" customHeight="1" x14ac:dyDescent="0.25"/>
    <row r="168" s="383" customFormat="1" ht="11.25" customHeight="1" x14ac:dyDescent="0.25"/>
    <row r="169" s="383" customFormat="1" ht="11.25" customHeight="1" x14ac:dyDescent="0.25"/>
    <row r="170" s="383" customFormat="1" ht="11.25" customHeight="1" x14ac:dyDescent="0.25"/>
    <row r="171" s="383" customFormat="1" ht="11.25" customHeight="1" x14ac:dyDescent="0.25"/>
    <row r="172" s="383" customFormat="1" ht="11.25" customHeight="1" x14ac:dyDescent="0.25"/>
    <row r="173" s="383" customFormat="1" ht="11.25" customHeight="1" x14ac:dyDescent="0.25"/>
    <row r="174" s="383" customFormat="1" ht="11.25" customHeight="1" x14ac:dyDescent="0.25"/>
    <row r="175" s="383" customFormat="1" ht="11.25" customHeight="1" x14ac:dyDescent="0.25"/>
    <row r="176" s="383" customFormat="1" ht="11.25" customHeight="1" x14ac:dyDescent="0.25"/>
    <row r="177" spans="5:6" s="383" customFormat="1" ht="11.25" customHeight="1" x14ac:dyDescent="0.25"/>
    <row r="178" spans="5:6" s="383" customFormat="1" ht="11.25" customHeight="1" x14ac:dyDescent="0.25"/>
    <row r="179" spans="5:6" s="383" customFormat="1" ht="11.25" customHeight="1" x14ac:dyDescent="0.25"/>
    <row r="180" spans="5:6" s="383" customFormat="1" ht="11.25" customHeight="1" x14ac:dyDescent="0.25"/>
    <row r="181" spans="5:6" s="383" customFormat="1" ht="11.25" customHeight="1" x14ac:dyDescent="0.25"/>
    <row r="182" spans="5:6" s="383" customFormat="1" ht="11.25" customHeight="1" x14ac:dyDescent="0.25"/>
    <row r="183" spans="5:6" s="383" customFormat="1" ht="11.25" customHeight="1" x14ac:dyDescent="0.25"/>
    <row r="184" spans="5:6" s="383" customFormat="1" ht="11.25" customHeight="1" x14ac:dyDescent="0.25"/>
    <row r="185" spans="5:6" s="383" customFormat="1" ht="11.25" customHeight="1" x14ac:dyDescent="0.25"/>
    <row r="186" spans="5:6" s="383" customFormat="1" ht="11.25" customHeight="1" x14ac:dyDescent="0.35">
      <c r="E186" s="391"/>
      <c r="F186" s="391"/>
    </row>
    <row r="187" spans="5:6" s="383" customFormat="1" ht="11.25" customHeight="1" x14ac:dyDescent="0.35">
      <c r="E187" s="391"/>
      <c r="F187" s="391"/>
    </row>
    <row r="188" spans="5:6" s="383" customFormat="1" ht="11.25" customHeight="1" x14ac:dyDescent="0.35">
      <c r="E188" s="391"/>
      <c r="F188" s="391"/>
    </row>
    <row r="189" spans="5:6" s="383" customFormat="1" ht="11.25" customHeight="1" x14ac:dyDescent="0.35">
      <c r="E189" s="391"/>
      <c r="F189" s="391"/>
    </row>
    <row r="190" spans="5:6" s="383" customFormat="1" ht="11.25" customHeight="1" x14ac:dyDescent="0.35">
      <c r="E190" s="391"/>
      <c r="F190" s="391"/>
    </row>
    <row r="191" spans="5:6" s="383" customFormat="1" ht="11.25" customHeight="1" x14ac:dyDescent="0.35">
      <c r="E191" s="391"/>
      <c r="F191" s="391"/>
    </row>
    <row r="192" spans="5:6" s="383" customFormat="1" ht="11.25" customHeight="1" x14ac:dyDescent="0.35">
      <c r="E192" s="391"/>
      <c r="F192" s="391"/>
    </row>
    <row r="193" spans="1:10" s="383" customFormat="1" ht="11.25" customHeight="1" x14ac:dyDescent="0.35">
      <c r="E193" s="391"/>
      <c r="F193" s="391"/>
    </row>
    <row r="194" spans="1:10" s="383" customFormat="1" ht="11.25" customHeight="1" x14ac:dyDescent="0.35">
      <c r="E194" s="391"/>
      <c r="F194" s="391"/>
    </row>
    <row r="195" spans="1:10" s="383" customFormat="1" ht="11.25" customHeight="1" x14ac:dyDescent="0.35">
      <c r="E195" s="391"/>
      <c r="F195" s="391"/>
    </row>
    <row r="196" spans="1:10" s="383" customFormat="1" ht="11.25" customHeight="1" x14ac:dyDescent="0.35">
      <c r="E196" s="391"/>
      <c r="F196" s="391"/>
    </row>
    <row r="197" spans="1:10" s="383" customFormat="1" ht="11.25" customHeight="1" x14ac:dyDescent="0.35">
      <c r="E197" s="391"/>
      <c r="F197" s="391"/>
    </row>
    <row r="198" spans="1:10" s="383" customFormat="1" ht="11.25" customHeight="1" x14ac:dyDescent="0.35">
      <c r="E198" s="391"/>
      <c r="F198" s="391"/>
    </row>
    <row r="199" spans="1:10" s="383" customFormat="1" ht="11.25" customHeight="1" x14ac:dyDescent="0.35">
      <c r="E199" s="391"/>
      <c r="F199" s="391"/>
    </row>
    <row r="200" spans="1:10" s="383" customFormat="1" ht="11.25" customHeight="1" x14ac:dyDescent="0.35">
      <c r="E200" s="391"/>
      <c r="F200" s="391"/>
    </row>
    <row r="201" spans="1:10" ht="11.25" customHeight="1" x14ac:dyDescent="0.35">
      <c r="A201" s="383"/>
      <c r="D201" s="383"/>
      <c r="G201" s="383"/>
      <c r="J201" s="383"/>
    </row>
    <row r="202" spans="1:10" ht="11.25" customHeight="1" x14ac:dyDescent="0.35">
      <c r="A202" s="383"/>
      <c r="D202" s="383"/>
      <c r="G202" s="383"/>
    </row>
    <row r="203" spans="1:10" ht="11.25" customHeight="1" x14ac:dyDescent="0.35">
      <c r="A203" s="383"/>
      <c r="G203" s="383"/>
    </row>
    <row r="204" spans="1:10" ht="11.25" customHeight="1" x14ac:dyDescent="0.35">
      <c r="A204" s="383"/>
      <c r="G204" s="383"/>
    </row>
    <row r="205" spans="1:10" ht="11.25" customHeight="1" x14ac:dyDescent="0.35">
      <c r="A205" s="383"/>
      <c r="G205" s="383"/>
    </row>
    <row r="206" spans="1:10" ht="11.25" customHeight="1" x14ac:dyDescent="0.35">
      <c r="A206" s="383"/>
      <c r="G206" s="383"/>
    </row>
    <row r="207" spans="1:10" ht="11.25" customHeight="1" x14ac:dyDescent="0.35">
      <c r="A207" s="383"/>
      <c r="G207" s="383"/>
    </row>
    <row r="208" spans="1:10" ht="11.25" customHeight="1" x14ac:dyDescent="0.35">
      <c r="A208" s="383"/>
      <c r="G208" s="383"/>
    </row>
    <row r="209" spans="7:7" ht="11.25" customHeight="1" x14ac:dyDescent="0.35">
      <c r="G209" s="383"/>
    </row>
    <row r="210" spans="7:7" ht="11.25" customHeight="1" x14ac:dyDescent="0.35">
      <c r="G210" s="383"/>
    </row>
    <row r="211" spans="7:7" x14ac:dyDescent="0.35">
      <c r="G211" s="383"/>
    </row>
  </sheetData>
  <printOptions horizontalCentered="1" gridLines="1"/>
  <pageMargins left="0.7" right="0.7" top="0.75" bottom="0.75" header="0.3" footer="0.3"/>
  <pageSetup paperSize="9" scale="89" firstPageNumber="13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pageSetUpPr fitToPage="1"/>
  </sheetPr>
  <dimension ref="A1:P282"/>
  <sheetViews>
    <sheetView zoomScaleNormal="100" workbookViewId="0">
      <pane xSplit="1" ySplit="4" topLeftCell="B5" activePane="bottomRight" state="frozen"/>
      <selection pane="topRight" activeCell="B1" sqref="B1"/>
      <selection pane="bottomLeft" activeCell="A5" sqref="A5"/>
      <selection pane="bottomRight" activeCell="Q22" sqref="Q22"/>
    </sheetView>
  </sheetViews>
  <sheetFormatPr defaultColWidth="9.1328125" defaultRowHeight="10.15" x14ac:dyDescent="0.3"/>
  <cols>
    <col min="1" max="1" width="24.1328125" style="191" customWidth="1"/>
    <col min="2" max="2" width="10" style="191" customWidth="1"/>
    <col min="3" max="3" width="9" style="191" customWidth="1"/>
    <col min="4" max="4" width="8.86328125" style="191" customWidth="1"/>
    <col min="5" max="5" width="8.86328125" style="199" customWidth="1"/>
    <col min="6" max="7" width="8.86328125" style="191" customWidth="1"/>
    <col min="8" max="8" width="9.3984375" style="191" customWidth="1"/>
    <col min="9" max="9" width="9.265625" style="191" customWidth="1"/>
    <col min="10" max="10" width="11.1328125" style="191" customWidth="1"/>
    <col min="11" max="12" width="8.86328125" style="191" customWidth="1"/>
    <col min="13" max="16384" width="9.1328125" style="191"/>
  </cols>
  <sheetData>
    <row r="1" spans="1:12" ht="36" customHeight="1" x14ac:dyDescent="0.4">
      <c r="A1" s="842" t="s">
        <v>785</v>
      </c>
      <c r="B1" s="843"/>
      <c r="C1" s="843"/>
      <c r="D1" s="843"/>
      <c r="E1" s="843"/>
      <c r="F1" s="843"/>
      <c r="G1" s="843"/>
      <c r="H1" s="843"/>
      <c r="I1" s="843"/>
      <c r="J1" s="843"/>
      <c r="K1" s="843"/>
      <c r="L1" s="843"/>
    </row>
    <row r="2" spans="1:12" s="504" customFormat="1" ht="13.15" x14ac:dyDescent="0.4">
      <c r="A2" s="641" t="s">
        <v>780</v>
      </c>
      <c r="B2" s="640"/>
      <c r="C2" s="640"/>
      <c r="D2" s="640"/>
      <c r="E2" s="640"/>
      <c r="F2" s="640"/>
      <c r="G2" s="640"/>
      <c r="H2" s="640"/>
      <c r="I2" s="640"/>
      <c r="J2" s="640"/>
      <c r="K2" s="640"/>
      <c r="L2" s="640"/>
    </row>
    <row r="3" spans="1:12" ht="13.15" x14ac:dyDescent="0.4">
      <c r="A3" s="1"/>
      <c r="B3" s="844" t="s">
        <v>560</v>
      </c>
      <c r="C3" s="845"/>
      <c r="D3" s="845"/>
      <c r="E3" s="845"/>
      <c r="F3" s="846"/>
      <c r="G3" s="346"/>
      <c r="H3" s="346"/>
      <c r="I3" s="346"/>
      <c r="J3" s="346"/>
      <c r="K3" s="346"/>
      <c r="L3" s="346"/>
    </row>
    <row r="4" spans="1:12" s="194" customFormat="1" ht="84.75" customHeight="1" x14ac:dyDescent="0.3">
      <c r="A4" s="192" t="s">
        <v>649</v>
      </c>
      <c r="B4" s="221" t="s">
        <v>711</v>
      </c>
      <c r="C4" s="221" t="s">
        <v>561</v>
      </c>
      <c r="D4" s="192" t="s">
        <v>562</v>
      </c>
      <c r="E4" s="193" t="s">
        <v>666</v>
      </c>
      <c r="F4" s="192" t="s">
        <v>563</v>
      </c>
      <c r="G4" s="192" t="s">
        <v>564</v>
      </c>
      <c r="H4" s="192" t="s">
        <v>566</v>
      </c>
      <c r="I4" s="192" t="s">
        <v>565</v>
      </c>
      <c r="J4" s="192" t="s">
        <v>662</v>
      </c>
      <c r="K4" s="192" t="s">
        <v>762</v>
      </c>
      <c r="L4" s="192" t="s">
        <v>646</v>
      </c>
    </row>
    <row r="5" spans="1:12" x14ac:dyDescent="0.3">
      <c r="A5" s="649" t="s">
        <v>61</v>
      </c>
      <c r="B5" s="279">
        <v>2662954</v>
      </c>
      <c r="C5" s="279">
        <v>3300</v>
      </c>
      <c r="D5" s="279">
        <v>2666254</v>
      </c>
      <c r="E5" s="279">
        <v>2534428</v>
      </c>
      <c r="F5" s="279">
        <v>258892</v>
      </c>
      <c r="G5" s="279">
        <v>61379</v>
      </c>
      <c r="H5" s="279">
        <v>1174306</v>
      </c>
      <c r="I5" s="279">
        <v>123653</v>
      </c>
      <c r="J5" s="279">
        <v>0</v>
      </c>
      <c r="K5" s="279">
        <v>150369</v>
      </c>
      <c r="L5" s="279">
        <v>4434853</v>
      </c>
    </row>
    <row r="6" spans="1:12" x14ac:dyDescent="0.3">
      <c r="A6" s="649" t="s">
        <v>62</v>
      </c>
      <c r="B6" s="279">
        <v>10421</v>
      </c>
      <c r="C6" s="279">
        <v>0</v>
      </c>
      <c r="D6" s="279">
        <v>10421</v>
      </c>
      <c r="E6" s="279">
        <v>0</v>
      </c>
      <c r="F6" s="279">
        <v>42162</v>
      </c>
      <c r="G6" s="279">
        <v>0</v>
      </c>
      <c r="H6" s="279">
        <v>0</v>
      </c>
      <c r="I6" s="279">
        <v>0</v>
      </c>
      <c r="J6" s="279">
        <v>0</v>
      </c>
      <c r="K6" s="279">
        <v>1</v>
      </c>
      <c r="L6" s="279">
        <v>52584</v>
      </c>
    </row>
    <row r="7" spans="1:12" x14ac:dyDescent="0.3">
      <c r="A7" s="649" t="s">
        <v>63</v>
      </c>
      <c r="B7" s="279">
        <v>3490</v>
      </c>
      <c r="C7" s="279">
        <v>0</v>
      </c>
      <c r="D7" s="279">
        <v>3490</v>
      </c>
      <c r="E7" s="279">
        <v>75</v>
      </c>
      <c r="F7" s="279">
        <v>7623</v>
      </c>
      <c r="G7" s="279">
        <v>0</v>
      </c>
      <c r="H7" s="279">
        <v>0</v>
      </c>
      <c r="I7" s="279">
        <v>0</v>
      </c>
      <c r="J7" s="279">
        <v>0</v>
      </c>
      <c r="K7" s="279">
        <v>12</v>
      </c>
      <c r="L7" s="279">
        <v>11125</v>
      </c>
    </row>
    <row r="8" spans="1:12" x14ac:dyDescent="0.3">
      <c r="A8" s="649" t="s">
        <v>374</v>
      </c>
      <c r="B8" s="279">
        <v>5</v>
      </c>
      <c r="C8" s="279">
        <v>0</v>
      </c>
      <c r="D8" s="279">
        <v>5</v>
      </c>
      <c r="E8" s="279">
        <v>0</v>
      </c>
      <c r="F8" s="279">
        <v>4</v>
      </c>
      <c r="G8" s="279">
        <v>0</v>
      </c>
      <c r="H8" s="279">
        <v>0</v>
      </c>
      <c r="I8" s="279">
        <v>0</v>
      </c>
      <c r="J8" s="279">
        <v>0</v>
      </c>
      <c r="K8" s="279">
        <v>0</v>
      </c>
      <c r="L8" s="279">
        <v>9</v>
      </c>
    </row>
    <row r="9" spans="1:12" x14ac:dyDescent="0.3">
      <c r="A9" s="649" t="s">
        <v>64</v>
      </c>
      <c r="B9" s="279">
        <v>11869</v>
      </c>
      <c r="C9" s="279">
        <v>0</v>
      </c>
      <c r="D9" s="279">
        <v>11869</v>
      </c>
      <c r="E9" s="279">
        <v>1401</v>
      </c>
      <c r="F9" s="279">
        <v>3270</v>
      </c>
      <c r="G9" s="279">
        <v>4639</v>
      </c>
      <c r="H9" s="279">
        <v>0</v>
      </c>
      <c r="I9" s="279">
        <v>0</v>
      </c>
      <c r="J9" s="279">
        <v>0</v>
      </c>
      <c r="K9" s="279">
        <v>34966</v>
      </c>
      <c r="L9" s="279">
        <v>54744</v>
      </c>
    </row>
    <row r="10" spans="1:12" x14ac:dyDescent="0.3">
      <c r="A10" s="649" t="s">
        <v>763</v>
      </c>
      <c r="B10" s="279">
        <v>1</v>
      </c>
      <c r="C10" s="279">
        <v>0</v>
      </c>
      <c r="D10" s="279">
        <v>1</v>
      </c>
      <c r="E10" s="279">
        <v>0</v>
      </c>
      <c r="F10" s="279">
        <v>0</v>
      </c>
      <c r="G10" s="279">
        <v>0</v>
      </c>
      <c r="H10" s="279">
        <v>0</v>
      </c>
      <c r="I10" s="279">
        <v>0</v>
      </c>
      <c r="J10" s="279">
        <v>0</v>
      </c>
      <c r="K10" s="279">
        <v>0</v>
      </c>
      <c r="L10" s="279">
        <v>1</v>
      </c>
    </row>
    <row r="11" spans="1:12" x14ac:dyDescent="0.3">
      <c r="A11" s="649" t="s">
        <v>399</v>
      </c>
      <c r="B11" s="279">
        <v>56</v>
      </c>
      <c r="C11" s="279">
        <v>0</v>
      </c>
      <c r="D11" s="279">
        <v>56</v>
      </c>
      <c r="E11" s="279">
        <v>0</v>
      </c>
      <c r="F11" s="279">
        <v>12</v>
      </c>
      <c r="G11" s="279">
        <v>0</v>
      </c>
      <c r="H11" s="279">
        <v>0</v>
      </c>
      <c r="I11" s="279">
        <v>0</v>
      </c>
      <c r="J11" s="279">
        <v>0</v>
      </c>
      <c r="K11" s="279">
        <v>0</v>
      </c>
      <c r="L11" s="279">
        <v>68</v>
      </c>
    </row>
    <row r="12" spans="1:12" x14ac:dyDescent="0.3">
      <c r="A12" s="649" t="s">
        <v>66</v>
      </c>
      <c r="B12" s="279">
        <v>194</v>
      </c>
      <c r="C12" s="279">
        <v>0</v>
      </c>
      <c r="D12" s="279">
        <v>194</v>
      </c>
      <c r="E12" s="279">
        <v>1</v>
      </c>
      <c r="F12" s="279">
        <v>171</v>
      </c>
      <c r="G12" s="279">
        <v>0</v>
      </c>
      <c r="H12" s="279">
        <v>0</v>
      </c>
      <c r="I12" s="279">
        <v>0</v>
      </c>
      <c r="J12" s="279">
        <v>0</v>
      </c>
      <c r="K12" s="279">
        <v>0</v>
      </c>
      <c r="L12" s="279">
        <v>365</v>
      </c>
    </row>
    <row r="13" spans="1:12" x14ac:dyDescent="0.3">
      <c r="A13" s="649" t="s">
        <v>67</v>
      </c>
      <c r="B13" s="279">
        <v>11218</v>
      </c>
      <c r="C13" s="279">
        <v>0</v>
      </c>
      <c r="D13" s="279">
        <v>11218</v>
      </c>
      <c r="E13" s="279">
        <v>73</v>
      </c>
      <c r="F13" s="279">
        <v>8502</v>
      </c>
      <c r="G13" s="279">
        <v>0</v>
      </c>
      <c r="H13" s="279">
        <v>0</v>
      </c>
      <c r="I13" s="279">
        <v>0</v>
      </c>
      <c r="J13" s="279">
        <v>0</v>
      </c>
      <c r="K13" s="279">
        <v>14</v>
      </c>
      <c r="L13" s="279">
        <v>19734</v>
      </c>
    </row>
    <row r="14" spans="1:12" x14ac:dyDescent="0.3">
      <c r="A14" s="649" t="s">
        <v>68</v>
      </c>
      <c r="B14" s="279">
        <v>20</v>
      </c>
      <c r="C14" s="279">
        <v>0</v>
      </c>
      <c r="D14" s="279">
        <v>20</v>
      </c>
      <c r="E14" s="279">
        <v>0</v>
      </c>
      <c r="F14" s="279">
        <v>5</v>
      </c>
      <c r="G14" s="279">
        <v>0</v>
      </c>
      <c r="H14" s="279">
        <v>0</v>
      </c>
      <c r="I14" s="279">
        <v>0</v>
      </c>
      <c r="J14" s="279">
        <v>0</v>
      </c>
      <c r="K14" s="279">
        <v>0</v>
      </c>
      <c r="L14" s="279">
        <v>25</v>
      </c>
    </row>
    <row r="15" spans="1:12" x14ac:dyDescent="0.3">
      <c r="A15" s="649" t="s">
        <v>69</v>
      </c>
      <c r="B15" s="279">
        <v>4</v>
      </c>
      <c r="C15" s="279">
        <v>0</v>
      </c>
      <c r="D15" s="279">
        <v>4</v>
      </c>
      <c r="E15" s="279">
        <v>0</v>
      </c>
      <c r="F15" s="279">
        <v>4</v>
      </c>
      <c r="G15" s="279">
        <v>0</v>
      </c>
      <c r="H15" s="279">
        <v>0</v>
      </c>
      <c r="I15" s="279">
        <v>0</v>
      </c>
      <c r="J15" s="279">
        <v>0</v>
      </c>
      <c r="K15" s="279">
        <v>0</v>
      </c>
      <c r="L15" s="279">
        <v>8</v>
      </c>
    </row>
    <row r="16" spans="1:12" x14ac:dyDescent="0.3">
      <c r="A16" s="649" t="s">
        <v>70</v>
      </c>
      <c r="B16" s="279">
        <v>9712</v>
      </c>
      <c r="C16" s="279">
        <v>0</v>
      </c>
      <c r="D16" s="279">
        <v>9712</v>
      </c>
      <c r="E16" s="279">
        <v>1551</v>
      </c>
      <c r="F16" s="279">
        <v>5230</v>
      </c>
      <c r="G16" s="279">
        <v>0</v>
      </c>
      <c r="H16" s="279">
        <v>618220</v>
      </c>
      <c r="I16" s="279">
        <v>0</v>
      </c>
      <c r="J16" s="279">
        <v>0</v>
      </c>
      <c r="K16" s="279">
        <v>0</v>
      </c>
      <c r="L16" s="279">
        <v>633162</v>
      </c>
    </row>
    <row r="17" spans="1:12" x14ac:dyDescent="0.3">
      <c r="A17" s="649" t="s">
        <v>401</v>
      </c>
      <c r="B17" s="279">
        <v>215</v>
      </c>
      <c r="C17" s="279">
        <v>0</v>
      </c>
      <c r="D17" s="279">
        <v>215</v>
      </c>
      <c r="E17" s="279">
        <v>0</v>
      </c>
      <c r="F17" s="279">
        <v>82</v>
      </c>
      <c r="G17" s="279">
        <v>0</v>
      </c>
      <c r="H17" s="279">
        <v>0</v>
      </c>
      <c r="I17" s="279">
        <v>0</v>
      </c>
      <c r="J17" s="279">
        <v>0</v>
      </c>
      <c r="K17" s="279">
        <v>0</v>
      </c>
      <c r="L17" s="279">
        <v>297</v>
      </c>
    </row>
    <row r="18" spans="1:12" x14ac:dyDescent="0.3">
      <c r="A18" s="649" t="s">
        <v>71</v>
      </c>
      <c r="B18" s="279">
        <v>421</v>
      </c>
      <c r="C18" s="279">
        <v>0</v>
      </c>
      <c r="D18" s="279">
        <v>421</v>
      </c>
      <c r="E18" s="279">
        <v>19</v>
      </c>
      <c r="F18" s="279">
        <v>89</v>
      </c>
      <c r="G18" s="279">
        <v>0</v>
      </c>
      <c r="H18" s="279">
        <v>0</v>
      </c>
      <c r="I18" s="279">
        <v>0</v>
      </c>
      <c r="J18" s="279">
        <v>0</v>
      </c>
      <c r="K18" s="279">
        <v>1</v>
      </c>
      <c r="L18" s="279">
        <v>511</v>
      </c>
    </row>
    <row r="19" spans="1:12" x14ac:dyDescent="0.3">
      <c r="A19" s="649" t="s">
        <v>75</v>
      </c>
      <c r="B19" s="279">
        <v>12172</v>
      </c>
      <c r="C19" s="279">
        <v>1</v>
      </c>
      <c r="D19" s="279">
        <v>12173</v>
      </c>
      <c r="E19" s="279">
        <v>163</v>
      </c>
      <c r="F19" s="279">
        <v>30798</v>
      </c>
      <c r="G19" s="279">
        <v>0</v>
      </c>
      <c r="H19" s="279">
        <v>0</v>
      </c>
      <c r="I19" s="279">
        <v>0</v>
      </c>
      <c r="J19" s="279">
        <v>0</v>
      </c>
      <c r="K19" s="279">
        <v>18</v>
      </c>
      <c r="L19" s="279">
        <v>42989</v>
      </c>
    </row>
    <row r="20" spans="1:12" x14ac:dyDescent="0.3">
      <c r="A20" s="649" t="s">
        <v>375</v>
      </c>
      <c r="B20" s="279">
        <v>99</v>
      </c>
      <c r="C20" s="279">
        <v>0</v>
      </c>
      <c r="D20" s="279">
        <v>99</v>
      </c>
      <c r="E20" s="279">
        <v>0</v>
      </c>
      <c r="F20" s="279">
        <v>25</v>
      </c>
      <c r="G20" s="279">
        <v>0</v>
      </c>
      <c r="H20" s="279">
        <v>0</v>
      </c>
      <c r="I20" s="279">
        <v>0</v>
      </c>
      <c r="J20" s="279">
        <v>0</v>
      </c>
      <c r="K20" s="279">
        <v>0</v>
      </c>
      <c r="L20" s="279">
        <v>124</v>
      </c>
    </row>
    <row r="21" spans="1:12" x14ac:dyDescent="0.3">
      <c r="A21" s="649" t="s">
        <v>77</v>
      </c>
      <c r="B21" s="279">
        <v>4124</v>
      </c>
      <c r="C21" s="279">
        <v>0</v>
      </c>
      <c r="D21" s="279">
        <v>4124</v>
      </c>
      <c r="E21" s="279">
        <v>12</v>
      </c>
      <c r="F21" s="279">
        <v>1478</v>
      </c>
      <c r="G21" s="279">
        <v>0</v>
      </c>
      <c r="H21" s="279">
        <v>0</v>
      </c>
      <c r="I21" s="279">
        <v>0</v>
      </c>
      <c r="J21" s="279">
        <v>0</v>
      </c>
      <c r="K21" s="279">
        <v>1</v>
      </c>
      <c r="L21" s="279">
        <v>5603</v>
      </c>
    </row>
    <row r="22" spans="1:12" x14ac:dyDescent="0.3">
      <c r="A22" s="649" t="s">
        <v>73</v>
      </c>
      <c r="B22" s="279">
        <v>65</v>
      </c>
      <c r="C22" s="279">
        <v>0</v>
      </c>
      <c r="D22" s="279">
        <v>65</v>
      </c>
      <c r="E22" s="279">
        <v>0</v>
      </c>
      <c r="F22" s="279">
        <v>35</v>
      </c>
      <c r="G22" s="279">
        <v>0</v>
      </c>
      <c r="H22" s="279">
        <v>0</v>
      </c>
      <c r="I22" s="279">
        <v>0</v>
      </c>
      <c r="J22" s="279">
        <v>0</v>
      </c>
      <c r="K22" s="279">
        <v>1</v>
      </c>
      <c r="L22" s="279">
        <v>101</v>
      </c>
    </row>
    <row r="23" spans="1:12" x14ac:dyDescent="0.3">
      <c r="A23" s="649" t="s">
        <v>82</v>
      </c>
      <c r="B23" s="279">
        <v>51</v>
      </c>
      <c r="C23" s="279">
        <v>0</v>
      </c>
      <c r="D23" s="279">
        <v>51</v>
      </c>
      <c r="E23" s="279">
        <v>0</v>
      </c>
      <c r="F23" s="279">
        <v>98</v>
      </c>
      <c r="G23" s="279">
        <v>0</v>
      </c>
      <c r="H23" s="279">
        <v>0</v>
      </c>
      <c r="I23" s="279">
        <v>0</v>
      </c>
      <c r="J23" s="279">
        <v>0</v>
      </c>
      <c r="K23" s="279">
        <v>57</v>
      </c>
      <c r="L23" s="279">
        <v>206</v>
      </c>
    </row>
    <row r="24" spans="1:12" x14ac:dyDescent="0.3">
      <c r="A24" s="649" t="s">
        <v>74</v>
      </c>
      <c r="B24" s="279">
        <v>412</v>
      </c>
      <c r="C24" s="279">
        <v>0</v>
      </c>
      <c r="D24" s="279">
        <v>412</v>
      </c>
      <c r="E24" s="279">
        <v>5</v>
      </c>
      <c r="F24" s="279">
        <v>1164</v>
      </c>
      <c r="G24" s="279">
        <v>0</v>
      </c>
      <c r="H24" s="279">
        <v>0</v>
      </c>
      <c r="I24" s="279">
        <v>0</v>
      </c>
      <c r="J24" s="279">
        <v>0</v>
      </c>
      <c r="K24" s="279">
        <v>7</v>
      </c>
      <c r="L24" s="279">
        <v>1583</v>
      </c>
    </row>
    <row r="25" spans="1:12" x14ac:dyDescent="0.3">
      <c r="A25" s="649" t="s">
        <v>400</v>
      </c>
      <c r="B25" s="279">
        <v>0</v>
      </c>
      <c r="C25" s="279">
        <v>0</v>
      </c>
      <c r="D25" s="279">
        <v>0</v>
      </c>
      <c r="E25" s="279">
        <v>0</v>
      </c>
      <c r="F25" s="279">
        <v>0</v>
      </c>
      <c r="G25" s="279">
        <v>0</v>
      </c>
      <c r="H25" s="279">
        <v>0</v>
      </c>
      <c r="I25" s="279">
        <v>0</v>
      </c>
      <c r="J25" s="279">
        <v>0</v>
      </c>
      <c r="K25" s="279">
        <v>0</v>
      </c>
      <c r="L25" s="279">
        <v>0</v>
      </c>
    </row>
    <row r="26" spans="1:12" x14ac:dyDescent="0.3">
      <c r="A26" s="649" t="s">
        <v>376</v>
      </c>
      <c r="B26" s="279">
        <v>17720</v>
      </c>
      <c r="C26" s="279">
        <v>0</v>
      </c>
      <c r="D26" s="279">
        <v>17720</v>
      </c>
      <c r="E26" s="279">
        <v>16617</v>
      </c>
      <c r="F26" s="279">
        <v>227</v>
      </c>
      <c r="G26" s="279">
        <v>0</v>
      </c>
      <c r="H26" s="279">
        <v>0</v>
      </c>
      <c r="I26" s="279">
        <v>0</v>
      </c>
      <c r="J26" s="279">
        <v>0</v>
      </c>
      <c r="K26" s="279">
        <v>0</v>
      </c>
      <c r="L26" s="279">
        <v>17947</v>
      </c>
    </row>
    <row r="27" spans="1:12" x14ac:dyDescent="0.3">
      <c r="A27" s="649" t="s">
        <v>484</v>
      </c>
      <c r="B27" s="279">
        <v>570</v>
      </c>
      <c r="C27" s="279">
        <v>0</v>
      </c>
      <c r="D27" s="279">
        <v>570</v>
      </c>
      <c r="E27" s="279">
        <v>19</v>
      </c>
      <c r="F27" s="279">
        <v>350</v>
      </c>
      <c r="G27" s="279">
        <v>0</v>
      </c>
      <c r="H27" s="279">
        <v>0</v>
      </c>
      <c r="I27" s="279">
        <v>0</v>
      </c>
      <c r="J27" s="279">
        <v>0</v>
      </c>
      <c r="K27" s="279">
        <v>0</v>
      </c>
      <c r="L27" s="279">
        <v>920</v>
      </c>
    </row>
    <row r="28" spans="1:12" x14ac:dyDescent="0.3">
      <c r="A28" s="649" t="s">
        <v>80</v>
      </c>
      <c r="B28" s="279">
        <v>18748</v>
      </c>
      <c r="C28" s="279">
        <v>21</v>
      </c>
      <c r="D28" s="279">
        <v>18769</v>
      </c>
      <c r="E28" s="279">
        <v>2455</v>
      </c>
      <c r="F28" s="279">
        <v>7023</v>
      </c>
      <c r="G28" s="279">
        <v>22</v>
      </c>
      <c r="H28" s="279">
        <v>98324</v>
      </c>
      <c r="I28" s="279">
        <v>0</v>
      </c>
      <c r="J28" s="279">
        <v>0</v>
      </c>
      <c r="K28" s="279">
        <v>52438</v>
      </c>
      <c r="L28" s="279">
        <v>176576</v>
      </c>
    </row>
    <row r="29" spans="1:12" x14ac:dyDescent="0.3">
      <c r="A29" s="649" t="s">
        <v>78</v>
      </c>
      <c r="B29" s="279">
        <v>308</v>
      </c>
      <c r="C29" s="279">
        <v>0</v>
      </c>
      <c r="D29" s="279">
        <v>308</v>
      </c>
      <c r="E29" s="279">
        <v>0</v>
      </c>
      <c r="F29" s="279">
        <v>67</v>
      </c>
      <c r="G29" s="279">
        <v>0</v>
      </c>
      <c r="H29" s="279">
        <v>0</v>
      </c>
      <c r="I29" s="279">
        <v>0</v>
      </c>
      <c r="J29" s="279">
        <v>0</v>
      </c>
      <c r="K29" s="279">
        <v>0</v>
      </c>
      <c r="L29" s="279">
        <v>375</v>
      </c>
    </row>
    <row r="30" spans="1:12" x14ac:dyDescent="0.3">
      <c r="A30" s="649" t="s">
        <v>79</v>
      </c>
      <c r="B30" s="279">
        <v>895</v>
      </c>
      <c r="C30" s="279">
        <v>0</v>
      </c>
      <c r="D30" s="279">
        <v>895</v>
      </c>
      <c r="E30" s="279">
        <v>2</v>
      </c>
      <c r="F30" s="279">
        <v>2158</v>
      </c>
      <c r="G30" s="279">
        <v>0</v>
      </c>
      <c r="H30" s="279">
        <v>0</v>
      </c>
      <c r="I30" s="279">
        <v>0</v>
      </c>
      <c r="J30" s="279">
        <v>0</v>
      </c>
      <c r="K30" s="279">
        <v>0</v>
      </c>
      <c r="L30" s="279">
        <v>3053</v>
      </c>
    </row>
    <row r="31" spans="1:12" x14ac:dyDescent="0.3">
      <c r="A31" s="649" t="s">
        <v>154</v>
      </c>
      <c r="B31" s="279">
        <v>0</v>
      </c>
      <c r="C31" s="279">
        <v>0</v>
      </c>
      <c r="D31" s="279">
        <v>0</v>
      </c>
      <c r="E31" s="279">
        <v>0</v>
      </c>
      <c r="F31" s="279">
        <v>0</v>
      </c>
      <c r="G31" s="279">
        <v>0</v>
      </c>
      <c r="H31" s="279">
        <v>0</v>
      </c>
      <c r="I31" s="279">
        <v>0</v>
      </c>
      <c r="J31" s="279">
        <v>0</v>
      </c>
      <c r="K31" s="279">
        <v>0</v>
      </c>
      <c r="L31" s="279">
        <v>0</v>
      </c>
    </row>
    <row r="32" spans="1:12" x14ac:dyDescent="0.3">
      <c r="A32" s="649" t="s">
        <v>377</v>
      </c>
      <c r="B32" s="279">
        <v>0</v>
      </c>
      <c r="C32" s="279">
        <v>0</v>
      </c>
      <c r="D32" s="279">
        <v>0</v>
      </c>
      <c r="E32" s="279">
        <v>0</v>
      </c>
      <c r="F32" s="279">
        <v>5</v>
      </c>
      <c r="G32" s="279">
        <v>0</v>
      </c>
      <c r="H32" s="279">
        <v>0</v>
      </c>
      <c r="I32" s="279">
        <v>0</v>
      </c>
      <c r="J32" s="279">
        <v>0</v>
      </c>
      <c r="K32" s="279">
        <v>0</v>
      </c>
      <c r="L32" s="279">
        <v>5</v>
      </c>
    </row>
    <row r="33" spans="1:12" x14ac:dyDescent="0.3">
      <c r="A33" s="649" t="s">
        <v>81</v>
      </c>
      <c r="B33" s="279">
        <v>1269</v>
      </c>
      <c r="C33" s="279">
        <v>0</v>
      </c>
      <c r="D33" s="279">
        <v>1269</v>
      </c>
      <c r="E33" s="279">
        <v>2</v>
      </c>
      <c r="F33" s="279">
        <v>207</v>
      </c>
      <c r="G33" s="279">
        <v>0</v>
      </c>
      <c r="H33" s="279">
        <v>0</v>
      </c>
      <c r="I33" s="279">
        <v>0</v>
      </c>
      <c r="J33" s="279">
        <v>0</v>
      </c>
      <c r="K33" s="279">
        <v>1</v>
      </c>
      <c r="L33" s="279">
        <v>1477</v>
      </c>
    </row>
    <row r="34" spans="1:12" ht="10.9" customHeight="1" x14ac:dyDescent="0.3">
      <c r="A34" s="649" t="s">
        <v>76</v>
      </c>
      <c r="B34" s="279">
        <v>2148</v>
      </c>
      <c r="C34" s="279">
        <v>0</v>
      </c>
      <c r="D34" s="279">
        <v>2148</v>
      </c>
      <c r="E34" s="279">
        <v>26</v>
      </c>
      <c r="F34" s="279">
        <v>2705</v>
      </c>
      <c r="G34" s="279">
        <v>0</v>
      </c>
      <c r="H34" s="279">
        <v>0</v>
      </c>
      <c r="I34" s="279">
        <v>0</v>
      </c>
      <c r="J34" s="279">
        <v>0</v>
      </c>
      <c r="K34" s="279">
        <v>1</v>
      </c>
      <c r="L34" s="279">
        <v>4854</v>
      </c>
    </row>
    <row r="35" spans="1:12" x14ac:dyDescent="0.3">
      <c r="A35" s="649" t="s">
        <v>72</v>
      </c>
      <c r="B35" s="279">
        <v>292764</v>
      </c>
      <c r="C35" s="279">
        <v>0</v>
      </c>
      <c r="D35" s="279">
        <v>292764</v>
      </c>
      <c r="E35" s="279">
        <v>261168</v>
      </c>
      <c r="F35" s="279">
        <v>26893</v>
      </c>
      <c r="G35" s="279">
        <v>14</v>
      </c>
      <c r="H35" s="279">
        <v>25000</v>
      </c>
      <c r="I35" s="279">
        <v>1144</v>
      </c>
      <c r="J35" s="279">
        <v>0</v>
      </c>
      <c r="K35" s="279">
        <v>164018</v>
      </c>
      <c r="L35" s="279">
        <v>509833</v>
      </c>
    </row>
    <row r="36" spans="1:12" x14ac:dyDescent="0.3">
      <c r="A36" s="649" t="s">
        <v>712</v>
      </c>
      <c r="B36" s="279">
        <v>28</v>
      </c>
      <c r="C36" s="279">
        <v>0</v>
      </c>
      <c r="D36" s="279">
        <v>28</v>
      </c>
      <c r="E36" s="279">
        <v>0</v>
      </c>
      <c r="F36" s="279">
        <v>102</v>
      </c>
      <c r="G36" s="279">
        <v>0</v>
      </c>
      <c r="H36" s="279">
        <v>0</v>
      </c>
      <c r="I36" s="279">
        <v>0</v>
      </c>
      <c r="J36" s="279">
        <v>0</v>
      </c>
      <c r="K36" s="279">
        <v>0</v>
      </c>
      <c r="L36" s="279">
        <v>130</v>
      </c>
    </row>
    <row r="37" spans="1:12" x14ac:dyDescent="0.3">
      <c r="A37" s="649" t="s">
        <v>83</v>
      </c>
      <c r="B37" s="279">
        <v>12799</v>
      </c>
      <c r="C37" s="279">
        <v>4</v>
      </c>
      <c r="D37" s="279">
        <v>12803</v>
      </c>
      <c r="E37" s="279">
        <v>170</v>
      </c>
      <c r="F37" s="279">
        <v>376</v>
      </c>
      <c r="G37" s="279">
        <v>1</v>
      </c>
      <c r="H37" s="279">
        <v>0</v>
      </c>
      <c r="I37" s="279">
        <v>0</v>
      </c>
      <c r="J37" s="279">
        <v>0</v>
      </c>
      <c r="K37" s="279">
        <v>0</v>
      </c>
      <c r="L37" s="279">
        <v>13180</v>
      </c>
    </row>
    <row r="38" spans="1:12" x14ac:dyDescent="0.3">
      <c r="A38" s="649" t="s">
        <v>97</v>
      </c>
      <c r="B38" s="279">
        <v>10581</v>
      </c>
      <c r="C38" s="279">
        <v>0</v>
      </c>
      <c r="D38" s="279">
        <v>10581</v>
      </c>
      <c r="E38" s="279">
        <v>394</v>
      </c>
      <c r="F38" s="279">
        <v>7409</v>
      </c>
      <c r="G38" s="279">
        <v>0</v>
      </c>
      <c r="H38" s="279">
        <v>92657</v>
      </c>
      <c r="I38" s="279">
        <v>18636</v>
      </c>
      <c r="J38" s="279">
        <v>0</v>
      </c>
      <c r="K38" s="279">
        <v>5</v>
      </c>
      <c r="L38" s="279">
        <v>129288</v>
      </c>
    </row>
    <row r="39" spans="1:12" x14ac:dyDescent="0.3">
      <c r="A39" s="649" t="s">
        <v>92</v>
      </c>
      <c r="B39" s="279">
        <v>80</v>
      </c>
      <c r="C39" s="279">
        <v>0</v>
      </c>
      <c r="D39" s="279">
        <v>80</v>
      </c>
      <c r="E39" s="279">
        <v>1</v>
      </c>
      <c r="F39" s="279">
        <v>341</v>
      </c>
      <c r="G39" s="279">
        <v>0</v>
      </c>
      <c r="H39" s="279">
        <v>0</v>
      </c>
      <c r="I39" s="279">
        <v>0</v>
      </c>
      <c r="J39" s="279">
        <v>0</v>
      </c>
      <c r="K39" s="279">
        <v>6</v>
      </c>
      <c r="L39" s="279">
        <v>427</v>
      </c>
    </row>
    <row r="40" spans="1:12" x14ac:dyDescent="0.3">
      <c r="A40" s="649" t="s">
        <v>58</v>
      </c>
      <c r="B40" s="279">
        <v>6</v>
      </c>
      <c r="C40" s="279">
        <v>0</v>
      </c>
      <c r="D40" s="279">
        <v>6</v>
      </c>
      <c r="E40" s="279">
        <v>0</v>
      </c>
      <c r="F40" s="279">
        <v>0</v>
      </c>
      <c r="G40" s="279">
        <v>0</v>
      </c>
      <c r="H40" s="279">
        <v>0</v>
      </c>
      <c r="I40" s="279">
        <v>0</v>
      </c>
      <c r="J40" s="279">
        <v>0</v>
      </c>
      <c r="K40" s="279">
        <v>0</v>
      </c>
      <c r="L40" s="279">
        <v>6</v>
      </c>
    </row>
    <row r="41" spans="1:12" x14ac:dyDescent="0.3">
      <c r="A41" s="650" t="s">
        <v>93</v>
      </c>
      <c r="B41" s="279">
        <v>471104</v>
      </c>
      <c r="C41" s="279">
        <v>0</v>
      </c>
      <c r="D41" s="279">
        <v>471104</v>
      </c>
      <c r="E41" s="279">
        <v>469044</v>
      </c>
      <c r="F41" s="279">
        <v>10668</v>
      </c>
      <c r="G41" s="279">
        <v>21632</v>
      </c>
      <c r="H41" s="279">
        <v>216392</v>
      </c>
      <c r="I41" s="279">
        <v>258276</v>
      </c>
      <c r="J41" s="279">
        <v>0</v>
      </c>
      <c r="K41" s="279">
        <v>20792</v>
      </c>
      <c r="L41" s="279">
        <v>998864</v>
      </c>
    </row>
    <row r="42" spans="1:12" x14ac:dyDescent="0.3">
      <c r="A42" s="649" t="s">
        <v>94</v>
      </c>
      <c r="B42" s="279">
        <v>14940</v>
      </c>
      <c r="C42" s="279">
        <v>0</v>
      </c>
      <c r="D42" s="279">
        <v>14940</v>
      </c>
      <c r="E42" s="279">
        <v>12127</v>
      </c>
      <c r="F42" s="279">
        <v>3293</v>
      </c>
      <c r="G42" s="279">
        <v>41</v>
      </c>
      <c r="H42" s="279">
        <v>51999</v>
      </c>
      <c r="I42" s="279">
        <v>0</v>
      </c>
      <c r="J42" s="279">
        <v>0</v>
      </c>
      <c r="K42" s="279">
        <v>30003</v>
      </c>
      <c r="L42" s="279">
        <v>100276</v>
      </c>
    </row>
    <row r="43" spans="1:12" x14ac:dyDescent="0.3">
      <c r="A43" s="649" t="s">
        <v>96</v>
      </c>
      <c r="B43" s="279">
        <v>561</v>
      </c>
      <c r="C43" s="279">
        <v>0</v>
      </c>
      <c r="D43" s="279">
        <v>561</v>
      </c>
      <c r="E43" s="279">
        <v>7</v>
      </c>
      <c r="F43" s="279">
        <v>155</v>
      </c>
      <c r="G43" s="279">
        <v>0</v>
      </c>
      <c r="H43" s="279">
        <v>0</v>
      </c>
      <c r="I43" s="279">
        <v>0</v>
      </c>
      <c r="J43" s="279">
        <v>0</v>
      </c>
      <c r="K43" s="279">
        <v>0</v>
      </c>
      <c r="L43" s="279">
        <v>716</v>
      </c>
    </row>
    <row r="44" spans="1:12" x14ac:dyDescent="0.3">
      <c r="A44" s="649" t="s">
        <v>95</v>
      </c>
      <c r="B44" s="279">
        <v>212911</v>
      </c>
      <c r="C44" s="279">
        <v>0</v>
      </c>
      <c r="D44" s="279">
        <v>212911</v>
      </c>
      <c r="E44" s="279">
        <v>268</v>
      </c>
      <c r="F44" s="279">
        <v>57705</v>
      </c>
      <c r="G44" s="279">
        <v>1</v>
      </c>
      <c r="H44" s="279">
        <v>0</v>
      </c>
      <c r="I44" s="279">
        <v>0</v>
      </c>
      <c r="J44" s="279">
        <v>0</v>
      </c>
      <c r="K44" s="279">
        <v>2</v>
      </c>
      <c r="L44" s="279">
        <v>270619</v>
      </c>
    </row>
    <row r="45" spans="1:12" x14ac:dyDescent="0.3">
      <c r="A45" s="649" t="s">
        <v>751</v>
      </c>
      <c r="B45" s="279">
        <v>33</v>
      </c>
      <c r="C45" s="279">
        <v>0</v>
      </c>
      <c r="D45" s="279">
        <v>33</v>
      </c>
      <c r="E45" s="279">
        <v>0</v>
      </c>
      <c r="F45" s="279">
        <v>79</v>
      </c>
      <c r="G45" s="279">
        <v>0</v>
      </c>
      <c r="H45" s="279">
        <v>0</v>
      </c>
      <c r="I45" s="279">
        <v>0</v>
      </c>
      <c r="J45" s="279">
        <v>0</v>
      </c>
      <c r="K45" s="279">
        <v>0</v>
      </c>
      <c r="L45" s="279">
        <v>112</v>
      </c>
    </row>
    <row r="46" spans="1:12" x14ac:dyDescent="0.3">
      <c r="A46" s="649" t="s">
        <v>752</v>
      </c>
      <c r="B46" s="279">
        <v>5</v>
      </c>
      <c r="C46" s="279">
        <v>0</v>
      </c>
      <c r="D46" s="279">
        <v>5</v>
      </c>
      <c r="E46" s="279">
        <v>0</v>
      </c>
      <c r="F46" s="279">
        <v>24</v>
      </c>
      <c r="G46" s="279">
        <v>0</v>
      </c>
      <c r="H46" s="279">
        <v>0</v>
      </c>
      <c r="I46" s="279">
        <v>0</v>
      </c>
      <c r="J46" s="279">
        <v>0</v>
      </c>
      <c r="K46" s="279">
        <v>0</v>
      </c>
      <c r="L46" s="279">
        <v>29</v>
      </c>
    </row>
    <row r="47" spans="1:12" x14ac:dyDescent="0.3">
      <c r="A47" s="652" t="s">
        <v>100</v>
      </c>
      <c r="B47" s="279">
        <v>90836</v>
      </c>
      <c r="C47" s="279">
        <v>249404</v>
      </c>
      <c r="D47" s="279">
        <v>340240</v>
      </c>
      <c r="E47" s="279">
        <v>37343</v>
      </c>
      <c r="F47" s="279">
        <v>6905</v>
      </c>
      <c r="G47" s="279">
        <v>1792</v>
      </c>
      <c r="H47" s="279">
        <v>6939067</v>
      </c>
      <c r="I47" s="279">
        <v>0</v>
      </c>
      <c r="J47" s="279">
        <v>0</v>
      </c>
      <c r="K47" s="279">
        <v>0</v>
      </c>
      <c r="L47" s="279">
        <v>7288004</v>
      </c>
    </row>
    <row r="48" spans="1:12" x14ac:dyDescent="0.3">
      <c r="A48" s="652" t="s">
        <v>99</v>
      </c>
      <c r="B48" s="279">
        <v>569</v>
      </c>
      <c r="C48" s="279">
        <v>0</v>
      </c>
      <c r="D48" s="279">
        <v>569</v>
      </c>
      <c r="E48" s="279">
        <v>2</v>
      </c>
      <c r="F48" s="279">
        <v>233</v>
      </c>
      <c r="G48" s="279">
        <v>0</v>
      </c>
      <c r="H48" s="279">
        <v>0</v>
      </c>
      <c r="I48" s="279">
        <v>0</v>
      </c>
      <c r="J48" s="279">
        <v>0</v>
      </c>
      <c r="K48" s="279">
        <v>0</v>
      </c>
      <c r="L48" s="279">
        <v>802</v>
      </c>
    </row>
    <row r="49" spans="1:12" x14ac:dyDescent="0.3">
      <c r="A49" s="652" t="s">
        <v>870</v>
      </c>
      <c r="B49" s="279">
        <v>14781</v>
      </c>
      <c r="C49" s="279">
        <v>0</v>
      </c>
      <c r="D49" s="279">
        <v>14781</v>
      </c>
      <c r="E49" s="279">
        <v>1991</v>
      </c>
      <c r="F49" s="279">
        <v>4121</v>
      </c>
      <c r="G49" s="279">
        <v>1</v>
      </c>
      <c r="H49" s="279">
        <v>0</v>
      </c>
      <c r="I49" s="279">
        <v>0</v>
      </c>
      <c r="J49" s="279">
        <v>0</v>
      </c>
      <c r="K49" s="279">
        <v>91</v>
      </c>
      <c r="L49" s="279">
        <v>18994</v>
      </c>
    </row>
    <row r="50" spans="1:12" x14ac:dyDescent="0.3">
      <c r="A50" s="652" t="s">
        <v>650</v>
      </c>
      <c r="B50" s="279">
        <v>1</v>
      </c>
      <c r="C50" s="279">
        <v>0</v>
      </c>
      <c r="D50" s="279">
        <v>1</v>
      </c>
      <c r="E50" s="279">
        <v>0</v>
      </c>
      <c r="F50" s="279">
        <v>0</v>
      </c>
      <c r="G50" s="279">
        <v>0</v>
      </c>
      <c r="H50" s="279">
        <v>0</v>
      </c>
      <c r="I50" s="279">
        <v>0</v>
      </c>
      <c r="J50" s="279">
        <v>0</v>
      </c>
      <c r="K50" s="279">
        <v>0</v>
      </c>
      <c r="L50" s="279">
        <v>1</v>
      </c>
    </row>
    <row r="51" spans="1:12" x14ac:dyDescent="0.3">
      <c r="A51" s="652" t="s">
        <v>101</v>
      </c>
      <c r="B51" s="279">
        <v>379</v>
      </c>
      <c r="C51" s="279">
        <v>0</v>
      </c>
      <c r="D51" s="279">
        <v>379</v>
      </c>
      <c r="E51" s="279">
        <v>5</v>
      </c>
      <c r="F51" s="279">
        <v>218</v>
      </c>
      <c r="G51" s="279">
        <v>0</v>
      </c>
      <c r="H51" s="279">
        <v>0</v>
      </c>
      <c r="I51" s="279">
        <v>0</v>
      </c>
      <c r="J51" s="279">
        <v>0</v>
      </c>
      <c r="K51" s="279">
        <v>0</v>
      </c>
      <c r="L51" s="279">
        <v>597</v>
      </c>
    </row>
    <row r="52" spans="1:12" x14ac:dyDescent="0.3">
      <c r="A52" s="652" t="s">
        <v>127</v>
      </c>
      <c r="B52" s="279">
        <v>71105</v>
      </c>
      <c r="C52" s="279">
        <v>0</v>
      </c>
      <c r="D52" s="279">
        <v>71105</v>
      </c>
      <c r="E52" s="279">
        <v>58716</v>
      </c>
      <c r="F52" s="279">
        <v>13788</v>
      </c>
      <c r="G52" s="279">
        <v>12222</v>
      </c>
      <c r="H52" s="279">
        <v>308272</v>
      </c>
      <c r="I52" s="279">
        <v>399</v>
      </c>
      <c r="J52" s="279">
        <v>0</v>
      </c>
      <c r="K52" s="279">
        <v>44</v>
      </c>
      <c r="L52" s="279">
        <v>405830</v>
      </c>
    </row>
    <row r="53" spans="1:12" ht="11.65" x14ac:dyDescent="0.3">
      <c r="A53" s="649" t="s">
        <v>834</v>
      </c>
      <c r="B53" s="279">
        <v>33451</v>
      </c>
      <c r="C53" s="279">
        <v>0</v>
      </c>
      <c r="D53" s="279">
        <v>33451</v>
      </c>
      <c r="E53" s="279">
        <v>11842</v>
      </c>
      <c r="F53" s="279">
        <v>90</v>
      </c>
      <c r="G53" s="279">
        <v>113</v>
      </c>
      <c r="H53" s="279">
        <v>0</v>
      </c>
      <c r="I53" s="279">
        <v>0</v>
      </c>
      <c r="J53" s="279">
        <v>0</v>
      </c>
      <c r="K53" s="279">
        <v>14070</v>
      </c>
      <c r="L53" s="279">
        <v>47724</v>
      </c>
    </row>
    <row r="54" spans="1:12" x14ac:dyDescent="0.3">
      <c r="A54" s="649" t="s">
        <v>102</v>
      </c>
      <c r="B54" s="279">
        <v>5862</v>
      </c>
      <c r="C54" s="279">
        <v>1000</v>
      </c>
      <c r="D54" s="279">
        <v>6862</v>
      </c>
      <c r="E54" s="279">
        <v>522</v>
      </c>
      <c r="F54" s="279">
        <v>2364</v>
      </c>
      <c r="G54" s="279">
        <v>0</v>
      </c>
      <c r="H54" s="279">
        <v>0</v>
      </c>
      <c r="I54" s="279">
        <v>0</v>
      </c>
      <c r="J54" s="279">
        <v>0</v>
      </c>
      <c r="K54" s="279">
        <v>75</v>
      </c>
      <c r="L54" s="279">
        <v>9301</v>
      </c>
    </row>
    <row r="55" spans="1:12" x14ac:dyDescent="0.3">
      <c r="A55" s="649" t="s">
        <v>871</v>
      </c>
      <c r="B55" s="279">
        <v>35</v>
      </c>
      <c r="C55" s="279">
        <v>0</v>
      </c>
      <c r="D55" s="279">
        <v>35</v>
      </c>
      <c r="E55" s="279">
        <v>0</v>
      </c>
      <c r="F55" s="279">
        <v>0</v>
      </c>
      <c r="G55" s="279">
        <v>0</v>
      </c>
      <c r="H55" s="279">
        <v>0</v>
      </c>
      <c r="I55" s="279">
        <v>0</v>
      </c>
      <c r="J55" s="279">
        <v>0</v>
      </c>
      <c r="K55" s="279">
        <v>0</v>
      </c>
      <c r="L55" s="279">
        <v>35</v>
      </c>
    </row>
    <row r="56" spans="1:12" ht="11.65" x14ac:dyDescent="0.3">
      <c r="A56" s="649" t="s">
        <v>835</v>
      </c>
      <c r="B56" s="279">
        <v>4</v>
      </c>
      <c r="C56" s="279">
        <v>0</v>
      </c>
      <c r="D56" s="279">
        <v>4</v>
      </c>
      <c r="E56" s="279">
        <v>0</v>
      </c>
      <c r="F56" s="279">
        <v>7</v>
      </c>
      <c r="G56" s="279">
        <v>0</v>
      </c>
      <c r="H56" s="279">
        <v>0</v>
      </c>
      <c r="I56" s="279">
        <v>0</v>
      </c>
      <c r="J56" s="279">
        <v>0</v>
      </c>
      <c r="K56" s="279">
        <v>0</v>
      </c>
      <c r="L56" s="279">
        <v>11</v>
      </c>
    </row>
    <row r="57" spans="1:12" x14ac:dyDescent="0.3">
      <c r="A57" s="649" t="s">
        <v>104</v>
      </c>
      <c r="B57" s="279">
        <v>1285</v>
      </c>
      <c r="C57" s="279">
        <v>0</v>
      </c>
      <c r="D57" s="279">
        <v>1285</v>
      </c>
      <c r="E57" s="279">
        <v>0</v>
      </c>
      <c r="F57" s="279">
        <v>128</v>
      </c>
      <c r="G57" s="279">
        <v>0</v>
      </c>
      <c r="H57" s="279">
        <v>0</v>
      </c>
      <c r="I57" s="279">
        <v>0</v>
      </c>
      <c r="J57" s="279">
        <v>0</v>
      </c>
      <c r="K57" s="279">
        <v>0</v>
      </c>
      <c r="L57" s="279">
        <v>1413</v>
      </c>
    </row>
    <row r="58" spans="1:12" x14ac:dyDescent="0.3">
      <c r="A58" s="649" t="s">
        <v>386</v>
      </c>
      <c r="B58" s="279">
        <v>1103</v>
      </c>
      <c r="C58" s="279">
        <v>0</v>
      </c>
      <c r="D58" s="279">
        <v>1103</v>
      </c>
      <c r="E58" s="279">
        <v>74</v>
      </c>
      <c r="F58" s="279">
        <v>230</v>
      </c>
      <c r="G58" s="279">
        <v>0</v>
      </c>
      <c r="H58" s="279">
        <v>0</v>
      </c>
      <c r="I58" s="279">
        <v>0</v>
      </c>
      <c r="J58" s="279">
        <v>0</v>
      </c>
      <c r="K58" s="279">
        <v>0</v>
      </c>
      <c r="L58" s="279">
        <v>1333</v>
      </c>
    </row>
    <row r="59" spans="1:12" x14ac:dyDescent="0.3">
      <c r="A59" s="649" t="s">
        <v>98</v>
      </c>
      <c r="B59" s="279">
        <v>541291</v>
      </c>
      <c r="C59" s="279">
        <v>208</v>
      </c>
      <c r="D59" s="279">
        <v>541499</v>
      </c>
      <c r="E59" s="279">
        <v>469775</v>
      </c>
      <c r="F59" s="279">
        <v>76418</v>
      </c>
      <c r="G59" s="279">
        <v>8536</v>
      </c>
      <c r="H59" s="279">
        <v>1555112</v>
      </c>
      <c r="I59" s="279">
        <v>736837</v>
      </c>
      <c r="J59" s="279">
        <v>0</v>
      </c>
      <c r="K59" s="279">
        <v>9925</v>
      </c>
      <c r="L59" s="279">
        <v>2928327</v>
      </c>
    </row>
    <row r="60" spans="1:12" x14ac:dyDescent="0.3">
      <c r="A60" s="649" t="s">
        <v>105</v>
      </c>
      <c r="B60" s="279">
        <v>9</v>
      </c>
      <c r="C60" s="279">
        <v>0</v>
      </c>
      <c r="D60" s="279">
        <v>9</v>
      </c>
      <c r="E60" s="279">
        <v>0</v>
      </c>
      <c r="F60" s="279">
        <v>10</v>
      </c>
      <c r="G60" s="279">
        <v>0</v>
      </c>
      <c r="H60" s="279">
        <v>0</v>
      </c>
      <c r="I60" s="279">
        <v>0</v>
      </c>
      <c r="J60" s="279">
        <v>0</v>
      </c>
      <c r="K60" s="279">
        <v>1</v>
      </c>
      <c r="L60" s="279">
        <v>20</v>
      </c>
    </row>
    <row r="61" spans="1:12" x14ac:dyDescent="0.3">
      <c r="A61" s="649" t="s">
        <v>106</v>
      </c>
      <c r="B61" s="279">
        <v>1069</v>
      </c>
      <c r="C61" s="279">
        <v>0</v>
      </c>
      <c r="D61" s="279">
        <v>1069</v>
      </c>
      <c r="E61" s="279">
        <v>84</v>
      </c>
      <c r="F61" s="279">
        <v>549</v>
      </c>
      <c r="G61" s="279">
        <v>0</v>
      </c>
      <c r="H61" s="279">
        <v>0</v>
      </c>
      <c r="I61" s="279">
        <v>0</v>
      </c>
      <c r="J61" s="279">
        <v>0</v>
      </c>
      <c r="K61" s="279">
        <v>0</v>
      </c>
      <c r="L61" s="279">
        <v>1618</v>
      </c>
    </row>
    <row r="62" spans="1:12" x14ac:dyDescent="0.3">
      <c r="A62" s="649" t="s">
        <v>402</v>
      </c>
      <c r="B62" s="279">
        <v>38</v>
      </c>
      <c r="C62" s="279">
        <v>0</v>
      </c>
      <c r="D62" s="279">
        <v>38</v>
      </c>
      <c r="E62" s="279">
        <v>0</v>
      </c>
      <c r="F62" s="279">
        <v>87</v>
      </c>
      <c r="G62" s="279">
        <v>0</v>
      </c>
      <c r="H62" s="279">
        <v>0</v>
      </c>
      <c r="I62" s="279">
        <v>0</v>
      </c>
      <c r="J62" s="279">
        <v>0</v>
      </c>
      <c r="K62" s="279">
        <v>0</v>
      </c>
      <c r="L62" s="279">
        <v>125</v>
      </c>
    </row>
    <row r="63" spans="1:12" x14ac:dyDescent="0.3">
      <c r="A63" s="649" t="s">
        <v>378</v>
      </c>
      <c r="B63" s="279">
        <v>382</v>
      </c>
      <c r="C63" s="279">
        <v>0</v>
      </c>
      <c r="D63" s="279">
        <v>382</v>
      </c>
      <c r="E63" s="279">
        <v>5</v>
      </c>
      <c r="F63" s="279">
        <v>1710</v>
      </c>
      <c r="G63" s="279">
        <v>0</v>
      </c>
      <c r="H63" s="279">
        <v>0</v>
      </c>
      <c r="I63" s="279">
        <v>0</v>
      </c>
      <c r="J63" s="279">
        <v>0</v>
      </c>
      <c r="K63" s="279">
        <v>0</v>
      </c>
      <c r="L63" s="279">
        <v>2092</v>
      </c>
    </row>
    <row r="64" spans="1:12" x14ac:dyDescent="0.3">
      <c r="A64" s="649" t="s">
        <v>107</v>
      </c>
      <c r="B64" s="279">
        <v>1010</v>
      </c>
      <c r="C64" s="279">
        <v>0</v>
      </c>
      <c r="D64" s="279">
        <v>1010</v>
      </c>
      <c r="E64" s="279">
        <v>20</v>
      </c>
      <c r="F64" s="279">
        <v>10419</v>
      </c>
      <c r="G64" s="279">
        <v>0</v>
      </c>
      <c r="H64" s="279">
        <v>0</v>
      </c>
      <c r="I64" s="279">
        <v>0</v>
      </c>
      <c r="J64" s="279">
        <v>0</v>
      </c>
      <c r="K64" s="279">
        <v>0</v>
      </c>
      <c r="L64" s="279">
        <v>11429</v>
      </c>
    </row>
    <row r="65" spans="1:12" x14ac:dyDescent="0.3">
      <c r="A65" s="649" t="s">
        <v>65</v>
      </c>
      <c r="B65" s="279">
        <v>17930</v>
      </c>
      <c r="C65" s="279">
        <v>0</v>
      </c>
      <c r="D65" s="279">
        <v>17930</v>
      </c>
      <c r="E65" s="279">
        <v>292</v>
      </c>
      <c r="F65" s="279">
        <v>12168</v>
      </c>
      <c r="G65" s="279">
        <v>4</v>
      </c>
      <c r="H65" s="279">
        <v>0</v>
      </c>
      <c r="I65" s="279">
        <v>0</v>
      </c>
      <c r="J65" s="279">
        <v>0</v>
      </c>
      <c r="K65" s="279">
        <v>78</v>
      </c>
      <c r="L65" s="279">
        <v>30180</v>
      </c>
    </row>
    <row r="66" spans="1:12" x14ac:dyDescent="0.3">
      <c r="A66" s="649" t="s">
        <v>202</v>
      </c>
      <c r="B66" s="279">
        <v>14778</v>
      </c>
      <c r="C66" s="279">
        <v>0</v>
      </c>
      <c r="D66" s="279">
        <v>14778</v>
      </c>
      <c r="E66" s="279">
        <v>998</v>
      </c>
      <c r="F66" s="279">
        <v>31454</v>
      </c>
      <c r="G66" s="279">
        <v>0</v>
      </c>
      <c r="H66" s="279">
        <v>0</v>
      </c>
      <c r="I66" s="279">
        <v>0</v>
      </c>
      <c r="J66" s="279">
        <v>0</v>
      </c>
      <c r="K66" s="279">
        <v>10100</v>
      </c>
      <c r="L66" s="279">
        <v>56332</v>
      </c>
    </row>
    <row r="67" spans="1:12" x14ac:dyDescent="0.3">
      <c r="A67" s="649" t="s">
        <v>379</v>
      </c>
      <c r="B67" s="279">
        <v>172</v>
      </c>
      <c r="C67" s="279">
        <v>0</v>
      </c>
      <c r="D67" s="279">
        <v>172</v>
      </c>
      <c r="E67" s="279">
        <v>9</v>
      </c>
      <c r="F67" s="279">
        <v>90</v>
      </c>
      <c r="G67" s="279">
        <v>0</v>
      </c>
      <c r="H67" s="279">
        <v>0</v>
      </c>
      <c r="I67" s="279">
        <v>0</v>
      </c>
      <c r="J67" s="279">
        <v>0</v>
      </c>
      <c r="K67" s="279">
        <v>0</v>
      </c>
      <c r="L67" s="279">
        <v>262</v>
      </c>
    </row>
    <row r="68" spans="1:12" x14ac:dyDescent="0.3">
      <c r="A68" s="649" t="s">
        <v>108</v>
      </c>
      <c r="B68" s="279">
        <v>379766</v>
      </c>
      <c r="C68" s="279">
        <v>31576</v>
      </c>
      <c r="D68" s="279">
        <v>411342</v>
      </c>
      <c r="E68" s="279">
        <v>263139</v>
      </c>
      <c r="F68" s="279">
        <v>63446</v>
      </c>
      <c r="G68" s="279">
        <v>1</v>
      </c>
      <c r="H68" s="279">
        <v>0</v>
      </c>
      <c r="I68" s="279">
        <v>0</v>
      </c>
      <c r="J68" s="279">
        <v>0</v>
      </c>
      <c r="K68" s="279">
        <v>235</v>
      </c>
      <c r="L68" s="279">
        <v>475024</v>
      </c>
    </row>
    <row r="69" spans="1:12" x14ac:dyDescent="0.3">
      <c r="A69" s="650" t="s">
        <v>109</v>
      </c>
      <c r="B69" s="279">
        <v>318</v>
      </c>
      <c r="C69" s="279">
        <v>0</v>
      </c>
      <c r="D69" s="279">
        <v>318</v>
      </c>
      <c r="E69" s="279">
        <v>1</v>
      </c>
      <c r="F69" s="279">
        <v>46</v>
      </c>
      <c r="G69" s="279">
        <v>0</v>
      </c>
      <c r="H69" s="279">
        <v>0</v>
      </c>
      <c r="I69" s="279">
        <v>0</v>
      </c>
      <c r="J69" s="279">
        <v>0</v>
      </c>
      <c r="K69" s="279">
        <v>0</v>
      </c>
      <c r="L69" s="279">
        <v>364</v>
      </c>
    </row>
    <row r="70" spans="1:12" x14ac:dyDescent="0.3">
      <c r="A70" s="649" t="s">
        <v>110</v>
      </c>
      <c r="B70" s="279">
        <v>85834</v>
      </c>
      <c r="C70" s="279">
        <v>0</v>
      </c>
      <c r="D70" s="279">
        <v>85834</v>
      </c>
      <c r="E70" s="279">
        <v>42766</v>
      </c>
      <c r="F70" s="279">
        <v>77924</v>
      </c>
      <c r="G70" s="279">
        <v>5</v>
      </c>
      <c r="H70" s="279">
        <v>0</v>
      </c>
      <c r="I70" s="279">
        <v>0</v>
      </c>
      <c r="J70" s="279">
        <v>0</v>
      </c>
      <c r="K70" s="279">
        <v>224</v>
      </c>
      <c r="L70" s="279">
        <v>163987</v>
      </c>
    </row>
    <row r="71" spans="1:12" x14ac:dyDescent="0.3">
      <c r="A71" s="649" t="s">
        <v>380</v>
      </c>
      <c r="B71" s="279">
        <v>883</v>
      </c>
      <c r="C71" s="279">
        <v>0</v>
      </c>
      <c r="D71" s="279">
        <v>883</v>
      </c>
      <c r="E71" s="279">
        <v>6</v>
      </c>
      <c r="F71" s="279">
        <v>430</v>
      </c>
      <c r="G71" s="279">
        <v>0</v>
      </c>
      <c r="H71" s="279">
        <v>0</v>
      </c>
      <c r="I71" s="279">
        <v>0</v>
      </c>
      <c r="J71" s="279">
        <v>0</v>
      </c>
      <c r="K71" s="279">
        <v>0</v>
      </c>
      <c r="L71" s="279">
        <v>1313</v>
      </c>
    </row>
    <row r="72" spans="1:12" x14ac:dyDescent="0.3">
      <c r="A72" s="649" t="s">
        <v>111</v>
      </c>
      <c r="B72" s="279">
        <v>8</v>
      </c>
      <c r="C72" s="279">
        <v>0</v>
      </c>
      <c r="D72" s="279">
        <v>8</v>
      </c>
      <c r="E72" s="279">
        <v>0</v>
      </c>
      <c r="F72" s="279">
        <v>3</v>
      </c>
      <c r="G72" s="279">
        <v>0</v>
      </c>
      <c r="H72" s="279">
        <v>0</v>
      </c>
      <c r="I72" s="279">
        <v>0</v>
      </c>
      <c r="J72" s="279">
        <v>0</v>
      </c>
      <c r="K72" s="279">
        <v>0</v>
      </c>
      <c r="L72" s="279">
        <v>11</v>
      </c>
    </row>
    <row r="73" spans="1:12" x14ac:dyDescent="0.3">
      <c r="A73" s="649" t="s">
        <v>112</v>
      </c>
      <c r="B73" s="279">
        <v>94</v>
      </c>
      <c r="C73" s="279">
        <v>0</v>
      </c>
      <c r="D73" s="279">
        <v>94</v>
      </c>
      <c r="E73" s="279">
        <v>0</v>
      </c>
      <c r="F73" s="279">
        <v>84</v>
      </c>
      <c r="G73" s="279">
        <v>0</v>
      </c>
      <c r="H73" s="279">
        <v>0</v>
      </c>
      <c r="I73" s="279">
        <v>0</v>
      </c>
      <c r="J73" s="279">
        <v>0</v>
      </c>
      <c r="K73" s="279">
        <v>0</v>
      </c>
      <c r="L73" s="279">
        <v>178</v>
      </c>
    </row>
    <row r="74" spans="1:12" x14ac:dyDescent="0.3">
      <c r="A74" s="649" t="s">
        <v>651</v>
      </c>
      <c r="B74" s="279">
        <v>0</v>
      </c>
      <c r="C74" s="279">
        <v>0</v>
      </c>
      <c r="D74" s="279">
        <v>0</v>
      </c>
      <c r="E74" s="279">
        <v>0</v>
      </c>
      <c r="F74" s="279">
        <v>0</v>
      </c>
      <c r="G74" s="279">
        <v>0</v>
      </c>
      <c r="H74" s="279">
        <v>0</v>
      </c>
      <c r="I74" s="279">
        <v>0</v>
      </c>
      <c r="J74" s="279">
        <v>0</v>
      </c>
      <c r="K74" s="279">
        <v>0</v>
      </c>
      <c r="L74" s="279">
        <v>0</v>
      </c>
    </row>
    <row r="75" spans="1:12" x14ac:dyDescent="0.3">
      <c r="A75" s="649" t="s">
        <v>113</v>
      </c>
      <c r="B75" s="279">
        <v>177</v>
      </c>
      <c r="C75" s="279">
        <v>0</v>
      </c>
      <c r="D75" s="279">
        <v>177</v>
      </c>
      <c r="E75" s="279">
        <v>3</v>
      </c>
      <c r="F75" s="279">
        <v>239</v>
      </c>
      <c r="G75" s="279">
        <v>0</v>
      </c>
      <c r="H75" s="279">
        <v>0</v>
      </c>
      <c r="I75" s="279">
        <v>0</v>
      </c>
      <c r="J75" s="279">
        <v>0</v>
      </c>
      <c r="K75" s="279">
        <v>0</v>
      </c>
      <c r="L75" s="279">
        <v>416</v>
      </c>
    </row>
    <row r="76" spans="1:12" x14ac:dyDescent="0.3">
      <c r="A76" s="649" t="s">
        <v>114</v>
      </c>
      <c r="B76" s="279">
        <v>8491</v>
      </c>
      <c r="C76" s="279">
        <v>0</v>
      </c>
      <c r="D76" s="279">
        <v>8491</v>
      </c>
      <c r="E76" s="279">
        <v>88</v>
      </c>
      <c r="F76" s="279">
        <v>12826</v>
      </c>
      <c r="G76" s="279">
        <v>0</v>
      </c>
      <c r="H76" s="279">
        <v>0</v>
      </c>
      <c r="I76" s="279">
        <v>0</v>
      </c>
      <c r="J76" s="279">
        <v>0</v>
      </c>
      <c r="K76" s="279">
        <v>0</v>
      </c>
      <c r="L76" s="279">
        <v>21317</v>
      </c>
    </row>
    <row r="77" spans="1:12" x14ac:dyDescent="0.3">
      <c r="A77" s="649" t="s">
        <v>116</v>
      </c>
      <c r="B77" s="279">
        <v>6498</v>
      </c>
      <c r="C77" s="279">
        <v>0</v>
      </c>
      <c r="D77" s="279">
        <v>6498</v>
      </c>
      <c r="E77" s="279">
        <v>401</v>
      </c>
      <c r="F77" s="279">
        <v>9282</v>
      </c>
      <c r="G77" s="279">
        <v>0</v>
      </c>
      <c r="H77" s="279">
        <v>268416</v>
      </c>
      <c r="I77" s="279">
        <v>0</v>
      </c>
      <c r="J77" s="279">
        <v>0</v>
      </c>
      <c r="K77" s="279">
        <v>0</v>
      </c>
      <c r="L77" s="279">
        <v>284196</v>
      </c>
    </row>
    <row r="78" spans="1:12" s="151" customFormat="1" x14ac:dyDescent="0.3">
      <c r="A78" s="649" t="s">
        <v>117</v>
      </c>
      <c r="B78" s="279">
        <v>161</v>
      </c>
      <c r="C78" s="279">
        <v>0</v>
      </c>
      <c r="D78" s="279">
        <v>161</v>
      </c>
      <c r="E78" s="279">
        <v>1</v>
      </c>
      <c r="F78" s="279">
        <v>93</v>
      </c>
      <c r="G78" s="279">
        <v>0</v>
      </c>
      <c r="H78" s="279">
        <v>0</v>
      </c>
      <c r="I78" s="279">
        <v>0</v>
      </c>
      <c r="J78" s="279">
        <v>0</v>
      </c>
      <c r="K78" s="279">
        <v>2</v>
      </c>
      <c r="L78" s="279">
        <v>256</v>
      </c>
    </row>
    <row r="79" spans="1:12" x14ac:dyDescent="0.3">
      <c r="A79" s="649" t="s">
        <v>118</v>
      </c>
      <c r="B79" s="279">
        <v>22978</v>
      </c>
      <c r="C79" s="279">
        <v>0</v>
      </c>
      <c r="D79" s="279">
        <v>22978</v>
      </c>
      <c r="E79" s="279">
        <v>10004</v>
      </c>
      <c r="F79" s="279">
        <v>10965</v>
      </c>
      <c r="G79" s="279">
        <v>0</v>
      </c>
      <c r="H79" s="279">
        <v>0</v>
      </c>
      <c r="I79" s="279">
        <v>0</v>
      </c>
      <c r="J79" s="279">
        <v>0</v>
      </c>
      <c r="K79" s="279">
        <v>6</v>
      </c>
      <c r="L79" s="279">
        <v>33949</v>
      </c>
    </row>
    <row r="80" spans="1:12" x14ac:dyDescent="0.3">
      <c r="A80" s="649" t="s">
        <v>622</v>
      </c>
      <c r="B80" s="279">
        <v>2</v>
      </c>
      <c r="C80" s="279">
        <v>0</v>
      </c>
      <c r="D80" s="279">
        <v>2</v>
      </c>
      <c r="E80" s="279">
        <v>0</v>
      </c>
      <c r="F80" s="279">
        <v>0</v>
      </c>
      <c r="G80" s="279">
        <v>0</v>
      </c>
      <c r="H80" s="279">
        <v>0</v>
      </c>
      <c r="I80" s="279">
        <v>0</v>
      </c>
      <c r="J80" s="279">
        <v>0</v>
      </c>
      <c r="K80" s="279">
        <v>0</v>
      </c>
      <c r="L80" s="279">
        <v>2</v>
      </c>
    </row>
    <row r="81" spans="1:12" x14ac:dyDescent="0.3">
      <c r="A81" s="649" t="s">
        <v>120</v>
      </c>
      <c r="B81" s="279">
        <v>112</v>
      </c>
      <c r="C81" s="279">
        <v>0</v>
      </c>
      <c r="D81" s="279">
        <v>112</v>
      </c>
      <c r="E81" s="279">
        <v>0</v>
      </c>
      <c r="F81" s="279">
        <v>69</v>
      </c>
      <c r="G81" s="279">
        <v>0</v>
      </c>
      <c r="H81" s="279">
        <v>0</v>
      </c>
      <c r="I81" s="279">
        <v>0</v>
      </c>
      <c r="J81" s="279">
        <v>0</v>
      </c>
      <c r="K81" s="279">
        <v>0</v>
      </c>
      <c r="L81" s="279">
        <v>181</v>
      </c>
    </row>
    <row r="82" spans="1:12" x14ac:dyDescent="0.3">
      <c r="A82" s="649" t="s">
        <v>381</v>
      </c>
      <c r="B82" s="279">
        <v>270</v>
      </c>
      <c r="C82" s="279">
        <v>0</v>
      </c>
      <c r="D82" s="279">
        <v>270</v>
      </c>
      <c r="E82" s="279">
        <v>0</v>
      </c>
      <c r="F82" s="279">
        <v>52</v>
      </c>
      <c r="G82" s="279">
        <v>0</v>
      </c>
      <c r="H82" s="279">
        <v>0</v>
      </c>
      <c r="I82" s="279">
        <v>0</v>
      </c>
      <c r="J82" s="279">
        <v>0</v>
      </c>
      <c r="K82" s="279">
        <v>0</v>
      </c>
      <c r="L82" s="279">
        <v>322</v>
      </c>
    </row>
    <row r="83" spans="1:12" x14ac:dyDescent="0.3">
      <c r="A83" s="649" t="s">
        <v>764</v>
      </c>
      <c r="B83" s="279">
        <v>0</v>
      </c>
      <c r="C83" s="279">
        <v>0</v>
      </c>
      <c r="D83" s="279">
        <v>0</v>
      </c>
      <c r="E83" s="279">
        <v>0</v>
      </c>
      <c r="F83" s="279">
        <v>23</v>
      </c>
      <c r="G83" s="279">
        <v>0</v>
      </c>
      <c r="H83" s="279">
        <v>0</v>
      </c>
      <c r="I83" s="279">
        <v>0</v>
      </c>
      <c r="J83" s="279">
        <v>0</v>
      </c>
      <c r="K83" s="279">
        <v>0</v>
      </c>
      <c r="L83" s="279">
        <v>23</v>
      </c>
    </row>
    <row r="84" spans="1:12" x14ac:dyDescent="0.3">
      <c r="A84" s="649" t="s">
        <v>121</v>
      </c>
      <c r="B84" s="279">
        <v>10284</v>
      </c>
      <c r="C84" s="279">
        <v>0</v>
      </c>
      <c r="D84" s="279">
        <v>10284</v>
      </c>
      <c r="E84" s="279">
        <v>88</v>
      </c>
      <c r="F84" s="279">
        <v>26954</v>
      </c>
      <c r="G84" s="279">
        <v>0</v>
      </c>
      <c r="H84" s="279">
        <v>0</v>
      </c>
      <c r="I84" s="279">
        <v>0</v>
      </c>
      <c r="J84" s="279">
        <v>0</v>
      </c>
      <c r="K84" s="279">
        <v>3500</v>
      </c>
      <c r="L84" s="279">
        <v>40738</v>
      </c>
    </row>
    <row r="85" spans="1:12" x14ac:dyDescent="0.3">
      <c r="A85" s="649" t="s">
        <v>122</v>
      </c>
      <c r="B85" s="279">
        <v>17005</v>
      </c>
      <c r="C85" s="279">
        <v>0</v>
      </c>
      <c r="D85" s="279">
        <v>17005</v>
      </c>
      <c r="E85" s="279">
        <v>205</v>
      </c>
      <c r="F85" s="279">
        <v>17886</v>
      </c>
      <c r="G85" s="279">
        <v>0</v>
      </c>
      <c r="H85" s="279">
        <v>0</v>
      </c>
      <c r="I85" s="279">
        <v>0</v>
      </c>
      <c r="J85" s="279">
        <v>0</v>
      </c>
      <c r="K85" s="279">
        <v>0</v>
      </c>
      <c r="L85" s="279">
        <v>34891</v>
      </c>
    </row>
    <row r="86" spans="1:12" x14ac:dyDescent="0.3">
      <c r="A86" s="649" t="s">
        <v>119</v>
      </c>
      <c r="B86" s="279">
        <v>1471</v>
      </c>
      <c r="C86" s="279">
        <v>0</v>
      </c>
      <c r="D86" s="279">
        <v>1471</v>
      </c>
      <c r="E86" s="279">
        <v>22</v>
      </c>
      <c r="F86" s="279">
        <v>1940</v>
      </c>
      <c r="G86" s="279">
        <v>0</v>
      </c>
      <c r="H86" s="279">
        <v>0</v>
      </c>
      <c r="I86" s="279">
        <v>0</v>
      </c>
      <c r="J86" s="279">
        <v>0</v>
      </c>
      <c r="K86" s="279">
        <v>0</v>
      </c>
      <c r="L86" s="279">
        <v>3411</v>
      </c>
    </row>
    <row r="87" spans="1:12" x14ac:dyDescent="0.3">
      <c r="A87" s="649" t="s">
        <v>382</v>
      </c>
      <c r="B87" s="279">
        <v>511</v>
      </c>
      <c r="C87" s="279">
        <v>0</v>
      </c>
      <c r="D87" s="279">
        <v>511</v>
      </c>
      <c r="E87" s="279">
        <v>0</v>
      </c>
      <c r="F87" s="279">
        <v>227</v>
      </c>
      <c r="G87" s="279">
        <v>0</v>
      </c>
      <c r="H87" s="279">
        <v>0</v>
      </c>
      <c r="I87" s="279">
        <v>0</v>
      </c>
      <c r="J87" s="279">
        <v>0</v>
      </c>
      <c r="K87" s="279">
        <v>0</v>
      </c>
      <c r="L87" s="279">
        <v>738</v>
      </c>
    </row>
    <row r="88" spans="1:12" x14ac:dyDescent="0.3">
      <c r="A88" s="649" t="s">
        <v>383</v>
      </c>
      <c r="B88" s="279">
        <v>34774</v>
      </c>
      <c r="C88" s="279">
        <v>0</v>
      </c>
      <c r="D88" s="279">
        <v>34774</v>
      </c>
      <c r="E88" s="279">
        <v>675</v>
      </c>
      <c r="F88" s="279">
        <v>9272</v>
      </c>
      <c r="G88" s="279">
        <v>0</v>
      </c>
      <c r="H88" s="279">
        <v>0</v>
      </c>
      <c r="I88" s="279">
        <v>0</v>
      </c>
      <c r="J88" s="279">
        <v>0</v>
      </c>
      <c r="K88" s="279">
        <v>6264</v>
      </c>
      <c r="L88" s="279">
        <v>50310</v>
      </c>
    </row>
    <row r="89" spans="1:12" x14ac:dyDescent="0.3">
      <c r="A89" s="649" t="s">
        <v>507</v>
      </c>
      <c r="B89" s="279">
        <v>0</v>
      </c>
      <c r="C89" s="279">
        <v>0</v>
      </c>
      <c r="D89" s="279">
        <v>0</v>
      </c>
      <c r="E89" s="279">
        <v>0</v>
      </c>
      <c r="F89" s="279">
        <v>0</v>
      </c>
      <c r="G89" s="279">
        <v>0</v>
      </c>
      <c r="H89" s="279">
        <v>0</v>
      </c>
      <c r="I89" s="279">
        <v>0</v>
      </c>
      <c r="J89" s="279">
        <v>0</v>
      </c>
      <c r="K89" s="279">
        <v>0</v>
      </c>
      <c r="L89" s="279">
        <v>0</v>
      </c>
    </row>
    <row r="90" spans="1:12" x14ac:dyDescent="0.3">
      <c r="A90" s="649" t="s">
        <v>123</v>
      </c>
      <c r="B90" s="279">
        <v>6844</v>
      </c>
      <c r="C90" s="279">
        <v>0</v>
      </c>
      <c r="D90" s="279">
        <v>6844</v>
      </c>
      <c r="E90" s="279">
        <v>572</v>
      </c>
      <c r="F90" s="279">
        <v>19455</v>
      </c>
      <c r="G90" s="279">
        <v>0</v>
      </c>
      <c r="H90" s="279">
        <v>174000</v>
      </c>
      <c r="I90" s="279">
        <v>0</v>
      </c>
      <c r="J90" s="279">
        <v>0</v>
      </c>
      <c r="K90" s="279">
        <v>5100</v>
      </c>
      <c r="L90" s="279">
        <v>205399</v>
      </c>
    </row>
    <row r="91" spans="1:12" x14ac:dyDescent="0.3">
      <c r="A91" s="649" t="s">
        <v>125</v>
      </c>
      <c r="B91" s="279">
        <v>1443</v>
      </c>
      <c r="C91" s="279">
        <v>0</v>
      </c>
      <c r="D91" s="279">
        <v>1443</v>
      </c>
      <c r="E91" s="279">
        <v>2</v>
      </c>
      <c r="F91" s="279">
        <v>706</v>
      </c>
      <c r="G91" s="279">
        <v>0</v>
      </c>
      <c r="H91" s="279">
        <v>0</v>
      </c>
      <c r="I91" s="279">
        <v>0</v>
      </c>
      <c r="J91" s="279">
        <v>0</v>
      </c>
      <c r="K91" s="279">
        <v>3</v>
      </c>
      <c r="L91" s="279">
        <v>2152</v>
      </c>
    </row>
    <row r="92" spans="1:12" x14ac:dyDescent="0.3">
      <c r="A92" s="649" t="s">
        <v>126</v>
      </c>
      <c r="B92" s="279">
        <v>0</v>
      </c>
      <c r="C92" s="279">
        <v>0</v>
      </c>
      <c r="D92" s="279">
        <v>0</v>
      </c>
      <c r="E92" s="279">
        <v>0</v>
      </c>
      <c r="F92" s="279">
        <v>3</v>
      </c>
      <c r="G92" s="279">
        <v>0</v>
      </c>
      <c r="H92" s="279">
        <v>0</v>
      </c>
      <c r="I92" s="279">
        <v>0</v>
      </c>
      <c r="J92" s="279">
        <v>0</v>
      </c>
      <c r="K92" s="279">
        <v>0</v>
      </c>
      <c r="L92" s="279">
        <v>3</v>
      </c>
    </row>
    <row r="93" spans="1:12" x14ac:dyDescent="0.3">
      <c r="A93" s="649" t="s">
        <v>128</v>
      </c>
      <c r="B93" s="279">
        <v>9881</v>
      </c>
      <c r="C93" s="279">
        <v>0</v>
      </c>
      <c r="D93" s="279">
        <v>9881</v>
      </c>
      <c r="E93" s="279">
        <v>11</v>
      </c>
      <c r="F93" s="279">
        <v>24973</v>
      </c>
      <c r="G93" s="279">
        <v>0</v>
      </c>
      <c r="H93" s="279">
        <v>0</v>
      </c>
      <c r="I93" s="279">
        <v>0</v>
      </c>
      <c r="J93" s="279">
        <v>0</v>
      </c>
      <c r="K93" s="279">
        <v>378</v>
      </c>
      <c r="L93" s="279">
        <v>35232</v>
      </c>
    </row>
    <row r="94" spans="1:12" x14ac:dyDescent="0.3">
      <c r="A94" s="649" t="s">
        <v>129</v>
      </c>
      <c r="B94" s="279">
        <v>9261</v>
      </c>
      <c r="C94" s="279">
        <v>4695</v>
      </c>
      <c r="D94" s="279">
        <v>13956</v>
      </c>
      <c r="E94" s="279">
        <v>786</v>
      </c>
      <c r="F94" s="279">
        <v>2652</v>
      </c>
      <c r="G94" s="279">
        <v>0</v>
      </c>
      <c r="H94" s="279">
        <v>0</v>
      </c>
      <c r="I94" s="279">
        <v>0</v>
      </c>
      <c r="J94" s="279">
        <v>0</v>
      </c>
      <c r="K94" s="279">
        <v>3</v>
      </c>
      <c r="L94" s="279">
        <v>16611</v>
      </c>
    </row>
    <row r="95" spans="1:12" x14ac:dyDescent="0.3">
      <c r="A95" s="649" t="s">
        <v>872</v>
      </c>
      <c r="B95" s="279">
        <v>84949</v>
      </c>
      <c r="C95" s="279">
        <v>0</v>
      </c>
      <c r="D95" s="279">
        <v>84949</v>
      </c>
      <c r="E95" s="279">
        <v>14703</v>
      </c>
      <c r="F95" s="279">
        <v>57084</v>
      </c>
      <c r="G95" s="279">
        <v>12</v>
      </c>
      <c r="H95" s="279">
        <v>0</v>
      </c>
      <c r="I95" s="279">
        <v>0</v>
      </c>
      <c r="J95" s="279">
        <v>0</v>
      </c>
      <c r="K95" s="279">
        <v>9</v>
      </c>
      <c r="L95" s="279">
        <v>142054</v>
      </c>
    </row>
    <row r="96" spans="1:12" ht="11.65" x14ac:dyDescent="0.3">
      <c r="A96" s="650" t="s">
        <v>836</v>
      </c>
      <c r="B96" s="279">
        <v>261107</v>
      </c>
      <c r="C96" s="279">
        <v>3000</v>
      </c>
      <c r="D96" s="279">
        <v>264107</v>
      </c>
      <c r="E96" s="279">
        <v>126809</v>
      </c>
      <c r="F96" s="279">
        <v>237166</v>
      </c>
      <c r="G96" s="279">
        <v>5921</v>
      </c>
      <c r="H96" s="279">
        <v>4403287</v>
      </c>
      <c r="I96" s="279">
        <v>1747</v>
      </c>
      <c r="J96" s="279">
        <v>0</v>
      </c>
      <c r="K96" s="279">
        <v>3599</v>
      </c>
      <c r="L96" s="279">
        <v>4915827</v>
      </c>
    </row>
    <row r="97" spans="1:12" x14ac:dyDescent="0.3">
      <c r="A97" s="649" t="s">
        <v>130</v>
      </c>
      <c r="B97" s="279">
        <v>9</v>
      </c>
      <c r="C97" s="279">
        <v>0</v>
      </c>
      <c r="D97" s="279">
        <v>9</v>
      </c>
      <c r="E97" s="279">
        <v>0</v>
      </c>
      <c r="F97" s="279">
        <v>42</v>
      </c>
      <c r="G97" s="279">
        <v>0</v>
      </c>
      <c r="H97" s="279">
        <v>0</v>
      </c>
      <c r="I97" s="279">
        <v>0</v>
      </c>
      <c r="J97" s="279">
        <v>0</v>
      </c>
      <c r="K97" s="279">
        <v>0</v>
      </c>
      <c r="L97" s="279">
        <v>51</v>
      </c>
    </row>
    <row r="98" spans="1:12" x14ac:dyDescent="0.3">
      <c r="A98" s="649" t="s">
        <v>132</v>
      </c>
      <c r="B98" s="279">
        <v>802</v>
      </c>
      <c r="C98" s="279">
        <v>0</v>
      </c>
      <c r="D98" s="279">
        <v>802</v>
      </c>
      <c r="E98" s="279">
        <v>1</v>
      </c>
      <c r="F98" s="279">
        <v>391</v>
      </c>
      <c r="G98" s="279">
        <v>0</v>
      </c>
      <c r="H98" s="279">
        <v>0</v>
      </c>
      <c r="I98" s="279">
        <v>0</v>
      </c>
      <c r="J98" s="279">
        <v>0</v>
      </c>
      <c r="K98" s="279">
        <v>0</v>
      </c>
      <c r="L98" s="279">
        <v>1193</v>
      </c>
    </row>
    <row r="99" spans="1:12" x14ac:dyDescent="0.3">
      <c r="A99" s="649" t="s">
        <v>133</v>
      </c>
      <c r="B99" s="279">
        <v>70</v>
      </c>
      <c r="C99" s="279">
        <v>0</v>
      </c>
      <c r="D99" s="279">
        <v>70</v>
      </c>
      <c r="E99" s="279">
        <v>1</v>
      </c>
      <c r="F99" s="279">
        <v>147</v>
      </c>
      <c r="G99" s="279">
        <v>0</v>
      </c>
      <c r="H99" s="279">
        <v>0</v>
      </c>
      <c r="I99" s="279">
        <v>0</v>
      </c>
      <c r="J99" s="279">
        <v>0</v>
      </c>
      <c r="K99" s="279">
        <v>0</v>
      </c>
      <c r="L99" s="279">
        <v>217</v>
      </c>
    </row>
    <row r="100" spans="1:12" x14ac:dyDescent="0.3">
      <c r="A100" s="649" t="s">
        <v>384</v>
      </c>
      <c r="B100" s="279">
        <v>1868</v>
      </c>
      <c r="C100" s="279">
        <v>0</v>
      </c>
      <c r="D100" s="279">
        <v>1868</v>
      </c>
      <c r="E100" s="279">
        <v>12</v>
      </c>
      <c r="F100" s="279">
        <v>837</v>
      </c>
      <c r="G100" s="279">
        <v>0</v>
      </c>
      <c r="H100" s="279">
        <v>0</v>
      </c>
      <c r="I100" s="279">
        <v>0</v>
      </c>
      <c r="J100" s="279">
        <v>0</v>
      </c>
      <c r="K100" s="279">
        <v>0</v>
      </c>
      <c r="L100" s="279">
        <v>2705</v>
      </c>
    </row>
    <row r="101" spans="1:12" x14ac:dyDescent="0.3">
      <c r="A101" s="649" t="s">
        <v>135</v>
      </c>
      <c r="B101" s="279">
        <v>145</v>
      </c>
      <c r="C101" s="279">
        <v>0</v>
      </c>
      <c r="D101" s="279">
        <v>145</v>
      </c>
      <c r="E101" s="279">
        <v>0</v>
      </c>
      <c r="F101" s="279">
        <v>68</v>
      </c>
      <c r="G101" s="279">
        <v>0</v>
      </c>
      <c r="H101" s="279">
        <v>0</v>
      </c>
      <c r="I101" s="279">
        <v>0</v>
      </c>
      <c r="J101" s="279">
        <v>0</v>
      </c>
      <c r="K101" s="279">
        <v>0</v>
      </c>
      <c r="L101" s="279">
        <v>213</v>
      </c>
    </row>
    <row r="102" spans="1:12" x14ac:dyDescent="0.3">
      <c r="A102" s="649" t="s">
        <v>134</v>
      </c>
      <c r="B102" s="279">
        <v>1841</v>
      </c>
      <c r="C102" s="279">
        <v>0</v>
      </c>
      <c r="D102" s="279">
        <v>1841</v>
      </c>
      <c r="E102" s="279">
        <v>118</v>
      </c>
      <c r="F102" s="279">
        <v>1851</v>
      </c>
      <c r="G102" s="279">
        <v>0</v>
      </c>
      <c r="H102" s="279">
        <v>0</v>
      </c>
      <c r="I102" s="279">
        <v>0</v>
      </c>
      <c r="J102" s="279">
        <v>0</v>
      </c>
      <c r="K102" s="279">
        <v>92</v>
      </c>
      <c r="L102" s="279">
        <v>3784</v>
      </c>
    </row>
    <row r="103" spans="1:12" x14ac:dyDescent="0.3">
      <c r="A103" s="649" t="s">
        <v>136</v>
      </c>
      <c r="B103" s="279">
        <v>2267</v>
      </c>
      <c r="C103" s="279">
        <v>0</v>
      </c>
      <c r="D103" s="279">
        <v>2267</v>
      </c>
      <c r="E103" s="279">
        <v>17</v>
      </c>
      <c r="F103" s="279">
        <v>1569</v>
      </c>
      <c r="G103" s="279">
        <v>0</v>
      </c>
      <c r="H103" s="279">
        <v>0</v>
      </c>
      <c r="I103" s="279">
        <v>0</v>
      </c>
      <c r="J103" s="279">
        <v>0</v>
      </c>
      <c r="K103" s="279">
        <v>0</v>
      </c>
      <c r="L103" s="279">
        <v>3836</v>
      </c>
    </row>
    <row r="104" spans="1:12" x14ac:dyDescent="0.3">
      <c r="A104" s="649" t="s">
        <v>137</v>
      </c>
      <c r="B104" s="279">
        <v>7905</v>
      </c>
      <c r="C104" s="279">
        <v>1</v>
      </c>
      <c r="D104" s="279">
        <v>7906</v>
      </c>
      <c r="E104" s="279">
        <v>3532</v>
      </c>
      <c r="F104" s="279">
        <v>3303</v>
      </c>
      <c r="G104" s="279">
        <v>1231</v>
      </c>
      <c r="H104" s="279">
        <v>0</v>
      </c>
      <c r="I104" s="279">
        <v>0</v>
      </c>
      <c r="J104" s="279">
        <v>0</v>
      </c>
      <c r="K104" s="279">
        <v>15</v>
      </c>
      <c r="L104" s="279">
        <v>12455</v>
      </c>
    </row>
    <row r="105" spans="1:12" x14ac:dyDescent="0.3">
      <c r="A105" s="649" t="s">
        <v>385</v>
      </c>
      <c r="B105" s="279">
        <v>2</v>
      </c>
      <c r="C105" s="279">
        <v>0</v>
      </c>
      <c r="D105" s="279">
        <v>2</v>
      </c>
      <c r="E105" s="279">
        <v>0</v>
      </c>
      <c r="F105" s="279">
        <v>3</v>
      </c>
      <c r="G105" s="279">
        <v>0</v>
      </c>
      <c r="H105" s="279">
        <v>0</v>
      </c>
      <c r="I105" s="279">
        <v>0</v>
      </c>
      <c r="J105" s="279">
        <v>0</v>
      </c>
      <c r="K105" s="279">
        <v>0</v>
      </c>
      <c r="L105" s="279">
        <v>5</v>
      </c>
    </row>
    <row r="106" spans="1:12" x14ac:dyDescent="0.3">
      <c r="A106" s="649" t="s">
        <v>140</v>
      </c>
      <c r="B106" s="279">
        <v>1085</v>
      </c>
      <c r="C106" s="279">
        <v>0</v>
      </c>
      <c r="D106" s="279">
        <v>1085</v>
      </c>
      <c r="E106" s="279">
        <v>37</v>
      </c>
      <c r="F106" s="279">
        <v>452</v>
      </c>
      <c r="G106" s="279">
        <v>0</v>
      </c>
      <c r="H106" s="279">
        <v>0</v>
      </c>
      <c r="I106" s="279">
        <v>0</v>
      </c>
      <c r="J106" s="279">
        <v>0</v>
      </c>
      <c r="K106" s="279">
        <v>0</v>
      </c>
      <c r="L106" s="279">
        <v>1537</v>
      </c>
    </row>
    <row r="107" spans="1:12" x14ac:dyDescent="0.3">
      <c r="A107" s="649" t="s">
        <v>138</v>
      </c>
      <c r="B107" s="279">
        <v>2502</v>
      </c>
      <c r="C107" s="279">
        <v>0</v>
      </c>
      <c r="D107" s="279">
        <v>2502</v>
      </c>
      <c r="E107" s="279">
        <v>269</v>
      </c>
      <c r="F107" s="279">
        <v>2273</v>
      </c>
      <c r="G107" s="279">
        <v>0</v>
      </c>
      <c r="H107" s="279">
        <v>0</v>
      </c>
      <c r="I107" s="279">
        <v>0</v>
      </c>
      <c r="J107" s="279">
        <v>0</v>
      </c>
      <c r="K107" s="279">
        <v>0</v>
      </c>
      <c r="L107" s="279">
        <v>4775</v>
      </c>
    </row>
    <row r="108" spans="1:12" x14ac:dyDescent="0.3">
      <c r="A108" s="649" t="s">
        <v>141</v>
      </c>
      <c r="B108" s="279">
        <v>7363</v>
      </c>
      <c r="C108" s="279">
        <v>0</v>
      </c>
      <c r="D108" s="279">
        <v>7363</v>
      </c>
      <c r="E108" s="279">
        <v>3</v>
      </c>
      <c r="F108" s="279">
        <v>165</v>
      </c>
      <c r="G108" s="279">
        <v>0</v>
      </c>
      <c r="H108" s="279">
        <v>0</v>
      </c>
      <c r="I108" s="279">
        <v>0</v>
      </c>
      <c r="J108" s="279">
        <v>0</v>
      </c>
      <c r="K108" s="279">
        <v>0</v>
      </c>
      <c r="L108" s="279">
        <v>7528</v>
      </c>
    </row>
    <row r="109" spans="1:12" x14ac:dyDescent="0.3">
      <c r="A109" s="649" t="s">
        <v>149</v>
      </c>
      <c r="B109" s="279">
        <v>193</v>
      </c>
      <c r="C109" s="279">
        <v>0</v>
      </c>
      <c r="D109" s="279">
        <v>193</v>
      </c>
      <c r="E109" s="279">
        <v>7</v>
      </c>
      <c r="F109" s="279">
        <v>84</v>
      </c>
      <c r="G109" s="279">
        <v>0</v>
      </c>
      <c r="H109" s="279">
        <v>0</v>
      </c>
      <c r="I109" s="279">
        <v>0</v>
      </c>
      <c r="J109" s="279">
        <v>0</v>
      </c>
      <c r="K109" s="279">
        <v>0</v>
      </c>
      <c r="L109" s="279">
        <v>277</v>
      </c>
    </row>
    <row r="110" spans="1:12" x14ac:dyDescent="0.3">
      <c r="A110" s="649" t="s">
        <v>143</v>
      </c>
      <c r="B110" s="279">
        <v>4369</v>
      </c>
      <c r="C110" s="279">
        <v>0</v>
      </c>
      <c r="D110" s="279">
        <v>4369</v>
      </c>
      <c r="E110" s="279">
        <v>117</v>
      </c>
      <c r="F110" s="279">
        <v>6005</v>
      </c>
      <c r="G110" s="279">
        <v>0</v>
      </c>
      <c r="H110" s="279">
        <v>0</v>
      </c>
      <c r="I110" s="279">
        <v>0</v>
      </c>
      <c r="J110" s="279">
        <v>0</v>
      </c>
      <c r="K110" s="279">
        <v>0</v>
      </c>
      <c r="L110" s="279">
        <v>10374</v>
      </c>
    </row>
    <row r="111" spans="1:12" x14ac:dyDescent="0.3">
      <c r="A111" s="649" t="s">
        <v>144</v>
      </c>
      <c r="B111" s="279">
        <v>17</v>
      </c>
      <c r="C111" s="279">
        <v>0</v>
      </c>
      <c r="D111" s="279">
        <v>17</v>
      </c>
      <c r="E111" s="279">
        <v>0</v>
      </c>
      <c r="F111" s="279">
        <v>1095</v>
      </c>
      <c r="G111" s="279">
        <v>0</v>
      </c>
      <c r="H111" s="279">
        <v>0</v>
      </c>
      <c r="I111" s="279">
        <v>0</v>
      </c>
      <c r="J111" s="279">
        <v>0</v>
      </c>
      <c r="K111" s="279">
        <v>0</v>
      </c>
      <c r="L111" s="279">
        <v>1112</v>
      </c>
    </row>
    <row r="112" spans="1:12" x14ac:dyDescent="0.3">
      <c r="A112" s="649" t="s">
        <v>142</v>
      </c>
      <c r="B112" s="279">
        <v>9987</v>
      </c>
      <c r="C112" s="279">
        <v>7</v>
      </c>
      <c r="D112" s="279">
        <v>9994</v>
      </c>
      <c r="E112" s="279">
        <v>6467</v>
      </c>
      <c r="F112" s="279">
        <v>2436</v>
      </c>
      <c r="G112" s="279">
        <v>58</v>
      </c>
      <c r="H112" s="279">
        <v>0</v>
      </c>
      <c r="I112" s="279">
        <v>0</v>
      </c>
      <c r="J112" s="279">
        <v>0</v>
      </c>
      <c r="K112" s="279">
        <v>9</v>
      </c>
      <c r="L112" s="279">
        <v>12497</v>
      </c>
    </row>
    <row r="113" spans="1:12" x14ac:dyDescent="0.3">
      <c r="A113" s="649" t="s">
        <v>193</v>
      </c>
      <c r="B113" s="279">
        <v>6085</v>
      </c>
      <c r="C113" s="279">
        <v>0</v>
      </c>
      <c r="D113" s="279">
        <v>6085</v>
      </c>
      <c r="E113" s="279">
        <v>248</v>
      </c>
      <c r="F113" s="279">
        <v>6056</v>
      </c>
      <c r="G113" s="279">
        <v>0</v>
      </c>
      <c r="H113" s="279">
        <v>434869</v>
      </c>
      <c r="I113" s="279">
        <v>0</v>
      </c>
      <c r="J113" s="279">
        <v>0</v>
      </c>
      <c r="K113" s="279">
        <v>8</v>
      </c>
      <c r="L113" s="279">
        <v>447018</v>
      </c>
    </row>
    <row r="114" spans="1:12" x14ac:dyDescent="0.3">
      <c r="A114" s="649" t="s">
        <v>145</v>
      </c>
      <c r="B114" s="279">
        <v>0</v>
      </c>
      <c r="C114" s="279">
        <v>0</v>
      </c>
      <c r="D114" s="279">
        <v>0</v>
      </c>
      <c r="E114" s="279">
        <v>0</v>
      </c>
      <c r="F114" s="279">
        <v>0</v>
      </c>
      <c r="G114" s="279">
        <v>0</v>
      </c>
      <c r="H114" s="279">
        <v>0</v>
      </c>
      <c r="I114" s="279">
        <v>0</v>
      </c>
      <c r="J114" s="279">
        <v>0</v>
      </c>
      <c r="K114" s="279">
        <v>0</v>
      </c>
      <c r="L114" s="279">
        <v>0</v>
      </c>
    </row>
    <row r="115" spans="1:12" x14ac:dyDescent="0.3">
      <c r="A115" s="649" t="s">
        <v>147</v>
      </c>
      <c r="B115" s="279">
        <v>144</v>
      </c>
      <c r="C115" s="279">
        <v>0</v>
      </c>
      <c r="D115" s="279">
        <v>144</v>
      </c>
      <c r="E115" s="279">
        <v>1</v>
      </c>
      <c r="F115" s="279">
        <v>72</v>
      </c>
      <c r="G115" s="279">
        <v>0</v>
      </c>
      <c r="H115" s="279">
        <v>0</v>
      </c>
      <c r="I115" s="279">
        <v>0</v>
      </c>
      <c r="J115" s="279">
        <v>0</v>
      </c>
      <c r="K115" s="279">
        <v>0</v>
      </c>
      <c r="L115" s="279">
        <v>216</v>
      </c>
    </row>
    <row r="116" spans="1:12" x14ac:dyDescent="0.3">
      <c r="A116" s="649" t="s">
        <v>148</v>
      </c>
      <c r="B116" s="279">
        <v>2</v>
      </c>
      <c r="C116" s="279">
        <v>0</v>
      </c>
      <c r="D116" s="279">
        <v>2</v>
      </c>
      <c r="E116" s="279">
        <v>0</v>
      </c>
      <c r="F116" s="279">
        <v>0</v>
      </c>
      <c r="G116" s="279">
        <v>0</v>
      </c>
      <c r="H116" s="279">
        <v>0</v>
      </c>
      <c r="I116" s="279">
        <v>0</v>
      </c>
      <c r="J116" s="279">
        <v>0</v>
      </c>
      <c r="K116" s="279">
        <v>0</v>
      </c>
      <c r="L116" s="279">
        <v>2</v>
      </c>
    </row>
    <row r="117" spans="1:12" x14ac:dyDescent="0.3">
      <c r="A117" s="649" t="s">
        <v>150</v>
      </c>
      <c r="B117" s="279">
        <v>286</v>
      </c>
      <c r="C117" s="279">
        <v>0</v>
      </c>
      <c r="D117" s="279">
        <v>286</v>
      </c>
      <c r="E117" s="279">
        <v>2</v>
      </c>
      <c r="F117" s="279">
        <v>173</v>
      </c>
      <c r="G117" s="279">
        <v>0</v>
      </c>
      <c r="H117" s="279">
        <v>0</v>
      </c>
      <c r="I117" s="279">
        <v>0</v>
      </c>
      <c r="J117" s="279">
        <v>0</v>
      </c>
      <c r="K117" s="279">
        <v>5</v>
      </c>
      <c r="L117" s="279">
        <v>464</v>
      </c>
    </row>
    <row r="118" spans="1:12" x14ac:dyDescent="0.3">
      <c r="A118" s="649" t="s">
        <v>173</v>
      </c>
      <c r="B118" s="279">
        <v>426</v>
      </c>
      <c r="C118" s="279">
        <v>0</v>
      </c>
      <c r="D118" s="279">
        <v>426</v>
      </c>
      <c r="E118" s="279">
        <v>4</v>
      </c>
      <c r="F118" s="279">
        <v>5687</v>
      </c>
      <c r="G118" s="279">
        <v>0</v>
      </c>
      <c r="H118" s="279">
        <v>0</v>
      </c>
      <c r="I118" s="279">
        <v>0</v>
      </c>
      <c r="J118" s="279">
        <v>0</v>
      </c>
      <c r="K118" s="279">
        <v>0</v>
      </c>
      <c r="L118" s="279">
        <v>6113</v>
      </c>
    </row>
    <row r="119" spans="1:12" x14ac:dyDescent="0.3">
      <c r="A119" s="649" t="s">
        <v>172</v>
      </c>
      <c r="B119" s="279">
        <v>438</v>
      </c>
      <c r="C119" s="279">
        <v>0</v>
      </c>
      <c r="D119" s="279">
        <v>438</v>
      </c>
      <c r="E119" s="279">
        <v>0</v>
      </c>
      <c r="F119" s="279">
        <v>2833</v>
      </c>
      <c r="G119" s="279">
        <v>0</v>
      </c>
      <c r="H119" s="279">
        <v>0</v>
      </c>
      <c r="I119" s="279">
        <v>0</v>
      </c>
      <c r="J119" s="279">
        <v>0</v>
      </c>
      <c r="K119" s="279">
        <v>0</v>
      </c>
      <c r="L119" s="279">
        <v>3271</v>
      </c>
    </row>
    <row r="120" spans="1:12" x14ac:dyDescent="0.3">
      <c r="A120" s="649" t="s">
        <v>389</v>
      </c>
      <c r="B120" s="279">
        <v>42</v>
      </c>
      <c r="C120" s="279">
        <v>0</v>
      </c>
      <c r="D120" s="279">
        <v>42</v>
      </c>
      <c r="E120" s="279">
        <v>4</v>
      </c>
      <c r="F120" s="279">
        <v>28</v>
      </c>
      <c r="G120" s="279">
        <v>0</v>
      </c>
      <c r="H120" s="279">
        <v>0</v>
      </c>
      <c r="I120" s="279">
        <v>0</v>
      </c>
      <c r="J120" s="279">
        <v>0</v>
      </c>
      <c r="K120" s="279">
        <v>0</v>
      </c>
      <c r="L120" s="279">
        <v>70</v>
      </c>
    </row>
    <row r="121" spans="1:12" x14ac:dyDescent="0.3">
      <c r="A121" s="649" t="s">
        <v>171</v>
      </c>
      <c r="B121" s="279">
        <v>154211</v>
      </c>
      <c r="C121" s="279">
        <v>0</v>
      </c>
      <c r="D121" s="279">
        <v>154211</v>
      </c>
      <c r="E121" s="279">
        <v>140189</v>
      </c>
      <c r="F121" s="279">
        <v>9906</v>
      </c>
      <c r="G121" s="279">
        <v>4088</v>
      </c>
      <c r="H121" s="279">
        <v>61920</v>
      </c>
      <c r="I121" s="279">
        <v>53551</v>
      </c>
      <c r="J121" s="279">
        <v>0</v>
      </c>
      <c r="K121" s="279">
        <v>29</v>
      </c>
      <c r="L121" s="279">
        <v>283705</v>
      </c>
    </row>
    <row r="122" spans="1:12" x14ac:dyDescent="0.3">
      <c r="A122" s="649" t="s">
        <v>177</v>
      </c>
      <c r="B122" s="279">
        <v>1</v>
      </c>
      <c r="C122" s="279">
        <v>0</v>
      </c>
      <c r="D122" s="279">
        <v>1</v>
      </c>
      <c r="E122" s="279">
        <v>0</v>
      </c>
      <c r="F122" s="279">
        <v>4</v>
      </c>
      <c r="G122" s="279">
        <v>0</v>
      </c>
      <c r="H122" s="279">
        <v>0</v>
      </c>
      <c r="I122" s="279">
        <v>0</v>
      </c>
      <c r="J122" s="279">
        <v>0</v>
      </c>
      <c r="K122" s="279">
        <v>0</v>
      </c>
      <c r="L122" s="279">
        <v>5</v>
      </c>
    </row>
    <row r="123" spans="1:12" x14ac:dyDescent="0.3">
      <c r="A123" s="649" t="s">
        <v>653</v>
      </c>
      <c r="B123" s="279">
        <v>3</v>
      </c>
      <c r="C123" s="279">
        <v>0</v>
      </c>
      <c r="D123" s="279">
        <v>3</v>
      </c>
      <c r="E123" s="279">
        <v>0</v>
      </c>
      <c r="F123" s="279">
        <v>6</v>
      </c>
      <c r="G123" s="279">
        <v>0</v>
      </c>
      <c r="H123" s="279">
        <v>0</v>
      </c>
      <c r="I123" s="279">
        <v>0</v>
      </c>
      <c r="J123" s="279">
        <v>0</v>
      </c>
      <c r="K123" s="279">
        <v>0</v>
      </c>
      <c r="L123" s="279">
        <v>9</v>
      </c>
    </row>
    <row r="124" spans="1:12" x14ac:dyDescent="0.3">
      <c r="A124" s="649" t="s">
        <v>151</v>
      </c>
      <c r="B124" s="279">
        <v>34664</v>
      </c>
      <c r="C124" s="279">
        <v>0</v>
      </c>
      <c r="D124" s="279">
        <v>34664</v>
      </c>
      <c r="E124" s="279">
        <v>27252</v>
      </c>
      <c r="F124" s="279">
        <v>7485</v>
      </c>
      <c r="G124" s="279">
        <v>0</v>
      </c>
      <c r="H124" s="279">
        <v>0</v>
      </c>
      <c r="I124" s="279">
        <v>0</v>
      </c>
      <c r="J124" s="279">
        <v>0</v>
      </c>
      <c r="K124" s="279">
        <v>4</v>
      </c>
      <c r="L124" s="279">
        <v>42153</v>
      </c>
    </row>
    <row r="125" spans="1:12" x14ac:dyDescent="0.3">
      <c r="A125" s="649" t="s">
        <v>178</v>
      </c>
      <c r="B125" s="279">
        <v>103</v>
      </c>
      <c r="C125" s="279">
        <v>0</v>
      </c>
      <c r="D125" s="279">
        <v>103</v>
      </c>
      <c r="E125" s="279">
        <v>0</v>
      </c>
      <c r="F125" s="279">
        <v>209</v>
      </c>
      <c r="G125" s="279">
        <v>0</v>
      </c>
      <c r="H125" s="279">
        <v>0</v>
      </c>
      <c r="I125" s="279">
        <v>0</v>
      </c>
      <c r="J125" s="279">
        <v>0</v>
      </c>
      <c r="K125" s="279">
        <v>0</v>
      </c>
      <c r="L125" s="279">
        <v>312</v>
      </c>
    </row>
    <row r="126" spans="1:12" x14ac:dyDescent="0.3">
      <c r="A126" s="649" t="s">
        <v>170</v>
      </c>
      <c r="B126" s="279">
        <v>11333</v>
      </c>
      <c r="C126" s="279">
        <v>0</v>
      </c>
      <c r="D126" s="279">
        <v>11333</v>
      </c>
      <c r="E126" s="279">
        <v>24</v>
      </c>
      <c r="F126" s="279">
        <v>46253</v>
      </c>
      <c r="G126" s="279">
        <v>0</v>
      </c>
      <c r="H126" s="279">
        <v>0</v>
      </c>
      <c r="I126" s="279">
        <v>0</v>
      </c>
      <c r="J126" s="279">
        <v>0</v>
      </c>
      <c r="K126" s="279">
        <v>0</v>
      </c>
      <c r="L126" s="279">
        <v>57586</v>
      </c>
    </row>
    <row r="127" spans="1:12" x14ac:dyDescent="0.3">
      <c r="A127" s="649" t="s">
        <v>55</v>
      </c>
      <c r="B127" s="279">
        <v>0</v>
      </c>
      <c r="C127" s="279">
        <v>0</v>
      </c>
      <c r="D127" s="279">
        <v>0</v>
      </c>
      <c r="E127" s="279">
        <v>0</v>
      </c>
      <c r="F127" s="279">
        <v>6</v>
      </c>
      <c r="G127" s="279">
        <v>0</v>
      </c>
      <c r="H127" s="279">
        <v>0</v>
      </c>
      <c r="I127" s="279">
        <v>0</v>
      </c>
      <c r="J127" s="279">
        <v>0</v>
      </c>
      <c r="K127" s="279">
        <v>0</v>
      </c>
      <c r="L127" s="279">
        <v>6</v>
      </c>
    </row>
    <row r="128" spans="1:12" x14ac:dyDescent="0.3">
      <c r="A128" s="649" t="s">
        <v>388</v>
      </c>
      <c r="B128" s="279">
        <v>3</v>
      </c>
      <c r="C128" s="279">
        <v>0</v>
      </c>
      <c r="D128" s="279">
        <v>3</v>
      </c>
      <c r="E128" s="279">
        <v>0</v>
      </c>
      <c r="F128" s="279">
        <v>2</v>
      </c>
      <c r="G128" s="279">
        <v>0</v>
      </c>
      <c r="H128" s="279">
        <v>0</v>
      </c>
      <c r="I128" s="279">
        <v>0</v>
      </c>
      <c r="J128" s="279">
        <v>0</v>
      </c>
      <c r="K128" s="279">
        <v>0</v>
      </c>
      <c r="L128" s="279">
        <v>5</v>
      </c>
    </row>
    <row r="129" spans="1:12" x14ac:dyDescent="0.3">
      <c r="A129" s="649" t="s">
        <v>174</v>
      </c>
      <c r="B129" s="279">
        <v>2199</v>
      </c>
      <c r="C129" s="279">
        <v>0</v>
      </c>
      <c r="D129" s="279">
        <v>2199</v>
      </c>
      <c r="E129" s="279">
        <v>0</v>
      </c>
      <c r="F129" s="279">
        <v>3537</v>
      </c>
      <c r="G129" s="279">
        <v>0</v>
      </c>
      <c r="H129" s="279">
        <v>0</v>
      </c>
      <c r="I129" s="279">
        <v>0</v>
      </c>
      <c r="J129" s="279">
        <v>0</v>
      </c>
      <c r="K129" s="279">
        <v>0</v>
      </c>
      <c r="L129" s="279">
        <v>5736</v>
      </c>
    </row>
    <row r="130" spans="1:12" x14ac:dyDescent="0.3">
      <c r="A130" s="649" t="s">
        <v>10</v>
      </c>
      <c r="B130" s="279">
        <v>651</v>
      </c>
      <c r="C130" s="279">
        <v>0</v>
      </c>
      <c r="D130" s="279">
        <v>651</v>
      </c>
      <c r="E130" s="279">
        <v>4</v>
      </c>
      <c r="F130" s="279">
        <v>3013</v>
      </c>
      <c r="G130" s="279">
        <v>0</v>
      </c>
      <c r="H130" s="279">
        <v>0</v>
      </c>
      <c r="I130" s="279">
        <v>0</v>
      </c>
      <c r="J130" s="279">
        <v>0</v>
      </c>
      <c r="K130" s="279">
        <v>0</v>
      </c>
      <c r="L130" s="279">
        <v>3664</v>
      </c>
    </row>
    <row r="131" spans="1:12" x14ac:dyDescent="0.3">
      <c r="A131" s="649" t="s">
        <v>175</v>
      </c>
      <c r="B131" s="279">
        <v>1771</v>
      </c>
      <c r="C131" s="279">
        <v>0</v>
      </c>
      <c r="D131" s="279">
        <v>1771</v>
      </c>
      <c r="E131" s="279">
        <v>54</v>
      </c>
      <c r="F131" s="279">
        <v>5603</v>
      </c>
      <c r="G131" s="279">
        <v>0</v>
      </c>
      <c r="H131" s="279">
        <v>0</v>
      </c>
      <c r="I131" s="279">
        <v>0</v>
      </c>
      <c r="J131" s="279">
        <v>0</v>
      </c>
      <c r="K131" s="279">
        <v>11</v>
      </c>
      <c r="L131" s="279">
        <v>7385</v>
      </c>
    </row>
    <row r="132" spans="1:12" x14ac:dyDescent="0.3">
      <c r="A132" s="649" t="s">
        <v>176</v>
      </c>
      <c r="B132" s="279">
        <v>57</v>
      </c>
      <c r="C132" s="279">
        <v>0</v>
      </c>
      <c r="D132" s="279">
        <v>57</v>
      </c>
      <c r="E132" s="279">
        <v>4</v>
      </c>
      <c r="F132" s="279">
        <v>2203</v>
      </c>
      <c r="G132" s="279">
        <v>0</v>
      </c>
      <c r="H132" s="279">
        <v>0</v>
      </c>
      <c r="I132" s="279">
        <v>0</v>
      </c>
      <c r="J132" s="279">
        <v>0</v>
      </c>
      <c r="K132" s="279">
        <v>0</v>
      </c>
      <c r="L132" s="279">
        <v>2260</v>
      </c>
    </row>
    <row r="133" spans="1:12" ht="11.65" x14ac:dyDescent="0.3">
      <c r="A133" s="649" t="s">
        <v>837</v>
      </c>
      <c r="B133" s="279">
        <v>198685</v>
      </c>
      <c r="C133" s="279">
        <v>253122</v>
      </c>
      <c r="D133" s="279">
        <v>451807</v>
      </c>
      <c r="E133" s="279">
        <v>243740</v>
      </c>
      <c r="F133" s="279">
        <v>60659</v>
      </c>
      <c r="G133" s="279">
        <v>2</v>
      </c>
      <c r="H133" s="279">
        <v>451089</v>
      </c>
      <c r="I133" s="279">
        <v>25265</v>
      </c>
      <c r="J133" s="279">
        <v>0</v>
      </c>
      <c r="K133" s="279">
        <v>443</v>
      </c>
      <c r="L133" s="279">
        <v>989265</v>
      </c>
    </row>
    <row r="134" spans="1:12" x14ac:dyDescent="0.3">
      <c r="A134" s="649" t="s">
        <v>180</v>
      </c>
      <c r="B134" s="279">
        <v>1476</v>
      </c>
      <c r="C134" s="279">
        <v>0</v>
      </c>
      <c r="D134" s="279">
        <v>1476</v>
      </c>
      <c r="E134" s="279">
        <v>915</v>
      </c>
      <c r="F134" s="279">
        <v>74</v>
      </c>
      <c r="G134" s="279">
        <v>21</v>
      </c>
      <c r="H134" s="279">
        <v>0</v>
      </c>
      <c r="I134" s="279">
        <v>0</v>
      </c>
      <c r="J134" s="279">
        <v>0</v>
      </c>
      <c r="K134" s="279">
        <v>36</v>
      </c>
      <c r="L134" s="279">
        <v>1607</v>
      </c>
    </row>
    <row r="135" spans="1:12" x14ac:dyDescent="0.3">
      <c r="A135" s="649" t="s">
        <v>406</v>
      </c>
      <c r="B135" s="279">
        <v>0</v>
      </c>
      <c r="C135" s="279">
        <v>0</v>
      </c>
      <c r="D135" s="279">
        <v>0</v>
      </c>
      <c r="E135" s="279">
        <v>0</v>
      </c>
      <c r="F135" s="279">
        <v>1</v>
      </c>
      <c r="G135" s="279">
        <v>0</v>
      </c>
      <c r="H135" s="279">
        <v>0</v>
      </c>
      <c r="I135" s="279">
        <v>0</v>
      </c>
      <c r="J135" s="279">
        <v>0</v>
      </c>
      <c r="K135" s="279">
        <v>0</v>
      </c>
      <c r="L135" s="279">
        <v>1</v>
      </c>
    </row>
    <row r="136" spans="1:12" x14ac:dyDescent="0.3">
      <c r="A136" s="649" t="s">
        <v>181</v>
      </c>
      <c r="B136" s="279">
        <v>8865</v>
      </c>
      <c r="C136" s="279">
        <v>1</v>
      </c>
      <c r="D136" s="279">
        <v>8866</v>
      </c>
      <c r="E136" s="279">
        <v>29</v>
      </c>
      <c r="F136" s="279">
        <v>8974</v>
      </c>
      <c r="G136" s="279">
        <v>0</v>
      </c>
      <c r="H136" s="279">
        <v>0</v>
      </c>
      <c r="I136" s="279">
        <v>0</v>
      </c>
      <c r="J136" s="279">
        <v>0</v>
      </c>
      <c r="K136" s="279">
        <v>0</v>
      </c>
      <c r="L136" s="279">
        <v>17840</v>
      </c>
    </row>
    <row r="137" spans="1:12" x14ac:dyDescent="0.3">
      <c r="A137" s="649" t="s">
        <v>182</v>
      </c>
      <c r="B137" s="279">
        <v>69</v>
      </c>
      <c r="C137" s="279">
        <v>0</v>
      </c>
      <c r="D137" s="279">
        <v>69</v>
      </c>
      <c r="E137" s="279">
        <v>0</v>
      </c>
      <c r="F137" s="279">
        <v>56</v>
      </c>
      <c r="G137" s="279">
        <v>0</v>
      </c>
      <c r="H137" s="279">
        <v>0</v>
      </c>
      <c r="I137" s="279">
        <v>0</v>
      </c>
      <c r="J137" s="279">
        <v>0</v>
      </c>
      <c r="K137" s="279">
        <v>0</v>
      </c>
      <c r="L137" s="279">
        <v>125</v>
      </c>
    </row>
    <row r="138" spans="1:12" x14ac:dyDescent="0.3">
      <c r="A138" s="649" t="s">
        <v>187</v>
      </c>
      <c r="B138" s="279">
        <v>19</v>
      </c>
      <c r="C138" s="279">
        <v>0</v>
      </c>
      <c r="D138" s="279">
        <v>19</v>
      </c>
      <c r="E138" s="279">
        <v>0</v>
      </c>
      <c r="F138" s="279">
        <v>13</v>
      </c>
      <c r="G138" s="279">
        <v>0</v>
      </c>
      <c r="H138" s="279">
        <v>0</v>
      </c>
      <c r="I138" s="279">
        <v>0</v>
      </c>
      <c r="J138" s="279">
        <v>0</v>
      </c>
      <c r="K138" s="279">
        <v>1</v>
      </c>
      <c r="L138" s="279">
        <v>33</v>
      </c>
    </row>
    <row r="139" spans="1:12" x14ac:dyDescent="0.3">
      <c r="A139" s="649" t="s">
        <v>184</v>
      </c>
      <c r="B139" s="279">
        <v>1476</v>
      </c>
      <c r="C139" s="279">
        <v>0</v>
      </c>
      <c r="D139" s="279">
        <v>1476</v>
      </c>
      <c r="E139" s="279">
        <v>510</v>
      </c>
      <c r="F139" s="279">
        <v>1248</v>
      </c>
      <c r="G139" s="279">
        <v>2</v>
      </c>
      <c r="H139" s="279">
        <v>0</v>
      </c>
      <c r="I139" s="279">
        <v>0</v>
      </c>
      <c r="J139" s="279">
        <v>0</v>
      </c>
      <c r="K139" s="279">
        <v>0</v>
      </c>
      <c r="L139" s="279">
        <v>2726</v>
      </c>
    </row>
    <row r="140" spans="1:12" x14ac:dyDescent="0.3">
      <c r="A140" s="649" t="s">
        <v>183</v>
      </c>
      <c r="B140" s="279">
        <v>1390</v>
      </c>
      <c r="C140" s="279">
        <v>0</v>
      </c>
      <c r="D140" s="279">
        <v>1390</v>
      </c>
      <c r="E140" s="279">
        <v>414</v>
      </c>
      <c r="F140" s="279">
        <v>792</v>
      </c>
      <c r="G140" s="279">
        <v>0</v>
      </c>
      <c r="H140" s="279">
        <v>137337</v>
      </c>
      <c r="I140" s="279">
        <v>0</v>
      </c>
      <c r="J140" s="279">
        <v>0</v>
      </c>
      <c r="K140" s="279">
        <v>70001</v>
      </c>
      <c r="L140" s="279">
        <v>209520</v>
      </c>
    </row>
    <row r="141" spans="1:12" x14ac:dyDescent="0.3">
      <c r="A141" s="649" t="s">
        <v>185</v>
      </c>
      <c r="B141" s="279">
        <v>152136</v>
      </c>
      <c r="C141" s="279">
        <v>15852</v>
      </c>
      <c r="D141" s="279">
        <v>167988</v>
      </c>
      <c r="E141" s="279">
        <v>146107</v>
      </c>
      <c r="F141" s="279">
        <v>51863</v>
      </c>
      <c r="G141" s="279">
        <v>0</v>
      </c>
      <c r="H141" s="279">
        <v>2172532</v>
      </c>
      <c r="I141" s="279">
        <v>0</v>
      </c>
      <c r="J141" s="279">
        <v>0</v>
      </c>
      <c r="K141" s="279">
        <v>19</v>
      </c>
      <c r="L141" s="279">
        <v>2392402</v>
      </c>
    </row>
    <row r="142" spans="1:12" x14ac:dyDescent="0.3">
      <c r="A142" s="649" t="s">
        <v>654</v>
      </c>
      <c r="B142" s="279">
        <v>18</v>
      </c>
      <c r="C142" s="279">
        <v>0</v>
      </c>
      <c r="D142" s="279">
        <v>18</v>
      </c>
      <c r="E142" s="279">
        <v>0</v>
      </c>
      <c r="F142" s="279">
        <v>18</v>
      </c>
      <c r="G142" s="279">
        <v>0</v>
      </c>
      <c r="H142" s="279">
        <v>0</v>
      </c>
      <c r="I142" s="279">
        <v>0</v>
      </c>
      <c r="J142" s="279">
        <v>0</v>
      </c>
      <c r="K142" s="279">
        <v>0</v>
      </c>
      <c r="L142" s="279">
        <v>36</v>
      </c>
    </row>
    <row r="143" spans="1:12" x14ac:dyDescent="0.3">
      <c r="A143" s="649" t="s">
        <v>765</v>
      </c>
      <c r="B143" s="279">
        <v>1</v>
      </c>
      <c r="C143" s="279">
        <v>0</v>
      </c>
      <c r="D143" s="279">
        <v>1</v>
      </c>
      <c r="E143" s="279">
        <v>0</v>
      </c>
      <c r="F143" s="279">
        <v>0</v>
      </c>
      <c r="G143" s="279">
        <v>0</v>
      </c>
      <c r="H143" s="279">
        <v>0</v>
      </c>
      <c r="I143" s="279">
        <v>0</v>
      </c>
      <c r="J143" s="279">
        <v>0</v>
      </c>
      <c r="K143" s="279">
        <v>0</v>
      </c>
      <c r="L143" s="279">
        <v>1</v>
      </c>
    </row>
    <row r="144" spans="1:12" x14ac:dyDescent="0.3">
      <c r="A144" s="649" t="s">
        <v>186</v>
      </c>
      <c r="B144" s="279">
        <v>12</v>
      </c>
      <c r="C144" s="279">
        <v>0</v>
      </c>
      <c r="D144" s="279">
        <v>12</v>
      </c>
      <c r="E144" s="279">
        <v>0</v>
      </c>
      <c r="F144" s="279">
        <v>8</v>
      </c>
      <c r="G144" s="279">
        <v>0</v>
      </c>
      <c r="H144" s="279">
        <v>0</v>
      </c>
      <c r="I144" s="279">
        <v>0</v>
      </c>
      <c r="J144" s="279">
        <v>0</v>
      </c>
      <c r="K144" s="279">
        <v>0</v>
      </c>
      <c r="L144" s="279">
        <v>20</v>
      </c>
    </row>
    <row r="145" spans="1:12" x14ac:dyDescent="0.3">
      <c r="A145" s="649" t="s">
        <v>188</v>
      </c>
      <c r="B145" s="279">
        <v>37</v>
      </c>
      <c r="C145" s="279">
        <v>0</v>
      </c>
      <c r="D145" s="279">
        <v>37</v>
      </c>
      <c r="E145" s="279">
        <v>5</v>
      </c>
      <c r="F145" s="279">
        <v>18</v>
      </c>
      <c r="G145" s="279">
        <v>0</v>
      </c>
      <c r="H145" s="279">
        <v>0</v>
      </c>
      <c r="I145" s="279">
        <v>0</v>
      </c>
      <c r="J145" s="279">
        <v>0</v>
      </c>
      <c r="K145" s="279">
        <v>0</v>
      </c>
      <c r="L145" s="279">
        <v>55</v>
      </c>
    </row>
    <row r="146" spans="1:12" x14ac:dyDescent="0.3">
      <c r="A146" s="649" t="s">
        <v>333</v>
      </c>
      <c r="B146" s="279">
        <v>277344</v>
      </c>
      <c r="C146" s="279">
        <v>20491</v>
      </c>
      <c r="D146" s="279">
        <v>297835</v>
      </c>
      <c r="E146" s="279">
        <v>260032</v>
      </c>
      <c r="F146" s="279">
        <v>64085</v>
      </c>
      <c r="G146" s="279">
        <v>3</v>
      </c>
      <c r="H146" s="279">
        <v>1146108</v>
      </c>
      <c r="I146" s="279">
        <v>676638</v>
      </c>
      <c r="J146" s="279">
        <v>0</v>
      </c>
      <c r="K146" s="279">
        <v>1</v>
      </c>
      <c r="L146" s="279">
        <v>2184670</v>
      </c>
    </row>
    <row r="147" spans="1:12" x14ac:dyDescent="0.3">
      <c r="A147" s="649" t="s">
        <v>53</v>
      </c>
      <c r="B147" s="279">
        <v>2</v>
      </c>
      <c r="C147" s="279">
        <v>0</v>
      </c>
      <c r="D147" s="279">
        <v>2</v>
      </c>
      <c r="E147" s="279">
        <v>0</v>
      </c>
      <c r="F147" s="279">
        <v>2</v>
      </c>
      <c r="G147" s="279">
        <v>0</v>
      </c>
      <c r="H147" s="279">
        <v>0</v>
      </c>
      <c r="I147" s="279">
        <v>0</v>
      </c>
      <c r="J147" s="279">
        <v>0</v>
      </c>
      <c r="K147" s="279">
        <v>0</v>
      </c>
      <c r="L147" s="279">
        <v>4</v>
      </c>
    </row>
    <row r="148" spans="1:12" ht="11.65" x14ac:dyDescent="0.3">
      <c r="A148" s="649" t="s">
        <v>838</v>
      </c>
      <c r="B148" s="279">
        <v>97973</v>
      </c>
      <c r="C148" s="279">
        <v>0</v>
      </c>
      <c r="D148" s="279">
        <v>97973</v>
      </c>
      <c r="E148" s="279">
        <v>17675</v>
      </c>
      <c r="F148" s="279">
        <v>4338</v>
      </c>
      <c r="G148" s="279">
        <v>12</v>
      </c>
      <c r="H148" s="279">
        <v>0</v>
      </c>
      <c r="I148" s="279">
        <v>0</v>
      </c>
      <c r="J148" s="279">
        <v>0</v>
      </c>
      <c r="K148" s="279">
        <v>2420</v>
      </c>
      <c r="L148" s="279">
        <v>104743</v>
      </c>
    </row>
    <row r="149" spans="1:12" x14ac:dyDescent="0.3">
      <c r="A149" s="649" t="s">
        <v>189</v>
      </c>
      <c r="B149" s="279">
        <v>69</v>
      </c>
      <c r="C149" s="279">
        <v>0</v>
      </c>
      <c r="D149" s="279">
        <v>69</v>
      </c>
      <c r="E149" s="279">
        <v>2</v>
      </c>
      <c r="F149" s="279">
        <v>56</v>
      </c>
      <c r="G149" s="279">
        <v>0</v>
      </c>
      <c r="H149" s="279">
        <v>0</v>
      </c>
      <c r="I149" s="279">
        <v>0</v>
      </c>
      <c r="J149" s="279">
        <v>0</v>
      </c>
      <c r="K149" s="279">
        <v>0</v>
      </c>
      <c r="L149" s="279">
        <v>125</v>
      </c>
    </row>
    <row r="150" spans="1:12" x14ac:dyDescent="0.3">
      <c r="A150" s="649" t="s">
        <v>194</v>
      </c>
      <c r="B150" s="279">
        <v>339</v>
      </c>
      <c r="C150" s="279">
        <v>0</v>
      </c>
      <c r="D150" s="279">
        <v>339</v>
      </c>
      <c r="E150" s="279">
        <v>0</v>
      </c>
      <c r="F150" s="279">
        <v>200</v>
      </c>
      <c r="G150" s="279">
        <v>0</v>
      </c>
      <c r="H150" s="279">
        <v>0</v>
      </c>
      <c r="I150" s="279">
        <v>0</v>
      </c>
      <c r="J150" s="279">
        <v>0</v>
      </c>
      <c r="K150" s="279">
        <v>0</v>
      </c>
      <c r="L150" s="279">
        <v>539</v>
      </c>
    </row>
    <row r="151" spans="1:12" x14ac:dyDescent="0.3">
      <c r="A151" s="649" t="s">
        <v>190</v>
      </c>
      <c r="B151" s="279">
        <v>91</v>
      </c>
      <c r="C151" s="279">
        <v>0</v>
      </c>
      <c r="D151" s="279">
        <v>91</v>
      </c>
      <c r="E151" s="279">
        <v>0</v>
      </c>
      <c r="F151" s="279">
        <v>72</v>
      </c>
      <c r="G151" s="279">
        <v>0</v>
      </c>
      <c r="H151" s="279">
        <v>0</v>
      </c>
      <c r="I151" s="279">
        <v>0</v>
      </c>
      <c r="J151" s="279">
        <v>0</v>
      </c>
      <c r="K151" s="279">
        <v>0</v>
      </c>
      <c r="L151" s="279">
        <v>163</v>
      </c>
    </row>
    <row r="152" spans="1:12" x14ac:dyDescent="0.3">
      <c r="A152" s="649" t="s">
        <v>191</v>
      </c>
      <c r="B152" s="279">
        <v>3599</v>
      </c>
      <c r="C152" s="279">
        <v>0</v>
      </c>
      <c r="D152" s="279">
        <v>3599</v>
      </c>
      <c r="E152" s="279">
        <v>131</v>
      </c>
      <c r="F152" s="279">
        <v>1539</v>
      </c>
      <c r="G152" s="279">
        <v>0</v>
      </c>
      <c r="H152" s="279">
        <v>0</v>
      </c>
      <c r="I152" s="279">
        <v>0</v>
      </c>
      <c r="J152" s="279">
        <v>0</v>
      </c>
      <c r="K152" s="279">
        <v>0</v>
      </c>
      <c r="L152" s="279">
        <v>5138</v>
      </c>
    </row>
    <row r="153" spans="1:12" x14ac:dyDescent="0.3">
      <c r="A153" s="649" t="s">
        <v>192</v>
      </c>
      <c r="B153" s="279">
        <v>592</v>
      </c>
      <c r="C153" s="279">
        <v>1</v>
      </c>
      <c r="D153" s="279">
        <v>593</v>
      </c>
      <c r="E153" s="279">
        <v>16</v>
      </c>
      <c r="F153" s="279">
        <v>1902</v>
      </c>
      <c r="G153" s="279">
        <v>0</v>
      </c>
      <c r="H153" s="279">
        <v>63174</v>
      </c>
      <c r="I153" s="279">
        <v>254848</v>
      </c>
      <c r="J153" s="279">
        <v>0</v>
      </c>
      <c r="K153" s="279">
        <v>80057</v>
      </c>
      <c r="L153" s="279">
        <v>400574</v>
      </c>
    </row>
    <row r="154" spans="1:12" x14ac:dyDescent="0.3">
      <c r="A154" s="649" t="s">
        <v>195</v>
      </c>
      <c r="B154" s="279">
        <v>1297</v>
      </c>
      <c r="C154" s="279">
        <v>0</v>
      </c>
      <c r="D154" s="279">
        <v>1297</v>
      </c>
      <c r="E154" s="279">
        <v>3</v>
      </c>
      <c r="F154" s="279">
        <v>404</v>
      </c>
      <c r="G154" s="279">
        <v>0</v>
      </c>
      <c r="H154" s="279">
        <v>0</v>
      </c>
      <c r="I154" s="279">
        <v>0</v>
      </c>
      <c r="J154" s="279">
        <v>0</v>
      </c>
      <c r="K154" s="279">
        <v>0</v>
      </c>
      <c r="L154" s="279">
        <v>1701</v>
      </c>
    </row>
    <row r="155" spans="1:12" x14ac:dyDescent="0.3">
      <c r="A155" s="649" t="s">
        <v>196</v>
      </c>
      <c r="B155" s="279">
        <v>28</v>
      </c>
      <c r="C155" s="279">
        <v>0</v>
      </c>
      <c r="D155" s="279">
        <v>28</v>
      </c>
      <c r="E155" s="279">
        <v>1</v>
      </c>
      <c r="F155" s="279">
        <v>65</v>
      </c>
      <c r="G155" s="279">
        <v>0</v>
      </c>
      <c r="H155" s="279">
        <v>0</v>
      </c>
      <c r="I155" s="279">
        <v>0</v>
      </c>
      <c r="J155" s="279">
        <v>0</v>
      </c>
      <c r="K155" s="279">
        <v>0</v>
      </c>
      <c r="L155" s="279">
        <v>93</v>
      </c>
    </row>
    <row r="156" spans="1:12" x14ac:dyDescent="0.3">
      <c r="A156" s="649" t="s">
        <v>655</v>
      </c>
      <c r="B156" s="279">
        <v>0</v>
      </c>
      <c r="C156" s="279">
        <v>0</v>
      </c>
      <c r="D156" s="279">
        <v>0</v>
      </c>
      <c r="E156" s="279">
        <v>0</v>
      </c>
      <c r="F156" s="279">
        <v>0</v>
      </c>
      <c r="G156" s="279">
        <v>0</v>
      </c>
      <c r="H156" s="279">
        <v>0</v>
      </c>
      <c r="I156" s="279">
        <v>0</v>
      </c>
      <c r="J156" s="279">
        <v>0</v>
      </c>
      <c r="K156" s="279">
        <v>0</v>
      </c>
      <c r="L156" s="279">
        <v>0</v>
      </c>
    </row>
    <row r="157" spans="1:12" x14ac:dyDescent="0.3">
      <c r="A157" s="649" t="s">
        <v>197</v>
      </c>
      <c r="B157" s="279">
        <v>20</v>
      </c>
      <c r="C157" s="279">
        <v>0</v>
      </c>
      <c r="D157" s="279">
        <v>20</v>
      </c>
      <c r="E157" s="279">
        <v>0</v>
      </c>
      <c r="F157" s="279">
        <v>14</v>
      </c>
      <c r="G157" s="279">
        <v>0</v>
      </c>
      <c r="H157" s="279">
        <v>0</v>
      </c>
      <c r="I157" s="279">
        <v>0</v>
      </c>
      <c r="J157" s="279">
        <v>0</v>
      </c>
      <c r="K157" s="279">
        <v>0</v>
      </c>
      <c r="L157" s="279">
        <v>34</v>
      </c>
    </row>
    <row r="158" spans="1:12" x14ac:dyDescent="0.3">
      <c r="A158" s="649" t="s">
        <v>139</v>
      </c>
      <c r="B158" s="279">
        <v>351</v>
      </c>
      <c r="C158" s="279">
        <v>0</v>
      </c>
      <c r="D158" s="279">
        <v>351</v>
      </c>
      <c r="E158" s="279">
        <v>0</v>
      </c>
      <c r="F158" s="279">
        <v>261</v>
      </c>
      <c r="G158" s="279">
        <v>0</v>
      </c>
      <c r="H158" s="279">
        <v>0</v>
      </c>
      <c r="I158" s="279">
        <v>0</v>
      </c>
      <c r="J158" s="279">
        <v>0</v>
      </c>
      <c r="K158" s="279">
        <v>0</v>
      </c>
      <c r="L158" s="279">
        <v>612</v>
      </c>
    </row>
    <row r="159" spans="1:12" x14ac:dyDescent="0.3">
      <c r="A159" s="649" t="s">
        <v>40</v>
      </c>
      <c r="B159" s="279">
        <v>2289</v>
      </c>
      <c r="C159" s="279">
        <v>0</v>
      </c>
      <c r="D159" s="279">
        <v>2289</v>
      </c>
      <c r="E159" s="279">
        <v>28</v>
      </c>
      <c r="F159" s="279">
        <v>3431</v>
      </c>
      <c r="G159" s="279">
        <v>0</v>
      </c>
      <c r="H159" s="279">
        <v>0</v>
      </c>
      <c r="I159" s="279">
        <v>0</v>
      </c>
      <c r="J159" s="279">
        <v>0</v>
      </c>
      <c r="K159" s="279">
        <v>1</v>
      </c>
      <c r="L159" s="279">
        <v>5721</v>
      </c>
    </row>
    <row r="160" spans="1:12" x14ac:dyDescent="0.3">
      <c r="A160" s="649" t="s">
        <v>198</v>
      </c>
      <c r="B160" s="279">
        <v>1735</v>
      </c>
      <c r="C160" s="279">
        <v>0</v>
      </c>
      <c r="D160" s="279">
        <v>1735</v>
      </c>
      <c r="E160" s="279">
        <v>4</v>
      </c>
      <c r="F160" s="279">
        <v>1376</v>
      </c>
      <c r="G160" s="279">
        <v>0</v>
      </c>
      <c r="H160" s="279">
        <v>0</v>
      </c>
      <c r="I160" s="279">
        <v>0</v>
      </c>
      <c r="J160" s="279">
        <v>0</v>
      </c>
      <c r="K160" s="279">
        <v>2</v>
      </c>
      <c r="L160" s="279">
        <v>3113</v>
      </c>
    </row>
    <row r="161" spans="1:12" x14ac:dyDescent="0.3">
      <c r="A161" s="649" t="s">
        <v>200</v>
      </c>
      <c r="B161" s="279">
        <v>67050</v>
      </c>
      <c r="C161" s="279">
        <v>0</v>
      </c>
      <c r="D161" s="279">
        <v>67050</v>
      </c>
      <c r="E161" s="279">
        <v>943</v>
      </c>
      <c r="F161" s="279">
        <v>27514</v>
      </c>
      <c r="G161" s="279">
        <v>4</v>
      </c>
      <c r="H161" s="279">
        <v>0</v>
      </c>
      <c r="I161" s="279">
        <v>0</v>
      </c>
      <c r="J161" s="279">
        <v>0</v>
      </c>
      <c r="K161" s="279">
        <v>3</v>
      </c>
      <c r="L161" s="279">
        <v>94571</v>
      </c>
    </row>
    <row r="162" spans="1:12" ht="11.65" x14ac:dyDescent="0.3">
      <c r="A162" s="649" t="s">
        <v>839</v>
      </c>
      <c r="B162" s="279">
        <v>286366</v>
      </c>
      <c r="C162" s="279">
        <v>0</v>
      </c>
      <c r="D162" s="279">
        <v>286366</v>
      </c>
      <c r="E162" s="279">
        <v>168326</v>
      </c>
      <c r="F162" s="279">
        <v>10957</v>
      </c>
      <c r="G162" s="279">
        <v>5054</v>
      </c>
      <c r="H162" s="279">
        <v>0</v>
      </c>
      <c r="I162" s="279">
        <v>0</v>
      </c>
      <c r="J162" s="279">
        <v>0</v>
      </c>
      <c r="K162" s="279">
        <v>5801</v>
      </c>
      <c r="L162" s="279">
        <v>308178</v>
      </c>
    </row>
    <row r="163" spans="1:12" x14ac:dyDescent="0.3">
      <c r="A163" s="649" t="s">
        <v>394</v>
      </c>
      <c r="B163" s="279">
        <v>28</v>
      </c>
      <c r="C163" s="279">
        <v>0</v>
      </c>
      <c r="D163" s="279">
        <v>28</v>
      </c>
      <c r="E163" s="279">
        <v>0</v>
      </c>
      <c r="F163" s="279">
        <v>20</v>
      </c>
      <c r="G163" s="279">
        <v>0</v>
      </c>
      <c r="H163" s="279">
        <v>0</v>
      </c>
      <c r="I163" s="279">
        <v>0</v>
      </c>
      <c r="J163" s="279">
        <v>0</v>
      </c>
      <c r="K163" s="279">
        <v>0</v>
      </c>
      <c r="L163" s="279">
        <v>48</v>
      </c>
    </row>
    <row r="164" spans="1:12" x14ac:dyDescent="0.3">
      <c r="A164" s="649" t="s">
        <v>387</v>
      </c>
      <c r="B164" s="279">
        <v>1011</v>
      </c>
      <c r="C164" s="279">
        <v>0</v>
      </c>
      <c r="D164" s="279">
        <v>1011</v>
      </c>
      <c r="E164" s="279">
        <v>0</v>
      </c>
      <c r="F164" s="279">
        <v>53</v>
      </c>
      <c r="G164" s="279">
        <v>0</v>
      </c>
      <c r="H164" s="279">
        <v>0</v>
      </c>
      <c r="I164" s="279">
        <v>0</v>
      </c>
      <c r="J164" s="279">
        <v>0</v>
      </c>
      <c r="K164" s="279">
        <v>0</v>
      </c>
      <c r="L164" s="279">
        <v>1064</v>
      </c>
    </row>
    <row r="165" spans="1:12" x14ac:dyDescent="0.3">
      <c r="A165" s="649" t="s">
        <v>404</v>
      </c>
      <c r="B165" s="279">
        <v>1823</v>
      </c>
      <c r="C165" s="279">
        <v>0</v>
      </c>
      <c r="D165" s="279">
        <v>1823</v>
      </c>
      <c r="E165" s="279">
        <v>0</v>
      </c>
      <c r="F165" s="279">
        <v>42</v>
      </c>
      <c r="G165" s="279">
        <v>0</v>
      </c>
      <c r="H165" s="279">
        <v>0</v>
      </c>
      <c r="I165" s="279">
        <v>0</v>
      </c>
      <c r="J165" s="279">
        <v>0</v>
      </c>
      <c r="K165" s="279">
        <v>0</v>
      </c>
      <c r="L165" s="279">
        <v>1865</v>
      </c>
    </row>
    <row r="166" spans="1:12" x14ac:dyDescent="0.3">
      <c r="A166" s="649" t="s">
        <v>770</v>
      </c>
      <c r="B166" s="279">
        <v>0</v>
      </c>
      <c r="C166" s="279">
        <v>0</v>
      </c>
      <c r="D166" s="279">
        <v>0</v>
      </c>
      <c r="E166" s="279">
        <v>0</v>
      </c>
      <c r="F166" s="279">
        <v>1</v>
      </c>
      <c r="G166" s="279">
        <v>0</v>
      </c>
      <c r="H166" s="279">
        <v>0</v>
      </c>
      <c r="I166" s="279">
        <v>0</v>
      </c>
      <c r="J166" s="279">
        <v>0</v>
      </c>
      <c r="K166" s="279">
        <v>0</v>
      </c>
      <c r="L166" s="279">
        <v>1</v>
      </c>
    </row>
    <row r="167" spans="1:12" x14ac:dyDescent="0.3">
      <c r="A167" s="649" t="s">
        <v>407</v>
      </c>
      <c r="B167" s="279">
        <v>1</v>
      </c>
      <c r="C167" s="279">
        <v>0</v>
      </c>
      <c r="D167" s="279">
        <v>1</v>
      </c>
      <c r="E167" s="279">
        <v>0</v>
      </c>
      <c r="F167" s="279">
        <v>13</v>
      </c>
      <c r="G167" s="279">
        <v>0</v>
      </c>
      <c r="H167" s="279">
        <v>0</v>
      </c>
      <c r="I167" s="279">
        <v>0</v>
      </c>
      <c r="J167" s="279">
        <v>0</v>
      </c>
      <c r="K167" s="279">
        <v>0</v>
      </c>
      <c r="L167" s="279">
        <v>14</v>
      </c>
    </row>
    <row r="168" spans="1:12" x14ac:dyDescent="0.3">
      <c r="A168" s="649" t="s">
        <v>391</v>
      </c>
      <c r="B168" s="279">
        <v>1</v>
      </c>
      <c r="C168" s="279">
        <v>0</v>
      </c>
      <c r="D168" s="279">
        <v>1</v>
      </c>
      <c r="E168" s="279">
        <v>0</v>
      </c>
      <c r="F168" s="279">
        <v>1</v>
      </c>
      <c r="G168" s="279">
        <v>0</v>
      </c>
      <c r="H168" s="279">
        <v>0</v>
      </c>
      <c r="I168" s="279">
        <v>0</v>
      </c>
      <c r="J168" s="279">
        <v>0</v>
      </c>
      <c r="K168" s="279">
        <v>0</v>
      </c>
      <c r="L168" s="279">
        <v>2</v>
      </c>
    </row>
    <row r="169" spans="1:12" x14ac:dyDescent="0.3">
      <c r="A169" s="649" t="s">
        <v>210</v>
      </c>
      <c r="B169" s="279">
        <v>22</v>
      </c>
      <c r="C169" s="279">
        <v>0</v>
      </c>
      <c r="D169" s="279">
        <v>22</v>
      </c>
      <c r="E169" s="279">
        <v>19</v>
      </c>
      <c r="F169" s="279">
        <v>12</v>
      </c>
      <c r="G169" s="279">
        <v>0</v>
      </c>
      <c r="H169" s="279">
        <v>0</v>
      </c>
      <c r="I169" s="279">
        <v>0</v>
      </c>
      <c r="J169" s="279">
        <v>0</v>
      </c>
      <c r="K169" s="279">
        <v>0</v>
      </c>
      <c r="L169" s="279">
        <v>34</v>
      </c>
    </row>
    <row r="170" spans="1:12" x14ac:dyDescent="0.3">
      <c r="A170" s="649" t="s">
        <v>203</v>
      </c>
      <c r="B170" s="279">
        <v>701</v>
      </c>
      <c r="C170" s="279">
        <v>0</v>
      </c>
      <c r="D170" s="279">
        <v>701</v>
      </c>
      <c r="E170" s="279">
        <v>25</v>
      </c>
      <c r="F170" s="279">
        <v>575</v>
      </c>
      <c r="G170" s="279">
        <v>0</v>
      </c>
      <c r="H170" s="279">
        <v>0</v>
      </c>
      <c r="I170" s="279">
        <v>0</v>
      </c>
      <c r="J170" s="279">
        <v>0</v>
      </c>
      <c r="K170" s="279">
        <v>10</v>
      </c>
      <c r="L170" s="279">
        <v>1286</v>
      </c>
    </row>
    <row r="171" spans="1:12" x14ac:dyDescent="0.3">
      <c r="A171" s="649" t="s">
        <v>204</v>
      </c>
      <c r="B171" s="279">
        <v>21280</v>
      </c>
      <c r="C171" s="279">
        <v>0</v>
      </c>
      <c r="D171" s="279">
        <v>21280</v>
      </c>
      <c r="E171" s="279">
        <v>16104</v>
      </c>
      <c r="F171" s="279">
        <v>14318</v>
      </c>
      <c r="G171" s="279">
        <v>0</v>
      </c>
      <c r="H171" s="279">
        <v>0</v>
      </c>
      <c r="I171" s="279">
        <v>0</v>
      </c>
      <c r="J171" s="279">
        <v>0</v>
      </c>
      <c r="K171" s="279">
        <v>0</v>
      </c>
      <c r="L171" s="279">
        <v>35598</v>
      </c>
    </row>
    <row r="172" spans="1:12" x14ac:dyDescent="0.3">
      <c r="A172" s="649" t="s">
        <v>1886</v>
      </c>
      <c r="B172" s="279">
        <v>38273</v>
      </c>
      <c r="C172" s="279">
        <v>364</v>
      </c>
      <c r="D172" s="279">
        <v>38637</v>
      </c>
      <c r="E172" s="279">
        <v>2591</v>
      </c>
      <c r="F172" s="279">
        <v>53309</v>
      </c>
      <c r="G172" s="279">
        <v>328</v>
      </c>
      <c r="H172" s="279">
        <v>220002</v>
      </c>
      <c r="I172" s="279">
        <v>545</v>
      </c>
      <c r="J172" s="279">
        <v>0</v>
      </c>
      <c r="K172" s="279">
        <v>0</v>
      </c>
      <c r="L172" s="279">
        <v>312821</v>
      </c>
    </row>
    <row r="173" spans="1:12" x14ac:dyDescent="0.3">
      <c r="A173" s="649" t="s">
        <v>390</v>
      </c>
      <c r="B173" s="279">
        <v>20</v>
      </c>
      <c r="C173" s="279">
        <v>0</v>
      </c>
      <c r="D173" s="279">
        <v>20</v>
      </c>
      <c r="E173" s="279">
        <v>0</v>
      </c>
      <c r="F173" s="279">
        <v>22</v>
      </c>
      <c r="G173" s="279">
        <v>0</v>
      </c>
      <c r="H173" s="279">
        <v>0</v>
      </c>
      <c r="I173" s="279">
        <v>0</v>
      </c>
      <c r="J173" s="279">
        <v>0</v>
      </c>
      <c r="K173" s="279">
        <v>0</v>
      </c>
      <c r="L173" s="279">
        <v>42</v>
      </c>
    </row>
    <row r="174" spans="1:12" x14ac:dyDescent="0.3">
      <c r="A174" s="649" t="s">
        <v>206</v>
      </c>
      <c r="B174" s="279">
        <v>4895</v>
      </c>
      <c r="C174" s="279">
        <v>0</v>
      </c>
      <c r="D174" s="279">
        <v>4895</v>
      </c>
      <c r="E174" s="279">
        <v>916</v>
      </c>
      <c r="F174" s="279">
        <v>3507</v>
      </c>
      <c r="G174" s="279">
        <v>0</v>
      </c>
      <c r="H174" s="279">
        <v>0</v>
      </c>
      <c r="I174" s="279">
        <v>0</v>
      </c>
      <c r="J174" s="279">
        <v>0</v>
      </c>
      <c r="K174" s="279">
        <v>1479</v>
      </c>
      <c r="L174" s="279">
        <v>9881</v>
      </c>
    </row>
    <row r="175" spans="1:12" x14ac:dyDescent="0.3">
      <c r="A175" s="649" t="s">
        <v>205</v>
      </c>
      <c r="B175" s="279">
        <v>54</v>
      </c>
      <c r="C175" s="279">
        <v>0</v>
      </c>
      <c r="D175" s="279">
        <v>54</v>
      </c>
      <c r="E175" s="279">
        <v>0</v>
      </c>
      <c r="F175" s="279">
        <v>49</v>
      </c>
      <c r="G175" s="279">
        <v>0</v>
      </c>
      <c r="H175" s="279">
        <v>0</v>
      </c>
      <c r="I175" s="279">
        <v>0</v>
      </c>
      <c r="J175" s="279">
        <v>0</v>
      </c>
      <c r="K175" s="279">
        <v>0</v>
      </c>
      <c r="L175" s="279">
        <v>103</v>
      </c>
    </row>
    <row r="176" spans="1:12" x14ac:dyDescent="0.3">
      <c r="A176" s="649" t="s">
        <v>681</v>
      </c>
      <c r="B176" s="279">
        <v>0</v>
      </c>
      <c r="C176" s="279">
        <v>0</v>
      </c>
      <c r="D176" s="279">
        <v>0</v>
      </c>
      <c r="E176" s="279">
        <v>0</v>
      </c>
      <c r="F176" s="279">
        <v>0</v>
      </c>
      <c r="G176" s="279">
        <v>0</v>
      </c>
      <c r="H176" s="279">
        <v>0</v>
      </c>
      <c r="I176" s="279">
        <v>0</v>
      </c>
      <c r="J176" s="279">
        <v>0</v>
      </c>
      <c r="K176" s="279">
        <v>0</v>
      </c>
      <c r="L176" s="279">
        <v>0</v>
      </c>
    </row>
    <row r="177" spans="1:12" x14ac:dyDescent="0.3">
      <c r="A177" s="649" t="s">
        <v>213</v>
      </c>
      <c r="B177" s="279">
        <v>326</v>
      </c>
      <c r="C177" s="279">
        <v>0</v>
      </c>
      <c r="D177" s="279">
        <v>326</v>
      </c>
      <c r="E177" s="279">
        <v>0</v>
      </c>
      <c r="F177" s="279">
        <v>548</v>
      </c>
      <c r="G177" s="279">
        <v>0</v>
      </c>
      <c r="H177" s="279">
        <v>0</v>
      </c>
      <c r="I177" s="279">
        <v>0</v>
      </c>
      <c r="J177" s="279">
        <v>0</v>
      </c>
      <c r="K177" s="279">
        <v>0</v>
      </c>
      <c r="L177" s="279">
        <v>874</v>
      </c>
    </row>
    <row r="178" spans="1:12" x14ac:dyDescent="0.3">
      <c r="A178" s="649" t="s">
        <v>214</v>
      </c>
      <c r="B178" s="279">
        <v>23</v>
      </c>
      <c r="C178" s="279">
        <v>0</v>
      </c>
      <c r="D178" s="279">
        <v>23</v>
      </c>
      <c r="E178" s="279">
        <v>0</v>
      </c>
      <c r="F178" s="279">
        <v>13</v>
      </c>
      <c r="G178" s="279">
        <v>0</v>
      </c>
      <c r="H178" s="279">
        <v>0</v>
      </c>
      <c r="I178" s="279">
        <v>0</v>
      </c>
      <c r="J178" s="279">
        <v>0</v>
      </c>
      <c r="K178" s="279">
        <v>0</v>
      </c>
      <c r="L178" s="279">
        <v>36</v>
      </c>
    </row>
    <row r="179" spans="1:12" x14ac:dyDescent="0.3">
      <c r="A179" s="649" t="s">
        <v>403</v>
      </c>
      <c r="B179" s="279">
        <v>71</v>
      </c>
      <c r="C179" s="279">
        <v>0</v>
      </c>
      <c r="D179" s="279">
        <v>71</v>
      </c>
      <c r="E179" s="279">
        <v>1</v>
      </c>
      <c r="F179" s="279">
        <v>37</v>
      </c>
      <c r="G179" s="279">
        <v>0</v>
      </c>
      <c r="H179" s="279">
        <v>0</v>
      </c>
      <c r="I179" s="279">
        <v>0</v>
      </c>
      <c r="J179" s="279">
        <v>0</v>
      </c>
      <c r="K179" s="279">
        <v>0</v>
      </c>
      <c r="L179" s="279">
        <v>108</v>
      </c>
    </row>
    <row r="180" spans="1:12" x14ac:dyDescent="0.3">
      <c r="A180" s="649" t="s">
        <v>207</v>
      </c>
      <c r="B180" s="279">
        <v>1123022</v>
      </c>
      <c r="C180" s="279">
        <v>30</v>
      </c>
      <c r="D180" s="279">
        <v>1123052</v>
      </c>
      <c r="E180" s="279">
        <v>839696</v>
      </c>
      <c r="F180" s="279">
        <v>56772</v>
      </c>
      <c r="G180" s="279">
        <v>32344</v>
      </c>
      <c r="H180" s="279">
        <v>1133000</v>
      </c>
      <c r="I180" s="279">
        <v>5000</v>
      </c>
      <c r="J180" s="279">
        <v>0</v>
      </c>
      <c r="K180" s="279">
        <v>829</v>
      </c>
      <c r="L180" s="279">
        <v>2350997</v>
      </c>
    </row>
    <row r="181" spans="1:12" x14ac:dyDescent="0.3">
      <c r="A181" s="649" t="s">
        <v>199</v>
      </c>
      <c r="B181" s="279">
        <v>449</v>
      </c>
      <c r="C181" s="279">
        <v>0</v>
      </c>
      <c r="D181" s="279">
        <v>449</v>
      </c>
      <c r="E181" s="279">
        <v>8</v>
      </c>
      <c r="F181" s="279">
        <v>876</v>
      </c>
      <c r="G181" s="279">
        <v>0</v>
      </c>
      <c r="H181" s="279">
        <v>0</v>
      </c>
      <c r="I181" s="279">
        <v>0</v>
      </c>
      <c r="J181" s="279">
        <v>0</v>
      </c>
      <c r="K181" s="279">
        <v>5</v>
      </c>
      <c r="L181" s="279">
        <v>1330</v>
      </c>
    </row>
    <row r="182" spans="1:12" ht="11.65" x14ac:dyDescent="0.3">
      <c r="A182" s="649" t="s">
        <v>840</v>
      </c>
      <c r="B182" s="279">
        <v>778629</v>
      </c>
      <c r="C182" s="279">
        <v>68</v>
      </c>
      <c r="D182" s="279">
        <v>778697</v>
      </c>
      <c r="E182" s="279">
        <v>778446</v>
      </c>
      <c r="F182" s="279">
        <v>4237</v>
      </c>
      <c r="G182" s="279">
        <v>159</v>
      </c>
      <c r="H182" s="279">
        <v>1790427</v>
      </c>
      <c r="I182" s="279">
        <v>0</v>
      </c>
      <c r="J182" s="279">
        <v>0</v>
      </c>
      <c r="K182" s="279">
        <v>30</v>
      </c>
      <c r="L182" s="279">
        <v>2573550</v>
      </c>
    </row>
    <row r="183" spans="1:12" x14ac:dyDescent="0.3">
      <c r="A183" s="649" t="s">
        <v>208</v>
      </c>
      <c r="B183" s="279">
        <v>59</v>
      </c>
      <c r="C183" s="279">
        <v>0</v>
      </c>
      <c r="D183" s="279">
        <v>59</v>
      </c>
      <c r="E183" s="279">
        <v>0</v>
      </c>
      <c r="F183" s="279">
        <v>88</v>
      </c>
      <c r="G183" s="279">
        <v>0</v>
      </c>
      <c r="H183" s="279">
        <v>0</v>
      </c>
      <c r="I183" s="279">
        <v>0</v>
      </c>
      <c r="J183" s="279">
        <v>0</v>
      </c>
      <c r="K183" s="279">
        <v>0</v>
      </c>
      <c r="L183" s="279">
        <v>147</v>
      </c>
    </row>
    <row r="184" spans="1:12" ht="11.65" x14ac:dyDescent="0.3">
      <c r="A184" s="649" t="s">
        <v>841</v>
      </c>
      <c r="B184" s="279">
        <v>121435</v>
      </c>
      <c r="C184" s="279">
        <v>0</v>
      </c>
      <c r="D184" s="279">
        <v>121435</v>
      </c>
      <c r="E184" s="279">
        <v>2169</v>
      </c>
      <c r="F184" s="279">
        <v>14869</v>
      </c>
      <c r="G184" s="279">
        <v>852</v>
      </c>
      <c r="H184" s="279">
        <v>44934</v>
      </c>
      <c r="I184" s="279">
        <v>8112</v>
      </c>
      <c r="J184" s="279">
        <v>0</v>
      </c>
      <c r="K184" s="279">
        <v>17</v>
      </c>
      <c r="L184" s="279">
        <v>190219</v>
      </c>
    </row>
    <row r="185" spans="1:12" ht="11.65" x14ac:dyDescent="0.3">
      <c r="A185" s="649" t="s">
        <v>842</v>
      </c>
      <c r="B185" s="279">
        <v>622463</v>
      </c>
      <c r="C185" s="279">
        <v>6307</v>
      </c>
      <c r="D185" s="279">
        <v>628770</v>
      </c>
      <c r="E185" s="279">
        <v>602525</v>
      </c>
      <c r="F185" s="279">
        <v>45102</v>
      </c>
      <c r="G185" s="279">
        <v>39494</v>
      </c>
      <c r="H185" s="279">
        <v>3218234</v>
      </c>
      <c r="I185" s="279">
        <v>152663</v>
      </c>
      <c r="J185" s="279">
        <v>0</v>
      </c>
      <c r="K185" s="279">
        <v>19</v>
      </c>
      <c r="L185" s="279">
        <v>4084282</v>
      </c>
    </row>
    <row r="186" spans="1:12" x14ac:dyDescent="0.3">
      <c r="A186" s="649" t="s">
        <v>212</v>
      </c>
      <c r="B186" s="279">
        <v>19</v>
      </c>
      <c r="C186" s="279">
        <v>0</v>
      </c>
      <c r="D186" s="279">
        <v>19</v>
      </c>
      <c r="E186" s="279">
        <v>0</v>
      </c>
      <c r="F186" s="279">
        <v>50</v>
      </c>
      <c r="G186" s="279">
        <v>0</v>
      </c>
      <c r="H186" s="279">
        <v>0</v>
      </c>
      <c r="I186" s="279">
        <v>0</v>
      </c>
      <c r="J186" s="279">
        <v>0</v>
      </c>
      <c r="K186" s="279">
        <v>0</v>
      </c>
      <c r="L186" s="279">
        <v>69</v>
      </c>
    </row>
    <row r="187" spans="1:12" x14ac:dyDescent="0.3">
      <c r="A187" s="649" t="s">
        <v>810</v>
      </c>
      <c r="B187" s="279">
        <v>0</v>
      </c>
      <c r="C187" s="279">
        <v>0</v>
      </c>
      <c r="D187" s="279">
        <v>0</v>
      </c>
      <c r="E187" s="279">
        <v>0</v>
      </c>
      <c r="F187" s="279">
        <v>1</v>
      </c>
      <c r="G187" s="279">
        <v>0</v>
      </c>
      <c r="H187" s="279">
        <v>0</v>
      </c>
      <c r="I187" s="279">
        <v>0</v>
      </c>
      <c r="J187" s="279">
        <v>0</v>
      </c>
      <c r="K187" s="279">
        <v>0</v>
      </c>
      <c r="L187" s="279">
        <v>1</v>
      </c>
    </row>
    <row r="188" spans="1:12" x14ac:dyDescent="0.3">
      <c r="A188" s="649" t="s">
        <v>215</v>
      </c>
      <c r="B188" s="279">
        <v>220</v>
      </c>
      <c r="C188" s="279">
        <v>0</v>
      </c>
      <c r="D188" s="279">
        <v>220</v>
      </c>
      <c r="E188" s="279">
        <v>2</v>
      </c>
      <c r="F188" s="279">
        <v>161</v>
      </c>
      <c r="G188" s="279">
        <v>7</v>
      </c>
      <c r="H188" s="279">
        <v>0</v>
      </c>
      <c r="I188" s="279">
        <v>0</v>
      </c>
      <c r="J188" s="279">
        <v>0</v>
      </c>
      <c r="K188" s="279">
        <v>2</v>
      </c>
      <c r="L188" s="279">
        <v>390</v>
      </c>
    </row>
    <row r="189" spans="1:12" x14ac:dyDescent="0.3">
      <c r="A189" s="649" t="s">
        <v>216</v>
      </c>
      <c r="B189" s="279">
        <v>16</v>
      </c>
      <c r="C189" s="279">
        <v>0</v>
      </c>
      <c r="D189" s="279">
        <v>16</v>
      </c>
      <c r="E189" s="279">
        <v>0</v>
      </c>
      <c r="F189" s="279">
        <v>17</v>
      </c>
      <c r="G189" s="279">
        <v>0</v>
      </c>
      <c r="H189" s="279">
        <v>0</v>
      </c>
      <c r="I189" s="279">
        <v>0</v>
      </c>
      <c r="J189" s="279">
        <v>0</v>
      </c>
      <c r="K189" s="279">
        <v>0</v>
      </c>
      <c r="L189" s="279">
        <v>33</v>
      </c>
    </row>
    <row r="190" spans="1:12" x14ac:dyDescent="0.3">
      <c r="A190" s="649" t="s">
        <v>217</v>
      </c>
      <c r="B190" s="279">
        <v>17</v>
      </c>
      <c r="C190" s="279">
        <v>0</v>
      </c>
      <c r="D190" s="279">
        <v>17</v>
      </c>
      <c r="E190" s="279">
        <v>0</v>
      </c>
      <c r="F190" s="279">
        <v>4</v>
      </c>
      <c r="G190" s="279">
        <v>0</v>
      </c>
      <c r="H190" s="279">
        <v>0</v>
      </c>
      <c r="I190" s="279">
        <v>0</v>
      </c>
      <c r="J190" s="279">
        <v>0</v>
      </c>
      <c r="K190" s="279">
        <v>0</v>
      </c>
      <c r="L190" s="279">
        <v>21</v>
      </c>
    </row>
    <row r="191" spans="1:12" x14ac:dyDescent="0.3">
      <c r="A191" s="649" t="s">
        <v>218</v>
      </c>
      <c r="B191" s="279">
        <v>4850792</v>
      </c>
      <c r="C191" s="279">
        <v>21793</v>
      </c>
      <c r="D191" s="279">
        <v>4872585</v>
      </c>
      <c r="E191" s="279">
        <v>4548346</v>
      </c>
      <c r="F191" s="279">
        <v>245844</v>
      </c>
      <c r="G191" s="279">
        <v>189</v>
      </c>
      <c r="H191" s="279">
        <v>6563462</v>
      </c>
      <c r="I191" s="279">
        <v>0</v>
      </c>
      <c r="J191" s="279">
        <v>0</v>
      </c>
      <c r="K191" s="279">
        <v>8247</v>
      </c>
      <c r="L191" s="279">
        <v>11690327</v>
      </c>
    </row>
    <row r="192" spans="1:12" x14ac:dyDescent="0.3">
      <c r="A192" s="649" t="s">
        <v>221</v>
      </c>
      <c r="B192" s="279">
        <v>794</v>
      </c>
      <c r="C192" s="279">
        <v>0</v>
      </c>
      <c r="D192" s="279">
        <v>794</v>
      </c>
      <c r="E192" s="279">
        <v>71</v>
      </c>
      <c r="F192" s="279">
        <v>1481</v>
      </c>
      <c r="G192" s="279">
        <v>0</v>
      </c>
      <c r="H192" s="279">
        <v>0</v>
      </c>
      <c r="I192" s="279">
        <v>0</v>
      </c>
      <c r="J192" s="279">
        <v>0</v>
      </c>
      <c r="K192" s="279">
        <v>0</v>
      </c>
      <c r="L192" s="279">
        <v>2275</v>
      </c>
    </row>
    <row r="193" spans="1:12" x14ac:dyDescent="0.3">
      <c r="A193" s="649" t="s">
        <v>220</v>
      </c>
      <c r="B193" s="279">
        <v>221</v>
      </c>
      <c r="C193" s="279">
        <v>1</v>
      </c>
      <c r="D193" s="279">
        <v>222</v>
      </c>
      <c r="E193" s="279">
        <v>17</v>
      </c>
      <c r="F193" s="279">
        <v>838</v>
      </c>
      <c r="G193" s="279">
        <v>0</v>
      </c>
      <c r="H193" s="279">
        <v>0</v>
      </c>
      <c r="I193" s="279">
        <v>0</v>
      </c>
      <c r="J193" s="279">
        <v>0</v>
      </c>
      <c r="K193" s="279">
        <v>0</v>
      </c>
      <c r="L193" s="279">
        <v>1060</v>
      </c>
    </row>
    <row r="194" spans="1:12" x14ac:dyDescent="0.3">
      <c r="A194" s="649" t="s">
        <v>485</v>
      </c>
      <c r="B194" s="279">
        <v>1776</v>
      </c>
      <c r="C194" s="279">
        <v>0</v>
      </c>
      <c r="D194" s="279">
        <v>1776</v>
      </c>
      <c r="E194" s="279">
        <v>8</v>
      </c>
      <c r="F194" s="279">
        <v>14621</v>
      </c>
      <c r="G194" s="279">
        <v>0</v>
      </c>
      <c r="H194" s="279">
        <v>0</v>
      </c>
      <c r="I194" s="279">
        <v>0</v>
      </c>
      <c r="J194" s="279">
        <v>0</v>
      </c>
      <c r="K194" s="279">
        <v>0</v>
      </c>
      <c r="L194" s="279">
        <v>16397</v>
      </c>
    </row>
    <row r="195" spans="1:12" x14ac:dyDescent="0.3">
      <c r="A195" s="649" t="s">
        <v>455</v>
      </c>
      <c r="B195" s="279">
        <v>15071</v>
      </c>
      <c r="C195" s="279">
        <v>0</v>
      </c>
      <c r="D195" s="279">
        <v>15071</v>
      </c>
      <c r="E195" s="279">
        <v>2</v>
      </c>
      <c r="F195" s="279">
        <v>8</v>
      </c>
      <c r="G195" s="279">
        <v>0</v>
      </c>
      <c r="H195" s="279">
        <v>0</v>
      </c>
      <c r="I195" s="279">
        <v>0</v>
      </c>
      <c r="J195" s="279">
        <v>0</v>
      </c>
      <c r="K195" s="279">
        <v>6</v>
      </c>
      <c r="L195" s="279">
        <v>15085</v>
      </c>
    </row>
    <row r="196" spans="1:12" x14ac:dyDescent="0.3">
      <c r="A196" s="649" t="s">
        <v>223</v>
      </c>
      <c r="B196" s="279">
        <v>20</v>
      </c>
      <c r="C196" s="279">
        <v>0</v>
      </c>
      <c r="D196" s="279">
        <v>20</v>
      </c>
      <c r="E196" s="279">
        <v>1</v>
      </c>
      <c r="F196" s="279">
        <v>7</v>
      </c>
      <c r="G196" s="279">
        <v>0</v>
      </c>
      <c r="H196" s="279">
        <v>0</v>
      </c>
      <c r="I196" s="279">
        <v>0</v>
      </c>
      <c r="J196" s="279">
        <v>0</v>
      </c>
      <c r="K196" s="279">
        <v>0</v>
      </c>
      <c r="L196" s="279">
        <v>27</v>
      </c>
    </row>
    <row r="197" spans="1:12" x14ac:dyDescent="0.3">
      <c r="A197" s="649" t="s">
        <v>224</v>
      </c>
      <c r="B197" s="279">
        <v>8785</v>
      </c>
      <c r="C197" s="279">
        <v>0</v>
      </c>
      <c r="D197" s="279">
        <v>8785</v>
      </c>
      <c r="E197" s="279">
        <v>3239</v>
      </c>
      <c r="F197" s="279">
        <v>2150</v>
      </c>
      <c r="G197" s="279">
        <v>7</v>
      </c>
      <c r="H197" s="279">
        <v>0</v>
      </c>
      <c r="I197" s="279">
        <v>0</v>
      </c>
      <c r="J197" s="279">
        <v>0</v>
      </c>
      <c r="K197" s="279">
        <v>0</v>
      </c>
      <c r="L197" s="279">
        <v>10942</v>
      </c>
    </row>
    <row r="198" spans="1:12" x14ac:dyDescent="0.3">
      <c r="A198" s="649" t="s">
        <v>395</v>
      </c>
      <c r="B198" s="279">
        <v>24</v>
      </c>
      <c r="C198" s="279">
        <v>0</v>
      </c>
      <c r="D198" s="279">
        <v>24</v>
      </c>
      <c r="E198" s="279">
        <v>0</v>
      </c>
      <c r="F198" s="279">
        <v>62</v>
      </c>
      <c r="G198" s="279">
        <v>0</v>
      </c>
      <c r="H198" s="279">
        <v>0</v>
      </c>
      <c r="I198" s="279">
        <v>0</v>
      </c>
      <c r="J198" s="279">
        <v>0</v>
      </c>
      <c r="K198" s="279">
        <v>0</v>
      </c>
      <c r="L198" s="279">
        <v>86</v>
      </c>
    </row>
    <row r="199" spans="1:12" x14ac:dyDescent="0.3">
      <c r="A199" s="649" t="s">
        <v>396</v>
      </c>
      <c r="B199" s="279">
        <v>369</v>
      </c>
      <c r="C199" s="279">
        <v>0</v>
      </c>
      <c r="D199" s="279">
        <v>369</v>
      </c>
      <c r="E199" s="279">
        <v>0</v>
      </c>
      <c r="F199" s="279">
        <v>197</v>
      </c>
      <c r="G199" s="279">
        <v>0</v>
      </c>
      <c r="H199" s="279">
        <v>0</v>
      </c>
      <c r="I199" s="279">
        <v>0</v>
      </c>
      <c r="J199" s="279">
        <v>0</v>
      </c>
      <c r="K199" s="279">
        <v>3</v>
      </c>
      <c r="L199" s="279">
        <v>569</v>
      </c>
    </row>
    <row r="200" spans="1:12" x14ac:dyDescent="0.3">
      <c r="A200" s="649" t="s">
        <v>225</v>
      </c>
      <c r="B200" s="279">
        <v>1568</v>
      </c>
      <c r="C200" s="279">
        <v>0</v>
      </c>
      <c r="D200" s="279">
        <v>1568</v>
      </c>
      <c r="E200" s="279">
        <v>47</v>
      </c>
      <c r="F200" s="279">
        <v>2351</v>
      </c>
      <c r="G200" s="279">
        <v>0</v>
      </c>
      <c r="H200" s="279">
        <v>0</v>
      </c>
      <c r="I200" s="279">
        <v>0</v>
      </c>
      <c r="J200" s="279">
        <v>0</v>
      </c>
      <c r="K200" s="279">
        <v>7</v>
      </c>
      <c r="L200" s="279">
        <v>3926</v>
      </c>
    </row>
    <row r="201" spans="1:12" x14ac:dyDescent="0.3">
      <c r="A201" s="649" t="s">
        <v>226</v>
      </c>
      <c r="B201" s="279">
        <v>59559</v>
      </c>
      <c r="C201" s="279">
        <v>0</v>
      </c>
      <c r="D201" s="279">
        <v>59559</v>
      </c>
      <c r="E201" s="279">
        <v>15656</v>
      </c>
      <c r="F201" s="279">
        <v>12104</v>
      </c>
      <c r="G201" s="279">
        <v>0</v>
      </c>
      <c r="H201" s="279">
        <v>0</v>
      </c>
      <c r="I201" s="279">
        <v>0</v>
      </c>
      <c r="J201" s="279">
        <v>0</v>
      </c>
      <c r="K201" s="279">
        <v>12</v>
      </c>
      <c r="L201" s="279">
        <v>71675</v>
      </c>
    </row>
    <row r="202" spans="1:12" x14ac:dyDescent="0.3">
      <c r="A202" s="649" t="s">
        <v>222</v>
      </c>
      <c r="B202" s="279">
        <v>455</v>
      </c>
      <c r="C202" s="279">
        <v>0</v>
      </c>
      <c r="D202" s="279">
        <v>455</v>
      </c>
      <c r="E202" s="279">
        <v>24</v>
      </c>
      <c r="F202" s="279">
        <v>1215</v>
      </c>
      <c r="G202" s="279">
        <v>0</v>
      </c>
      <c r="H202" s="279">
        <v>0</v>
      </c>
      <c r="I202" s="279">
        <v>0</v>
      </c>
      <c r="J202" s="279">
        <v>0</v>
      </c>
      <c r="K202" s="279">
        <v>0</v>
      </c>
      <c r="L202" s="279">
        <v>1670</v>
      </c>
    </row>
    <row r="203" spans="1:12" x14ac:dyDescent="0.3">
      <c r="A203" s="649" t="s">
        <v>54</v>
      </c>
      <c r="B203" s="279">
        <v>14</v>
      </c>
      <c r="C203" s="279">
        <v>0</v>
      </c>
      <c r="D203" s="279">
        <v>14</v>
      </c>
      <c r="E203" s="279">
        <v>0</v>
      </c>
      <c r="F203" s="279">
        <v>1</v>
      </c>
      <c r="G203" s="279">
        <v>0</v>
      </c>
      <c r="H203" s="279">
        <v>0</v>
      </c>
      <c r="I203" s="279">
        <v>0</v>
      </c>
      <c r="J203" s="279">
        <v>0</v>
      </c>
      <c r="K203" s="279">
        <v>0</v>
      </c>
      <c r="L203" s="279">
        <v>15</v>
      </c>
    </row>
    <row r="204" spans="1:12" x14ac:dyDescent="0.3">
      <c r="A204" s="649" t="s">
        <v>405</v>
      </c>
      <c r="B204" s="279">
        <v>2</v>
      </c>
      <c r="C204" s="279">
        <v>0</v>
      </c>
      <c r="D204" s="279">
        <v>2</v>
      </c>
      <c r="E204" s="279">
        <v>0</v>
      </c>
      <c r="F204" s="279">
        <v>1</v>
      </c>
      <c r="G204" s="279">
        <v>0</v>
      </c>
      <c r="H204" s="279">
        <v>0</v>
      </c>
      <c r="I204" s="279">
        <v>0</v>
      </c>
      <c r="J204" s="279">
        <v>0</v>
      </c>
      <c r="K204" s="279">
        <v>0</v>
      </c>
      <c r="L204" s="279">
        <v>3</v>
      </c>
    </row>
    <row r="205" spans="1:12" x14ac:dyDescent="0.3">
      <c r="A205" s="649" t="s">
        <v>228</v>
      </c>
      <c r="B205" s="279">
        <v>6316</v>
      </c>
      <c r="C205" s="279">
        <v>0</v>
      </c>
      <c r="D205" s="279">
        <v>6316</v>
      </c>
      <c r="E205" s="279">
        <v>978</v>
      </c>
      <c r="F205" s="279">
        <v>6470</v>
      </c>
      <c r="G205" s="279">
        <v>1192</v>
      </c>
      <c r="H205" s="279">
        <v>0</v>
      </c>
      <c r="I205" s="279">
        <v>0</v>
      </c>
      <c r="J205" s="279">
        <v>0</v>
      </c>
      <c r="K205" s="279">
        <v>180003</v>
      </c>
      <c r="L205" s="279">
        <v>193981</v>
      </c>
    </row>
    <row r="206" spans="1:12" ht="11.65" x14ac:dyDescent="0.3">
      <c r="A206" s="649" t="s">
        <v>857</v>
      </c>
      <c r="B206" s="279">
        <v>321014</v>
      </c>
      <c r="C206" s="279">
        <v>286</v>
      </c>
      <c r="D206" s="279">
        <v>321300</v>
      </c>
      <c r="E206" s="279">
        <v>5383</v>
      </c>
      <c r="F206" s="279">
        <v>22574</v>
      </c>
      <c r="G206" s="279">
        <v>1</v>
      </c>
      <c r="H206" s="279">
        <v>1600000</v>
      </c>
      <c r="I206" s="279">
        <v>0</v>
      </c>
      <c r="J206" s="279">
        <v>0</v>
      </c>
      <c r="K206" s="279">
        <v>5</v>
      </c>
      <c r="L206" s="279">
        <v>1943880</v>
      </c>
    </row>
    <row r="207" spans="1:12" x14ac:dyDescent="0.3">
      <c r="A207" s="649" t="s">
        <v>227</v>
      </c>
      <c r="B207" s="279">
        <v>99</v>
      </c>
      <c r="C207" s="279">
        <v>0</v>
      </c>
      <c r="D207" s="279">
        <v>99</v>
      </c>
      <c r="E207" s="279">
        <v>5</v>
      </c>
      <c r="F207" s="279">
        <v>105</v>
      </c>
      <c r="G207" s="279">
        <v>0</v>
      </c>
      <c r="H207" s="279">
        <v>0</v>
      </c>
      <c r="I207" s="279">
        <v>0</v>
      </c>
      <c r="J207" s="279">
        <v>0</v>
      </c>
      <c r="K207" s="279">
        <v>0</v>
      </c>
      <c r="L207" s="279">
        <v>204</v>
      </c>
    </row>
    <row r="208" spans="1:12" x14ac:dyDescent="0.3">
      <c r="A208" s="649" t="s">
        <v>115</v>
      </c>
      <c r="B208" s="279">
        <v>131</v>
      </c>
      <c r="C208" s="279">
        <v>0</v>
      </c>
      <c r="D208" s="279">
        <v>131</v>
      </c>
      <c r="E208" s="279">
        <v>2</v>
      </c>
      <c r="F208" s="279">
        <v>117</v>
      </c>
      <c r="G208" s="279">
        <v>0</v>
      </c>
      <c r="H208" s="279">
        <v>0</v>
      </c>
      <c r="I208" s="279">
        <v>0</v>
      </c>
      <c r="J208" s="279">
        <v>0</v>
      </c>
      <c r="K208" s="279">
        <v>0</v>
      </c>
      <c r="L208" s="279">
        <v>248</v>
      </c>
    </row>
    <row r="209" spans="1:12" x14ac:dyDescent="0.3">
      <c r="A209" s="649" t="s">
        <v>219</v>
      </c>
      <c r="B209" s="279">
        <v>6221</v>
      </c>
      <c r="C209" s="279">
        <v>0</v>
      </c>
      <c r="D209" s="279">
        <v>6221</v>
      </c>
      <c r="E209" s="279">
        <v>105</v>
      </c>
      <c r="F209" s="279">
        <v>1607</v>
      </c>
      <c r="G209" s="279">
        <v>0</v>
      </c>
      <c r="H209" s="279">
        <v>0</v>
      </c>
      <c r="I209" s="279">
        <v>0</v>
      </c>
      <c r="J209" s="279">
        <v>0</v>
      </c>
      <c r="K209" s="279">
        <v>15</v>
      </c>
      <c r="L209" s="279">
        <v>7843</v>
      </c>
    </row>
    <row r="210" spans="1:12" ht="11.65" x14ac:dyDescent="0.3">
      <c r="A210" s="649" t="s">
        <v>858</v>
      </c>
      <c r="B210" s="279">
        <v>4832</v>
      </c>
      <c r="C210" s="279">
        <v>0</v>
      </c>
      <c r="D210" s="279">
        <v>4832</v>
      </c>
      <c r="E210" s="279">
        <v>8</v>
      </c>
      <c r="F210" s="279">
        <v>262</v>
      </c>
      <c r="G210" s="279">
        <v>0</v>
      </c>
      <c r="H210" s="279">
        <v>0</v>
      </c>
      <c r="I210" s="279">
        <v>0</v>
      </c>
      <c r="J210" s="279">
        <v>0</v>
      </c>
      <c r="K210" s="279">
        <v>11</v>
      </c>
      <c r="L210" s="279">
        <v>5105</v>
      </c>
    </row>
    <row r="211" spans="1:12" x14ac:dyDescent="0.3">
      <c r="A211" s="649" t="s">
        <v>230</v>
      </c>
      <c r="B211" s="279">
        <v>91</v>
      </c>
      <c r="C211" s="279">
        <v>0</v>
      </c>
      <c r="D211" s="279">
        <v>91</v>
      </c>
      <c r="E211" s="279">
        <v>0</v>
      </c>
      <c r="F211" s="279">
        <v>62</v>
      </c>
      <c r="G211" s="279">
        <v>0</v>
      </c>
      <c r="H211" s="279">
        <v>0</v>
      </c>
      <c r="I211" s="279">
        <v>0</v>
      </c>
      <c r="J211" s="279">
        <v>0</v>
      </c>
      <c r="K211" s="279">
        <v>0</v>
      </c>
      <c r="L211" s="279">
        <v>153</v>
      </c>
    </row>
    <row r="212" spans="1:12" x14ac:dyDescent="0.3">
      <c r="A212" s="649" t="s">
        <v>811</v>
      </c>
      <c r="B212" s="279">
        <v>0</v>
      </c>
      <c r="C212" s="279">
        <v>0</v>
      </c>
      <c r="D212" s="279">
        <v>0</v>
      </c>
      <c r="E212" s="279">
        <v>0</v>
      </c>
      <c r="F212" s="279">
        <v>0</v>
      </c>
      <c r="G212" s="279">
        <v>0</v>
      </c>
      <c r="H212" s="279">
        <v>0</v>
      </c>
      <c r="I212" s="279">
        <v>0</v>
      </c>
      <c r="J212" s="279">
        <v>0</v>
      </c>
      <c r="K212" s="279">
        <v>0</v>
      </c>
      <c r="L212" s="279">
        <v>0</v>
      </c>
    </row>
    <row r="213" spans="1:12" x14ac:dyDescent="0.3">
      <c r="A213" s="649" t="s">
        <v>232</v>
      </c>
      <c r="B213" s="279">
        <v>4205</v>
      </c>
      <c r="C213" s="279">
        <v>0</v>
      </c>
      <c r="D213" s="279">
        <v>4205</v>
      </c>
      <c r="E213" s="279">
        <v>287</v>
      </c>
      <c r="F213" s="279">
        <v>2679</v>
      </c>
      <c r="G213" s="279">
        <v>0</v>
      </c>
      <c r="H213" s="279">
        <v>0</v>
      </c>
      <c r="I213" s="279">
        <v>0</v>
      </c>
      <c r="J213" s="279">
        <v>0</v>
      </c>
      <c r="K213" s="279">
        <v>2</v>
      </c>
      <c r="L213" s="279">
        <v>6886</v>
      </c>
    </row>
    <row r="214" spans="1:12" x14ac:dyDescent="0.3">
      <c r="A214" s="649" t="s">
        <v>657</v>
      </c>
      <c r="B214" s="279">
        <v>1</v>
      </c>
      <c r="C214" s="279">
        <v>0</v>
      </c>
      <c r="D214" s="279">
        <v>1</v>
      </c>
      <c r="E214" s="279">
        <v>0</v>
      </c>
      <c r="F214" s="279">
        <v>1</v>
      </c>
      <c r="G214" s="279">
        <v>0</v>
      </c>
      <c r="H214" s="279">
        <v>0</v>
      </c>
      <c r="I214" s="279">
        <v>0</v>
      </c>
      <c r="J214" s="279">
        <v>0</v>
      </c>
      <c r="K214" s="279">
        <v>0</v>
      </c>
      <c r="L214" s="279">
        <v>2</v>
      </c>
    </row>
    <row r="215" spans="1:12" x14ac:dyDescent="0.3">
      <c r="A215" s="649" t="s">
        <v>494</v>
      </c>
      <c r="B215" s="279">
        <v>7456</v>
      </c>
      <c r="C215" s="279">
        <v>0</v>
      </c>
      <c r="D215" s="279">
        <v>7456</v>
      </c>
      <c r="E215" s="279">
        <v>231</v>
      </c>
      <c r="F215" s="279">
        <v>15094</v>
      </c>
      <c r="G215" s="279">
        <v>0</v>
      </c>
      <c r="H215" s="279">
        <v>0</v>
      </c>
      <c r="I215" s="279">
        <v>0</v>
      </c>
      <c r="J215" s="279">
        <v>0</v>
      </c>
      <c r="K215" s="279">
        <v>2</v>
      </c>
      <c r="L215" s="279">
        <v>22552</v>
      </c>
    </row>
    <row r="216" spans="1:12" ht="11.65" x14ac:dyDescent="0.3">
      <c r="A216" s="649" t="s">
        <v>859</v>
      </c>
      <c r="B216" s="279">
        <v>313155</v>
      </c>
      <c r="C216" s="279">
        <v>1</v>
      </c>
      <c r="D216" s="279">
        <v>313156</v>
      </c>
      <c r="E216" s="279">
        <v>279</v>
      </c>
      <c r="F216" s="279">
        <v>4372</v>
      </c>
      <c r="G216" s="279">
        <v>0</v>
      </c>
      <c r="H216" s="279">
        <v>0</v>
      </c>
      <c r="I216" s="279">
        <v>0</v>
      </c>
      <c r="J216" s="279">
        <v>0</v>
      </c>
      <c r="K216" s="279">
        <v>265</v>
      </c>
      <c r="L216" s="279">
        <v>317793</v>
      </c>
    </row>
    <row r="217" spans="1:12" x14ac:dyDescent="0.3">
      <c r="A217" s="649" t="s">
        <v>766</v>
      </c>
      <c r="B217" s="279">
        <v>0</v>
      </c>
      <c r="C217" s="279">
        <v>0</v>
      </c>
      <c r="D217" s="279">
        <v>0</v>
      </c>
      <c r="E217" s="279">
        <v>0</v>
      </c>
      <c r="F217" s="279">
        <v>1</v>
      </c>
      <c r="G217" s="279">
        <v>0</v>
      </c>
      <c r="H217" s="279">
        <v>0</v>
      </c>
      <c r="I217" s="279">
        <v>0</v>
      </c>
      <c r="J217" s="279">
        <v>0</v>
      </c>
      <c r="K217" s="279">
        <v>0</v>
      </c>
      <c r="L217" s="279">
        <v>1</v>
      </c>
    </row>
    <row r="218" spans="1:12" ht="11.65" x14ac:dyDescent="0.3">
      <c r="A218" s="649" t="s">
        <v>860</v>
      </c>
      <c r="B218" s="279">
        <v>90541</v>
      </c>
      <c r="C218" s="279">
        <v>26000</v>
      </c>
      <c r="D218" s="279">
        <v>116541</v>
      </c>
      <c r="E218" s="279">
        <v>90082</v>
      </c>
      <c r="F218" s="279">
        <v>1446</v>
      </c>
      <c r="G218" s="279">
        <v>0</v>
      </c>
      <c r="H218" s="279">
        <v>0</v>
      </c>
      <c r="I218" s="279">
        <v>0</v>
      </c>
      <c r="J218" s="279">
        <v>0</v>
      </c>
      <c r="K218" s="279">
        <v>0</v>
      </c>
      <c r="L218" s="279">
        <v>117987</v>
      </c>
    </row>
    <row r="219" spans="1:12" x14ac:dyDescent="0.3">
      <c r="A219" s="649" t="s">
        <v>233</v>
      </c>
      <c r="B219" s="279">
        <v>15896</v>
      </c>
      <c r="C219" s="279">
        <v>0</v>
      </c>
      <c r="D219" s="279">
        <v>15896</v>
      </c>
      <c r="E219" s="279">
        <v>13336</v>
      </c>
      <c r="F219" s="279">
        <v>10075</v>
      </c>
      <c r="G219" s="279">
        <v>0</v>
      </c>
      <c r="H219" s="279">
        <v>2532032</v>
      </c>
      <c r="I219" s="279">
        <v>0</v>
      </c>
      <c r="J219" s="279">
        <v>0</v>
      </c>
      <c r="K219" s="279">
        <v>13</v>
      </c>
      <c r="L219" s="279">
        <v>2558016</v>
      </c>
    </row>
    <row r="220" spans="1:12" x14ac:dyDescent="0.3">
      <c r="A220" s="649" t="s">
        <v>234</v>
      </c>
      <c r="B220" s="279">
        <v>344</v>
      </c>
      <c r="C220" s="279">
        <v>0</v>
      </c>
      <c r="D220" s="279">
        <v>344</v>
      </c>
      <c r="E220" s="279">
        <v>14</v>
      </c>
      <c r="F220" s="279">
        <v>333</v>
      </c>
      <c r="G220" s="279">
        <v>0</v>
      </c>
      <c r="H220" s="279">
        <v>0</v>
      </c>
      <c r="I220" s="279">
        <v>0</v>
      </c>
      <c r="J220" s="279">
        <v>0</v>
      </c>
      <c r="K220" s="279">
        <v>1</v>
      </c>
      <c r="L220" s="279">
        <v>678</v>
      </c>
    </row>
    <row r="221" spans="1:12" x14ac:dyDescent="0.3">
      <c r="A221" s="649" t="s">
        <v>235</v>
      </c>
      <c r="B221" s="279">
        <v>21344</v>
      </c>
      <c r="C221" s="279">
        <v>0</v>
      </c>
      <c r="D221" s="279">
        <v>21344</v>
      </c>
      <c r="E221" s="279">
        <v>1366</v>
      </c>
      <c r="F221" s="279">
        <v>57431</v>
      </c>
      <c r="G221" s="279">
        <v>31</v>
      </c>
      <c r="H221" s="279">
        <v>0</v>
      </c>
      <c r="I221" s="279">
        <v>0</v>
      </c>
      <c r="J221" s="279">
        <v>0</v>
      </c>
      <c r="K221" s="279">
        <v>135</v>
      </c>
      <c r="L221" s="279">
        <v>78941</v>
      </c>
    </row>
    <row r="222" spans="1:12" x14ac:dyDescent="0.3">
      <c r="A222" s="649" t="s">
        <v>393</v>
      </c>
      <c r="B222" s="279">
        <v>37426</v>
      </c>
      <c r="C222" s="279">
        <v>0</v>
      </c>
      <c r="D222" s="279">
        <v>37426</v>
      </c>
      <c r="E222" s="279">
        <v>1057</v>
      </c>
      <c r="F222" s="279">
        <v>18609</v>
      </c>
      <c r="G222" s="279">
        <v>0</v>
      </c>
      <c r="H222" s="279">
        <v>0</v>
      </c>
      <c r="I222" s="279">
        <v>0</v>
      </c>
      <c r="J222" s="279">
        <v>3687729</v>
      </c>
      <c r="K222" s="279">
        <v>0</v>
      </c>
      <c r="L222" s="279">
        <v>3743764</v>
      </c>
    </row>
    <row r="223" spans="1:12" x14ac:dyDescent="0.3">
      <c r="A223" s="649" t="s">
        <v>767</v>
      </c>
      <c r="B223" s="279">
        <v>120155</v>
      </c>
      <c r="C223" s="279">
        <v>0</v>
      </c>
      <c r="D223" s="279">
        <v>120155</v>
      </c>
      <c r="E223" s="279">
        <v>510</v>
      </c>
      <c r="F223" s="279">
        <v>1035169</v>
      </c>
      <c r="G223" s="279">
        <v>0</v>
      </c>
      <c r="H223" s="279">
        <v>0</v>
      </c>
      <c r="I223" s="279">
        <v>0</v>
      </c>
      <c r="J223" s="279">
        <v>0</v>
      </c>
      <c r="K223" s="279">
        <v>14244</v>
      </c>
      <c r="L223" s="279">
        <v>1169568</v>
      </c>
    </row>
    <row r="224" spans="1:12" x14ac:dyDescent="0.3">
      <c r="A224" s="527" t="s">
        <v>236</v>
      </c>
      <c r="B224" s="565">
        <v>15483893</v>
      </c>
      <c r="C224" s="565">
        <v>637534</v>
      </c>
      <c r="D224" s="565">
        <v>16121427</v>
      </c>
      <c r="E224" s="826">
        <v>12282792</v>
      </c>
      <c r="F224" s="565">
        <v>3219941</v>
      </c>
      <c r="G224" s="565">
        <v>201415</v>
      </c>
      <c r="H224" s="565">
        <v>37494172</v>
      </c>
      <c r="I224" s="565">
        <v>2317314</v>
      </c>
      <c r="J224" s="565">
        <v>3687729</v>
      </c>
      <c r="K224" s="565">
        <v>870740</v>
      </c>
      <c r="L224" s="565">
        <v>63912738</v>
      </c>
    </row>
    <row r="225" spans="1:16" x14ac:dyDescent="0.3">
      <c r="A225" s="566"/>
      <c r="B225" s="827"/>
      <c r="C225" s="827"/>
      <c r="D225" s="827"/>
      <c r="E225" s="827"/>
      <c r="F225" s="827"/>
      <c r="G225" s="827"/>
      <c r="H225" s="827"/>
      <c r="I225" s="827"/>
      <c r="J225" s="827"/>
      <c r="K225" s="827"/>
      <c r="L225" s="827"/>
    </row>
    <row r="226" spans="1:16" ht="14.25" customHeight="1" x14ac:dyDescent="0.3">
      <c r="A226" s="220" t="s">
        <v>727</v>
      </c>
      <c r="B226" s="565"/>
      <c r="C226" s="826"/>
      <c r="D226" s="826"/>
      <c r="E226" s="826"/>
      <c r="F226" s="565"/>
      <c r="G226" s="565"/>
      <c r="H226" s="565"/>
      <c r="I226" s="565"/>
      <c r="J226" s="565"/>
      <c r="K226" s="565"/>
      <c r="L226" s="565"/>
    </row>
    <row r="227" spans="1:16" x14ac:dyDescent="0.3">
      <c r="A227" s="516" t="s">
        <v>713</v>
      </c>
      <c r="B227" s="279">
        <v>1623479</v>
      </c>
      <c r="C227" s="279">
        <v>208</v>
      </c>
      <c r="D227" s="279">
        <v>1623687</v>
      </c>
      <c r="E227" s="828">
        <v>1370834</v>
      </c>
      <c r="F227" s="279">
        <v>138414</v>
      </c>
      <c r="G227" s="279">
        <v>35237</v>
      </c>
      <c r="H227" s="279">
        <v>1889161</v>
      </c>
      <c r="I227" s="279">
        <v>1014893</v>
      </c>
      <c r="J227" s="279">
        <v>0</v>
      </c>
      <c r="K227" s="279">
        <v>200647</v>
      </c>
      <c r="L227" s="279">
        <v>4902039</v>
      </c>
    </row>
    <row r="228" spans="1:16" x14ac:dyDescent="0.3">
      <c r="A228" s="516" t="s">
        <v>714</v>
      </c>
      <c r="B228" s="279">
        <v>3019944</v>
      </c>
      <c r="C228" s="279">
        <v>37982</v>
      </c>
      <c r="D228" s="279">
        <v>3057926</v>
      </c>
      <c r="E228" s="828">
        <v>2543293</v>
      </c>
      <c r="F228" s="279">
        <v>261096</v>
      </c>
      <c r="G228" s="279">
        <v>74467</v>
      </c>
      <c r="H228" s="279">
        <v>6193660</v>
      </c>
      <c r="I228" s="279">
        <v>157663</v>
      </c>
      <c r="J228" s="279">
        <v>0</v>
      </c>
      <c r="K228" s="279">
        <v>211358</v>
      </c>
      <c r="L228" s="279">
        <v>9956170</v>
      </c>
    </row>
    <row r="229" spans="1:16" x14ac:dyDescent="0.3">
      <c r="A229" s="516" t="s">
        <v>715</v>
      </c>
      <c r="B229" s="279">
        <v>37488</v>
      </c>
      <c r="C229" s="279">
        <v>0</v>
      </c>
      <c r="D229" s="279">
        <v>37488</v>
      </c>
      <c r="E229" s="828">
        <v>3718</v>
      </c>
      <c r="F229" s="279">
        <v>71834</v>
      </c>
      <c r="G229" s="279">
        <v>4698</v>
      </c>
      <c r="H229" s="279">
        <v>0</v>
      </c>
      <c r="I229" s="279">
        <v>0</v>
      </c>
      <c r="J229" s="279">
        <v>0</v>
      </c>
      <c r="K229" s="279">
        <v>35150</v>
      </c>
      <c r="L229" s="279">
        <v>149170</v>
      </c>
    </row>
    <row r="230" spans="1:16" x14ac:dyDescent="0.3">
      <c r="A230" s="516" t="s">
        <v>716</v>
      </c>
      <c r="B230" s="279">
        <v>476322</v>
      </c>
      <c r="C230" s="279">
        <v>15859</v>
      </c>
      <c r="D230" s="279">
        <v>492181</v>
      </c>
      <c r="E230" s="828">
        <v>382502</v>
      </c>
      <c r="F230" s="279">
        <v>146348</v>
      </c>
      <c r="G230" s="279">
        <v>16375</v>
      </c>
      <c r="H230" s="279">
        <v>2680061</v>
      </c>
      <c r="I230" s="279">
        <v>53950</v>
      </c>
      <c r="J230" s="279">
        <v>0</v>
      </c>
      <c r="K230" s="279">
        <v>71595</v>
      </c>
      <c r="L230" s="279">
        <v>3460510</v>
      </c>
    </row>
    <row r="231" spans="1:16" x14ac:dyDescent="0.3">
      <c r="A231" s="131" t="s">
        <v>717</v>
      </c>
      <c r="B231" s="279">
        <v>5157233</v>
      </c>
      <c r="C231" s="279">
        <v>54049</v>
      </c>
      <c r="D231" s="279">
        <v>5211282</v>
      </c>
      <c r="E231" s="828">
        <v>4300347</v>
      </c>
      <c r="F231" s="279">
        <v>617692</v>
      </c>
      <c r="G231" s="279">
        <v>130777</v>
      </c>
      <c r="H231" s="279">
        <v>10762882</v>
      </c>
      <c r="I231" s="279">
        <v>1226506</v>
      </c>
      <c r="J231" s="279">
        <v>0</v>
      </c>
      <c r="K231" s="279">
        <v>518750</v>
      </c>
      <c r="L231" s="279">
        <v>18467889</v>
      </c>
    </row>
    <row r="232" spans="1:16" x14ac:dyDescent="0.3">
      <c r="A232" s="131" t="s">
        <v>161</v>
      </c>
      <c r="B232" s="279">
        <v>3981378</v>
      </c>
      <c r="C232" s="279">
        <v>281617</v>
      </c>
      <c r="D232" s="279">
        <v>4262995</v>
      </c>
      <c r="E232" s="828">
        <v>3074187</v>
      </c>
      <c r="F232" s="279">
        <v>605716</v>
      </c>
      <c r="G232" s="279">
        <v>62250</v>
      </c>
      <c r="H232" s="279">
        <v>2879611</v>
      </c>
      <c r="I232" s="279">
        <v>1088516</v>
      </c>
      <c r="J232" s="279">
        <v>0</v>
      </c>
      <c r="K232" s="279">
        <v>231571</v>
      </c>
      <c r="L232" s="279">
        <v>9130659</v>
      </c>
    </row>
    <row r="233" spans="1:16" x14ac:dyDescent="0.3">
      <c r="A233" s="131" t="s">
        <v>606</v>
      </c>
      <c r="B233" s="279">
        <v>5391192</v>
      </c>
      <c r="C233" s="279">
        <v>50793</v>
      </c>
      <c r="D233" s="279">
        <v>5441985</v>
      </c>
      <c r="E233" s="828">
        <v>4824543</v>
      </c>
      <c r="F233" s="279">
        <v>549655</v>
      </c>
      <c r="G233" s="279">
        <v>6126</v>
      </c>
      <c r="H233" s="279">
        <v>13933650</v>
      </c>
      <c r="I233" s="279">
        <v>1747</v>
      </c>
      <c r="J233" s="279">
        <v>0</v>
      </c>
      <c r="K233" s="279">
        <v>14502</v>
      </c>
      <c r="L233" s="279">
        <v>19947665</v>
      </c>
    </row>
    <row r="234" spans="1:16" x14ac:dyDescent="0.3">
      <c r="A234" s="131" t="s">
        <v>446</v>
      </c>
      <c r="B234" s="279">
        <v>593699</v>
      </c>
      <c r="C234" s="279">
        <v>671</v>
      </c>
      <c r="D234" s="279">
        <v>594370</v>
      </c>
      <c r="E234" s="828">
        <v>40972</v>
      </c>
      <c r="F234" s="279">
        <v>214781</v>
      </c>
      <c r="G234" s="279">
        <v>468</v>
      </c>
      <c r="H234" s="279">
        <v>2804962</v>
      </c>
      <c r="I234" s="279">
        <v>545</v>
      </c>
      <c r="J234" s="279">
        <v>0</v>
      </c>
      <c r="K234" s="279">
        <v>66555</v>
      </c>
      <c r="L234" s="279">
        <v>3681681</v>
      </c>
    </row>
    <row r="235" spans="1:16" x14ac:dyDescent="0.3">
      <c r="A235" s="131" t="s">
        <v>162</v>
      </c>
      <c r="B235" s="279">
        <v>202810</v>
      </c>
      <c r="C235" s="279">
        <v>250404</v>
      </c>
      <c r="D235" s="279">
        <v>453214</v>
      </c>
      <c r="E235" s="828">
        <v>41176</v>
      </c>
      <c r="F235" s="279">
        <v>178319</v>
      </c>
      <c r="G235" s="279">
        <v>1794</v>
      </c>
      <c r="H235" s="279">
        <v>7113067</v>
      </c>
      <c r="I235" s="279">
        <v>0</v>
      </c>
      <c r="J235" s="279">
        <v>0</v>
      </c>
      <c r="K235" s="279">
        <v>25118</v>
      </c>
      <c r="L235" s="279">
        <v>7771512</v>
      </c>
    </row>
    <row r="236" spans="1:16" x14ac:dyDescent="0.3">
      <c r="A236" s="3" t="s">
        <v>488</v>
      </c>
      <c r="B236" s="279">
        <v>157581</v>
      </c>
      <c r="C236" s="279">
        <v>0</v>
      </c>
      <c r="D236" s="279">
        <v>157581</v>
      </c>
      <c r="E236" s="828">
        <v>1567</v>
      </c>
      <c r="F236" s="279">
        <v>1053778</v>
      </c>
      <c r="G236" s="279">
        <v>0</v>
      </c>
      <c r="H236" s="279">
        <v>0</v>
      </c>
      <c r="I236" s="279">
        <v>0</v>
      </c>
      <c r="J236" s="279">
        <v>3687729</v>
      </c>
      <c r="K236" s="279">
        <v>14244</v>
      </c>
      <c r="L236" s="279">
        <v>4913332</v>
      </c>
    </row>
    <row r="237" spans="1:16" x14ac:dyDescent="0.3">
      <c r="A237" s="564" t="s">
        <v>236</v>
      </c>
      <c r="B237" s="565">
        <v>15483893</v>
      </c>
      <c r="C237" s="565">
        <v>637534</v>
      </c>
      <c r="D237" s="565">
        <v>16121427</v>
      </c>
      <c r="E237" s="565">
        <v>12282792</v>
      </c>
      <c r="F237" s="565">
        <v>3219941</v>
      </c>
      <c r="G237" s="565">
        <v>201415</v>
      </c>
      <c r="H237" s="565">
        <v>37494172</v>
      </c>
      <c r="I237" s="565">
        <v>2317314</v>
      </c>
      <c r="J237" s="565">
        <v>3687729</v>
      </c>
      <c r="K237" s="565">
        <v>870740</v>
      </c>
      <c r="L237" s="565">
        <v>63912738</v>
      </c>
      <c r="M237" s="653"/>
      <c r="N237" s="653"/>
      <c r="O237" s="653"/>
      <c r="P237" s="653"/>
    </row>
    <row r="238" spans="1:16" x14ac:dyDescent="0.3">
      <c r="A238" s="10"/>
      <c r="B238" s="829"/>
      <c r="C238" s="830"/>
      <c r="D238" s="830"/>
      <c r="E238" s="830"/>
      <c r="F238" s="829"/>
      <c r="G238" s="829"/>
      <c r="H238" s="829"/>
      <c r="I238" s="829"/>
      <c r="J238" s="829"/>
      <c r="K238" s="829"/>
      <c r="L238" s="829"/>
    </row>
    <row r="239" spans="1:16" ht="14.25" customHeight="1" x14ac:dyDescent="0.3">
      <c r="A239" s="220" t="s">
        <v>726</v>
      </c>
      <c r="B239" s="565"/>
      <c r="C239" s="826"/>
      <c r="D239" s="826"/>
      <c r="E239" s="826"/>
      <c r="F239" s="565"/>
      <c r="G239" s="565"/>
      <c r="H239" s="565"/>
      <c r="I239" s="565"/>
      <c r="J239" s="565"/>
      <c r="K239" s="565"/>
      <c r="L239" s="565"/>
    </row>
    <row r="240" spans="1:16" x14ac:dyDescent="0.3">
      <c r="A240" s="562" t="s">
        <v>447</v>
      </c>
      <c r="B240" s="279">
        <v>5313282</v>
      </c>
      <c r="C240" s="279">
        <v>80049</v>
      </c>
      <c r="D240" s="279">
        <v>5393331</v>
      </c>
      <c r="E240" s="828">
        <v>4418397</v>
      </c>
      <c r="F240" s="279">
        <v>660424</v>
      </c>
      <c r="G240" s="279">
        <v>130781</v>
      </c>
      <c r="H240" s="279">
        <v>11197751</v>
      </c>
      <c r="I240" s="279">
        <v>1226506</v>
      </c>
      <c r="J240" s="279">
        <v>0</v>
      </c>
      <c r="K240" s="279">
        <v>518870</v>
      </c>
      <c r="L240" s="279">
        <v>19127663</v>
      </c>
    </row>
    <row r="241" spans="1:12" x14ac:dyDescent="0.3">
      <c r="A241" s="131" t="s">
        <v>445</v>
      </c>
      <c r="B241" s="279">
        <v>9302125</v>
      </c>
      <c r="C241" s="279">
        <v>306410</v>
      </c>
      <c r="D241" s="279">
        <v>9608535</v>
      </c>
      <c r="E241" s="828">
        <v>7798354</v>
      </c>
      <c r="F241" s="279">
        <v>1146965</v>
      </c>
      <c r="G241" s="279">
        <v>68372</v>
      </c>
      <c r="H241" s="279">
        <v>17265028</v>
      </c>
      <c r="I241" s="279">
        <v>1090263</v>
      </c>
      <c r="J241" s="279">
        <v>0</v>
      </c>
      <c r="K241" s="279">
        <v>245978</v>
      </c>
      <c r="L241" s="279">
        <v>29425141</v>
      </c>
    </row>
    <row r="242" spans="1:12" x14ac:dyDescent="0.3">
      <c r="A242" s="131" t="s">
        <v>446</v>
      </c>
      <c r="B242" s="279">
        <v>506708</v>
      </c>
      <c r="C242" s="279">
        <v>671</v>
      </c>
      <c r="D242" s="279">
        <v>507379</v>
      </c>
      <c r="E242" s="828">
        <v>23291</v>
      </c>
      <c r="F242" s="279">
        <v>179656</v>
      </c>
      <c r="G242" s="279">
        <v>468</v>
      </c>
      <c r="H242" s="279">
        <v>1918326</v>
      </c>
      <c r="I242" s="279">
        <v>545</v>
      </c>
      <c r="J242" s="279">
        <v>0</v>
      </c>
      <c r="K242" s="279">
        <v>66529</v>
      </c>
      <c r="L242" s="279">
        <v>2672903</v>
      </c>
    </row>
    <row r="243" spans="1:12" x14ac:dyDescent="0.3">
      <c r="A243" s="131" t="s">
        <v>448</v>
      </c>
      <c r="B243" s="279">
        <v>197898</v>
      </c>
      <c r="C243" s="279">
        <v>250404</v>
      </c>
      <c r="D243" s="279">
        <v>448302</v>
      </c>
      <c r="E243" s="828">
        <v>41167</v>
      </c>
      <c r="F243" s="279">
        <v>177716</v>
      </c>
      <c r="G243" s="279">
        <v>1794</v>
      </c>
      <c r="H243" s="279">
        <v>7113067</v>
      </c>
      <c r="I243" s="279">
        <v>0</v>
      </c>
      <c r="J243" s="279">
        <v>0</v>
      </c>
      <c r="K243" s="279">
        <v>25101</v>
      </c>
      <c r="L243" s="279">
        <v>7765980</v>
      </c>
    </row>
    <row r="244" spans="1:12" x14ac:dyDescent="0.3">
      <c r="A244" s="131" t="s">
        <v>450</v>
      </c>
      <c r="B244" s="279">
        <v>4912</v>
      </c>
      <c r="C244" s="279">
        <v>0</v>
      </c>
      <c r="D244" s="279">
        <v>4912</v>
      </c>
      <c r="E244" s="828">
        <v>9</v>
      </c>
      <c r="F244" s="279">
        <v>603</v>
      </c>
      <c r="G244" s="279">
        <v>0</v>
      </c>
      <c r="H244" s="279">
        <v>0</v>
      </c>
      <c r="I244" s="279">
        <v>0</v>
      </c>
      <c r="J244" s="279">
        <v>0</v>
      </c>
      <c r="K244" s="279">
        <v>17</v>
      </c>
      <c r="L244" s="279">
        <v>5532</v>
      </c>
    </row>
    <row r="245" spans="1:12" x14ac:dyDescent="0.3">
      <c r="A245" s="131" t="s">
        <v>449</v>
      </c>
      <c r="B245" s="279">
        <v>1387</v>
      </c>
      <c r="C245" s="279">
        <v>0</v>
      </c>
      <c r="D245" s="279">
        <v>1387</v>
      </c>
      <c r="E245" s="828">
        <v>7</v>
      </c>
      <c r="F245" s="279">
        <v>799</v>
      </c>
      <c r="G245" s="279">
        <v>0</v>
      </c>
      <c r="H245" s="279">
        <v>0</v>
      </c>
      <c r="I245" s="279">
        <v>0</v>
      </c>
      <c r="J245" s="279">
        <v>0</v>
      </c>
      <c r="K245" s="279">
        <v>1</v>
      </c>
      <c r="L245" s="279">
        <v>2187</v>
      </c>
    </row>
    <row r="246" spans="1:12" x14ac:dyDescent="0.3">
      <c r="A246" s="563" t="s">
        <v>488</v>
      </c>
      <c r="B246" s="279">
        <v>157581</v>
      </c>
      <c r="C246" s="279">
        <v>0</v>
      </c>
      <c r="D246" s="279">
        <v>157581</v>
      </c>
      <c r="E246" s="828">
        <v>1567</v>
      </c>
      <c r="F246" s="279">
        <v>1053778</v>
      </c>
      <c r="G246" s="279">
        <v>0</v>
      </c>
      <c r="H246" s="279">
        <v>0</v>
      </c>
      <c r="I246" s="279">
        <v>0</v>
      </c>
      <c r="J246" s="279">
        <v>3687729</v>
      </c>
      <c r="K246" s="279">
        <v>14244</v>
      </c>
      <c r="L246" s="279">
        <v>4913332</v>
      </c>
    </row>
    <row r="247" spans="1:12" x14ac:dyDescent="0.3">
      <c r="A247" s="564" t="s">
        <v>236</v>
      </c>
      <c r="B247" s="565">
        <v>15483893</v>
      </c>
      <c r="C247" s="565">
        <v>637534</v>
      </c>
      <c r="D247" s="565">
        <v>16121427</v>
      </c>
      <c r="E247" s="565">
        <v>12282792</v>
      </c>
      <c r="F247" s="565">
        <v>3219941</v>
      </c>
      <c r="G247" s="565">
        <v>201415</v>
      </c>
      <c r="H247" s="565">
        <v>37494172</v>
      </c>
      <c r="I247" s="565">
        <v>2317314</v>
      </c>
      <c r="J247" s="565">
        <v>3687729</v>
      </c>
      <c r="K247" s="565">
        <v>870740</v>
      </c>
      <c r="L247" s="565">
        <v>63912738</v>
      </c>
    </row>
    <row r="248" spans="1:12" x14ac:dyDescent="0.3">
      <c r="A248" s="528"/>
      <c r="B248" s="529"/>
      <c r="C248" s="529"/>
      <c r="D248" s="529"/>
      <c r="E248" s="529"/>
      <c r="F248" s="529"/>
      <c r="G248" s="529"/>
      <c r="H248" s="529"/>
      <c r="I248" s="529"/>
      <c r="J248" s="529"/>
      <c r="K248" s="529"/>
      <c r="L248" s="529"/>
    </row>
    <row r="249" spans="1:12" ht="12.75" customHeight="1" x14ac:dyDescent="0.3">
      <c r="A249" s="648" t="s">
        <v>237</v>
      </c>
      <c r="B249" s="607"/>
      <c r="C249" s="607"/>
      <c r="D249" s="607"/>
      <c r="E249" s="608"/>
      <c r="F249" s="607"/>
      <c r="G249" s="607"/>
      <c r="H249" s="607"/>
      <c r="I249" s="607"/>
      <c r="J249" s="607"/>
      <c r="K249" s="607"/>
      <c r="L249" s="607"/>
    </row>
    <row r="250" spans="1:12" ht="13.15" customHeight="1" x14ac:dyDescent="0.3">
      <c r="A250" s="656" t="s">
        <v>238</v>
      </c>
      <c r="B250" s="657"/>
      <c r="C250" s="657"/>
      <c r="D250" s="657"/>
      <c r="E250" s="657"/>
      <c r="F250" s="657"/>
      <c r="G250" s="657"/>
      <c r="H250" s="657"/>
      <c r="I250" s="657"/>
      <c r="J250" s="657"/>
      <c r="K250" s="657"/>
      <c r="L250" s="657"/>
    </row>
    <row r="251" spans="1:12" ht="10.9" x14ac:dyDescent="0.3">
      <c r="A251" s="656" t="s">
        <v>768</v>
      </c>
      <c r="B251" s="657"/>
      <c r="C251" s="657"/>
      <c r="D251" s="657"/>
      <c r="E251" s="657"/>
      <c r="F251" s="657"/>
      <c r="G251" s="657"/>
      <c r="H251" s="657"/>
      <c r="I251" s="657"/>
      <c r="J251" s="657"/>
      <c r="K251" s="657"/>
      <c r="L251" s="657"/>
    </row>
    <row r="252" spans="1:12" ht="12" customHeight="1" x14ac:dyDescent="0.35">
      <c r="A252" s="657" t="s">
        <v>826</v>
      </c>
      <c r="B252" s="818"/>
      <c r="C252" s="818"/>
      <c r="D252" s="818"/>
      <c r="E252" s="818"/>
      <c r="F252" s="818"/>
      <c r="G252" s="818"/>
      <c r="H252" s="818"/>
      <c r="I252" s="818"/>
      <c r="J252" s="818"/>
      <c r="K252" s="818"/>
      <c r="L252" s="818"/>
    </row>
    <row r="253" spans="1:12" ht="36" customHeight="1" x14ac:dyDescent="0.3">
      <c r="A253" s="841" t="s">
        <v>827</v>
      </c>
      <c r="B253" s="841"/>
      <c r="C253" s="841"/>
      <c r="D253" s="841"/>
      <c r="E253" s="841"/>
      <c r="F253" s="841"/>
      <c r="G253" s="841"/>
      <c r="H253" s="841"/>
      <c r="I253" s="841"/>
      <c r="J253" s="841"/>
      <c r="K253" s="841"/>
      <c r="L253" s="841"/>
    </row>
    <row r="254" spans="1:12" ht="24" customHeight="1" x14ac:dyDescent="0.3">
      <c r="A254" s="841" t="s">
        <v>828</v>
      </c>
      <c r="B254" s="841"/>
      <c r="C254" s="841"/>
      <c r="D254" s="841"/>
      <c r="E254" s="841"/>
      <c r="F254" s="841"/>
      <c r="G254" s="841"/>
      <c r="H254" s="841"/>
      <c r="I254" s="841"/>
      <c r="J254" s="841"/>
      <c r="K254" s="841"/>
      <c r="L254" s="841"/>
    </row>
    <row r="255" spans="1:12" ht="13.9" customHeight="1" x14ac:dyDescent="0.3">
      <c r="A255" s="841" t="s">
        <v>821</v>
      </c>
      <c r="B255" s="841"/>
      <c r="C255" s="841"/>
      <c r="D255" s="841"/>
      <c r="E255" s="841"/>
      <c r="F255" s="841"/>
      <c r="G255" s="841"/>
      <c r="H255" s="841"/>
      <c r="I255" s="841"/>
      <c r="J255" s="841"/>
      <c r="K255" s="841"/>
      <c r="L255" s="841"/>
    </row>
    <row r="256" spans="1:12" ht="13.5" customHeight="1" x14ac:dyDescent="0.3">
      <c r="A256" s="841" t="s">
        <v>865</v>
      </c>
      <c r="B256" s="841"/>
      <c r="C256" s="841"/>
      <c r="D256" s="841"/>
      <c r="E256" s="841"/>
      <c r="F256" s="841"/>
      <c r="G256" s="841"/>
      <c r="H256" s="841"/>
      <c r="I256" s="841"/>
      <c r="J256" s="841"/>
      <c r="K256" s="841"/>
      <c r="L256" s="841"/>
    </row>
    <row r="257" spans="1:12" ht="32.25" customHeight="1" x14ac:dyDescent="0.3">
      <c r="A257" s="841" t="s">
        <v>822</v>
      </c>
      <c r="B257" s="841"/>
      <c r="C257" s="841"/>
      <c r="D257" s="841"/>
      <c r="E257" s="841"/>
      <c r="F257" s="841"/>
      <c r="G257" s="841"/>
      <c r="H257" s="841"/>
      <c r="I257" s="841"/>
      <c r="J257" s="841"/>
      <c r="K257" s="841"/>
      <c r="L257" s="841"/>
    </row>
    <row r="258" spans="1:12" ht="10.9" x14ac:dyDescent="0.3">
      <c r="A258" s="841" t="s">
        <v>866</v>
      </c>
      <c r="B258" s="841"/>
      <c r="C258" s="841"/>
      <c r="D258" s="841"/>
      <c r="E258" s="841"/>
      <c r="F258" s="841"/>
      <c r="G258" s="841"/>
      <c r="H258" s="841"/>
      <c r="I258" s="841"/>
      <c r="J258" s="841"/>
      <c r="K258" s="841"/>
      <c r="L258" s="841"/>
    </row>
    <row r="259" spans="1:12" ht="30" customHeight="1" x14ac:dyDescent="0.3">
      <c r="A259" s="841" t="s">
        <v>843</v>
      </c>
      <c r="B259" s="841"/>
      <c r="C259" s="841"/>
      <c r="D259" s="841"/>
      <c r="E259" s="841"/>
      <c r="F259" s="841"/>
      <c r="G259" s="841"/>
      <c r="H259" s="841"/>
      <c r="I259" s="841"/>
      <c r="J259" s="841"/>
      <c r="K259" s="841"/>
      <c r="L259" s="841"/>
    </row>
    <row r="260" spans="1:12" ht="21.75" customHeight="1" x14ac:dyDescent="0.3">
      <c r="A260" s="841" t="s">
        <v>823</v>
      </c>
      <c r="B260" s="841"/>
      <c r="C260" s="841"/>
      <c r="D260" s="841"/>
      <c r="E260" s="841"/>
      <c r="F260" s="841"/>
      <c r="G260" s="841"/>
      <c r="H260" s="841"/>
      <c r="I260" s="841"/>
      <c r="J260" s="841"/>
      <c r="K260" s="841"/>
      <c r="L260" s="841"/>
    </row>
    <row r="261" spans="1:12" ht="22.15" customHeight="1" x14ac:dyDescent="0.3">
      <c r="A261" s="841" t="s">
        <v>829</v>
      </c>
      <c r="B261" s="841"/>
      <c r="C261" s="841"/>
      <c r="D261" s="841"/>
      <c r="E261" s="841"/>
      <c r="F261" s="841"/>
      <c r="G261" s="841"/>
      <c r="H261" s="841"/>
      <c r="I261" s="841"/>
      <c r="J261" s="841"/>
      <c r="K261" s="841"/>
      <c r="L261" s="841"/>
    </row>
    <row r="262" spans="1:12" ht="10.9" x14ac:dyDescent="0.3">
      <c r="A262" s="841" t="s">
        <v>830</v>
      </c>
      <c r="B262" s="841"/>
      <c r="C262" s="841"/>
      <c r="D262" s="841"/>
      <c r="E262" s="841"/>
      <c r="F262" s="841"/>
      <c r="G262" s="841"/>
      <c r="H262" s="841"/>
      <c r="I262" s="841"/>
      <c r="J262" s="841"/>
      <c r="K262" s="841"/>
      <c r="L262" s="841"/>
    </row>
    <row r="263" spans="1:12" ht="22.15" customHeight="1" x14ac:dyDescent="0.3">
      <c r="A263" s="841" t="s">
        <v>2069</v>
      </c>
      <c r="B263" s="841"/>
      <c r="C263" s="841"/>
      <c r="D263" s="841"/>
      <c r="E263" s="841"/>
      <c r="F263" s="841"/>
      <c r="G263" s="841"/>
      <c r="H263" s="841"/>
      <c r="I263" s="841"/>
      <c r="J263" s="841"/>
      <c r="K263" s="841"/>
      <c r="L263" s="841"/>
    </row>
    <row r="264" spans="1:12" ht="22.9" customHeight="1" x14ac:dyDescent="0.3">
      <c r="A264" s="841" t="s">
        <v>1969</v>
      </c>
      <c r="B264" s="841"/>
      <c r="C264" s="841"/>
      <c r="D264" s="841"/>
      <c r="E264" s="841"/>
      <c r="F264" s="841"/>
      <c r="G264" s="841"/>
      <c r="H264" s="841"/>
      <c r="I264" s="841"/>
      <c r="J264" s="841"/>
      <c r="K264" s="841"/>
      <c r="L264" s="841"/>
    </row>
    <row r="265" spans="1:12" ht="13.15" customHeight="1" x14ac:dyDescent="0.3">
      <c r="A265" s="841" t="s">
        <v>831</v>
      </c>
      <c r="B265" s="841"/>
      <c r="C265" s="841"/>
      <c r="D265" s="841"/>
      <c r="E265" s="841"/>
      <c r="F265" s="841"/>
      <c r="G265" s="841"/>
      <c r="H265" s="841"/>
      <c r="I265" s="841"/>
      <c r="J265" s="841"/>
      <c r="K265" s="841"/>
      <c r="L265" s="841"/>
    </row>
    <row r="266" spans="1:12" ht="22.5" customHeight="1" x14ac:dyDescent="0.3">
      <c r="A266" s="841" t="s">
        <v>2061</v>
      </c>
      <c r="B266" s="841"/>
      <c r="C266" s="841"/>
      <c r="D266" s="841"/>
      <c r="E266" s="841"/>
      <c r="F266" s="841"/>
      <c r="G266" s="841"/>
      <c r="H266" s="841"/>
      <c r="I266" s="841"/>
      <c r="J266" s="841"/>
      <c r="K266" s="841"/>
      <c r="L266" s="841"/>
    </row>
    <row r="267" spans="1:12" ht="21" customHeight="1" x14ac:dyDescent="0.3">
      <c r="A267" s="841" t="s">
        <v>855</v>
      </c>
      <c r="B267" s="841"/>
      <c r="C267" s="841"/>
      <c r="D267" s="841"/>
      <c r="E267" s="841"/>
      <c r="F267" s="841"/>
      <c r="G267" s="841"/>
      <c r="H267" s="841"/>
      <c r="I267" s="841"/>
      <c r="J267" s="841"/>
      <c r="K267" s="841"/>
      <c r="L267" s="841"/>
    </row>
    <row r="268" spans="1:12" ht="20.45" customHeight="1" x14ac:dyDescent="0.3">
      <c r="A268" s="841" t="s">
        <v>856</v>
      </c>
      <c r="B268" s="841"/>
      <c r="C268" s="841"/>
      <c r="D268" s="841"/>
      <c r="E268" s="841"/>
      <c r="F268" s="841"/>
      <c r="G268" s="841"/>
      <c r="H268" s="841"/>
      <c r="I268" s="841"/>
      <c r="J268" s="841"/>
      <c r="K268" s="841"/>
      <c r="L268" s="841"/>
    </row>
    <row r="269" spans="1:12" ht="10.9" x14ac:dyDescent="0.3">
      <c r="A269" s="841" t="s">
        <v>1957</v>
      </c>
      <c r="B269" s="841"/>
      <c r="C269" s="841"/>
      <c r="D269" s="841"/>
      <c r="E269" s="841"/>
      <c r="F269" s="841"/>
      <c r="G269" s="841"/>
      <c r="H269" s="841"/>
      <c r="I269" s="841"/>
      <c r="J269" s="841"/>
      <c r="K269" s="841"/>
      <c r="L269" s="841"/>
    </row>
    <row r="270" spans="1:12" ht="10.9" x14ac:dyDescent="0.3">
      <c r="A270" s="834" t="s">
        <v>2070</v>
      </c>
      <c r="B270" s="841"/>
      <c r="C270" s="841"/>
      <c r="D270" s="841"/>
      <c r="E270" s="841"/>
      <c r="F270" s="841"/>
      <c r="G270" s="841"/>
      <c r="H270" s="841"/>
      <c r="I270" s="841"/>
      <c r="J270" s="841"/>
      <c r="K270" s="841"/>
      <c r="L270" s="841"/>
    </row>
    <row r="271" spans="1:12" ht="22.5" customHeight="1" x14ac:dyDescent="0.3">
      <c r="A271" s="841" t="s">
        <v>861</v>
      </c>
      <c r="B271" s="841"/>
      <c r="C271" s="841"/>
      <c r="D271" s="841"/>
      <c r="E271" s="841"/>
      <c r="F271" s="841"/>
      <c r="G271" s="841"/>
      <c r="H271" s="841"/>
      <c r="I271" s="841"/>
      <c r="J271" s="841"/>
      <c r="K271" s="841"/>
      <c r="L271" s="841"/>
    </row>
    <row r="272" spans="1:12" ht="10.9" x14ac:dyDescent="0.3">
      <c r="A272" s="841" t="s">
        <v>862</v>
      </c>
      <c r="B272" s="841"/>
      <c r="C272" s="841"/>
      <c r="D272" s="841"/>
      <c r="E272" s="841"/>
      <c r="F272" s="841"/>
      <c r="G272" s="841"/>
      <c r="H272" s="841"/>
      <c r="I272" s="841"/>
      <c r="J272" s="841"/>
      <c r="K272" s="841"/>
      <c r="L272" s="841"/>
    </row>
    <row r="273" spans="1:12" ht="12" customHeight="1" x14ac:dyDescent="0.3">
      <c r="A273" s="657" t="s">
        <v>863</v>
      </c>
      <c r="B273" s="657"/>
      <c r="C273" s="657"/>
      <c r="D273" s="657"/>
      <c r="E273" s="657"/>
      <c r="F273" s="657"/>
      <c r="G273" s="657"/>
      <c r="H273" s="657"/>
      <c r="I273" s="657"/>
      <c r="J273" s="657"/>
      <c r="K273" s="657"/>
      <c r="L273" s="657"/>
    </row>
    <row r="274" spans="1:12" ht="10.9" x14ac:dyDescent="0.3">
      <c r="A274" s="657" t="s">
        <v>864</v>
      </c>
      <c r="B274" s="657"/>
      <c r="C274" s="657"/>
      <c r="D274" s="657"/>
      <c r="E274" s="657"/>
      <c r="F274" s="657"/>
      <c r="G274" s="657"/>
      <c r="H274" s="657"/>
      <c r="I274" s="657"/>
      <c r="J274" s="657"/>
      <c r="K274" s="657"/>
      <c r="L274" s="657"/>
    </row>
    <row r="275" spans="1:12" ht="11.25" customHeight="1" x14ac:dyDescent="0.3"/>
    <row r="276" spans="1:12" ht="11.25" customHeight="1" x14ac:dyDescent="0.3"/>
    <row r="277" spans="1:12" ht="11.25" customHeight="1" x14ac:dyDescent="0.3"/>
    <row r="278" spans="1:12" ht="11.25" customHeight="1" x14ac:dyDescent="0.3"/>
    <row r="279" spans="1:12" ht="11.25" customHeight="1" x14ac:dyDescent="0.3"/>
    <row r="280" spans="1:12" ht="11.25" customHeight="1" x14ac:dyDescent="0.3"/>
    <row r="281" spans="1:12" ht="11.25" customHeight="1" x14ac:dyDescent="0.3"/>
    <row r="282" spans="1:12" ht="11.25" customHeight="1" x14ac:dyDescent="0.3"/>
  </sheetData>
  <mergeCells count="22">
    <mergeCell ref="A272:L272"/>
    <mergeCell ref="A263:L263"/>
    <mergeCell ref="A264:L264"/>
    <mergeCell ref="A265:L265"/>
    <mergeCell ref="A266:L266"/>
    <mergeCell ref="A267:L267"/>
    <mergeCell ref="A271:L271"/>
    <mergeCell ref="A270:L270"/>
    <mergeCell ref="A260:L260"/>
    <mergeCell ref="A261:L261"/>
    <mergeCell ref="A258:L258"/>
    <mergeCell ref="A259:L259"/>
    <mergeCell ref="A268:L268"/>
    <mergeCell ref="A269:L269"/>
    <mergeCell ref="A262:L262"/>
    <mergeCell ref="A257:L257"/>
    <mergeCell ref="A1:L1"/>
    <mergeCell ref="B3:F3"/>
    <mergeCell ref="A253:L253"/>
    <mergeCell ref="A254:L254"/>
    <mergeCell ref="A255:L255"/>
    <mergeCell ref="A256:L256"/>
  </mergeCells>
  <conditionalFormatting sqref="L6:L9 L83:L87 L11:L30 L210:L223 L89:L139 L32:L81 L141:L208">
    <cfRule type="cellIs" dxfId="12" priority="23" stopIfTrue="1" operator="equal">
      <formula>0</formula>
    </cfRule>
  </conditionalFormatting>
  <conditionalFormatting sqref="A49">
    <cfRule type="expression" dxfId="11" priority="24" stopIfTrue="1">
      <formula>"M4=-"</formula>
    </cfRule>
  </conditionalFormatting>
  <conditionalFormatting sqref="A33">
    <cfRule type="expression" dxfId="10" priority="22" stopIfTrue="1">
      <formula>"M4=-"</formula>
    </cfRule>
  </conditionalFormatting>
  <conditionalFormatting sqref="A113">
    <cfRule type="expression" dxfId="9" priority="21" stopIfTrue="1">
      <formula>"M4=-"</formula>
    </cfRule>
  </conditionalFormatting>
  <conditionalFormatting sqref="A88">
    <cfRule type="expression" dxfId="8" priority="20" stopIfTrue="1">
      <formula>"M4=-"</formula>
    </cfRule>
  </conditionalFormatting>
  <conditionalFormatting sqref="A82">
    <cfRule type="expression" dxfId="7" priority="17" stopIfTrue="1">
      <formula>"M4=-"</formula>
    </cfRule>
  </conditionalFormatting>
  <conditionalFormatting sqref="A31">
    <cfRule type="expression" dxfId="6" priority="13" stopIfTrue="1">
      <formula>"M4=-"</formula>
    </cfRule>
  </conditionalFormatting>
  <conditionalFormatting sqref="A209">
    <cfRule type="expression" dxfId="5" priority="9" stopIfTrue="1">
      <formula>"M4=-"</formula>
    </cfRule>
  </conditionalFormatting>
  <conditionalFormatting sqref="A10">
    <cfRule type="expression" dxfId="4" priority="8" stopIfTrue="1">
      <formula>"M4=-"</formula>
    </cfRule>
  </conditionalFormatting>
  <conditionalFormatting sqref="A140">
    <cfRule type="expression" dxfId="3" priority="7" stopIfTrue="1">
      <formula>"M4=-"</formula>
    </cfRule>
  </conditionalFormatting>
  <printOptions gridLines="1"/>
  <pageMargins left="0.45" right="0.48" top="0.51181102362204722" bottom="0.87" header="0.51181102362204722" footer="0.34"/>
  <pageSetup paperSize="9" scale="74" fitToHeight="0" orientation="portrait" r:id="rId1"/>
  <headerFooter alignWithMargins="0">
    <oddFooter>&amp;L&amp;9PGDS/DOS&amp;C&amp;9&amp;P/&amp;N&amp;R&amp;9Printed: &amp;D
&amp;F</oddFooter>
  </headerFooter>
  <rowBreaks count="1" manualBreakCount="1">
    <brk id="224" max="11"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B050"/>
    <pageSetUpPr fitToPage="1"/>
  </sheetPr>
  <dimension ref="A1:J230"/>
  <sheetViews>
    <sheetView workbookViewId="0">
      <selection activeCell="H43" sqref="H43"/>
    </sheetView>
  </sheetViews>
  <sheetFormatPr defaultColWidth="8" defaultRowHeight="9" x14ac:dyDescent="0.25"/>
  <cols>
    <col min="1" max="1" width="7.265625" style="299" customWidth="1"/>
    <col min="2" max="2" width="25.3984375" style="299" customWidth="1"/>
    <col min="3" max="3" width="8" style="299" customWidth="1"/>
    <col min="4" max="4" width="25" style="299" customWidth="1"/>
    <col min="5" max="5" width="7.265625" style="299" customWidth="1"/>
    <col min="6" max="6" width="29.59765625" style="299" customWidth="1"/>
    <col min="7" max="7" width="8" style="299"/>
    <col min="8" max="8" width="22.86328125" style="299" customWidth="1"/>
    <col min="9" max="16384" width="8" style="299"/>
  </cols>
  <sheetData>
    <row r="1" spans="1:8" ht="15" customHeight="1" x14ac:dyDescent="0.4">
      <c r="A1" s="392" t="s">
        <v>777</v>
      </c>
      <c r="B1" s="298"/>
      <c r="C1" s="298"/>
      <c r="D1" s="298"/>
      <c r="E1" s="298"/>
      <c r="F1" s="298"/>
    </row>
    <row r="2" spans="1:8" ht="10.15" x14ac:dyDescent="0.3">
      <c r="A2" s="300"/>
      <c r="B2" s="298"/>
      <c r="C2" s="298"/>
      <c r="D2" s="298"/>
      <c r="E2" s="298"/>
      <c r="F2" s="384"/>
    </row>
    <row r="3" spans="1:8" ht="10.15" x14ac:dyDescent="0.3">
      <c r="A3" s="301" t="s">
        <v>595</v>
      </c>
      <c r="B3" s="302" t="s">
        <v>596</v>
      </c>
      <c r="C3" s="301" t="s">
        <v>595</v>
      </c>
      <c r="D3" s="302" t="s">
        <v>596</v>
      </c>
      <c r="E3" s="301" t="s">
        <v>595</v>
      </c>
      <c r="F3" s="302" t="s">
        <v>596</v>
      </c>
      <c r="G3" s="301"/>
      <c r="H3" s="302"/>
    </row>
    <row r="4" spans="1:8" ht="10.15" x14ac:dyDescent="0.3">
      <c r="A4" s="303" t="s">
        <v>84</v>
      </c>
      <c r="B4" s="303" t="s">
        <v>85</v>
      </c>
      <c r="C4" s="303" t="s">
        <v>523</v>
      </c>
      <c r="D4" s="303" t="s">
        <v>117</v>
      </c>
      <c r="E4" s="303" t="s">
        <v>641</v>
      </c>
      <c r="F4" s="303" t="s">
        <v>406</v>
      </c>
    </row>
    <row r="5" spans="1:8" ht="10.15" x14ac:dyDescent="0.3">
      <c r="A5" s="303" t="s">
        <v>253</v>
      </c>
      <c r="B5" s="303" t="s">
        <v>61</v>
      </c>
      <c r="C5" s="303" t="s">
        <v>291</v>
      </c>
      <c r="D5" s="303" t="s">
        <v>118</v>
      </c>
      <c r="E5" s="303" t="s">
        <v>540</v>
      </c>
      <c r="F5" s="303" t="s">
        <v>187</v>
      </c>
    </row>
    <row r="6" spans="1:8" ht="10.15" x14ac:dyDescent="0.3">
      <c r="A6" s="303" t="s">
        <v>254</v>
      </c>
      <c r="B6" s="303" t="s">
        <v>62</v>
      </c>
      <c r="C6" s="303" t="s">
        <v>482</v>
      </c>
      <c r="D6" s="303" t="s">
        <v>622</v>
      </c>
      <c r="E6" s="303" t="s">
        <v>372</v>
      </c>
      <c r="F6" s="303" t="s">
        <v>188</v>
      </c>
    </row>
    <row r="7" spans="1:8" ht="10.15" x14ac:dyDescent="0.3">
      <c r="A7" s="303" t="s">
        <v>255</v>
      </c>
      <c r="B7" s="303" t="s">
        <v>63</v>
      </c>
      <c r="C7" s="303" t="s">
        <v>292</v>
      </c>
      <c r="D7" s="303" t="s">
        <v>119</v>
      </c>
      <c r="E7" s="303" t="s">
        <v>332</v>
      </c>
      <c r="F7" s="303" t="s">
        <v>333</v>
      </c>
    </row>
    <row r="8" spans="1:8" ht="10.15" x14ac:dyDescent="0.3">
      <c r="A8" s="303" t="s">
        <v>623</v>
      </c>
      <c r="B8" s="303" t="s">
        <v>374</v>
      </c>
      <c r="C8" s="303" t="s">
        <v>293</v>
      </c>
      <c r="D8" s="303" t="s">
        <v>120</v>
      </c>
      <c r="E8" s="303" t="s">
        <v>334</v>
      </c>
      <c r="F8" s="303" t="s">
        <v>189</v>
      </c>
    </row>
    <row r="9" spans="1:8" ht="10.15" x14ac:dyDescent="0.3">
      <c r="A9" s="303" t="s">
        <v>256</v>
      </c>
      <c r="B9" s="303" t="s">
        <v>64</v>
      </c>
      <c r="C9" s="303" t="s">
        <v>633</v>
      </c>
      <c r="D9" s="303" t="s">
        <v>381</v>
      </c>
      <c r="E9" s="303" t="s">
        <v>335</v>
      </c>
      <c r="F9" s="303" t="s">
        <v>190</v>
      </c>
    </row>
    <row r="10" spans="1:8" ht="10.15" x14ac:dyDescent="0.3">
      <c r="A10" s="303" t="s">
        <v>624</v>
      </c>
      <c r="B10" s="303" t="s">
        <v>399</v>
      </c>
      <c r="C10" s="303" t="s">
        <v>294</v>
      </c>
      <c r="D10" s="303" t="s">
        <v>121</v>
      </c>
      <c r="E10" s="303" t="s">
        <v>687</v>
      </c>
      <c r="F10" s="303" t="s">
        <v>558</v>
      </c>
    </row>
    <row r="11" spans="1:8" ht="10.15" x14ac:dyDescent="0.3">
      <c r="A11" s="303" t="s">
        <v>257</v>
      </c>
      <c r="B11" s="303" t="s">
        <v>65</v>
      </c>
      <c r="C11" s="303" t="s">
        <v>295</v>
      </c>
      <c r="D11" s="303" t="s">
        <v>122</v>
      </c>
      <c r="E11" s="303" t="s">
        <v>336</v>
      </c>
      <c r="F11" s="303" t="s">
        <v>191</v>
      </c>
    </row>
    <row r="12" spans="1:8" ht="10.15" x14ac:dyDescent="0.3">
      <c r="A12" s="303" t="s">
        <v>258</v>
      </c>
      <c r="B12" s="303" t="s">
        <v>66</v>
      </c>
      <c r="C12" s="303" t="s">
        <v>634</v>
      </c>
      <c r="D12" s="303" t="s">
        <v>382</v>
      </c>
      <c r="E12" s="303" t="s">
        <v>337</v>
      </c>
      <c r="F12" s="303" t="s">
        <v>192</v>
      </c>
    </row>
    <row r="13" spans="1:8" ht="10.15" x14ac:dyDescent="0.3">
      <c r="A13" s="303" t="s">
        <v>259</v>
      </c>
      <c r="B13" s="303" t="s">
        <v>67</v>
      </c>
      <c r="C13" s="303" t="s">
        <v>524</v>
      </c>
      <c r="D13" s="303" t="s">
        <v>383</v>
      </c>
      <c r="E13" s="303" t="s">
        <v>642</v>
      </c>
      <c r="F13" s="303" t="s">
        <v>53</v>
      </c>
    </row>
    <row r="14" spans="1:8" ht="10.15" x14ac:dyDescent="0.3">
      <c r="A14" s="303" t="s">
        <v>509</v>
      </c>
      <c r="B14" s="303" t="s">
        <v>68</v>
      </c>
      <c r="C14" s="303" t="s">
        <v>296</v>
      </c>
      <c r="D14" s="303" t="s">
        <v>751</v>
      </c>
      <c r="E14" s="303" t="s">
        <v>338</v>
      </c>
      <c r="F14" s="303" t="s">
        <v>194</v>
      </c>
    </row>
    <row r="15" spans="1:8" ht="10.15" x14ac:dyDescent="0.3">
      <c r="A15" s="303" t="s">
        <v>510</v>
      </c>
      <c r="B15" s="303" t="s">
        <v>69</v>
      </c>
      <c r="C15" s="303" t="s">
        <v>297</v>
      </c>
      <c r="D15" s="303" t="s">
        <v>123</v>
      </c>
      <c r="E15" s="303" t="s">
        <v>541</v>
      </c>
      <c r="F15" s="303" t="s">
        <v>195</v>
      </c>
    </row>
    <row r="16" spans="1:8" ht="10.15" x14ac:dyDescent="0.3">
      <c r="A16" s="303" t="s">
        <v>260</v>
      </c>
      <c r="B16" s="303" t="s">
        <v>70</v>
      </c>
      <c r="C16" s="303" t="s">
        <v>298</v>
      </c>
      <c r="D16" s="303" t="s">
        <v>124</v>
      </c>
      <c r="E16" s="303" t="s">
        <v>542</v>
      </c>
      <c r="F16" s="303" t="s">
        <v>196</v>
      </c>
    </row>
    <row r="17" spans="1:6" ht="10.15" x14ac:dyDescent="0.3">
      <c r="A17" s="303" t="s">
        <v>261</v>
      </c>
      <c r="B17" s="303" t="s">
        <v>71</v>
      </c>
      <c r="C17" s="303" t="s">
        <v>299</v>
      </c>
      <c r="D17" s="303" t="s">
        <v>125</v>
      </c>
      <c r="E17" s="303" t="s">
        <v>597</v>
      </c>
      <c r="F17" s="303" t="s">
        <v>655</v>
      </c>
    </row>
    <row r="18" spans="1:6" ht="10.15" x14ac:dyDescent="0.3">
      <c r="A18" s="303" t="s">
        <v>626</v>
      </c>
      <c r="B18" s="303" t="s">
        <v>375</v>
      </c>
      <c r="C18" s="303" t="s">
        <v>525</v>
      </c>
      <c r="D18" s="303" t="s">
        <v>126</v>
      </c>
      <c r="E18" s="303" t="s">
        <v>339</v>
      </c>
      <c r="F18" s="303" t="s">
        <v>197</v>
      </c>
    </row>
    <row r="19" spans="1:6" ht="10.15" x14ac:dyDescent="0.3">
      <c r="A19" s="303" t="s">
        <v>262</v>
      </c>
      <c r="B19" s="303" t="s">
        <v>72</v>
      </c>
      <c r="C19" s="303" t="s">
        <v>300</v>
      </c>
      <c r="D19" s="303" t="s">
        <v>127</v>
      </c>
      <c r="E19" s="303" t="s">
        <v>340</v>
      </c>
      <c r="F19" s="303" t="s">
        <v>198</v>
      </c>
    </row>
    <row r="20" spans="1:6" ht="10.15" x14ac:dyDescent="0.3">
      <c r="A20" s="303" t="s">
        <v>511</v>
      </c>
      <c r="B20" s="303" t="s">
        <v>73</v>
      </c>
      <c r="C20" s="303" t="s">
        <v>301</v>
      </c>
      <c r="D20" s="303" t="s">
        <v>128</v>
      </c>
      <c r="E20" s="303" t="s">
        <v>543</v>
      </c>
      <c r="F20" s="303" t="s">
        <v>199</v>
      </c>
    </row>
    <row r="21" spans="1:6" ht="10.15" x14ac:dyDescent="0.3">
      <c r="A21" s="303" t="s">
        <v>263</v>
      </c>
      <c r="B21" s="303" t="s">
        <v>74</v>
      </c>
      <c r="C21" s="303" t="s">
        <v>302</v>
      </c>
      <c r="D21" s="303" t="s">
        <v>129</v>
      </c>
      <c r="E21" s="303" t="s">
        <v>341</v>
      </c>
      <c r="F21" s="303" t="s">
        <v>200</v>
      </c>
    </row>
    <row r="22" spans="1:6" ht="10.15" x14ac:dyDescent="0.3">
      <c r="A22" s="303" t="s">
        <v>683</v>
      </c>
      <c r="B22" s="303" t="s">
        <v>400</v>
      </c>
      <c r="C22" s="303" t="s">
        <v>526</v>
      </c>
      <c r="D22" s="303" t="s">
        <v>130</v>
      </c>
      <c r="E22" s="303" t="s">
        <v>342</v>
      </c>
      <c r="F22" s="303" t="s">
        <v>201</v>
      </c>
    </row>
    <row r="23" spans="1:6" ht="10.15" x14ac:dyDescent="0.3">
      <c r="A23" s="303" t="s">
        <v>86</v>
      </c>
      <c r="B23" s="303" t="s">
        <v>87</v>
      </c>
      <c r="C23" s="303" t="s">
        <v>303</v>
      </c>
      <c r="D23" s="303" t="s">
        <v>747</v>
      </c>
      <c r="E23" s="303" t="s">
        <v>343</v>
      </c>
      <c r="F23" s="303" t="s">
        <v>202</v>
      </c>
    </row>
    <row r="24" spans="1:6" ht="10.15" x14ac:dyDescent="0.3">
      <c r="A24" s="303" t="s">
        <v>264</v>
      </c>
      <c r="B24" s="303" t="s">
        <v>75</v>
      </c>
      <c r="C24" s="303" t="s">
        <v>304</v>
      </c>
      <c r="D24" s="303" t="s">
        <v>131</v>
      </c>
      <c r="E24" s="303" t="s">
        <v>344</v>
      </c>
      <c r="F24" s="303" t="s">
        <v>203</v>
      </c>
    </row>
    <row r="25" spans="1:6" ht="10.15" x14ac:dyDescent="0.3">
      <c r="A25" s="303" t="s">
        <v>625</v>
      </c>
      <c r="B25" s="303" t="s">
        <v>401</v>
      </c>
      <c r="C25" s="303" t="s">
        <v>527</v>
      </c>
      <c r="D25" s="303" t="s">
        <v>132</v>
      </c>
      <c r="E25" s="303" t="s">
        <v>345</v>
      </c>
      <c r="F25" s="303" t="s">
        <v>204</v>
      </c>
    </row>
    <row r="26" spans="1:6" ht="10.15" x14ac:dyDescent="0.3">
      <c r="A26" s="303" t="s">
        <v>627</v>
      </c>
      <c r="B26" s="303" t="s">
        <v>376</v>
      </c>
      <c r="C26" s="303" t="s">
        <v>528</v>
      </c>
      <c r="D26" s="303" t="s">
        <v>133</v>
      </c>
      <c r="E26" s="303" t="s">
        <v>4</v>
      </c>
      <c r="F26" s="303" t="s">
        <v>390</v>
      </c>
    </row>
    <row r="27" spans="1:6" ht="10.15" x14ac:dyDescent="0.3">
      <c r="A27" s="303" t="s">
        <v>512</v>
      </c>
      <c r="B27" s="303" t="s">
        <v>76</v>
      </c>
      <c r="C27" s="303" t="s">
        <v>635</v>
      </c>
      <c r="D27" s="303" t="s">
        <v>384</v>
      </c>
      <c r="E27" s="303" t="s">
        <v>346</v>
      </c>
      <c r="F27" s="303" t="s">
        <v>205</v>
      </c>
    </row>
    <row r="28" spans="1:6" ht="10.15" x14ac:dyDescent="0.3">
      <c r="A28" s="303" t="s">
        <v>265</v>
      </c>
      <c r="B28" s="303" t="s">
        <v>77</v>
      </c>
      <c r="C28" s="303" t="s">
        <v>305</v>
      </c>
      <c r="D28" s="303" t="s">
        <v>134</v>
      </c>
      <c r="E28" s="303" t="s">
        <v>347</v>
      </c>
      <c r="F28" s="303" t="s">
        <v>206</v>
      </c>
    </row>
    <row r="29" spans="1:6" ht="10.15" x14ac:dyDescent="0.3">
      <c r="A29" s="303" t="s">
        <v>266</v>
      </c>
      <c r="B29" s="303" t="s">
        <v>484</v>
      </c>
      <c r="C29" s="303" t="s">
        <v>306</v>
      </c>
      <c r="D29" s="303" t="s">
        <v>135</v>
      </c>
      <c r="E29" s="303" t="s">
        <v>3</v>
      </c>
      <c r="F29" s="303" t="s">
        <v>391</v>
      </c>
    </row>
    <row r="30" spans="1:6" ht="10.15" x14ac:dyDescent="0.3">
      <c r="A30" s="303" t="s">
        <v>267</v>
      </c>
      <c r="B30" s="303" t="s">
        <v>78</v>
      </c>
      <c r="C30" s="303" t="s">
        <v>307</v>
      </c>
      <c r="D30" s="303" t="s">
        <v>136</v>
      </c>
      <c r="E30" s="303" t="s">
        <v>5</v>
      </c>
      <c r="F30" s="303" t="s">
        <v>403</v>
      </c>
    </row>
    <row r="31" spans="1:6" ht="10.15" x14ac:dyDescent="0.3">
      <c r="A31" s="303" t="s">
        <v>268</v>
      </c>
      <c r="B31" s="303" t="s">
        <v>79</v>
      </c>
      <c r="C31" s="303" t="s">
        <v>308</v>
      </c>
      <c r="D31" s="303" t="s">
        <v>137</v>
      </c>
      <c r="E31" s="303" t="s">
        <v>348</v>
      </c>
      <c r="F31" s="303" t="s">
        <v>207</v>
      </c>
    </row>
    <row r="32" spans="1:6" ht="10.15" x14ac:dyDescent="0.3">
      <c r="A32" s="303" t="s">
        <v>163</v>
      </c>
      <c r="B32" s="303" t="s">
        <v>377</v>
      </c>
      <c r="C32" s="303" t="s">
        <v>309</v>
      </c>
      <c r="D32" s="303" t="s">
        <v>138</v>
      </c>
      <c r="E32" s="303" t="s">
        <v>544</v>
      </c>
      <c r="F32" s="303" t="s">
        <v>208</v>
      </c>
    </row>
    <row r="33" spans="1:6" ht="10.15" x14ac:dyDescent="0.3">
      <c r="A33" s="303" t="s">
        <v>269</v>
      </c>
      <c r="B33" s="303" t="s">
        <v>80</v>
      </c>
      <c r="C33" s="303" t="s">
        <v>636</v>
      </c>
      <c r="D33" s="303" t="s">
        <v>385</v>
      </c>
      <c r="E33" s="303" t="s">
        <v>648</v>
      </c>
      <c r="F33" s="303" t="s">
        <v>1886</v>
      </c>
    </row>
    <row r="34" spans="1:6" ht="10.15" x14ac:dyDescent="0.3">
      <c r="A34" s="303" t="s">
        <v>513</v>
      </c>
      <c r="B34" s="303" t="s">
        <v>81</v>
      </c>
      <c r="C34" s="303" t="s">
        <v>310</v>
      </c>
      <c r="D34" s="303" t="s">
        <v>139</v>
      </c>
      <c r="E34" s="303" t="s">
        <v>349</v>
      </c>
      <c r="F34" s="303" t="s">
        <v>600</v>
      </c>
    </row>
    <row r="35" spans="1:6" ht="10.15" x14ac:dyDescent="0.3">
      <c r="A35" s="303" t="s">
        <v>153</v>
      </c>
      <c r="B35" s="303" t="s">
        <v>154</v>
      </c>
      <c r="C35" s="303" t="s">
        <v>629</v>
      </c>
      <c r="D35" s="303" t="s">
        <v>598</v>
      </c>
      <c r="E35" s="303" t="s">
        <v>567</v>
      </c>
      <c r="F35" s="303" t="s">
        <v>421</v>
      </c>
    </row>
    <row r="36" spans="1:6" ht="10.15" x14ac:dyDescent="0.3">
      <c r="A36" s="303" t="s">
        <v>270</v>
      </c>
      <c r="B36" s="303" t="s">
        <v>82</v>
      </c>
      <c r="C36" s="303" t="s">
        <v>311</v>
      </c>
      <c r="D36" s="303" t="s">
        <v>140</v>
      </c>
      <c r="E36" s="303" t="s">
        <v>643</v>
      </c>
      <c r="F36" s="303" t="s">
        <v>394</v>
      </c>
    </row>
    <row r="37" spans="1:6" ht="10.15" x14ac:dyDescent="0.3">
      <c r="A37" s="303" t="s">
        <v>271</v>
      </c>
      <c r="B37" s="303" t="s">
        <v>83</v>
      </c>
      <c r="C37" s="303" t="s">
        <v>529</v>
      </c>
      <c r="D37" s="303" t="s">
        <v>599</v>
      </c>
      <c r="E37" s="303" t="s">
        <v>545</v>
      </c>
      <c r="F37" s="303" t="s">
        <v>210</v>
      </c>
    </row>
    <row r="38" spans="1:6" ht="10.15" x14ac:dyDescent="0.3">
      <c r="A38" s="303" t="s">
        <v>514</v>
      </c>
      <c r="B38" s="303" t="s">
        <v>92</v>
      </c>
      <c r="C38" s="303" t="s">
        <v>312</v>
      </c>
      <c r="D38" s="303" t="s">
        <v>142</v>
      </c>
      <c r="E38" s="303" t="s">
        <v>350</v>
      </c>
      <c r="F38" s="303" t="s">
        <v>211</v>
      </c>
    </row>
    <row r="39" spans="1:6" ht="10.15" x14ac:dyDescent="0.3">
      <c r="A39" s="303" t="s">
        <v>272</v>
      </c>
      <c r="B39" s="303" t="s">
        <v>601</v>
      </c>
      <c r="C39" s="303" t="s">
        <v>313</v>
      </c>
      <c r="D39" s="303" t="s">
        <v>193</v>
      </c>
      <c r="E39" s="303" t="s">
        <v>546</v>
      </c>
      <c r="F39" s="303" t="s">
        <v>212</v>
      </c>
    </row>
    <row r="40" spans="1:6" ht="10.15" x14ac:dyDescent="0.3">
      <c r="A40" s="303" t="s">
        <v>155</v>
      </c>
      <c r="B40" s="303" t="s">
        <v>58</v>
      </c>
      <c r="C40" s="303" t="s">
        <v>0</v>
      </c>
      <c r="D40" s="303" t="s">
        <v>387</v>
      </c>
      <c r="E40" s="303" t="s">
        <v>547</v>
      </c>
      <c r="F40" s="303" t="s">
        <v>213</v>
      </c>
    </row>
    <row r="41" spans="1:6" ht="10.15" x14ac:dyDescent="0.3">
      <c r="A41" s="303" t="s">
        <v>273</v>
      </c>
      <c r="B41" s="303" t="s">
        <v>94</v>
      </c>
      <c r="C41" s="303" t="s">
        <v>314</v>
      </c>
      <c r="D41" s="303" t="s">
        <v>143</v>
      </c>
      <c r="E41" s="303" t="s">
        <v>351</v>
      </c>
      <c r="F41" s="303" t="s">
        <v>214</v>
      </c>
    </row>
    <row r="42" spans="1:6" ht="10.15" x14ac:dyDescent="0.3">
      <c r="A42" s="303" t="s">
        <v>274</v>
      </c>
      <c r="B42" s="303" t="s">
        <v>95</v>
      </c>
      <c r="C42" s="303" t="s">
        <v>530</v>
      </c>
      <c r="D42" s="303" t="s">
        <v>144</v>
      </c>
      <c r="E42" s="303" t="s">
        <v>352</v>
      </c>
      <c r="F42" s="303" t="s">
        <v>215</v>
      </c>
    </row>
    <row r="43" spans="1:6" ht="10.15" x14ac:dyDescent="0.3">
      <c r="A43" s="303" t="s">
        <v>275</v>
      </c>
      <c r="B43" s="303" t="s">
        <v>96</v>
      </c>
      <c r="C43" s="303" t="s">
        <v>531</v>
      </c>
      <c r="D43" s="303" t="s">
        <v>145</v>
      </c>
      <c r="E43" s="303" t="s">
        <v>548</v>
      </c>
      <c r="F43" s="303" t="s">
        <v>216</v>
      </c>
    </row>
    <row r="44" spans="1:6" ht="10.15" x14ac:dyDescent="0.3">
      <c r="A44" s="303" t="s">
        <v>276</v>
      </c>
      <c r="B44" s="303" t="s">
        <v>97</v>
      </c>
      <c r="C44" s="303" t="s">
        <v>315</v>
      </c>
      <c r="D44" s="303" t="s">
        <v>146</v>
      </c>
      <c r="E44" s="303" t="s">
        <v>353</v>
      </c>
      <c r="F44" s="303" t="s">
        <v>217</v>
      </c>
    </row>
    <row r="45" spans="1:6" ht="10.15" x14ac:dyDescent="0.3">
      <c r="A45" s="303" t="s">
        <v>277</v>
      </c>
      <c r="B45" s="303" t="s">
        <v>489</v>
      </c>
      <c r="C45" s="303" t="s">
        <v>532</v>
      </c>
      <c r="D45" s="303" t="s">
        <v>147</v>
      </c>
      <c r="E45" s="303" t="s">
        <v>91</v>
      </c>
      <c r="F45" s="303" t="s">
        <v>681</v>
      </c>
    </row>
    <row r="46" spans="1:6" ht="10.15" x14ac:dyDescent="0.3">
      <c r="A46" s="303" t="s">
        <v>278</v>
      </c>
      <c r="B46" s="303" t="s">
        <v>98</v>
      </c>
      <c r="C46" s="303" t="s">
        <v>533</v>
      </c>
      <c r="D46" s="303" t="s">
        <v>148</v>
      </c>
      <c r="E46" s="303" t="s">
        <v>354</v>
      </c>
      <c r="F46" s="303" t="s">
        <v>602</v>
      </c>
    </row>
    <row r="47" spans="1:6" ht="10.15" x14ac:dyDescent="0.3">
      <c r="A47" s="303" t="s">
        <v>515</v>
      </c>
      <c r="B47" s="303" t="s">
        <v>99</v>
      </c>
      <c r="C47" s="303" t="s">
        <v>316</v>
      </c>
      <c r="D47" s="303" t="s">
        <v>149</v>
      </c>
      <c r="E47" s="303" t="s">
        <v>355</v>
      </c>
      <c r="F47" s="303" t="s">
        <v>219</v>
      </c>
    </row>
    <row r="48" spans="1:6" ht="10.15" x14ac:dyDescent="0.3">
      <c r="A48" s="303" t="s">
        <v>456</v>
      </c>
      <c r="B48" s="303" t="s">
        <v>650</v>
      </c>
      <c r="C48" s="303" t="s">
        <v>637</v>
      </c>
      <c r="D48" s="303" t="s">
        <v>752</v>
      </c>
      <c r="E48" s="303" t="s">
        <v>483</v>
      </c>
      <c r="F48" s="303" t="s">
        <v>54</v>
      </c>
    </row>
    <row r="49" spans="1:6" ht="10.15" x14ac:dyDescent="0.3">
      <c r="A49" s="303" t="s">
        <v>279</v>
      </c>
      <c r="B49" s="303" t="s">
        <v>100</v>
      </c>
      <c r="C49" s="303" t="s">
        <v>534</v>
      </c>
      <c r="D49" s="303" t="s">
        <v>150</v>
      </c>
      <c r="E49" s="303" t="s">
        <v>356</v>
      </c>
      <c r="F49" s="303" t="s">
        <v>220</v>
      </c>
    </row>
    <row r="50" spans="1:6" ht="10.15" x14ac:dyDescent="0.3">
      <c r="A50" s="303" t="s">
        <v>280</v>
      </c>
      <c r="B50" s="303" t="s">
        <v>101</v>
      </c>
      <c r="C50" s="303" t="s">
        <v>684</v>
      </c>
      <c r="D50" s="303" t="s">
        <v>652</v>
      </c>
      <c r="E50" s="303" t="s">
        <v>549</v>
      </c>
      <c r="F50" s="303" t="s">
        <v>221</v>
      </c>
    </row>
    <row r="51" spans="1:6" ht="10.15" x14ac:dyDescent="0.3">
      <c r="A51" s="303" t="s">
        <v>281</v>
      </c>
      <c r="B51" s="303" t="s">
        <v>102</v>
      </c>
      <c r="C51" s="303" t="s">
        <v>317</v>
      </c>
      <c r="D51" s="303" t="s">
        <v>151</v>
      </c>
      <c r="E51" s="303" t="s">
        <v>357</v>
      </c>
      <c r="F51" s="303" t="s">
        <v>222</v>
      </c>
    </row>
    <row r="52" spans="1:6" ht="10.15" x14ac:dyDescent="0.3">
      <c r="A52" s="303" t="s">
        <v>88</v>
      </c>
      <c r="B52" s="303" t="s">
        <v>680</v>
      </c>
      <c r="C52" s="303" t="s">
        <v>318</v>
      </c>
      <c r="D52" s="303" t="s">
        <v>423</v>
      </c>
      <c r="E52" s="303" t="s">
        <v>358</v>
      </c>
      <c r="F52" s="303" t="s">
        <v>223</v>
      </c>
    </row>
    <row r="53" spans="1:6" ht="10.15" x14ac:dyDescent="0.3">
      <c r="A53" s="303" t="s">
        <v>628</v>
      </c>
      <c r="B53" s="303" t="s">
        <v>712</v>
      </c>
      <c r="C53" s="303" t="s">
        <v>640</v>
      </c>
      <c r="D53" s="303" t="s">
        <v>388</v>
      </c>
      <c r="E53" s="303" t="s">
        <v>359</v>
      </c>
      <c r="F53" s="303" t="s">
        <v>224</v>
      </c>
    </row>
    <row r="54" spans="1:6" ht="10.15" x14ac:dyDescent="0.3">
      <c r="A54" s="303" t="s">
        <v>282</v>
      </c>
      <c r="B54" s="303" t="s">
        <v>103</v>
      </c>
      <c r="C54" s="303" t="s">
        <v>319</v>
      </c>
      <c r="D54" s="303" t="s">
        <v>40</v>
      </c>
      <c r="E54" s="303" t="s">
        <v>6</v>
      </c>
      <c r="F54" s="303" t="s">
        <v>395</v>
      </c>
    </row>
    <row r="55" spans="1:6" ht="10.15" x14ac:dyDescent="0.3">
      <c r="A55" s="303" t="s">
        <v>516</v>
      </c>
      <c r="B55" s="303" t="s">
        <v>594</v>
      </c>
      <c r="C55" s="303" t="s">
        <v>638</v>
      </c>
      <c r="D55" s="303" t="s">
        <v>603</v>
      </c>
      <c r="E55" s="303" t="s">
        <v>7</v>
      </c>
      <c r="F55" s="303" t="s">
        <v>396</v>
      </c>
    </row>
    <row r="56" spans="1:6" ht="10.15" x14ac:dyDescent="0.3">
      <c r="A56" s="303" t="s">
        <v>517</v>
      </c>
      <c r="B56" s="303" t="s">
        <v>105</v>
      </c>
      <c r="C56" s="303" t="s">
        <v>320</v>
      </c>
      <c r="D56" s="303" t="s">
        <v>170</v>
      </c>
      <c r="E56" s="303" t="s">
        <v>360</v>
      </c>
      <c r="F56" s="303" t="s">
        <v>225</v>
      </c>
    </row>
    <row r="57" spans="1:6" ht="10.15" x14ac:dyDescent="0.3">
      <c r="A57" s="303" t="s">
        <v>518</v>
      </c>
      <c r="B57" s="303" t="s">
        <v>106</v>
      </c>
      <c r="C57" s="303" t="s">
        <v>663</v>
      </c>
      <c r="D57" s="303" t="s">
        <v>653</v>
      </c>
      <c r="E57" s="303" t="s">
        <v>361</v>
      </c>
      <c r="F57" s="303" t="s">
        <v>226</v>
      </c>
    </row>
    <row r="58" spans="1:6" ht="10.15" x14ac:dyDescent="0.3">
      <c r="A58" s="303" t="s">
        <v>630</v>
      </c>
      <c r="B58" s="303" t="s">
        <v>402</v>
      </c>
      <c r="C58" s="303" t="s">
        <v>321</v>
      </c>
      <c r="D58" s="303" t="s">
        <v>171</v>
      </c>
      <c r="E58" s="303" t="s">
        <v>165</v>
      </c>
      <c r="F58" s="303" t="s">
        <v>405</v>
      </c>
    </row>
    <row r="59" spans="1:6" ht="10.15" x14ac:dyDescent="0.3">
      <c r="A59" s="303" t="s">
        <v>631</v>
      </c>
      <c r="B59" s="303" t="s">
        <v>552</v>
      </c>
      <c r="C59" s="303" t="s">
        <v>322</v>
      </c>
      <c r="D59" s="303" t="s">
        <v>172</v>
      </c>
      <c r="E59" s="303" t="s">
        <v>362</v>
      </c>
      <c r="F59" s="303" t="s">
        <v>227</v>
      </c>
    </row>
    <row r="60" spans="1:6" ht="10.15" x14ac:dyDescent="0.3">
      <c r="A60" s="303" t="s">
        <v>283</v>
      </c>
      <c r="B60" s="303" t="s">
        <v>107</v>
      </c>
      <c r="C60" s="303" t="s">
        <v>323</v>
      </c>
      <c r="D60" s="303" t="s">
        <v>173</v>
      </c>
      <c r="E60" s="303" t="s">
        <v>363</v>
      </c>
      <c r="F60" s="303" t="s">
        <v>228</v>
      </c>
    </row>
    <row r="61" spans="1:6" ht="10.15" x14ac:dyDescent="0.3">
      <c r="A61" s="303" t="s">
        <v>519</v>
      </c>
      <c r="B61" s="303" t="s">
        <v>379</v>
      </c>
      <c r="C61" s="303" t="s">
        <v>647</v>
      </c>
      <c r="D61" s="303" t="s">
        <v>10</v>
      </c>
      <c r="E61" s="303" t="s">
        <v>364</v>
      </c>
      <c r="F61" s="303" t="s">
        <v>229</v>
      </c>
    </row>
    <row r="62" spans="1:6" ht="10.15" x14ac:dyDescent="0.3">
      <c r="A62" s="303" t="s">
        <v>284</v>
      </c>
      <c r="B62" s="303" t="s">
        <v>108</v>
      </c>
      <c r="C62" s="303" t="s">
        <v>535</v>
      </c>
      <c r="D62" s="303" t="s">
        <v>174</v>
      </c>
      <c r="E62" s="303" t="s">
        <v>365</v>
      </c>
      <c r="F62" s="303" t="s">
        <v>230</v>
      </c>
    </row>
    <row r="63" spans="1:6" ht="10.15" x14ac:dyDescent="0.3">
      <c r="A63" s="303" t="s">
        <v>285</v>
      </c>
      <c r="B63" s="303" t="s">
        <v>109</v>
      </c>
      <c r="C63" s="303" t="s">
        <v>324</v>
      </c>
      <c r="D63" s="303" t="s">
        <v>175</v>
      </c>
      <c r="E63" s="303" t="s">
        <v>550</v>
      </c>
      <c r="F63" s="303" t="s">
        <v>231</v>
      </c>
    </row>
    <row r="64" spans="1:6" ht="10.15" x14ac:dyDescent="0.3">
      <c r="A64" s="303" t="s">
        <v>286</v>
      </c>
      <c r="B64" s="303" t="s">
        <v>110</v>
      </c>
      <c r="C64" s="303" t="s">
        <v>325</v>
      </c>
      <c r="D64" s="303" t="s">
        <v>176</v>
      </c>
      <c r="E64" s="303" t="s">
        <v>366</v>
      </c>
      <c r="F64" s="303" t="s">
        <v>232</v>
      </c>
    </row>
    <row r="65" spans="1:10" ht="10.15" x14ac:dyDescent="0.3">
      <c r="A65" s="303" t="s">
        <v>685</v>
      </c>
      <c r="B65" s="303" t="s">
        <v>651</v>
      </c>
      <c r="C65" s="303" t="s">
        <v>89</v>
      </c>
      <c r="D65" s="303" t="s">
        <v>90</v>
      </c>
      <c r="E65" s="303" t="s">
        <v>498</v>
      </c>
      <c r="F65" s="303" t="s">
        <v>657</v>
      </c>
    </row>
    <row r="66" spans="1:10" ht="10.15" x14ac:dyDescent="0.3">
      <c r="A66" s="303" t="s">
        <v>632</v>
      </c>
      <c r="B66" s="303" t="s">
        <v>380</v>
      </c>
      <c r="C66" s="303" t="s">
        <v>536</v>
      </c>
      <c r="D66" s="303" t="s">
        <v>177</v>
      </c>
      <c r="E66" s="303" t="s">
        <v>688</v>
      </c>
      <c r="F66" s="303" t="s">
        <v>507</v>
      </c>
    </row>
    <row r="67" spans="1:10" ht="10.15" x14ac:dyDescent="0.3">
      <c r="A67" s="303" t="s">
        <v>520</v>
      </c>
      <c r="B67" s="303" t="s">
        <v>111</v>
      </c>
      <c r="C67" s="303" t="s">
        <v>537</v>
      </c>
      <c r="D67" s="303" t="s">
        <v>178</v>
      </c>
      <c r="E67" s="303" t="s">
        <v>1</v>
      </c>
      <c r="F67" s="303" t="s">
        <v>404</v>
      </c>
    </row>
    <row r="68" spans="1:10" ht="10.15" x14ac:dyDescent="0.3">
      <c r="A68" s="303" t="s">
        <v>686</v>
      </c>
      <c r="B68" s="303" t="s">
        <v>553</v>
      </c>
      <c r="C68" s="303" t="s">
        <v>326</v>
      </c>
      <c r="D68" s="303" t="s">
        <v>179</v>
      </c>
      <c r="E68" s="303" t="s">
        <v>367</v>
      </c>
      <c r="F68" s="303" t="s">
        <v>472</v>
      </c>
    </row>
    <row r="69" spans="1:10" ht="10.15" x14ac:dyDescent="0.3">
      <c r="A69" s="303" t="s">
        <v>164</v>
      </c>
      <c r="B69" s="303" t="s">
        <v>554</v>
      </c>
      <c r="C69" s="303" t="s">
        <v>327</v>
      </c>
      <c r="D69" s="303" t="s">
        <v>180</v>
      </c>
      <c r="E69" s="303" t="s">
        <v>689</v>
      </c>
      <c r="F69" s="303" t="s">
        <v>682</v>
      </c>
    </row>
    <row r="70" spans="1:10" ht="12" customHeight="1" x14ac:dyDescent="0.3">
      <c r="A70" s="303" t="s">
        <v>287</v>
      </c>
      <c r="B70" s="303" t="s">
        <v>112</v>
      </c>
      <c r="C70" s="303" t="s">
        <v>328</v>
      </c>
      <c r="D70" s="303" t="s">
        <v>181</v>
      </c>
      <c r="E70" s="303" t="s">
        <v>2</v>
      </c>
      <c r="F70" s="303" t="s">
        <v>407</v>
      </c>
    </row>
    <row r="71" spans="1:10" ht="10.15" x14ac:dyDescent="0.3">
      <c r="A71" s="303" t="s">
        <v>639</v>
      </c>
      <c r="B71" s="303" t="s">
        <v>55</v>
      </c>
      <c r="C71" s="303" t="s">
        <v>538</v>
      </c>
      <c r="D71" s="303" t="s">
        <v>182</v>
      </c>
      <c r="E71" s="303" t="s">
        <v>8</v>
      </c>
      <c r="F71" s="303" t="s">
        <v>398</v>
      </c>
    </row>
    <row r="72" spans="1:10" ht="10.15" x14ac:dyDescent="0.3">
      <c r="A72" s="303" t="s">
        <v>288</v>
      </c>
      <c r="B72" s="303" t="s">
        <v>113</v>
      </c>
      <c r="C72" s="303" t="s">
        <v>329</v>
      </c>
      <c r="D72" s="303" t="s">
        <v>183</v>
      </c>
      <c r="E72" s="303" t="s">
        <v>368</v>
      </c>
      <c r="F72" s="303" t="s">
        <v>233</v>
      </c>
    </row>
    <row r="73" spans="1:10" ht="10.15" x14ac:dyDescent="0.3">
      <c r="A73" s="303" t="s">
        <v>289</v>
      </c>
      <c r="B73" s="303" t="s">
        <v>114</v>
      </c>
      <c r="C73" s="303" t="s">
        <v>330</v>
      </c>
      <c r="D73" s="303" t="s">
        <v>184</v>
      </c>
      <c r="E73" s="303" t="s">
        <v>369</v>
      </c>
      <c r="F73" s="303" t="s">
        <v>234</v>
      </c>
    </row>
    <row r="74" spans="1:10" ht="10.15" x14ac:dyDescent="0.3">
      <c r="A74" s="303" t="s">
        <v>521</v>
      </c>
      <c r="B74" s="303" t="s">
        <v>661</v>
      </c>
      <c r="C74" s="303" t="s">
        <v>331</v>
      </c>
      <c r="D74" s="303" t="s">
        <v>185</v>
      </c>
      <c r="E74" s="303" t="s">
        <v>370</v>
      </c>
      <c r="F74" s="303" t="s">
        <v>235</v>
      </c>
    </row>
    <row r="75" spans="1:10" ht="10.15" x14ac:dyDescent="0.3">
      <c r="A75" s="303" t="s">
        <v>522</v>
      </c>
      <c r="B75" s="303" t="s">
        <v>604</v>
      </c>
      <c r="C75" s="303" t="s">
        <v>460</v>
      </c>
      <c r="D75" s="303" t="s">
        <v>654</v>
      </c>
      <c r="E75" s="303" t="s">
        <v>11</v>
      </c>
      <c r="F75" s="303" t="s">
        <v>393</v>
      </c>
    </row>
    <row r="76" spans="1:10" ht="10.15" x14ac:dyDescent="0.3">
      <c r="A76" s="303" t="s">
        <v>290</v>
      </c>
      <c r="B76" s="303" t="s">
        <v>116</v>
      </c>
      <c r="C76" s="303" t="s">
        <v>539</v>
      </c>
      <c r="D76" s="303" t="s">
        <v>186</v>
      </c>
      <c r="E76" s="303" t="s">
        <v>551</v>
      </c>
      <c r="F76" s="303" t="s">
        <v>397</v>
      </c>
    </row>
    <row r="77" spans="1:10" ht="10.15" x14ac:dyDescent="0.3">
      <c r="A77" s="303"/>
      <c r="B77" s="303"/>
      <c r="C77" s="303"/>
      <c r="D77" s="303"/>
      <c r="E77" s="303"/>
      <c r="F77" s="303"/>
      <c r="J77" s="303"/>
    </row>
    <row r="78" spans="1:10" ht="10.15" x14ac:dyDescent="0.3">
      <c r="A78" s="303"/>
      <c r="B78" s="303"/>
      <c r="C78" s="303"/>
      <c r="D78" s="303"/>
      <c r="E78" s="303"/>
      <c r="F78" s="303"/>
    </row>
    <row r="79" spans="1:10" ht="10.15" x14ac:dyDescent="0.3">
      <c r="A79" s="303"/>
      <c r="B79" s="303"/>
      <c r="C79" s="303"/>
      <c r="D79" s="303"/>
      <c r="E79" s="303"/>
      <c r="F79" s="303"/>
    </row>
    <row r="80" spans="1:10" ht="10.15" x14ac:dyDescent="0.3">
      <c r="A80" s="303"/>
      <c r="B80" s="303"/>
      <c r="C80" s="303"/>
      <c r="D80" s="303"/>
      <c r="E80" s="303"/>
      <c r="F80" s="303"/>
    </row>
    <row r="81" spans="1:6" ht="10.15" x14ac:dyDescent="0.3">
      <c r="A81" s="303"/>
      <c r="B81" s="303"/>
      <c r="C81" s="303"/>
      <c r="D81" s="303"/>
      <c r="E81" s="303"/>
      <c r="F81" s="303"/>
    </row>
    <row r="82" spans="1:6" ht="10.15" x14ac:dyDescent="0.3">
      <c r="A82" s="303"/>
      <c r="B82" s="303"/>
      <c r="C82" s="303"/>
      <c r="D82" s="303"/>
      <c r="E82" s="303"/>
      <c r="F82" s="303"/>
    </row>
    <row r="83" spans="1:6" ht="10.15" x14ac:dyDescent="0.3">
      <c r="A83" s="303"/>
      <c r="B83" s="303"/>
      <c r="C83" s="303"/>
      <c r="D83" s="303"/>
      <c r="E83" s="303"/>
      <c r="F83" s="303"/>
    </row>
    <row r="84" spans="1:6" ht="10.15" x14ac:dyDescent="0.3">
      <c r="A84" s="303"/>
      <c r="B84" s="303"/>
      <c r="C84" s="303"/>
      <c r="D84" s="303"/>
      <c r="E84" s="303"/>
      <c r="F84" s="303"/>
    </row>
    <row r="85" spans="1:6" ht="10.15" x14ac:dyDescent="0.3">
      <c r="A85" s="303"/>
      <c r="B85" s="303"/>
      <c r="C85" s="303"/>
      <c r="D85" s="303"/>
      <c r="E85" s="303"/>
      <c r="F85" s="303"/>
    </row>
    <row r="86" spans="1:6" ht="10.15" x14ac:dyDescent="0.3">
      <c r="A86" s="303"/>
      <c r="B86" s="303"/>
      <c r="C86" s="303"/>
      <c r="D86" s="303"/>
      <c r="E86" s="303"/>
      <c r="F86" s="303"/>
    </row>
    <row r="87" spans="1:6" ht="10.15" x14ac:dyDescent="0.3">
      <c r="A87" s="303"/>
      <c r="B87" s="303"/>
      <c r="C87" s="303"/>
      <c r="D87" s="303"/>
      <c r="E87" s="303"/>
      <c r="F87" s="303"/>
    </row>
    <row r="88" spans="1:6" ht="10.15" x14ac:dyDescent="0.3">
      <c r="A88" s="303"/>
      <c r="B88" s="303"/>
      <c r="C88" s="303"/>
      <c r="D88" s="303"/>
      <c r="E88" s="303"/>
      <c r="F88" s="303"/>
    </row>
    <row r="89" spans="1:6" ht="10.15" x14ac:dyDescent="0.3">
      <c r="A89" s="303"/>
      <c r="B89" s="303"/>
      <c r="C89" s="303"/>
      <c r="D89" s="303"/>
      <c r="E89" s="303"/>
      <c r="F89" s="303"/>
    </row>
    <row r="90" spans="1:6" ht="10.15" x14ac:dyDescent="0.3">
      <c r="A90" s="303"/>
      <c r="B90" s="303"/>
      <c r="C90" s="303"/>
      <c r="D90" s="303"/>
      <c r="E90" s="303"/>
      <c r="F90" s="303"/>
    </row>
    <row r="91" spans="1:6" ht="10.15" x14ac:dyDescent="0.3">
      <c r="A91" s="303"/>
      <c r="B91" s="303"/>
      <c r="C91" s="303"/>
      <c r="D91" s="303"/>
      <c r="E91" s="303"/>
      <c r="F91" s="303"/>
    </row>
    <row r="92" spans="1:6" ht="10.15" x14ac:dyDescent="0.3">
      <c r="A92" s="303"/>
      <c r="B92" s="303"/>
      <c r="C92" s="303"/>
      <c r="D92" s="303"/>
      <c r="E92" s="303"/>
      <c r="F92" s="303"/>
    </row>
    <row r="93" spans="1:6" ht="10.15" x14ac:dyDescent="0.3">
      <c r="A93" s="303"/>
      <c r="B93" s="303"/>
      <c r="C93" s="303"/>
      <c r="D93" s="303"/>
      <c r="E93" s="303"/>
      <c r="F93" s="303"/>
    </row>
    <row r="94" spans="1:6" ht="10.15" x14ac:dyDescent="0.3">
      <c r="A94" s="303"/>
      <c r="B94" s="303"/>
      <c r="C94" s="303"/>
      <c r="D94" s="303"/>
      <c r="E94" s="303"/>
      <c r="F94" s="303"/>
    </row>
    <row r="95" spans="1:6" ht="10.15" x14ac:dyDescent="0.3">
      <c r="A95" s="303"/>
      <c r="B95" s="303"/>
      <c r="C95" s="303"/>
      <c r="D95" s="303"/>
      <c r="E95" s="303"/>
      <c r="F95" s="303"/>
    </row>
    <row r="96" spans="1:6" ht="10.15" x14ac:dyDescent="0.3">
      <c r="A96" s="303"/>
      <c r="B96" s="303"/>
      <c r="C96" s="303"/>
      <c r="D96" s="303"/>
      <c r="E96" s="303"/>
      <c r="F96" s="303"/>
    </row>
    <row r="97" spans="1:6" ht="10.15" x14ac:dyDescent="0.3">
      <c r="A97" s="303"/>
      <c r="B97" s="303"/>
      <c r="C97" s="303"/>
      <c r="D97" s="303"/>
      <c r="E97" s="303"/>
      <c r="F97" s="303"/>
    </row>
    <row r="98" spans="1:6" ht="10.15" x14ac:dyDescent="0.3">
      <c r="A98" s="303"/>
      <c r="B98" s="303"/>
      <c r="C98" s="303"/>
      <c r="D98" s="303"/>
      <c r="E98" s="303"/>
      <c r="F98" s="303"/>
    </row>
    <row r="99" spans="1:6" ht="10.15" x14ac:dyDescent="0.3">
      <c r="A99" s="303"/>
      <c r="B99" s="303"/>
      <c r="C99" s="303"/>
      <c r="D99" s="303"/>
      <c r="E99" s="303"/>
      <c r="F99" s="303"/>
    </row>
    <row r="100" spans="1:6" ht="10.15" x14ac:dyDescent="0.3">
      <c r="A100" s="303"/>
      <c r="B100" s="303"/>
      <c r="C100" s="303"/>
      <c r="D100" s="303"/>
      <c r="E100" s="303"/>
      <c r="F100" s="303"/>
    </row>
    <row r="101" spans="1:6" ht="10.15" x14ac:dyDescent="0.3">
      <c r="A101" s="303"/>
      <c r="B101" s="303"/>
      <c r="C101" s="303"/>
      <c r="D101" s="303"/>
      <c r="E101" s="303"/>
      <c r="F101" s="303"/>
    </row>
    <row r="102" spans="1:6" ht="10.15" x14ac:dyDescent="0.3">
      <c r="A102" s="303"/>
      <c r="B102" s="303"/>
      <c r="C102" s="303"/>
      <c r="D102" s="303"/>
      <c r="E102" s="303"/>
      <c r="F102" s="303"/>
    </row>
    <row r="103" spans="1:6" ht="10.15" x14ac:dyDescent="0.3">
      <c r="A103" s="303"/>
      <c r="B103" s="303"/>
      <c r="C103" s="303"/>
      <c r="D103" s="303"/>
      <c r="E103" s="303"/>
      <c r="F103" s="303"/>
    </row>
    <row r="104" spans="1:6" ht="10.15" x14ac:dyDescent="0.3">
      <c r="A104" s="303"/>
      <c r="B104" s="303"/>
      <c r="C104" s="303"/>
      <c r="D104" s="303"/>
      <c r="E104" s="303"/>
      <c r="F104" s="303"/>
    </row>
    <row r="105" spans="1:6" ht="10.15" x14ac:dyDescent="0.3">
      <c r="A105" s="303"/>
      <c r="B105" s="303"/>
      <c r="C105" s="303"/>
      <c r="D105" s="303"/>
      <c r="E105" s="303"/>
      <c r="F105" s="303"/>
    </row>
    <row r="106" spans="1:6" ht="10.15" x14ac:dyDescent="0.3">
      <c r="A106" s="303"/>
      <c r="B106" s="303"/>
      <c r="C106" s="303"/>
      <c r="D106" s="303"/>
      <c r="E106" s="303"/>
      <c r="F106" s="303"/>
    </row>
    <row r="107" spans="1:6" ht="10.15" x14ac:dyDescent="0.3">
      <c r="A107" s="303"/>
      <c r="B107" s="303"/>
      <c r="C107" s="303"/>
      <c r="D107" s="303"/>
      <c r="E107" s="303"/>
      <c r="F107" s="303"/>
    </row>
    <row r="108" spans="1:6" ht="10.15" x14ac:dyDescent="0.3">
      <c r="A108" s="303"/>
      <c r="B108" s="303"/>
      <c r="C108" s="303"/>
      <c r="D108" s="303"/>
      <c r="E108" s="303"/>
      <c r="F108" s="303"/>
    </row>
    <row r="109" spans="1:6" ht="10.15" x14ac:dyDescent="0.3">
      <c r="A109" s="303"/>
      <c r="B109" s="303"/>
      <c r="C109" s="303"/>
      <c r="D109" s="303"/>
      <c r="E109" s="303"/>
      <c r="F109" s="303"/>
    </row>
    <row r="110" spans="1:6" ht="10.15" x14ac:dyDescent="0.3">
      <c r="A110" s="303"/>
      <c r="B110" s="303"/>
      <c r="C110" s="303"/>
      <c r="D110" s="303"/>
      <c r="E110" s="303"/>
      <c r="F110" s="303"/>
    </row>
    <row r="111" spans="1:6" ht="10.15" x14ac:dyDescent="0.3">
      <c r="A111" s="303"/>
      <c r="B111" s="303"/>
      <c r="C111" s="303"/>
      <c r="D111" s="303"/>
      <c r="E111" s="303"/>
      <c r="F111" s="303"/>
    </row>
    <row r="112" spans="1:6" ht="10.15" x14ac:dyDescent="0.3">
      <c r="A112" s="303"/>
      <c r="B112" s="303"/>
      <c r="C112" s="303"/>
      <c r="D112" s="303"/>
      <c r="E112" s="303"/>
      <c r="F112" s="303"/>
    </row>
    <row r="113" spans="1:6" ht="10.15" x14ac:dyDescent="0.3">
      <c r="A113" s="303"/>
      <c r="B113" s="303"/>
      <c r="C113" s="303"/>
      <c r="D113" s="303"/>
      <c r="E113" s="303"/>
      <c r="F113" s="303"/>
    </row>
    <row r="114" spans="1:6" ht="10.15" x14ac:dyDescent="0.3">
      <c r="A114" s="303"/>
      <c r="B114" s="303"/>
      <c r="C114" s="303"/>
      <c r="D114" s="303"/>
      <c r="E114" s="303"/>
      <c r="F114" s="303"/>
    </row>
    <row r="115" spans="1:6" ht="10.15" x14ac:dyDescent="0.3">
      <c r="A115" s="303"/>
      <c r="B115" s="303"/>
      <c r="C115" s="303"/>
      <c r="D115" s="303"/>
      <c r="E115" s="303"/>
      <c r="F115" s="303"/>
    </row>
    <row r="116" spans="1:6" ht="10.15" x14ac:dyDescent="0.3">
      <c r="A116" s="303"/>
      <c r="B116" s="303"/>
      <c r="C116" s="303"/>
      <c r="D116" s="303"/>
      <c r="E116" s="303"/>
      <c r="F116" s="303"/>
    </row>
    <row r="117" spans="1:6" ht="10.15" x14ac:dyDescent="0.3">
      <c r="A117" s="303"/>
      <c r="B117" s="303"/>
      <c r="C117" s="303"/>
      <c r="D117" s="303"/>
      <c r="E117" s="303"/>
      <c r="F117" s="303"/>
    </row>
    <row r="118" spans="1:6" ht="10.15" x14ac:dyDescent="0.3">
      <c r="A118" s="303"/>
      <c r="B118" s="303"/>
      <c r="C118" s="303"/>
      <c r="D118" s="303"/>
      <c r="E118" s="303"/>
      <c r="F118" s="303"/>
    </row>
    <row r="119" spans="1:6" ht="10.15" x14ac:dyDescent="0.3">
      <c r="A119" s="303"/>
      <c r="B119" s="303"/>
      <c r="C119" s="303"/>
      <c r="D119" s="303"/>
      <c r="E119" s="303"/>
      <c r="F119" s="303"/>
    </row>
    <row r="120" spans="1:6" ht="10.15" x14ac:dyDescent="0.3">
      <c r="A120" s="303"/>
      <c r="B120" s="303"/>
      <c r="C120" s="303"/>
      <c r="D120" s="303"/>
      <c r="E120" s="303"/>
      <c r="F120" s="303"/>
    </row>
    <row r="121" spans="1:6" ht="10.15" x14ac:dyDescent="0.3">
      <c r="A121" s="303"/>
      <c r="B121" s="303"/>
      <c r="C121" s="303"/>
      <c r="D121" s="303"/>
      <c r="E121" s="303"/>
      <c r="F121" s="303"/>
    </row>
    <row r="122" spans="1:6" ht="10.15" x14ac:dyDescent="0.3">
      <c r="A122" s="303"/>
      <c r="B122" s="303"/>
      <c r="C122" s="303"/>
      <c r="D122" s="303"/>
      <c r="E122" s="303"/>
      <c r="F122" s="303"/>
    </row>
    <row r="123" spans="1:6" ht="10.15" x14ac:dyDescent="0.3">
      <c r="A123" s="303"/>
      <c r="B123" s="303"/>
      <c r="C123" s="303"/>
      <c r="D123" s="303"/>
      <c r="E123" s="303"/>
      <c r="F123" s="303"/>
    </row>
    <row r="124" spans="1:6" ht="10.15" x14ac:dyDescent="0.3">
      <c r="A124" s="303"/>
      <c r="B124" s="303"/>
      <c r="C124" s="303"/>
      <c r="D124" s="303"/>
      <c r="E124" s="303"/>
      <c r="F124" s="303"/>
    </row>
    <row r="125" spans="1:6" ht="10.15" x14ac:dyDescent="0.3">
      <c r="A125" s="303"/>
      <c r="B125" s="303"/>
      <c r="C125" s="303"/>
      <c r="D125" s="303"/>
      <c r="E125" s="303"/>
      <c r="F125" s="303"/>
    </row>
    <row r="126" spans="1:6" ht="10.15" x14ac:dyDescent="0.3">
      <c r="A126" s="303"/>
      <c r="B126" s="303"/>
      <c r="C126" s="303"/>
      <c r="D126" s="303"/>
      <c r="E126" s="303"/>
      <c r="F126" s="303"/>
    </row>
    <row r="127" spans="1:6" ht="10.15" x14ac:dyDescent="0.3">
      <c r="A127" s="303"/>
      <c r="B127" s="303"/>
      <c r="C127" s="303"/>
      <c r="D127" s="303"/>
      <c r="E127" s="303"/>
      <c r="F127" s="303"/>
    </row>
    <row r="128" spans="1:6" ht="10.15" x14ac:dyDescent="0.3">
      <c r="A128" s="303"/>
      <c r="B128" s="303"/>
      <c r="C128" s="303"/>
      <c r="D128" s="303"/>
      <c r="E128" s="303"/>
      <c r="F128" s="303"/>
    </row>
    <row r="129" spans="1:6" ht="10.15" x14ac:dyDescent="0.3">
      <c r="A129" s="303"/>
      <c r="B129" s="303"/>
      <c r="C129" s="303"/>
      <c r="D129" s="303"/>
      <c r="E129" s="303"/>
      <c r="F129" s="303"/>
    </row>
    <row r="130" spans="1:6" ht="10.15" x14ac:dyDescent="0.3">
      <c r="A130" s="303"/>
      <c r="B130" s="303"/>
      <c r="C130" s="303"/>
      <c r="D130" s="303"/>
      <c r="E130" s="303"/>
      <c r="F130" s="303"/>
    </row>
    <row r="131" spans="1:6" ht="10.15" x14ac:dyDescent="0.3">
      <c r="A131" s="303"/>
      <c r="B131" s="303"/>
      <c r="C131" s="303"/>
      <c r="D131" s="303"/>
      <c r="E131" s="303"/>
      <c r="F131" s="303"/>
    </row>
    <row r="132" spans="1:6" ht="10.15" x14ac:dyDescent="0.3">
      <c r="A132" s="303"/>
      <c r="B132" s="303"/>
      <c r="C132" s="303"/>
      <c r="D132" s="303"/>
      <c r="E132" s="303"/>
      <c r="F132" s="303"/>
    </row>
    <row r="133" spans="1:6" ht="10.15" x14ac:dyDescent="0.3">
      <c r="A133" s="303"/>
      <c r="B133" s="303"/>
      <c r="C133" s="303"/>
      <c r="D133" s="303"/>
      <c r="E133" s="303"/>
      <c r="F133" s="303"/>
    </row>
    <row r="134" spans="1:6" ht="10.15" x14ac:dyDescent="0.3">
      <c r="A134" s="303"/>
      <c r="B134" s="303"/>
      <c r="C134" s="303"/>
      <c r="D134" s="303"/>
      <c r="E134" s="303"/>
      <c r="F134" s="303"/>
    </row>
    <row r="135" spans="1:6" ht="10.15" x14ac:dyDescent="0.3">
      <c r="A135" s="303"/>
      <c r="B135" s="303"/>
      <c r="C135" s="303"/>
      <c r="D135" s="303"/>
      <c r="E135" s="303"/>
      <c r="F135" s="303"/>
    </row>
    <row r="136" spans="1:6" ht="10.15" x14ac:dyDescent="0.3">
      <c r="A136" s="303"/>
      <c r="B136" s="303"/>
      <c r="C136" s="303"/>
      <c r="D136" s="303"/>
      <c r="E136" s="303"/>
      <c r="F136" s="303"/>
    </row>
    <row r="137" spans="1:6" ht="10.15" x14ac:dyDescent="0.3">
      <c r="A137" s="303"/>
      <c r="B137" s="303"/>
      <c r="C137" s="303"/>
      <c r="D137" s="303"/>
      <c r="E137" s="303"/>
      <c r="F137" s="303"/>
    </row>
    <row r="138" spans="1:6" ht="10.15" x14ac:dyDescent="0.3">
      <c r="A138" s="303"/>
      <c r="B138" s="303"/>
      <c r="C138" s="303"/>
      <c r="D138" s="303"/>
      <c r="E138" s="303"/>
      <c r="F138" s="303"/>
    </row>
    <row r="139" spans="1:6" ht="10.15" x14ac:dyDescent="0.3">
      <c r="A139" s="303"/>
      <c r="B139" s="303"/>
      <c r="C139" s="303"/>
      <c r="D139" s="303"/>
      <c r="E139" s="303"/>
      <c r="F139" s="303"/>
    </row>
    <row r="140" spans="1:6" ht="10.15" x14ac:dyDescent="0.3">
      <c r="A140" s="303"/>
      <c r="B140" s="303"/>
      <c r="C140" s="303"/>
      <c r="D140" s="303"/>
      <c r="E140" s="303"/>
      <c r="F140" s="303"/>
    </row>
    <row r="141" spans="1:6" ht="10.15" x14ac:dyDescent="0.3">
      <c r="A141" s="303"/>
      <c r="B141" s="303"/>
      <c r="C141" s="303"/>
      <c r="D141" s="303"/>
      <c r="E141" s="303"/>
      <c r="F141" s="303"/>
    </row>
    <row r="142" spans="1:6" ht="10.15" x14ac:dyDescent="0.3">
      <c r="A142" s="303"/>
      <c r="B142" s="303"/>
      <c r="C142" s="303"/>
      <c r="D142" s="303"/>
      <c r="E142" s="303"/>
      <c r="F142" s="303"/>
    </row>
    <row r="143" spans="1:6" ht="10.15" x14ac:dyDescent="0.3">
      <c r="A143" s="303"/>
      <c r="B143" s="303"/>
      <c r="C143" s="303"/>
      <c r="D143" s="303"/>
      <c r="E143" s="303"/>
      <c r="F143" s="303"/>
    </row>
    <row r="144" spans="1:6" ht="10.15" x14ac:dyDescent="0.3">
      <c r="A144" s="303"/>
      <c r="B144" s="303"/>
      <c r="C144" s="303"/>
      <c r="D144" s="303"/>
      <c r="E144" s="303"/>
      <c r="F144" s="303"/>
    </row>
    <row r="145" spans="1:6" ht="10.15" x14ac:dyDescent="0.3">
      <c r="A145" s="303"/>
      <c r="B145" s="303"/>
      <c r="C145" s="303"/>
      <c r="D145" s="303"/>
      <c r="E145" s="303"/>
      <c r="F145" s="303"/>
    </row>
    <row r="146" spans="1:6" ht="10.15" x14ac:dyDescent="0.3">
      <c r="A146" s="303"/>
      <c r="B146" s="303"/>
      <c r="C146" s="303"/>
      <c r="D146" s="303"/>
      <c r="E146" s="303"/>
      <c r="F146" s="303"/>
    </row>
    <row r="147" spans="1:6" ht="10.15" x14ac:dyDescent="0.3">
      <c r="A147" s="303"/>
      <c r="B147" s="303"/>
      <c r="C147" s="303"/>
      <c r="D147" s="303"/>
      <c r="E147" s="303"/>
      <c r="F147" s="303"/>
    </row>
    <row r="148" spans="1:6" ht="10.15" x14ac:dyDescent="0.3">
      <c r="A148" s="303"/>
      <c r="B148" s="303"/>
      <c r="C148" s="303"/>
      <c r="D148" s="303"/>
      <c r="E148" s="303"/>
      <c r="F148" s="303"/>
    </row>
    <row r="149" spans="1:6" ht="10.15" x14ac:dyDescent="0.3">
      <c r="A149" s="303"/>
      <c r="B149" s="303"/>
      <c r="C149" s="303"/>
      <c r="D149" s="303"/>
      <c r="E149" s="303"/>
      <c r="F149" s="303"/>
    </row>
    <row r="150" spans="1:6" ht="10.15" x14ac:dyDescent="0.3">
      <c r="A150" s="303"/>
      <c r="B150" s="303"/>
      <c r="C150" s="303"/>
      <c r="D150" s="303"/>
      <c r="E150" s="303"/>
      <c r="F150" s="303"/>
    </row>
    <row r="151" spans="1:6" ht="10.15" x14ac:dyDescent="0.3">
      <c r="A151" s="303"/>
      <c r="B151" s="303"/>
      <c r="C151" s="303"/>
      <c r="D151" s="303"/>
      <c r="E151" s="303"/>
      <c r="F151" s="303"/>
    </row>
    <row r="152" spans="1:6" ht="10.15" x14ac:dyDescent="0.3">
      <c r="A152" s="303"/>
      <c r="B152" s="303"/>
      <c r="C152" s="303"/>
      <c r="D152" s="303"/>
      <c r="E152" s="303"/>
      <c r="F152" s="303"/>
    </row>
    <row r="153" spans="1:6" ht="10.15" x14ac:dyDescent="0.3">
      <c r="A153" s="303"/>
      <c r="B153" s="303"/>
      <c r="C153" s="303"/>
      <c r="D153" s="303"/>
      <c r="E153" s="303"/>
      <c r="F153" s="303"/>
    </row>
    <row r="154" spans="1:6" ht="10.15" x14ac:dyDescent="0.3">
      <c r="A154" s="303"/>
      <c r="B154" s="303"/>
      <c r="C154" s="303"/>
      <c r="D154" s="303"/>
      <c r="E154" s="303"/>
      <c r="F154" s="303"/>
    </row>
    <row r="155" spans="1:6" ht="10.15" x14ac:dyDescent="0.3">
      <c r="A155" s="303"/>
      <c r="B155" s="303"/>
      <c r="C155" s="303"/>
      <c r="D155" s="303"/>
      <c r="E155" s="303"/>
      <c r="F155" s="303"/>
    </row>
    <row r="156" spans="1:6" ht="10.15" x14ac:dyDescent="0.3">
      <c r="A156" s="303"/>
      <c r="B156" s="303"/>
      <c r="C156" s="303"/>
      <c r="D156" s="303"/>
      <c r="E156" s="303"/>
      <c r="F156" s="303"/>
    </row>
    <row r="157" spans="1:6" ht="10.15" x14ac:dyDescent="0.3">
      <c r="A157" s="303"/>
      <c r="B157" s="303"/>
      <c r="C157" s="303"/>
      <c r="D157" s="303"/>
      <c r="E157" s="303"/>
      <c r="F157" s="303"/>
    </row>
    <row r="158" spans="1:6" ht="10.15" x14ac:dyDescent="0.3">
      <c r="A158" s="303"/>
      <c r="B158" s="303"/>
      <c r="C158" s="303"/>
      <c r="D158" s="303"/>
      <c r="E158" s="303"/>
      <c r="F158" s="303"/>
    </row>
    <row r="159" spans="1:6" ht="10.15" x14ac:dyDescent="0.3">
      <c r="A159" s="303"/>
      <c r="B159" s="303"/>
      <c r="C159" s="303"/>
      <c r="D159" s="303"/>
      <c r="E159" s="303"/>
      <c r="F159" s="303"/>
    </row>
    <row r="160" spans="1:6" ht="10.15" x14ac:dyDescent="0.3">
      <c r="A160" s="303"/>
      <c r="B160" s="303"/>
      <c r="C160" s="303"/>
      <c r="D160" s="303"/>
      <c r="E160" s="303"/>
      <c r="F160" s="303"/>
    </row>
    <row r="161" spans="1:6" ht="10.15" x14ac:dyDescent="0.3">
      <c r="A161" s="303"/>
      <c r="B161" s="303"/>
      <c r="C161" s="303"/>
      <c r="D161" s="303"/>
      <c r="E161" s="303"/>
      <c r="F161" s="303"/>
    </row>
    <row r="162" spans="1:6" ht="10.15" x14ac:dyDescent="0.3">
      <c r="A162" s="303"/>
      <c r="B162" s="303"/>
      <c r="C162" s="303"/>
      <c r="D162" s="303"/>
      <c r="E162" s="303"/>
      <c r="F162" s="303"/>
    </row>
    <row r="163" spans="1:6" ht="10.15" x14ac:dyDescent="0.3">
      <c r="A163" s="303"/>
      <c r="B163" s="303"/>
      <c r="C163" s="303"/>
      <c r="D163" s="303"/>
      <c r="E163" s="303"/>
      <c r="F163" s="303"/>
    </row>
    <row r="164" spans="1:6" ht="10.15" x14ac:dyDescent="0.3">
      <c r="A164" s="303"/>
      <c r="B164" s="303"/>
      <c r="C164" s="303"/>
      <c r="D164" s="303"/>
      <c r="E164" s="303"/>
      <c r="F164" s="303"/>
    </row>
    <row r="165" spans="1:6" ht="10.15" x14ac:dyDescent="0.3">
      <c r="A165" s="303"/>
      <c r="B165" s="303"/>
      <c r="C165" s="303"/>
      <c r="D165" s="303"/>
      <c r="E165" s="303"/>
      <c r="F165" s="303"/>
    </row>
    <row r="166" spans="1:6" ht="10.15" x14ac:dyDescent="0.3">
      <c r="A166" s="303"/>
      <c r="B166" s="303"/>
      <c r="C166" s="303"/>
      <c r="D166" s="303"/>
      <c r="E166" s="303"/>
      <c r="F166" s="303"/>
    </row>
    <row r="167" spans="1:6" ht="10.15" x14ac:dyDescent="0.3">
      <c r="A167" s="303"/>
      <c r="B167" s="303"/>
      <c r="C167" s="303"/>
      <c r="D167" s="303"/>
      <c r="E167" s="303"/>
      <c r="F167" s="303"/>
    </row>
    <row r="168" spans="1:6" ht="10.15" x14ac:dyDescent="0.3">
      <c r="A168" s="303"/>
      <c r="B168" s="303"/>
      <c r="C168" s="303"/>
      <c r="D168" s="303"/>
      <c r="E168" s="303"/>
      <c r="F168" s="303"/>
    </row>
    <row r="169" spans="1:6" ht="10.15" x14ac:dyDescent="0.3">
      <c r="A169" s="303"/>
      <c r="B169" s="303"/>
      <c r="C169" s="303"/>
      <c r="D169" s="303"/>
      <c r="E169" s="303"/>
      <c r="F169" s="303"/>
    </row>
    <row r="170" spans="1:6" ht="10.15" x14ac:dyDescent="0.3">
      <c r="A170" s="303"/>
      <c r="B170" s="303"/>
      <c r="C170" s="303"/>
      <c r="D170" s="303"/>
      <c r="E170" s="303"/>
      <c r="F170" s="303"/>
    </row>
    <row r="171" spans="1:6" ht="10.15" x14ac:dyDescent="0.3">
      <c r="A171" s="303"/>
      <c r="B171" s="303"/>
      <c r="C171" s="303"/>
      <c r="D171" s="303"/>
      <c r="E171" s="303"/>
      <c r="F171" s="303"/>
    </row>
    <row r="172" spans="1:6" ht="10.15" x14ac:dyDescent="0.3">
      <c r="A172" s="303"/>
      <c r="B172" s="303"/>
      <c r="C172" s="303"/>
      <c r="D172" s="303"/>
      <c r="E172" s="303"/>
      <c r="F172" s="303"/>
    </row>
    <row r="173" spans="1:6" ht="10.15" x14ac:dyDescent="0.3">
      <c r="A173" s="303"/>
      <c r="B173" s="303"/>
      <c r="C173" s="303"/>
      <c r="D173" s="303"/>
      <c r="E173" s="303"/>
      <c r="F173" s="303"/>
    </row>
    <row r="174" spans="1:6" ht="10.15" x14ac:dyDescent="0.3">
      <c r="A174" s="303"/>
      <c r="B174" s="303"/>
      <c r="C174" s="303"/>
      <c r="D174" s="303"/>
      <c r="E174" s="303"/>
      <c r="F174" s="303"/>
    </row>
    <row r="175" spans="1:6" ht="10.15" x14ac:dyDescent="0.3">
      <c r="A175" s="303"/>
      <c r="B175" s="303"/>
      <c r="C175" s="303"/>
      <c r="D175" s="303"/>
      <c r="E175" s="303"/>
      <c r="F175" s="303"/>
    </row>
    <row r="176" spans="1:6" ht="10.15" x14ac:dyDescent="0.3">
      <c r="A176" s="303"/>
      <c r="B176" s="303"/>
      <c r="C176" s="303"/>
      <c r="D176" s="303"/>
      <c r="E176" s="303"/>
      <c r="F176" s="303"/>
    </row>
    <row r="177" spans="1:6" ht="10.15" x14ac:dyDescent="0.3">
      <c r="A177" s="303"/>
      <c r="B177" s="303"/>
      <c r="C177" s="303"/>
      <c r="D177" s="303"/>
      <c r="E177" s="303"/>
      <c r="F177" s="303"/>
    </row>
    <row r="178" spans="1:6" ht="10.15" x14ac:dyDescent="0.3">
      <c r="A178" s="303"/>
      <c r="B178" s="303"/>
      <c r="C178" s="303"/>
      <c r="D178" s="303"/>
      <c r="E178" s="303"/>
      <c r="F178" s="303"/>
    </row>
    <row r="179" spans="1:6" ht="10.15" x14ac:dyDescent="0.3">
      <c r="A179" s="303"/>
      <c r="B179" s="303"/>
      <c r="C179" s="303"/>
      <c r="D179" s="303"/>
      <c r="E179" s="303"/>
      <c r="F179" s="303"/>
    </row>
    <row r="180" spans="1:6" ht="10.15" x14ac:dyDescent="0.3">
      <c r="A180" s="303"/>
      <c r="B180" s="303"/>
      <c r="C180" s="303"/>
      <c r="D180" s="303"/>
      <c r="E180" s="303"/>
      <c r="F180" s="303"/>
    </row>
    <row r="181" spans="1:6" ht="10.15" x14ac:dyDescent="0.3">
      <c r="A181" s="303"/>
      <c r="B181" s="303"/>
      <c r="C181" s="303"/>
      <c r="D181" s="303"/>
      <c r="E181" s="303"/>
      <c r="F181" s="303"/>
    </row>
    <row r="182" spans="1:6" ht="10.15" x14ac:dyDescent="0.3">
      <c r="A182" s="303"/>
      <c r="B182" s="303"/>
      <c r="C182" s="303"/>
      <c r="D182" s="303"/>
      <c r="E182" s="303"/>
      <c r="F182" s="303"/>
    </row>
    <row r="183" spans="1:6" ht="10.15" x14ac:dyDescent="0.3">
      <c r="A183" s="303"/>
      <c r="B183" s="303"/>
      <c r="C183" s="303"/>
      <c r="D183" s="303"/>
      <c r="E183" s="303"/>
      <c r="F183" s="303"/>
    </row>
    <row r="184" spans="1:6" ht="10.15" x14ac:dyDescent="0.3">
      <c r="A184" s="303"/>
      <c r="B184" s="303"/>
      <c r="C184" s="303"/>
      <c r="D184" s="303"/>
      <c r="E184" s="303"/>
      <c r="F184" s="303"/>
    </row>
    <row r="185" spans="1:6" ht="10.15" x14ac:dyDescent="0.3">
      <c r="A185" s="303"/>
      <c r="B185" s="303"/>
      <c r="C185" s="303"/>
      <c r="D185" s="303"/>
      <c r="E185" s="303"/>
      <c r="F185" s="303"/>
    </row>
    <row r="186" spans="1:6" ht="10.15" x14ac:dyDescent="0.3">
      <c r="A186" s="303"/>
      <c r="B186" s="303"/>
      <c r="C186" s="303"/>
      <c r="D186" s="303"/>
      <c r="E186" s="303"/>
      <c r="F186" s="303"/>
    </row>
    <row r="187" spans="1:6" ht="10.15" x14ac:dyDescent="0.3">
      <c r="A187" s="303"/>
      <c r="B187" s="303"/>
      <c r="C187" s="303"/>
      <c r="D187" s="303"/>
      <c r="E187" s="303"/>
      <c r="F187" s="303"/>
    </row>
    <row r="188" spans="1:6" ht="10.15" x14ac:dyDescent="0.3">
      <c r="A188" s="303"/>
      <c r="B188" s="303"/>
      <c r="C188" s="303"/>
      <c r="D188" s="303"/>
      <c r="E188" s="303"/>
      <c r="F188" s="303"/>
    </row>
    <row r="189" spans="1:6" ht="10.15" x14ac:dyDescent="0.3">
      <c r="A189" s="303"/>
      <c r="B189" s="303"/>
      <c r="C189" s="303"/>
      <c r="D189" s="303"/>
      <c r="E189" s="303"/>
      <c r="F189" s="303"/>
    </row>
    <row r="190" spans="1:6" ht="10.15" x14ac:dyDescent="0.3">
      <c r="A190" s="303"/>
      <c r="B190" s="303"/>
      <c r="C190" s="303"/>
      <c r="D190" s="303"/>
      <c r="E190" s="303"/>
      <c r="F190" s="303"/>
    </row>
    <row r="191" spans="1:6" ht="10.15" x14ac:dyDescent="0.3">
      <c r="A191" s="303"/>
      <c r="B191" s="303"/>
      <c r="C191" s="303"/>
      <c r="D191" s="303"/>
      <c r="E191" s="303"/>
      <c r="F191" s="303"/>
    </row>
    <row r="192" spans="1:6" ht="10.15" x14ac:dyDescent="0.3">
      <c r="A192" s="303"/>
      <c r="B192" s="303"/>
      <c r="C192" s="303"/>
      <c r="D192" s="303"/>
      <c r="E192" s="303"/>
      <c r="F192" s="303"/>
    </row>
    <row r="193" spans="1:6" ht="10.15" x14ac:dyDescent="0.3">
      <c r="A193" s="303"/>
      <c r="B193" s="303"/>
      <c r="C193" s="303"/>
      <c r="D193" s="303"/>
      <c r="E193" s="303"/>
      <c r="F193" s="303"/>
    </row>
    <row r="194" spans="1:6" ht="10.15" x14ac:dyDescent="0.3">
      <c r="A194" s="303"/>
      <c r="B194" s="303"/>
      <c r="C194" s="303"/>
      <c r="D194" s="303"/>
      <c r="E194" s="303"/>
      <c r="F194" s="303"/>
    </row>
    <row r="195" spans="1:6" ht="10.15" x14ac:dyDescent="0.3">
      <c r="A195" s="303"/>
      <c r="B195" s="303"/>
      <c r="C195" s="303"/>
      <c r="D195" s="303"/>
      <c r="E195" s="303"/>
      <c r="F195" s="303"/>
    </row>
    <row r="196" spans="1:6" ht="10.15" x14ac:dyDescent="0.3">
      <c r="A196" s="303"/>
      <c r="B196" s="303"/>
      <c r="C196" s="303"/>
      <c r="D196" s="303"/>
      <c r="E196" s="303"/>
      <c r="F196" s="303"/>
    </row>
    <row r="197" spans="1:6" ht="10.15" x14ac:dyDescent="0.3">
      <c r="A197" s="303"/>
      <c r="B197" s="303"/>
      <c r="C197" s="303"/>
      <c r="D197" s="303"/>
      <c r="E197" s="303"/>
      <c r="F197" s="303"/>
    </row>
    <row r="198" spans="1:6" ht="10.15" x14ac:dyDescent="0.3">
      <c r="A198" s="303"/>
      <c r="B198" s="303"/>
      <c r="C198" s="303"/>
      <c r="D198" s="303"/>
      <c r="E198" s="303"/>
      <c r="F198" s="303"/>
    </row>
    <row r="199" spans="1:6" ht="10.15" x14ac:dyDescent="0.3">
      <c r="A199" s="303"/>
      <c r="B199" s="303"/>
      <c r="C199" s="303"/>
      <c r="D199" s="303"/>
      <c r="E199" s="303"/>
      <c r="F199" s="303"/>
    </row>
    <row r="200" spans="1:6" ht="10.15" x14ac:dyDescent="0.3">
      <c r="A200" s="303"/>
      <c r="B200" s="303"/>
      <c r="C200" s="303"/>
      <c r="D200" s="303"/>
      <c r="E200" s="303"/>
      <c r="F200" s="303"/>
    </row>
    <row r="201" spans="1:6" ht="10.15" x14ac:dyDescent="0.3">
      <c r="A201" s="303"/>
      <c r="B201" s="303"/>
      <c r="C201" s="303"/>
      <c r="D201" s="303"/>
      <c r="E201" s="303"/>
      <c r="F201" s="303"/>
    </row>
    <row r="202" spans="1:6" ht="10.15" x14ac:dyDescent="0.3">
      <c r="A202" s="303"/>
      <c r="B202" s="303"/>
      <c r="C202" s="303"/>
      <c r="D202" s="303"/>
      <c r="E202" s="303"/>
      <c r="F202" s="303"/>
    </row>
    <row r="203" spans="1:6" ht="10.15" x14ac:dyDescent="0.3">
      <c r="A203" s="303"/>
      <c r="B203" s="303"/>
      <c r="C203" s="303"/>
      <c r="D203" s="303"/>
      <c r="E203" s="303"/>
      <c r="F203" s="303"/>
    </row>
    <row r="204" spans="1:6" ht="10.15" x14ac:dyDescent="0.3">
      <c r="A204" s="303"/>
      <c r="B204" s="303"/>
      <c r="C204" s="303"/>
      <c r="D204" s="303"/>
      <c r="E204" s="303"/>
      <c r="F204" s="303"/>
    </row>
    <row r="205" spans="1:6" ht="10.15" x14ac:dyDescent="0.3">
      <c r="A205" s="303"/>
      <c r="B205" s="303"/>
      <c r="C205" s="303"/>
      <c r="D205" s="303"/>
      <c r="E205" s="303"/>
      <c r="F205" s="303"/>
    </row>
    <row r="206" spans="1:6" ht="10.15" x14ac:dyDescent="0.3">
      <c r="A206" s="303"/>
      <c r="B206" s="303"/>
      <c r="C206" s="303"/>
      <c r="D206" s="303"/>
      <c r="E206" s="303"/>
      <c r="F206" s="303"/>
    </row>
    <row r="207" spans="1:6" ht="10.15" x14ac:dyDescent="0.3">
      <c r="A207" s="303"/>
      <c r="B207" s="303"/>
      <c r="C207" s="303"/>
      <c r="D207" s="303"/>
      <c r="E207" s="303"/>
      <c r="F207" s="303"/>
    </row>
    <row r="208" spans="1:6" ht="10.15" x14ac:dyDescent="0.3">
      <c r="A208" s="303"/>
      <c r="B208" s="303"/>
      <c r="C208" s="303"/>
      <c r="D208" s="303"/>
      <c r="E208" s="303"/>
      <c r="F208" s="303"/>
    </row>
    <row r="209" spans="1:6" ht="10.15" x14ac:dyDescent="0.3">
      <c r="A209" s="303"/>
      <c r="B209" s="303"/>
      <c r="C209" s="303"/>
      <c r="D209" s="303"/>
      <c r="E209" s="303"/>
      <c r="F209" s="303"/>
    </row>
    <row r="210" spans="1:6" ht="10.15" x14ac:dyDescent="0.3">
      <c r="A210" s="303"/>
      <c r="B210" s="303"/>
      <c r="C210" s="303"/>
      <c r="D210" s="303"/>
      <c r="E210" s="303"/>
      <c r="F210" s="303"/>
    </row>
    <row r="211" spans="1:6" ht="10.15" x14ac:dyDescent="0.3">
      <c r="A211" s="303"/>
      <c r="B211" s="303"/>
      <c r="C211" s="303"/>
      <c r="D211" s="303"/>
      <c r="E211" s="303"/>
      <c r="F211" s="303"/>
    </row>
    <row r="212" spans="1:6" ht="10.15" x14ac:dyDescent="0.3">
      <c r="A212" s="303"/>
      <c r="B212" s="303"/>
      <c r="C212" s="303"/>
      <c r="D212" s="303"/>
      <c r="E212" s="303"/>
      <c r="F212" s="303"/>
    </row>
    <row r="213" spans="1:6" ht="10.15" x14ac:dyDescent="0.3">
      <c r="A213" s="303"/>
      <c r="B213" s="303"/>
      <c r="C213" s="303"/>
      <c r="D213" s="303"/>
      <c r="E213" s="303"/>
      <c r="F213" s="303"/>
    </row>
    <row r="214" spans="1:6" ht="10.15" x14ac:dyDescent="0.3">
      <c r="A214" s="303"/>
      <c r="B214" s="303"/>
      <c r="C214" s="303"/>
      <c r="D214" s="303"/>
      <c r="E214" s="303"/>
      <c r="F214" s="303"/>
    </row>
    <row r="215" spans="1:6" ht="10.15" x14ac:dyDescent="0.3">
      <c r="A215" s="303"/>
      <c r="B215" s="303"/>
      <c r="C215" s="303"/>
      <c r="D215" s="303"/>
      <c r="E215" s="303"/>
      <c r="F215" s="303"/>
    </row>
    <row r="216" spans="1:6" ht="10.15" x14ac:dyDescent="0.3">
      <c r="A216" s="303"/>
      <c r="B216" s="303"/>
      <c r="C216" s="303"/>
      <c r="D216" s="303"/>
      <c r="E216" s="303"/>
      <c r="F216" s="303"/>
    </row>
    <row r="217" spans="1:6" ht="10.15" x14ac:dyDescent="0.3">
      <c r="A217" s="303"/>
      <c r="B217" s="303"/>
      <c r="C217" s="303"/>
      <c r="D217" s="303"/>
      <c r="E217" s="303"/>
      <c r="F217" s="303"/>
    </row>
    <row r="218" spans="1:6" ht="10.15" x14ac:dyDescent="0.3">
      <c r="A218" s="303"/>
      <c r="B218" s="303"/>
      <c r="C218" s="303"/>
      <c r="D218" s="303"/>
      <c r="E218" s="303"/>
      <c r="F218" s="303"/>
    </row>
    <row r="219" spans="1:6" ht="10.15" x14ac:dyDescent="0.3">
      <c r="A219" s="303"/>
      <c r="B219" s="303"/>
      <c r="C219" s="303"/>
      <c r="D219" s="303"/>
      <c r="E219" s="303"/>
      <c r="F219" s="303"/>
    </row>
    <row r="220" spans="1:6" ht="10.15" x14ac:dyDescent="0.3">
      <c r="A220" s="303"/>
      <c r="B220" s="303"/>
      <c r="C220" s="303"/>
      <c r="D220" s="303"/>
      <c r="E220" s="303"/>
      <c r="F220" s="303"/>
    </row>
    <row r="221" spans="1:6" ht="10.15" x14ac:dyDescent="0.3">
      <c r="A221" s="303"/>
      <c r="B221" s="303"/>
      <c r="C221" s="303"/>
      <c r="D221" s="303"/>
      <c r="E221" s="303"/>
      <c r="F221" s="303"/>
    </row>
    <row r="222" spans="1:6" ht="10.15" x14ac:dyDescent="0.3">
      <c r="A222" s="303"/>
      <c r="B222" s="303"/>
      <c r="C222" s="303"/>
      <c r="D222" s="303"/>
      <c r="E222" s="303"/>
      <c r="F222" s="303"/>
    </row>
    <row r="223" spans="1:6" ht="10.15" x14ac:dyDescent="0.3">
      <c r="A223" s="303"/>
      <c r="B223" s="303"/>
      <c r="C223" s="303"/>
      <c r="D223" s="303"/>
      <c r="E223" s="303"/>
      <c r="F223" s="303"/>
    </row>
    <row r="224" spans="1:6" ht="10.15" x14ac:dyDescent="0.3">
      <c r="C224" s="303"/>
      <c r="D224" s="303"/>
      <c r="E224" s="303"/>
      <c r="F224" s="303"/>
    </row>
    <row r="225" spans="3:6" ht="10.15" x14ac:dyDescent="0.3">
      <c r="C225" s="303"/>
      <c r="D225" s="303"/>
      <c r="E225" s="303"/>
      <c r="F225" s="303"/>
    </row>
    <row r="226" spans="3:6" ht="10.15" x14ac:dyDescent="0.3">
      <c r="C226" s="303"/>
      <c r="D226" s="303"/>
      <c r="E226" s="303"/>
      <c r="F226" s="303"/>
    </row>
    <row r="227" spans="3:6" ht="10.15" x14ac:dyDescent="0.3">
      <c r="C227" s="303"/>
      <c r="D227" s="303"/>
      <c r="E227" s="303"/>
      <c r="F227" s="303"/>
    </row>
    <row r="228" spans="3:6" ht="10.15" x14ac:dyDescent="0.3">
      <c r="C228" s="303"/>
      <c r="D228" s="303"/>
      <c r="E228" s="303"/>
      <c r="F228" s="303"/>
    </row>
    <row r="229" spans="3:6" ht="10.15" x14ac:dyDescent="0.3">
      <c r="C229" s="303"/>
      <c r="D229" s="303"/>
      <c r="E229" s="303"/>
      <c r="F229" s="303"/>
    </row>
    <row r="230" spans="3:6" ht="10.15" x14ac:dyDescent="0.3">
      <c r="C230" s="303"/>
      <c r="D230" s="303"/>
      <c r="E230" s="303"/>
      <c r="F230" s="303"/>
    </row>
  </sheetData>
  <printOptions horizontalCentered="1" gridLines="1"/>
  <pageMargins left="0.7" right="0.7" top="0.75" bottom="0.75" header="0.3" footer="0.3"/>
  <pageSetup paperSize="9" scale="85" firstPageNumber="138"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pageSetUpPr fitToPage="1"/>
  </sheetPr>
  <dimension ref="A1:O212"/>
  <sheetViews>
    <sheetView zoomScaleNormal="100" workbookViewId="0">
      <pane xSplit="1" ySplit="11" topLeftCell="B12" activePane="bottomRight" state="frozen"/>
      <selection activeCell="D12" sqref="D12"/>
      <selection pane="topRight" activeCell="D12" sqref="D12"/>
      <selection pane="bottomLeft" activeCell="D12" sqref="D12"/>
      <selection pane="bottomRight" activeCell="A210" sqref="A210:N210"/>
    </sheetView>
  </sheetViews>
  <sheetFormatPr defaultRowHeight="12.75" x14ac:dyDescent="0.35"/>
  <cols>
    <col min="1" max="1" width="15.3984375" customWidth="1"/>
    <col min="2" max="2" width="10.265625" customWidth="1"/>
    <col min="3" max="3" width="9" customWidth="1"/>
    <col min="4" max="4" width="7.86328125" bestFit="1" customWidth="1"/>
    <col min="5" max="5" width="8" customWidth="1"/>
    <col min="6" max="6" width="6.73046875" customWidth="1"/>
    <col min="7" max="7" width="8.86328125" customWidth="1"/>
    <col min="8" max="8" width="7.59765625" customWidth="1"/>
    <col min="9" max="12" width="6.73046875" customWidth="1"/>
    <col min="13" max="13" width="8.73046875" bestFit="1" customWidth="1"/>
    <col min="14" max="14" width="8.86328125" bestFit="1" customWidth="1"/>
  </cols>
  <sheetData>
    <row r="1" spans="1:14" ht="27.75" customHeight="1" x14ac:dyDescent="0.4">
      <c r="A1" s="848" t="s">
        <v>786</v>
      </c>
      <c r="B1" s="848"/>
      <c r="C1" s="848"/>
      <c r="D1" s="848"/>
      <c r="E1" s="848"/>
      <c r="F1" s="848"/>
      <c r="G1" s="848"/>
      <c r="H1" s="848"/>
      <c r="I1" s="848"/>
      <c r="J1" s="848"/>
      <c r="K1" s="848"/>
      <c r="L1" s="848"/>
      <c r="M1" s="848"/>
      <c r="N1" s="848"/>
    </row>
    <row r="2" spans="1:14" x14ac:dyDescent="0.35">
      <c r="A2" s="850" t="s">
        <v>732</v>
      </c>
      <c r="B2" s="851"/>
      <c r="C2" s="851"/>
      <c r="D2" s="851"/>
      <c r="E2" s="851"/>
      <c r="F2" s="851"/>
      <c r="G2" s="851"/>
      <c r="H2" s="851"/>
      <c r="I2" s="851"/>
      <c r="J2" s="851"/>
      <c r="K2" s="851"/>
      <c r="L2" s="851"/>
      <c r="M2" s="851"/>
      <c r="N2" s="851"/>
    </row>
    <row r="3" spans="1:14" ht="48.75" customHeight="1" x14ac:dyDescent="0.35">
      <c r="A3" s="850" t="s">
        <v>812</v>
      </c>
      <c r="B3" s="851"/>
      <c r="C3" s="851"/>
      <c r="D3" s="851"/>
      <c r="E3" s="851"/>
      <c r="F3" s="851"/>
      <c r="G3" s="851"/>
      <c r="H3" s="851"/>
      <c r="I3" s="851"/>
      <c r="J3" s="851"/>
      <c r="K3" s="851"/>
      <c r="L3" s="851"/>
      <c r="M3" s="851"/>
      <c r="N3" s="851"/>
    </row>
    <row r="4" spans="1:14" x14ac:dyDescent="0.35">
      <c r="A4" s="12" t="s">
        <v>698</v>
      </c>
      <c r="B4" s="12"/>
      <c r="C4" s="12"/>
      <c r="D4" s="12"/>
      <c r="E4" s="12"/>
      <c r="F4" s="12"/>
      <c r="G4" s="12"/>
      <c r="H4" s="12"/>
      <c r="I4" s="12"/>
      <c r="J4" s="12"/>
      <c r="K4" s="12"/>
      <c r="L4" s="12"/>
      <c r="M4" s="12"/>
      <c r="N4" s="12"/>
    </row>
    <row r="5" spans="1:14" x14ac:dyDescent="0.35">
      <c r="A5" s="642" t="s">
        <v>780</v>
      </c>
      <c r="B5" s="12"/>
      <c r="C5" s="12"/>
      <c r="D5" s="12"/>
      <c r="E5" s="12"/>
      <c r="F5" s="12"/>
      <c r="G5" s="12"/>
      <c r="H5" s="12"/>
      <c r="I5" s="12"/>
      <c r="J5" s="12"/>
      <c r="K5" s="12"/>
      <c r="L5" s="12"/>
      <c r="M5" s="12"/>
      <c r="N5" s="12"/>
    </row>
    <row r="6" spans="1:14" ht="13.15" x14ac:dyDescent="0.4">
      <c r="A6" s="641"/>
      <c r="B6" s="12"/>
      <c r="C6" s="12"/>
      <c r="D6" s="12"/>
      <c r="E6" s="12"/>
      <c r="F6" s="12"/>
      <c r="G6" s="12"/>
      <c r="H6" s="12"/>
      <c r="I6" s="12"/>
      <c r="J6" s="12"/>
      <c r="K6" s="12"/>
      <c r="L6" s="12"/>
      <c r="M6" s="12"/>
      <c r="N6" s="12"/>
    </row>
    <row r="7" spans="1:14" x14ac:dyDescent="0.35">
      <c r="A7" s="89"/>
      <c r="B7" s="13" t="s">
        <v>813</v>
      </c>
      <c r="C7" s="18"/>
      <c r="D7" s="15" t="s">
        <v>814</v>
      </c>
      <c r="E7" s="17"/>
      <c r="F7" s="17"/>
      <c r="G7" s="16" t="s">
        <v>815</v>
      </c>
      <c r="H7" s="16"/>
      <c r="I7" s="16"/>
      <c r="J7" s="16"/>
      <c r="K7" s="16"/>
      <c r="L7" s="16"/>
      <c r="M7" s="13" t="s">
        <v>816</v>
      </c>
      <c r="N7" s="18"/>
    </row>
    <row r="8" spans="1:14" x14ac:dyDescent="0.35">
      <c r="A8" s="19" t="s">
        <v>408</v>
      </c>
      <c r="B8" s="20" t="s">
        <v>240</v>
      </c>
      <c r="C8" s="18" t="s">
        <v>240</v>
      </c>
      <c r="D8" s="20" t="s">
        <v>725</v>
      </c>
      <c r="E8" s="18"/>
      <c r="F8" s="18"/>
      <c r="G8" s="21" t="s">
        <v>371</v>
      </c>
      <c r="H8" s="22"/>
      <c r="I8" s="23" t="s">
        <v>241</v>
      </c>
      <c r="J8" s="22"/>
      <c r="K8" s="20" t="s">
        <v>240</v>
      </c>
      <c r="L8" s="20" t="s">
        <v>240</v>
      </c>
      <c r="M8" s="20" t="s">
        <v>240</v>
      </c>
      <c r="N8" s="18" t="s">
        <v>240</v>
      </c>
    </row>
    <row r="9" spans="1:14" x14ac:dyDescent="0.35">
      <c r="A9" s="19" t="s">
        <v>242</v>
      </c>
      <c r="B9" s="24" t="s">
        <v>240</v>
      </c>
      <c r="C9" s="25" t="s">
        <v>38</v>
      </c>
      <c r="D9" s="20" t="s">
        <v>555</v>
      </c>
      <c r="E9" s="20" t="s">
        <v>240</v>
      </c>
      <c r="F9" s="20" t="s">
        <v>240</v>
      </c>
      <c r="G9" s="18" t="s">
        <v>240</v>
      </c>
      <c r="H9" s="26" t="s">
        <v>38</v>
      </c>
      <c r="I9" s="18" t="s">
        <v>240</v>
      </c>
      <c r="J9" s="26" t="s">
        <v>38</v>
      </c>
      <c r="K9" s="22" t="s">
        <v>240</v>
      </c>
      <c r="L9" s="19" t="s">
        <v>240</v>
      </c>
      <c r="M9" s="22" t="s">
        <v>240</v>
      </c>
      <c r="N9" s="222" t="s">
        <v>38</v>
      </c>
    </row>
    <row r="10" spans="1:14" x14ac:dyDescent="0.35">
      <c r="A10" s="19" t="s">
        <v>243</v>
      </c>
      <c r="B10" s="27"/>
      <c r="C10" s="28" t="s">
        <v>244</v>
      </c>
      <c r="D10" s="19" t="s">
        <v>556</v>
      </c>
      <c r="E10" s="27" t="s">
        <v>705</v>
      </c>
      <c r="F10" s="27" t="s">
        <v>245</v>
      </c>
      <c r="G10" s="27" t="s">
        <v>240</v>
      </c>
      <c r="H10" s="28" t="s">
        <v>244</v>
      </c>
      <c r="I10" s="27" t="s">
        <v>240</v>
      </c>
      <c r="J10" s="28" t="s">
        <v>244</v>
      </c>
      <c r="K10" s="27" t="s">
        <v>246</v>
      </c>
      <c r="L10" s="27" t="s">
        <v>247</v>
      </c>
      <c r="M10" s="27" t="s">
        <v>240</v>
      </c>
      <c r="N10" s="28" t="s">
        <v>244</v>
      </c>
    </row>
    <row r="11" spans="1:14" x14ac:dyDescent="0.35">
      <c r="A11" s="29" t="s">
        <v>248</v>
      </c>
      <c r="B11" s="30" t="s">
        <v>236</v>
      </c>
      <c r="C11" s="31" t="s">
        <v>249</v>
      </c>
      <c r="D11" s="30" t="s">
        <v>557</v>
      </c>
      <c r="E11" s="32" t="s">
        <v>707</v>
      </c>
      <c r="F11" s="32" t="s">
        <v>250</v>
      </c>
      <c r="G11" s="30" t="s">
        <v>236</v>
      </c>
      <c r="H11" s="33" t="s">
        <v>249</v>
      </c>
      <c r="I11" s="30" t="s">
        <v>236</v>
      </c>
      <c r="J11" s="31" t="s">
        <v>249</v>
      </c>
      <c r="K11" s="30" t="s">
        <v>251</v>
      </c>
      <c r="L11" s="30" t="s">
        <v>252</v>
      </c>
      <c r="M11" s="30" t="s">
        <v>236</v>
      </c>
      <c r="N11" s="31" t="s">
        <v>249</v>
      </c>
    </row>
    <row r="12" spans="1:14" x14ac:dyDescent="0.35">
      <c r="A12" s="255" t="s">
        <v>61</v>
      </c>
      <c r="B12" s="267">
        <v>300423</v>
      </c>
      <c r="C12" s="267">
        <v>300423</v>
      </c>
      <c r="D12" s="267">
        <v>329</v>
      </c>
      <c r="E12" s="267">
        <v>0</v>
      </c>
      <c r="F12" s="267">
        <v>97</v>
      </c>
      <c r="G12" s="267">
        <v>0</v>
      </c>
      <c r="H12" s="267">
        <v>0</v>
      </c>
      <c r="I12" s="267">
        <v>0</v>
      </c>
      <c r="J12" s="267">
        <v>0</v>
      </c>
      <c r="K12" s="267">
        <v>0</v>
      </c>
      <c r="L12" s="267">
        <v>0</v>
      </c>
      <c r="M12" s="267">
        <v>257554</v>
      </c>
      <c r="N12" s="267">
        <v>257554</v>
      </c>
    </row>
    <row r="13" spans="1:14" x14ac:dyDescent="0.35">
      <c r="A13" s="255" t="s">
        <v>62</v>
      </c>
      <c r="B13" s="267">
        <v>104</v>
      </c>
      <c r="C13" s="267">
        <v>104</v>
      </c>
      <c r="D13" s="267">
        <v>0</v>
      </c>
      <c r="E13" s="267">
        <v>0</v>
      </c>
      <c r="F13" s="267">
        <v>45</v>
      </c>
      <c r="G13" s="267">
        <v>1</v>
      </c>
      <c r="H13" s="267">
        <v>0</v>
      </c>
      <c r="I13" s="267">
        <v>0</v>
      </c>
      <c r="J13" s="267">
        <v>0</v>
      </c>
      <c r="K13" s="267">
        <v>0</v>
      </c>
      <c r="L13" s="267">
        <v>1</v>
      </c>
      <c r="M13" s="267">
        <v>104</v>
      </c>
      <c r="N13" s="267">
        <v>104</v>
      </c>
    </row>
    <row r="14" spans="1:14" x14ac:dyDescent="0.35">
      <c r="A14" s="289" t="s">
        <v>1857</v>
      </c>
      <c r="B14" s="267">
        <v>94128</v>
      </c>
      <c r="C14" s="267">
        <v>90123</v>
      </c>
      <c r="D14" s="267">
        <v>0</v>
      </c>
      <c r="E14" s="267">
        <v>0</v>
      </c>
      <c r="F14" s="267">
        <v>75</v>
      </c>
      <c r="G14" s="267">
        <v>859</v>
      </c>
      <c r="H14" s="267">
        <v>859</v>
      </c>
      <c r="I14" s="267">
        <v>18</v>
      </c>
      <c r="J14" s="267">
        <v>18</v>
      </c>
      <c r="K14" s="267">
        <v>0</v>
      </c>
      <c r="L14" s="267">
        <v>0</v>
      </c>
      <c r="M14" s="267">
        <v>94182</v>
      </c>
      <c r="N14" s="267">
        <v>90177</v>
      </c>
    </row>
    <row r="15" spans="1:14" x14ac:dyDescent="0.35">
      <c r="A15" s="255" t="s">
        <v>64</v>
      </c>
      <c r="B15" s="267">
        <v>15474</v>
      </c>
      <c r="C15" s="267">
        <v>194</v>
      </c>
      <c r="D15" s="267">
        <v>0</v>
      </c>
      <c r="E15" s="267">
        <v>0</v>
      </c>
      <c r="F15" s="267">
        <v>116</v>
      </c>
      <c r="G15" s="267">
        <v>2</v>
      </c>
      <c r="H15" s="267">
        <v>2</v>
      </c>
      <c r="I15" s="267">
        <v>0</v>
      </c>
      <c r="J15" s="267">
        <v>0</v>
      </c>
      <c r="K15" s="267">
        <v>0</v>
      </c>
      <c r="L15" s="267">
        <v>0</v>
      </c>
      <c r="M15" s="267">
        <v>15555</v>
      </c>
      <c r="N15" s="267">
        <v>268</v>
      </c>
    </row>
    <row r="16" spans="1:14" x14ac:dyDescent="0.35">
      <c r="A16" s="255" t="s">
        <v>763</v>
      </c>
      <c r="B16" s="267">
        <v>0</v>
      </c>
      <c r="C16" s="267">
        <v>0</v>
      </c>
      <c r="D16" s="267">
        <v>0</v>
      </c>
      <c r="E16" s="267">
        <v>0</v>
      </c>
      <c r="F16" s="267">
        <v>1</v>
      </c>
      <c r="G16" s="267">
        <v>0</v>
      </c>
      <c r="H16" s="267">
        <v>0</v>
      </c>
      <c r="I16" s="267">
        <v>0</v>
      </c>
      <c r="J16" s="267">
        <v>0</v>
      </c>
      <c r="K16" s="267">
        <v>0</v>
      </c>
      <c r="L16" s="267">
        <v>0</v>
      </c>
      <c r="M16" s="267">
        <v>1</v>
      </c>
      <c r="N16" s="267">
        <v>1</v>
      </c>
    </row>
    <row r="17" spans="1:14" x14ac:dyDescent="0.35">
      <c r="A17" s="289" t="s">
        <v>399</v>
      </c>
      <c r="B17" s="267">
        <v>0</v>
      </c>
      <c r="C17" s="267">
        <v>0</v>
      </c>
      <c r="D17" s="267">
        <v>0</v>
      </c>
      <c r="E17" s="267">
        <v>0</v>
      </c>
      <c r="F17" s="267">
        <v>15</v>
      </c>
      <c r="G17" s="267">
        <v>0</v>
      </c>
      <c r="H17" s="267">
        <v>0</v>
      </c>
      <c r="I17" s="267">
        <v>0</v>
      </c>
      <c r="J17" s="267">
        <v>0</v>
      </c>
      <c r="K17" s="267">
        <v>0</v>
      </c>
      <c r="L17" s="267">
        <v>0</v>
      </c>
      <c r="M17" s="267">
        <v>15</v>
      </c>
      <c r="N17" s="267">
        <v>15</v>
      </c>
    </row>
    <row r="18" spans="1:14" x14ac:dyDescent="0.35">
      <c r="A18" s="255" t="s">
        <v>66</v>
      </c>
      <c r="B18" s="594">
        <v>3498</v>
      </c>
      <c r="C18" s="267">
        <v>141</v>
      </c>
      <c r="D18" s="267">
        <v>0</v>
      </c>
      <c r="E18" s="267">
        <v>0</v>
      </c>
      <c r="F18" s="267">
        <v>115</v>
      </c>
      <c r="G18" s="267">
        <v>9</v>
      </c>
      <c r="H18" s="267">
        <v>5</v>
      </c>
      <c r="I18" s="267">
        <v>0</v>
      </c>
      <c r="J18" s="267">
        <v>0</v>
      </c>
      <c r="K18" s="267">
        <v>0</v>
      </c>
      <c r="L18" s="267">
        <v>306</v>
      </c>
      <c r="M18" s="267">
        <v>3207</v>
      </c>
      <c r="N18" s="267">
        <v>165</v>
      </c>
    </row>
    <row r="19" spans="1:14" x14ac:dyDescent="0.35">
      <c r="A19" s="255" t="s">
        <v>67</v>
      </c>
      <c r="B19" s="267">
        <v>17640</v>
      </c>
      <c r="C19" s="267">
        <v>7044</v>
      </c>
      <c r="D19" s="267">
        <v>0</v>
      </c>
      <c r="E19" s="267">
        <v>0</v>
      </c>
      <c r="F19" s="267">
        <v>204</v>
      </c>
      <c r="G19" s="267">
        <v>0</v>
      </c>
      <c r="H19" s="267">
        <v>0</v>
      </c>
      <c r="I19" s="267">
        <v>1</v>
      </c>
      <c r="J19" s="267">
        <v>1</v>
      </c>
      <c r="K19" s="267">
        <v>0</v>
      </c>
      <c r="L19" s="267">
        <v>53</v>
      </c>
      <c r="M19" s="267">
        <v>19319</v>
      </c>
      <c r="N19" s="267">
        <v>7506</v>
      </c>
    </row>
    <row r="20" spans="1:14" x14ac:dyDescent="0.35">
      <c r="A20" s="289" t="s">
        <v>85</v>
      </c>
      <c r="B20" s="267">
        <v>0</v>
      </c>
      <c r="C20" s="267">
        <v>0</v>
      </c>
      <c r="D20" s="267">
        <v>0</v>
      </c>
      <c r="E20" s="267">
        <v>0</v>
      </c>
      <c r="F20" s="267">
        <v>2</v>
      </c>
      <c r="G20" s="267">
        <v>0</v>
      </c>
      <c r="H20" s="267">
        <v>0</v>
      </c>
      <c r="I20" s="267">
        <v>0</v>
      </c>
      <c r="J20" s="267">
        <v>0</v>
      </c>
      <c r="K20" s="267">
        <v>0</v>
      </c>
      <c r="L20" s="267">
        <v>0</v>
      </c>
      <c r="M20" s="267">
        <v>2</v>
      </c>
      <c r="N20" s="267">
        <v>2</v>
      </c>
    </row>
    <row r="21" spans="1:14" x14ac:dyDescent="0.35">
      <c r="A21" s="255" t="s">
        <v>68</v>
      </c>
      <c r="B21" s="267">
        <v>35582</v>
      </c>
      <c r="C21" s="267">
        <v>0</v>
      </c>
      <c r="D21" s="267">
        <v>0</v>
      </c>
      <c r="E21" s="267">
        <v>0</v>
      </c>
      <c r="F21" s="267">
        <v>2377</v>
      </c>
      <c r="G21" s="267">
        <v>0</v>
      </c>
      <c r="H21" s="267">
        <v>0</v>
      </c>
      <c r="I21" s="267">
        <v>0</v>
      </c>
      <c r="J21" s="267">
        <v>0</v>
      </c>
      <c r="K21" s="267">
        <v>0</v>
      </c>
      <c r="L21" s="267">
        <v>0</v>
      </c>
      <c r="M21" s="267">
        <v>36917</v>
      </c>
      <c r="N21" s="267">
        <v>0</v>
      </c>
    </row>
    <row r="22" spans="1:14" x14ac:dyDescent="0.35">
      <c r="A22" s="289" t="s">
        <v>69</v>
      </c>
      <c r="B22" s="267">
        <v>60747</v>
      </c>
      <c r="C22" s="267">
        <v>0</v>
      </c>
      <c r="D22" s="267">
        <v>0</v>
      </c>
      <c r="E22" s="267">
        <v>0</v>
      </c>
      <c r="F22" s="267">
        <v>16891</v>
      </c>
      <c r="G22" s="267">
        <v>144</v>
      </c>
      <c r="H22" s="267">
        <v>144</v>
      </c>
      <c r="I22" s="267">
        <v>0</v>
      </c>
      <c r="J22" s="267">
        <v>0</v>
      </c>
      <c r="K22" s="267">
        <v>0</v>
      </c>
      <c r="L22" s="267">
        <v>1030</v>
      </c>
      <c r="M22" s="267">
        <v>72216</v>
      </c>
      <c r="N22" s="267">
        <v>0</v>
      </c>
    </row>
    <row r="23" spans="1:14" x14ac:dyDescent="0.35">
      <c r="A23" s="255" t="s">
        <v>70</v>
      </c>
      <c r="B23" s="267">
        <v>1299</v>
      </c>
      <c r="C23" s="267">
        <v>1299</v>
      </c>
      <c r="D23" s="267">
        <v>0</v>
      </c>
      <c r="E23" s="267">
        <v>0</v>
      </c>
      <c r="F23" s="267">
        <v>131</v>
      </c>
      <c r="G23" s="267">
        <v>70</v>
      </c>
      <c r="H23" s="267">
        <v>6</v>
      </c>
      <c r="I23" s="267">
        <v>38</v>
      </c>
      <c r="J23" s="267">
        <v>38</v>
      </c>
      <c r="K23" s="267">
        <v>0</v>
      </c>
      <c r="L23" s="267">
        <v>0</v>
      </c>
      <c r="M23" s="267">
        <v>1278</v>
      </c>
      <c r="N23" s="267">
        <v>1278</v>
      </c>
    </row>
    <row r="24" spans="1:14" x14ac:dyDescent="0.35">
      <c r="A24" s="289" t="s">
        <v>401</v>
      </c>
      <c r="B24" s="267">
        <v>13</v>
      </c>
      <c r="C24" s="267">
        <v>13</v>
      </c>
      <c r="D24" s="267">
        <v>0</v>
      </c>
      <c r="E24" s="267">
        <v>0</v>
      </c>
      <c r="F24" s="267">
        <v>0</v>
      </c>
      <c r="G24" s="267">
        <v>0</v>
      </c>
      <c r="H24" s="267">
        <v>0</v>
      </c>
      <c r="I24" s="267">
        <v>4</v>
      </c>
      <c r="J24" s="267">
        <v>4</v>
      </c>
      <c r="K24" s="267">
        <v>0</v>
      </c>
      <c r="L24" s="267">
        <v>0</v>
      </c>
      <c r="M24" s="267">
        <v>8</v>
      </c>
      <c r="N24" s="267">
        <v>8</v>
      </c>
    </row>
    <row r="25" spans="1:14" x14ac:dyDescent="0.35">
      <c r="A25" s="289" t="s">
        <v>71</v>
      </c>
      <c r="B25" s="267">
        <v>311</v>
      </c>
      <c r="C25" s="267">
        <v>311</v>
      </c>
      <c r="D25" s="267">
        <v>0</v>
      </c>
      <c r="E25" s="267">
        <v>0</v>
      </c>
      <c r="F25" s="267">
        <v>0</v>
      </c>
      <c r="G25" s="267">
        <v>11</v>
      </c>
      <c r="H25" s="267">
        <v>11</v>
      </c>
      <c r="I25" s="267">
        <v>44</v>
      </c>
      <c r="J25" s="267">
        <v>44</v>
      </c>
      <c r="K25" s="267">
        <v>0</v>
      </c>
      <c r="L25" s="267">
        <v>0</v>
      </c>
      <c r="M25" s="267">
        <v>247</v>
      </c>
      <c r="N25" s="267">
        <v>247</v>
      </c>
    </row>
    <row r="26" spans="1:14" x14ac:dyDescent="0.35">
      <c r="A26" s="289" t="s">
        <v>1862</v>
      </c>
      <c r="B26" s="267">
        <v>232472</v>
      </c>
      <c r="C26" s="267">
        <v>32472</v>
      </c>
      <c r="D26" s="267">
        <v>0</v>
      </c>
      <c r="E26" s="267">
        <v>0</v>
      </c>
      <c r="F26" s="267">
        <v>1</v>
      </c>
      <c r="G26" s="267">
        <v>0</v>
      </c>
      <c r="H26" s="267">
        <v>0</v>
      </c>
      <c r="I26" s="267">
        <v>0</v>
      </c>
      <c r="J26" s="267">
        <v>0</v>
      </c>
      <c r="K26" s="267">
        <v>0</v>
      </c>
      <c r="L26" s="267">
        <v>0</v>
      </c>
      <c r="M26" s="267">
        <v>231958</v>
      </c>
      <c r="N26" s="267">
        <v>31958</v>
      </c>
    </row>
    <row r="27" spans="1:14" x14ac:dyDescent="0.35">
      <c r="A27" s="289" t="s">
        <v>375</v>
      </c>
      <c r="B27" s="267">
        <v>1</v>
      </c>
      <c r="C27" s="267">
        <v>1</v>
      </c>
      <c r="D27" s="267">
        <v>0</v>
      </c>
      <c r="E27" s="267">
        <v>0</v>
      </c>
      <c r="F27" s="267">
        <v>0</v>
      </c>
      <c r="G27" s="267">
        <v>0</v>
      </c>
      <c r="H27" s="267">
        <v>0</v>
      </c>
      <c r="I27" s="267">
        <v>1</v>
      </c>
      <c r="J27" s="267">
        <v>1</v>
      </c>
      <c r="K27" s="267">
        <v>0</v>
      </c>
      <c r="L27" s="267">
        <v>0</v>
      </c>
      <c r="M27" s="267">
        <v>0</v>
      </c>
      <c r="N27" s="267">
        <v>0</v>
      </c>
    </row>
    <row r="28" spans="1:14" x14ac:dyDescent="0.35">
      <c r="A28" s="255" t="s">
        <v>77</v>
      </c>
      <c r="B28" s="267">
        <v>925</v>
      </c>
      <c r="C28" s="267">
        <v>418</v>
      </c>
      <c r="D28" s="267">
        <v>0</v>
      </c>
      <c r="E28" s="267">
        <v>1</v>
      </c>
      <c r="F28" s="267">
        <v>881</v>
      </c>
      <c r="G28" s="267">
        <v>5</v>
      </c>
      <c r="H28" s="267">
        <v>5</v>
      </c>
      <c r="I28" s="267">
        <v>5</v>
      </c>
      <c r="J28" s="267">
        <v>5</v>
      </c>
      <c r="K28" s="267">
        <v>0</v>
      </c>
      <c r="L28" s="267">
        <v>5</v>
      </c>
      <c r="M28" s="267">
        <v>1809</v>
      </c>
      <c r="N28" s="267">
        <v>751</v>
      </c>
    </row>
    <row r="29" spans="1:14" x14ac:dyDescent="0.35">
      <c r="A29" s="289" t="s">
        <v>73</v>
      </c>
      <c r="B29" s="267">
        <v>29565</v>
      </c>
      <c r="C29" s="267">
        <v>0</v>
      </c>
      <c r="D29" s="267">
        <v>0</v>
      </c>
      <c r="E29" s="267">
        <v>0</v>
      </c>
      <c r="F29" s="267">
        <v>11062</v>
      </c>
      <c r="G29" s="267">
        <v>29</v>
      </c>
      <c r="H29" s="267">
        <v>29</v>
      </c>
      <c r="I29" s="267">
        <v>0</v>
      </c>
      <c r="J29" s="267">
        <v>0</v>
      </c>
      <c r="K29" s="267">
        <v>7</v>
      </c>
      <c r="L29" s="267">
        <v>1671</v>
      </c>
      <c r="M29" s="267">
        <v>35314</v>
      </c>
      <c r="N29" s="267">
        <v>0</v>
      </c>
    </row>
    <row r="30" spans="1:14" x14ac:dyDescent="0.35">
      <c r="A30" s="255" t="s">
        <v>82</v>
      </c>
      <c r="B30" s="267">
        <v>10</v>
      </c>
      <c r="C30" s="267">
        <v>1</v>
      </c>
      <c r="D30" s="267">
        <v>0</v>
      </c>
      <c r="E30" s="267">
        <v>0</v>
      </c>
      <c r="F30" s="267">
        <v>35</v>
      </c>
      <c r="G30" s="267">
        <v>0</v>
      </c>
      <c r="H30" s="267">
        <v>0</v>
      </c>
      <c r="I30" s="267">
        <v>0</v>
      </c>
      <c r="J30" s="267">
        <v>0</v>
      </c>
      <c r="K30" s="267">
        <v>0</v>
      </c>
      <c r="L30" s="267">
        <v>0</v>
      </c>
      <c r="M30" s="267">
        <v>35</v>
      </c>
      <c r="N30" s="267">
        <v>35</v>
      </c>
    </row>
    <row r="31" spans="1:14" x14ac:dyDescent="0.35">
      <c r="A31" s="255" t="s">
        <v>74</v>
      </c>
      <c r="B31" s="267">
        <v>415</v>
      </c>
      <c r="C31" s="267">
        <v>415</v>
      </c>
      <c r="D31" s="267">
        <v>0</v>
      </c>
      <c r="E31" s="267">
        <v>0</v>
      </c>
      <c r="F31" s="267">
        <v>122</v>
      </c>
      <c r="G31" s="267">
        <v>6</v>
      </c>
      <c r="H31" s="267">
        <v>6</v>
      </c>
      <c r="I31" s="267">
        <v>0</v>
      </c>
      <c r="J31" s="267">
        <v>0</v>
      </c>
      <c r="K31" s="267">
        <v>0</v>
      </c>
      <c r="L31" s="267">
        <v>0</v>
      </c>
      <c r="M31" s="267">
        <v>530</v>
      </c>
      <c r="N31" s="267">
        <v>530</v>
      </c>
    </row>
    <row r="32" spans="1:14" ht="20.65" x14ac:dyDescent="0.35">
      <c r="A32" s="255" t="s">
        <v>484</v>
      </c>
      <c r="B32" s="267">
        <v>763</v>
      </c>
      <c r="C32" s="267">
        <v>236</v>
      </c>
      <c r="D32" s="267">
        <v>0</v>
      </c>
      <c r="E32" s="267">
        <v>0</v>
      </c>
      <c r="F32" s="267">
        <v>8</v>
      </c>
      <c r="G32" s="267">
        <v>0</v>
      </c>
      <c r="H32" s="267">
        <v>0</v>
      </c>
      <c r="I32" s="267">
        <v>0</v>
      </c>
      <c r="J32" s="267">
        <v>0</v>
      </c>
      <c r="K32" s="267">
        <v>0</v>
      </c>
      <c r="L32" s="267">
        <v>0</v>
      </c>
      <c r="M32" s="267">
        <v>775</v>
      </c>
      <c r="N32" s="267">
        <v>154</v>
      </c>
    </row>
    <row r="33" spans="1:14" ht="20.65" x14ac:dyDescent="0.35">
      <c r="A33" s="255" t="s">
        <v>80</v>
      </c>
      <c r="B33" s="267">
        <v>6890</v>
      </c>
      <c r="C33" s="267">
        <v>6890</v>
      </c>
      <c r="D33" s="267">
        <v>0</v>
      </c>
      <c r="E33" s="267">
        <v>0</v>
      </c>
      <c r="F33" s="267">
        <v>5</v>
      </c>
      <c r="G33" s="267">
        <v>68</v>
      </c>
      <c r="H33" s="267">
        <v>68</v>
      </c>
      <c r="I33" s="267">
        <v>11</v>
      </c>
      <c r="J33" s="267">
        <v>11</v>
      </c>
      <c r="K33" s="267">
        <v>0</v>
      </c>
      <c r="L33" s="267">
        <v>0</v>
      </c>
      <c r="M33" s="267">
        <v>6798</v>
      </c>
      <c r="N33" s="267">
        <v>6798</v>
      </c>
    </row>
    <row r="34" spans="1:14" x14ac:dyDescent="0.35">
      <c r="A34" s="255" t="s">
        <v>78</v>
      </c>
      <c r="B34" s="267">
        <v>2645</v>
      </c>
      <c r="C34" s="267">
        <v>2645</v>
      </c>
      <c r="D34" s="267">
        <v>0</v>
      </c>
      <c r="E34" s="267">
        <v>0</v>
      </c>
      <c r="F34" s="267">
        <v>17</v>
      </c>
      <c r="G34" s="267">
        <v>52</v>
      </c>
      <c r="H34" s="267">
        <v>52</v>
      </c>
      <c r="I34" s="267">
        <v>144</v>
      </c>
      <c r="J34" s="267">
        <v>144</v>
      </c>
      <c r="K34" s="267">
        <v>0</v>
      </c>
      <c r="L34" s="267">
        <v>0</v>
      </c>
      <c r="M34" s="267">
        <v>2130</v>
      </c>
      <c r="N34" s="267">
        <v>2130</v>
      </c>
    </row>
    <row r="35" spans="1:14" x14ac:dyDescent="0.35">
      <c r="A35" s="255" t="s">
        <v>79</v>
      </c>
      <c r="B35" s="267">
        <v>7490</v>
      </c>
      <c r="C35" s="267">
        <v>1085</v>
      </c>
      <c r="D35" s="267">
        <v>0</v>
      </c>
      <c r="E35" s="267">
        <v>0</v>
      </c>
      <c r="F35" s="267">
        <v>1217</v>
      </c>
      <c r="G35" s="267">
        <v>0</v>
      </c>
      <c r="H35" s="267">
        <v>0</v>
      </c>
      <c r="I35" s="267">
        <v>0</v>
      </c>
      <c r="J35" s="267">
        <v>0</v>
      </c>
      <c r="K35" s="267">
        <v>0</v>
      </c>
      <c r="L35" s="267">
        <v>0</v>
      </c>
      <c r="M35" s="267">
        <v>8707</v>
      </c>
      <c r="N35" s="267">
        <v>1753</v>
      </c>
    </row>
    <row r="36" spans="1:14" x14ac:dyDescent="0.35">
      <c r="A36" s="255" t="s">
        <v>154</v>
      </c>
      <c r="B36" s="267">
        <v>0</v>
      </c>
      <c r="C36" s="267">
        <v>0</v>
      </c>
      <c r="D36" s="267">
        <v>0</v>
      </c>
      <c r="E36" s="267">
        <v>0</v>
      </c>
      <c r="F36" s="267">
        <v>0</v>
      </c>
      <c r="G36" s="267">
        <v>0</v>
      </c>
      <c r="H36" s="267">
        <v>0</v>
      </c>
      <c r="I36" s="267">
        <v>0</v>
      </c>
      <c r="J36" s="267">
        <v>0</v>
      </c>
      <c r="K36" s="267">
        <v>0</v>
      </c>
      <c r="L36" s="267">
        <v>0</v>
      </c>
      <c r="M36" s="267">
        <v>0</v>
      </c>
      <c r="N36" s="267">
        <v>0</v>
      </c>
    </row>
    <row r="37" spans="1:14" x14ac:dyDescent="0.35">
      <c r="A37" s="255" t="s">
        <v>81</v>
      </c>
      <c r="B37" s="267">
        <v>11046</v>
      </c>
      <c r="C37" s="267">
        <v>9462</v>
      </c>
      <c r="D37" s="267">
        <v>0</v>
      </c>
      <c r="E37" s="267">
        <v>0</v>
      </c>
      <c r="F37" s="267">
        <v>5597</v>
      </c>
      <c r="G37" s="267">
        <v>11</v>
      </c>
      <c r="H37" s="267">
        <v>11</v>
      </c>
      <c r="I37" s="267">
        <v>0</v>
      </c>
      <c r="J37" s="267">
        <v>0</v>
      </c>
      <c r="K37" s="267">
        <v>0</v>
      </c>
      <c r="L37" s="267">
        <v>0</v>
      </c>
      <c r="M37" s="267">
        <v>16557</v>
      </c>
      <c r="N37" s="267">
        <v>16557</v>
      </c>
    </row>
    <row r="38" spans="1:14" x14ac:dyDescent="0.35">
      <c r="A38" s="289" t="s">
        <v>76</v>
      </c>
      <c r="B38" s="267">
        <v>31894</v>
      </c>
      <c r="C38" s="267">
        <v>31894</v>
      </c>
      <c r="D38" s="267">
        <v>2147</v>
      </c>
      <c r="E38" s="267">
        <v>0</v>
      </c>
      <c r="F38" s="267">
        <v>127</v>
      </c>
      <c r="G38" s="267">
        <v>1674</v>
      </c>
      <c r="H38" s="267">
        <v>1674</v>
      </c>
      <c r="I38" s="267">
        <v>2</v>
      </c>
      <c r="J38" s="267">
        <v>2</v>
      </c>
      <c r="K38" s="267">
        <v>0</v>
      </c>
      <c r="L38" s="267">
        <v>1</v>
      </c>
      <c r="M38" s="267">
        <v>34017</v>
      </c>
      <c r="N38" s="267">
        <v>34017</v>
      </c>
    </row>
    <row r="39" spans="1:14" x14ac:dyDescent="0.35">
      <c r="A39" s="255" t="s">
        <v>72</v>
      </c>
      <c r="B39" s="267">
        <v>52936</v>
      </c>
      <c r="C39" s="267">
        <v>52936</v>
      </c>
      <c r="D39" s="267">
        <v>0</v>
      </c>
      <c r="E39" s="267">
        <v>0</v>
      </c>
      <c r="F39" s="267">
        <v>3226</v>
      </c>
      <c r="G39" s="267">
        <v>42</v>
      </c>
      <c r="H39" s="267">
        <v>0</v>
      </c>
      <c r="I39" s="267">
        <v>1829</v>
      </c>
      <c r="J39" s="267">
        <v>1829</v>
      </c>
      <c r="K39" s="267">
        <v>0</v>
      </c>
      <c r="L39" s="267">
        <v>0</v>
      </c>
      <c r="M39" s="267">
        <v>53363</v>
      </c>
      <c r="N39" s="267">
        <v>53363</v>
      </c>
    </row>
    <row r="40" spans="1:14" x14ac:dyDescent="0.35">
      <c r="A40" s="255" t="s">
        <v>83</v>
      </c>
      <c r="B40" s="267">
        <v>63</v>
      </c>
      <c r="C40" s="267">
        <v>63</v>
      </c>
      <c r="D40" s="267">
        <v>0</v>
      </c>
      <c r="E40" s="267">
        <v>0</v>
      </c>
      <c r="F40" s="267">
        <v>13</v>
      </c>
      <c r="G40" s="267">
        <v>1</v>
      </c>
      <c r="H40" s="267">
        <v>0</v>
      </c>
      <c r="I40" s="267">
        <v>3</v>
      </c>
      <c r="J40" s="267">
        <v>0</v>
      </c>
      <c r="K40" s="267">
        <v>0</v>
      </c>
      <c r="L40" s="267">
        <v>0</v>
      </c>
      <c r="M40" s="267">
        <v>76</v>
      </c>
      <c r="N40" s="267">
        <v>71</v>
      </c>
    </row>
    <row r="41" spans="1:14" x14ac:dyDescent="0.35">
      <c r="A41" s="255" t="s">
        <v>97</v>
      </c>
      <c r="B41" s="267">
        <v>264126</v>
      </c>
      <c r="C41" s="267">
        <v>249032</v>
      </c>
      <c r="D41" s="267">
        <v>65472</v>
      </c>
      <c r="E41" s="267">
        <v>0</v>
      </c>
      <c r="F41" s="267">
        <v>6005</v>
      </c>
      <c r="G41" s="267">
        <v>11253</v>
      </c>
      <c r="H41" s="267">
        <v>12</v>
      </c>
      <c r="I41" s="267">
        <v>315</v>
      </c>
      <c r="J41" s="267">
        <v>292</v>
      </c>
      <c r="K41" s="267">
        <v>1177</v>
      </c>
      <c r="L41" s="267">
        <v>0</v>
      </c>
      <c r="M41" s="267">
        <v>342973</v>
      </c>
      <c r="N41" s="267">
        <v>342973</v>
      </c>
    </row>
    <row r="42" spans="1:14" x14ac:dyDescent="0.35">
      <c r="A42" s="255" t="s">
        <v>92</v>
      </c>
      <c r="B42" s="267">
        <v>149163</v>
      </c>
      <c r="C42" s="267">
        <v>0</v>
      </c>
      <c r="D42" s="267">
        <v>0</v>
      </c>
      <c r="E42" s="267">
        <v>0</v>
      </c>
      <c r="F42" s="267">
        <v>9171</v>
      </c>
      <c r="G42" s="267">
        <v>24</v>
      </c>
      <c r="H42" s="267">
        <v>24</v>
      </c>
      <c r="I42" s="267">
        <v>0</v>
      </c>
      <c r="J42" s="267">
        <v>0</v>
      </c>
      <c r="K42" s="267">
        <v>0</v>
      </c>
      <c r="L42" s="267">
        <v>25896</v>
      </c>
      <c r="M42" s="267">
        <v>135888</v>
      </c>
      <c r="N42" s="267">
        <v>0</v>
      </c>
    </row>
    <row r="43" spans="1:14" x14ac:dyDescent="0.35">
      <c r="A43" s="255" t="s">
        <v>58</v>
      </c>
      <c r="B43" s="267">
        <v>6</v>
      </c>
      <c r="C43" s="267">
        <v>6</v>
      </c>
      <c r="D43" s="267">
        <v>0</v>
      </c>
      <c r="E43" s="267">
        <v>0</v>
      </c>
      <c r="F43" s="267">
        <v>6</v>
      </c>
      <c r="G43" s="267">
        <v>0</v>
      </c>
      <c r="H43" s="267">
        <v>0</v>
      </c>
      <c r="I43" s="267">
        <v>0</v>
      </c>
      <c r="J43" s="267">
        <v>0</v>
      </c>
      <c r="K43" s="267">
        <v>0</v>
      </c>
      <c r="L43" s="267">
        <v>0</v>
      </c>
      <c r="M43" s="267">
        <v>12</v>
      </c>
      <c r="N43" s="267">
        <v>6</v>
      </c>
    </row>
    <row r="44" spans="1:14" x14ac:dyDescent="0.35">
      <c r="A44" s="255" t="s">
        <v>93</v>
      </c>
      <c r="B44" s="267">
        <v>7694</v>
      </c>
      <c r="C44" s="267">
        <v>6958</v>
      </c>
      <c r="D44" s="267">
        <v>50</v>
      </c>
      <c r="E44" s="267">
        <v>0</v>
      </c>
      <c r="F44" s="267">
        <v>51</v>
      </c>
      <c r="G44" s="267">
        <v>811</v>
      </c>
      <c r="H44" s="267">
        <v>811</v>
      </c>
      <c r="I44" s="267">
        <v>0</v>
      </c>
      <c r="J44" s="267">
        <v>0</v>
      </c>
      <c r="K44" s="267">
        <v>0</v>
      </c>
      <c r="L44" s="267">
        <v>0</v>
      </c>
      <c r="M44" s="267">
        <v>7330</v>
      </c>
      <c r="N44" s="267">
        <v>6591</v>
      </c>
    </row>
    <row r="45" spans="1:14" x14ac:dyDescent="0.35">
      <c r="A45" s="255" t="s">
        <v>94</v>
      </c>
      <c r="B45" s="267">
        <v>452897</v>
      </c>
      <c r="C45" s="267">
        <v>452294</v>
      </c>
      <c r="D45" s="267">
        <v>2999</v>
      </c>
      <c r="E45" s="267">
        <v>0</v>
      </c>
      <c r="F45" s="267">
        <v>1090</v>
      </c>
      <c r="G45" s="267">
        <v>49221</v>
      </c>
      <c r="H45" s="267">
        <v>0</v>
      </c>
      <c r="I45" s="267">
        <v>856</v>
      </c>
      <c r="J45" s="267">
        <v>856</v>
      </c>
      <c r="K45" s="267">
        <v>0</v>
      </c>
      <c r="L45" s="267">
        <v>0</v>
      </c>
      <c r="M45" s="267">
        <v>369540</v>
      </c>
      <c r="N45" s="267">
        <v>369540</v>
      </c>
    </row>
    <row r="46" spans="1:14" x14ac:dyDescent="0.35">
      <c r="A46" s="556" t="s">
        <v>96</v>
      </c>
      <c r="B46" s="267">
        <v>1773</v>
      </c>
      <c r="C46" s="267">
        <v>304</v>
      </c>
      <c r="D46" s="267">
        <v>0</v>
      </c>
      <c r="E46" s="267">
        <v>0</v>
      </c>
      <c r="F46" s="267">
        <v>76</v>
      </c>
      <c r="G46" s="267">
        <v>0</v>
      </c>
      <c r="H46" s="267">
        <v>0</v>
      </c>
      <c r="I46" s="267">
        <v>0</v>
      </c>
      <c r="J46" s="267">
        <v>0</v>
      </c>
      <c r="K46" s="267">
        <v>0</v>
      </c>
      <c r="L46" s="267">
        <v>0</v>
      </c>
      <c r="M46" s="267">
        <v>1849</v>
      </c>
      <c r="N46" s="267">
        <v>93</v>
      </c>
    </row>
    <row r="47" spans="1:14" x14ac:dyDescent="0.35">
      <c r="A47" s="612" t="s">
        <v>1863</v>
      </c>
      <c r="B47" s="267">
        <v>301052</v>
      </c>
      <c r="C47" s="267">
        <v>149</v>
      </c>
      <c r="D47" s="267">
        <v>0</v>
      </c>
      <c r="E47" s="267">
        <v>0</v>
      </c>
      <c r="F47" s="267">
        <v>52</v>
      </c>
      <c r="G47" s="267">
        <v>0</v>
      </c>
      <c r="H47" s="267">
        <v>0</v>
      </c>
      <c r="I47" s="267">
        <v>44</v>
      </c>
      <c r="J47" s="267">
        <v>44</v>
      </c>
      <c r="K47" s="267">
        <v>0</v>
      </c>
      <c r="L47" s="267">
        <v>0</v>
      </c>
      <c r="M47" s="267">
        <v>301052</v>
      </c>
      <c r="N47" s="267">
        <v>157</v>
      </c>
    </row>
    <row r="48" spans="1:14" x14ac:dyDescent="0.35">
      <c r="A48" s="612" t="s">
        <v>751</v>
      </c>
      <c r="B48" s="267">
        <v>170</v>
      </c>
      <c r="C48" s="267">
        <v>170</v>
      </c>
      <c r="D48" s="267">
        <v>0</v>
      </c>
      <c r="E48" s="267">
        <v>0</v>
      </c>
      <c r="F48" s="267">
        <v>7</v>
      </c>
      <c r="G48" s="267">
        <v>1</v>
      </c>
      <c r="H48" s="267">
        <v>1</v>
      </c>
      <c r="I48" s="267">
        <v>27</v>
      </c>
      <c r="J48" s="267">
        <v>27</v>
      </c>
      <c r="K48" s="267">
        <v>0</v>
      </c>
      <c r="L48" s="267">
        <v>1</v>
      </c>
      <c r="M48" s="267">
        <v>133</v>
      </c>
      <c r="N48" s="267">
        <v>133</v>
      </c>
    </row>
    <row r="49" spans="1:14" x14ac:dyDescent="0.35">
      <c r="A49" s="255" t="s">
        <v>752</v>
      </c>
      <c r="B49" s="267">
        <v>0</v>
      </c>
      <c r="C49" s="267">
        <v>0</v>
      </c>
      <c r="D49" s="267">
        <v>0</v>
      </c>
      <c r="E49" s="267">
        <v>0</v>
      </c>
      <c r="F49" s="267">
        <v>0</v>
      </c>
      <c r="G49" s="267">
        <v>0</v>
      </c>
      <c r="H49" s="267">
        <v>0</v>
      </c>
      <c r="I49" s="267">
        <v>0</v>
      </c>
      <c r="J49" s="267">
        <v>0</v>
      </c>
      <c r="K49" s="267">
        <v>0</v>
      </c>
      <c r="L49" s="267">
        <v>0</v>
      </c>
      <c r="M49" s="267">
        <v>0</v>
      </c>
      <c r="N49" s="267">
        <v>0</v>
      </c>
    </row>
    <row r="50" spans="1:14" x14ac:dyDescent="0.35">
      <c r="A50" s="270" t="s">
        <v>100</v>
      </c>
      <c r="B50" s="267">
        <v>213</v>
      </c>
      <c r="C50" s="267">
        <v>57</v>
      </c>
      <c r="D50" s="267">
        <v>0</v>
      </c>
      <c r="E50" s="267">
        <v>0</v>
      </c>
      <c r="F50" s="267">
        <v>18</v>
      </c>
      <c r="G50" s="267">
        <v>0</v>
      </c>
      <c r="H50" s="267">
        <v>0</v>
      </c>
      <c r="I50" s="267">
        <v>0</v>
      </c>
      <c r="J50" s="267">
        <v>0</v>
      </c>
      <c r="K50" s="267">
        <v>0</v>
      </c>
      <c r="L50" s="267">
        <v>0</v>
      </c>
      <c r="M50" s="267">
        <v>226</v>
      </c>
      <c r="N50" s="267">
        <v>51</v>
      </c>
    </row>
    <row r="51" spans="1:14" x14ac:dyDescent="0.35">
      <c r="A51" s="255" t="s">
        <v>870</v>
      </c>
      <c r="B51" s="267">
        <v>54842</v>
      </c>
      <c r="C51" s="267">
        <v>54842</v>
      </c>
      <c r="D51" s="267">
        <v>8032</v>
      </c>
      <c r="E51" s="267">
        <v>0</v>
      </c>
      <c r="F51" s="267">
        <v>75</v>
      </c>
      <c r="G51" s="267">
        <v>276</v>
      </c>
      <c r="H51" s="267">
        <v>276</v>
      </c>
      <c r="I51" s="267">
        <v>309</v>
      </c>
      <c r="J51" s="267">
        <v>309</v>
      </c>
      <c r="K51" s="267">
        <v>0</v>
      </c>
      <c r="L51" s="267">
        <v>0</v>
      </c>
      <c r="M51" s="267">
        <v>44955</v>
      </c>
      <c r="N51" s="267">
        <v>44955</v>
      </c>
    </row>
    <row r="52" spans="1:14" x14ac:dyDescent="0.35">
      <c r="A52" s="255" t="s">
        <v>101</v>
      </c>
      <c r="B52" s="267">
        <v>20744</v>
      </c>
      <c r="C52" s="267">
        <v>16675</v>
      </c>
      <c r="D52" s="267">
        <v>0</v>
      </c>
      <c r="E52" s="267">
        <v>0</v>
      </c>
      <c r="F52" s="267">
        <v>261</v>
      </c>
      <c r="G52" s="267">
        <v>0</v>
      </c>
      <c r="H52" s="267">
        <v>0</v>
      </c>
      <c r="I52" s="267">
        <v>0</v>
      </c>
      <c r="J52" s="267">
        <v>0</v>
      </c>
      <c r="K52" s="267">
        <v>0</v>
      </c>
      <c r="L52" s="267">
        <v>0</v>
      </c>
      <c r="M52" s="267">
        <v>3616</v>
      </c>
      <c r="N52" s="267">
        <v>3616</v>
      </c>
    </row>
    <row r="53" spans="1:14" x14ac:dyDescent="0.35">
      <c r="A53" s="255" t="s">
        <v>127</v>
      </c>
      <c r="B53" s="267">
        <v>1925</v>
      </c>
      <c r="C53" s="267">
        <v>1925</v>
      </c>
      <c r="D53" s="267">
        <v>0</v>
      </c>
      <c r="E53" s="267">
        <v>0</v>
      </c>
      <c r="F53" s="267">
        <v>107</v>
      </c>
      <c r="G53" s="267">
        <v>63</v>
      </c>
      <c r="H53" s="267">
        <v>53</v>
      </c>
      <c r="I53" s="267">
        <v>0</v>
      </c>
      <c r="J53" s="267">
        <v>0</v>
      </c>
      <c r="K53" s="267">
        <v>0</v>
      </c>
      <c r="L53" s="267">
        <v>0</v>
      </c>
      <c r="M53" s="267">
        <v>1980</v>
      </c>
      <c r="N53" s="267">
        <v>1980</v>
      </c>
    </row>
    <row r="54" spans="1:14" x14ac:dyDescent="0.35">
      <c r="A54" s="255" t="s">
        <v>124</v>
      </c>
      <c r="B54" s="267">
        <v>726</v>
      </c>
      <c r="C54" s="267">
        <v>726</v>
      </c>
      <c r="D54" s="267">
        <v>0</v>
      </c>
      <c r="E54" s="267">
        <v>0</v>
      </c>
      <c r="F54" s="267">
        <v>43</v>
      </c>
      <c r="G54" s="267">
        <v>20</v>
      </c>
      <c r="H54" s="267">
        <v>20</v>
      </c>
      <c r="I54" s="267">
        <v>0</v>
      </c>
      <c r="J54" s="267">
        <v>0</v>
      </c>
      <c r="K54" s="267">
        <v>0</v>
      </c>
      <c r="L54" s="267">
        <v>0</v>
      </c>
      <c r="M54" s="267">
        <v>522</v>
      </c>
      <c r="N54" s="267">
        <v>522</v>
      </c>
    </row>
    <row r="55" spans="1:14" x14ac:dyDescent="0.35">
      <c r="A55" s="289" t="s">
        <v>102</v>
      </c>
      <c r="B55" s="267">
        <v>280</v>
      </c>
      <c r="C55" s="267">
        <v>145</v>
      </c>
      <c r="D55" s="267">
        <v>0</v>
      </c>
      <c r="E55" s="267">
        <v>0</v>
      </c>
      <c r="F55" s="267">
        <v>93</v>
      </c>
      <c r="G55" s="267">
        <v>0</v>
      </c>
      <c r="H55" s="267">
        <v>0</v>
      </c>
      <c r="I55" s="267">
        <v>5</v>
      </c>
      <c r="J55" s="267">
        <v>4</v>
      </c>
      <c r="K55" s="267">
        <v>0</v>
      </c>
      <c r="L55" s="267">
        <v>0</v>
      </c>
      <c r="M55" s="267">
        <v>303</v>
      </c>
      <c r="N55" s="267">
        <v>186</v>
      </c>
    </row>
    <row r="56" spans="1:14" x14ac:dyDescent="0.35">
      <c r="A56" s="255" t="s">
        <v>680</v>
      </c>
      <c r="B56" s="267">
        <v>37</v>
      </c>
      <c r="C56" s="267">
        <v>37</v>
      </c>
      <c r="D56" s="267">
        <v>0</v>
      </c>
      <c r="E56" s="267">
        <v>0</v>
      </c>
      <c r="F56" s="267">
        <v>10</v>
      </c>
      <c r="G56" s="267">
        <v>0</v>
      </c>
      <c r="H56" s="267">
        <v>0</v>
      </c>
      <c r="I56" s="267">
        <v>2</v>
      </c>
      <c r="J56" s="267">
        <v>2</v>
      </c>
      <c r="K56" s="267">
        <v>0</v>
      </c>
      <c r="L56" s="267">
        <v>0</v>
      </c>
      <c r="M56" s="267">
        <v>48</v>
      </c>
      <c r="N56" s="267">
        <v>48</v>
      </c>
    </row>
    <row r="57" spans="1:14" x14ac:dyDescent="0.35">
      <c r="A57" s="255" t="s">
        <v>103</v>
      </c>
      <c r="B57" s="267">
        <v>5126</v>
      </c>
      <c r="C57" s="267">
        <v>358</v>
      </c>
      <c r="D57" s="267">
        <v>0</v>
      </c>
      <c r="E57" s="267">
        <v>0</v>
      </c>
      <c r="F57" s="267">
        <v>1941</v>
      </c>
      <c r="G57" s="267">
        <v>0</v>
      </c>
      <c r="H57" s="267">
        <v>0</v>
      </c>
      <c r="I57" s="267">
        <v>0</v>
      </c>
      <c r="J57" s="267">
        <v>0</v>
      </c>
      <c r="K57" s="267">
        <v>0</v>
      </c>
      <c r="L57" s="267">
        <v>0</v>
      </c>
      <c r="M57" s="267">
        <v>7067</v>
      </c>
      <c r="N57" s="267">
        <v>477</v>
      </c>
    </row>
    <row r="58" spans="1:14" x14ac:dyDescent="0.35">
      <c r="A58" s="612" t="s">
        <v>104</v>
      </c>
      <c r="B58" s="267">
        <v>3137</v>
      </c>
      <c r="C58" s="267">
        <v>0</v>
      </c>
      <c r="D58" s="267">
        <v>0</v>
      </c>
      <c r="E58" s="267">
        <v>0</v>
      </c>
      <c r="F58" s="267">
        <v>470</v>
      </c>
      <c r="G58" s="267">
        <v>2</v>
      </c>
      <c r="H58" s="267">
        <v>2</v>
      </c>
      <c r="I58" s="267">
        <v>0</v>
      </c>
      <c r="J58" s="267">
        <v>0</v>
      </c>
      <c r="K58" s="267">
        <v>0</v>
      </c>
      <c r="L58" s="267">
        <v>0</v>
      </c>
      <c r="M58" s="267">
        <v>3644</v>
      </c>
      <c r="N58" s="267">
        <v>0</v>
      </c>
    </row>
    <row r="59" spans="1:14" ht="20.65" x14ac:dyDescent="0.35">
      <c r="A59" s="255" t="s">
        <v>386</v>
      </c>
      <c r="B59" s="267">
        <v>0</v>
      </c>
      <c r="C59" s="267">
        <v>0</v>
      </c>
      <c r="D59" s="267">
        <v>0</v>
      </c>
      <c r="E59" s="267">
        <v>0</v>
      </c>
      <c r="F59" s="267">
        <v>0</v>
      </c>
      <c r="G59" s="267">
        <v>16</v>
      </c>
      <c r="H59" s="267">
        <v>16</v>
      </c>
      <c r="I59" s="267">
        <v>0</v>
      </c>
      <c r="J59" s="267">
        <v>0</v>
      </c>
      <c r="K59" s="267">
        <v>0</v>
      </c>
      <c r="L59" s="267">
        <v>0</v>
      </c>
      <c r="M59" s="267">
        <v>0</v>
      </c>
      <c r="N59" s="267">
        <v>0</v>
      </c>
    </row>
    <row r="60" spans="1:14" ht="22.15" x14ac:dyDescent="0.35">
      <c r="A60" s="289" t="s">
        <v>1864</v>
      </c>
      <c r="B60" s="267">
        <v>119754</v>
      </c>
      <c r="C60" s="267">
        <v>88731</v>
      </c>
      <c r="D60" s="267">
        <v>62362</v>
      </c>
      <c r="E60" s="267">
        <v>0</v>
      </c>
      <c r="F60" s="267">
        <v>337</v>
      </c>
      <c r="G60" s="267">
        <v>10822</v>
      </c>
      <c r="H60" s="267">
        <v>9026</v>
      </c>
      <c r="I60" s="267">
        <v>25</v>
      </c>
      <c r="J60" s="267">
        <v>25</v>
      </c>
      <c r="K60" s="267">
        <v>0</v>
      </c>
      <c r="L60" s="267">
        <v>0</v>
      </c>
      <c r="M60" s="267">
        <v>383095</v>
      </c>
      <c r="N60" s="267">
        <v>275043</v>
      </c>
    </row>
    <row r="61" spans="1:14" x14ac:dyDescent="0.35">
      <c r="A61" s="255" t="s">
        <v>105</v>
      </c>
      <c r="B61" s="267">
        <v>17785</v>
      </c>
      <c r="C61" s="267">
        <v>0</v>
      </c>
      <c r="D61" s="267">
        <v>0</v>
      </c>
      <c r="E61" s="267">
        <v>0</v>
      </c>
      <c r="F61" s="267">
        <v>10203</v>
      </c>
      <c r="G61" s="267">
        <v>9</v>
      </c>
      <c r="H61" s="267">
        <v>9</v>
      </c>
      <c r="I61" s="267">
        <v>0</v>
      </c>
      <c r="J61" s="267">
        <v>0</v>
      </c>
      <c r="K61" s="267">
        <v>0</v>
      </c>
      <c r="L61" s="267">
        <v>0</v>
      </c>
      <c r="M61" s="267">
        <v>27326</v>
      </c>
      <c r="N61" s="267">
        <v>0</v>
      </c>
    </row>
    <row r="62" spans="1:14" x14ac:dyDescent="0.35">
      <c r="A62" s="289" t="s">
        <v>106</v>
      </c>
      <c r="B62" s="267">
        <v>20530</v>
      </c>
      <c r="C62" s="267">
        <v>20530</v>
      </c>
      <c r="D62" s="267">
        <v>0</v>
      </c>
      <c r="E62" s="267">
        <v>0</v>
      </c>
      <c r="F62" s="267">
        <v>6482</v>
      </c>
      <c r="G62" s="267">
        <v>0</v>
      </c>
      <c r="H62" s="267">
        <v>0</v>
      </c>
      <c r="I62" s="267">
        <v>104</v>
      </c>
      <c r="J62" s="267">
        <v>104</v>
      </c>
      <c r="K62" s="267">
        <v>0</v>
      </c>
      <c r="L62" s="267">
        <v>0</v>
      </c>
      <c r="M62" s="267">
        <v>19365</v>
      </c>
      <c r="N62" s="267">
        <v>19365</v>
      </c>
    </row>
    <row r="63" spans="1:14" x14ac:dyDescent="0.35">
      <c r="A63" s="255" t="s">
        <v>378</v>
      </c>
      <c r="B63" s="267">
        <v>608</v>
      </c>
      <c r="C63" s="267">
        <v>608</v>
      </c>
      <c r="D63" s="267">
        <v>0</v>
      </c>
      <c r="E63" s="267">
        <v>0</v>
      </c>
      <c r="F63" s="267">
        <v>5</v>
      </c>
      <c r="G63" s="267">
        <v>0</v>
      </c>
      <c r="H63" s="267">
        <v>0</v>
      </c>
      <c r="I63" s="267">
        <v>0</v>
      </c>
      <c r="J63" s="267">
        <v>0</v>
      </c>
      <c r="K63" s="267">
        <v>0</v>
      </c>
      <c r="L63" s="267">
        <v>0</v>
      </c>
      <c r="M63" s="267">
        <v>615</v>
      </c>
      <c r="N63" s="267">
        <v>615</v>
      </c>
    </row>
    <row r="64" spans="1:14" x14ac:dyDescent="0.35">
      <c r="A64" s="289" t="s">
        <v>107</v>
      </c>
      <c r="B64" s="267">
        <v>122161</v>
      </c>
      <c r="C64" s="267">
        <v>53817</v>
      </c>
      <c r="D64" s="267">
        <v>0</v>
      </c>
      <c r="E64" s="267">
        <v>0</v>
      </c>
      <c r="F64" s="267">
        <v>216</v>
      </c>
      <c r="G64" s="267">
        <v>10</v>
      </c>
      <c r="H64" s="267">
        <v>10</v>
      </c>
      <c r="I64" s="267">
        <v>842</v>
      </c>
      <c r="J64" s="267">
        <v>0</v>
      </c>
      <c r="K64" s="267">
        <v>0</v>
      </c>
      <c r="L64" s="267">
        <v>0</v>
      </c>
      <c r="M64" s="267">
        <v>121535</v>
      </c>
      <c r="N64" s="267">
        <v>0</v>
      </c>
    </row>
    <row r="65" spans="1:14" x14ac:dyDescent="0.35">
      <c r="A65" s="255" t="s">
        <v>65</v>
      </c>
      <c r="B65" s="267">
        <v>236090</v>
      </c>
      <c r="C65" s="267">
        <v>166090</v>
      </c>
      <c r="D65" s="267">
        <v>0</v>
      </c>
      <c r="E65" s="267">
        <v>5897</v>
      </c>
      <c r="F65" s="267">
        <v>6895</v>
      </c>
      <c r="G65" s="267">
        <v>87</v>
      </c>
      <c r="H65" s="267">
        <v>87</v>
      </c>
      <c r="I65" s="267">
        <v>3091</v>
      </c>
      <c r="J65" s="267">
        <v>3082</v>
      </c>
      <c r="K65" s="267">
        <v>0</v>
      </c>
      <c r="L65" s="267">
        <v>0</v>
      </c>
      <c r="M65" s="267">
        <v>212500</v>
      </c>
      <c r="N65" s="267">
        <v>142500</v>
      </c>
    </row>
    <row r="66" spans="1:14" x14ac:dyDescent="0.35">
      <c r="A66" s="255" t="s">
        <v>202</v>
      </c>
      <c r="B66" s="267">
        <v>35</v>
      </c>
      <c r="C66" s="267">
        <v>8</v>
      </c>
      <c r="D66" s="267">
        <v>0</v>
      </c>
      <c r="E66" s="267">
        <v>0</v>
      </c>
      <c r="F66" s="267">
        <v>13</v>
      </c>
      <c r="G66" s="267">
        <v>0</v>
      </c>
      <c r="H66" s="267">
        <v>0</v>
      </c>
      <c r="I66" s="267">
        <v>0</v>
      </c>
      <c r="J66" s="267">
        <v>0</v>
      </c>
      <c r="K66" s="267">
        <v>0</v>
      </c>
      <c r="L66" s="267">
        <v>0</v>
      </c>
      <c r="M66" s="267">
        <v>48</v>
      </c>
      <c r="N66" s="267">
        <v>31</v>
      </c>
    </row>
    <row r="67" spans="1:14" x14ac:dyDescent="0.35">
      <c r="A67" s="255" t="s">
        <v>108</v>
      </c>
      <c r="B67" s="267">
        <v>2898</v>
      </c>
      <c r="C67" s="267">
        <v>2898</v>
      </c>
      <c r="D67" s="267">
        <v>25</v>
      </c>
      <c r="E67" s="267">
        <v>0</v>
      </c>
      <c r="F67" s="267">
        <v>0</v>
      </c>
      <c r="G67" s="267">
        <v>33</v>
      </c>
      <c r="H67" s="267">
        <v>33</v>
      </c>
      <c r="I67" s="267">
        <v>374</v>
      </c>
      <c r="J67" s="267">
        <v>374</v>
      </c>
      <c r="K67" s="267">
        <v>0</v>
      </c>
      <c r="L67" s="267">
        <v>0</v>
      </c>
      <c r="M67" s="267">
        <v>2549</v>
      </c>
      <c r="N67" s="267">
        <v>2549</v>
      </c>
    </row>
    <row r="68" spans="1:14" x14ac:dyDescent="0.35">
      <c r="A68" s="255" t="s">
        <v>109</v>
      </c>
      <c r="B68" s="267">
        <v>90</v>
      </c>
      <c r="C68" s="267">
        <v>0</v>
      </c>
      <c r="D68" s="267">
        <v>0</v>
      </c>
      <c r="E68" s="267">
        <v>0</v>
      </c>
      <c r="F68" s="267">
        <v>78</v>
      </c>
      <c r="G68" s="267">
        <v>0</v>
      </c>
      <c r="H68" s="267">
        <v>0</v>
      </c>
      <c r="I68" s="267">
        <v>0</v>
      </c>
      <c r="J68" s="267">
        <v>0</v>
      </c>
      <c r="K68" s="267">
        <v>0</v>
      </c>
      <c r="L68" s="267">
        <v>0</v>
      </c>
      <c r="M68" s="267">
        <v>168</v>
      </c>
      <c r="N68" s="267">
        <v>0</v>
      </c>
    </row>
    <row r="69" spans="1:14" x14ac:dyDescent="0.35">
      <c r="A69" s="255" t="s">
        <v>110</v>
      </c>
      <c r="B69" s="267">
        <v>659524</v>
      </c>
      <c r="C69" s="267">
        <v>659524</v>
      </c>
      <c r="D69" s="267">
        <v>74566</v>
      </c>
      <c r="E69" s="267">
        <v>0</v>
      </c>
      <c r="F69" s="267">
        <v>127</v>
      </c>
      <c r="G69" s="267">
        <v>0</v>
      </c>
      <c r="H69" s="267">
        <v>0</v>
      </c>
      <c r="I69" s="267">
        <v>3790</v>
      </c>
      <c r="J69" s="267">
        <v>3790</v>
      </c>
      <c r="K69" s="267">
        <v>0</v>
      </c>
      <c r="L69" s="267">
        <v>0</v>
      </c>
      <c r="M69" s="267">
        <v>736086</v>
      </c>
      <c r="N69" s="267">
        <v>736086</v>
      </c>
    </row>
    <row r="70" spans="1:14" x14ac:dyDescent="0.35">
      <c r="A70" s="255" t="s">
        <v>380</v>
      </c>
      <c r="B70" s="267">
        <v>13</v>
      </c>
      <c r="C70" s="267">
        <v>13</v>
      </c>
      <c r="D70" s="267">
        <v>0</v>
      </c>
      <c r="E70" s="267">
        <v>0</v>
      </c>
      <c r="F70" s="267">
        <v>0</v>
      </c>
      <c r="G70" s="267">
        <v>0</v>
      </c>
      <c r="H70" s="267">
        <v>0</v>
      </c>
      <c r="I70" s="267">
        <v>1</v>
      </c>
      <c r="J70" s="267">
        <v>1</v>
      </c>
      <c r="K70" s="267">
        <v>0</v>
      </c>
      <c r="L70" s="267">
        <v>0</v>
      </c>
      <c r="M70" s="267">
        <v>12</v>
      </c>
      <c r="N70" s="267">
        <v>12</v>
      </c>
    </row>
    <row r="71" spans="1:14" x14ac:dyDescent="0.35">
      <c r="A71" s="255" t="s">
        <v>111</v>
      </c>
      <c r="B71" s="267">
        <v>11798</v>
      </c>
      <c r="C71" s="267">
        <v>0</v>
      </c>
      <c r="D71" s="267">
        <v>0</v>
      </c>
      <c r="E71" s="267">
        <v>0</v>
      </c>
      <c r="F71" s="267">
        <v>1502</v>
      </c>
      <c r="G71" s="267">
        <v>20</v>
      </c>
      <c r="H71" s="267">
        <v>20</v>
      </c>
      <c r="I71" s="267">
        <v>0</v>
      </c>
      <c r="J71" s="267">
        <v>0</v>
      </c>
      <c r="K71" s="267">
        <v>0</v>
      </c>
      <c r="L71" s="267">
        <v>0</v>
      </c>
      <c r="M71" s="267">
        <v>12703</v>
      </c>
      <c r="N71" s="267">
        <v>0</v>
      </c>
    </row>
    <row r="72" spans="1:14" x14ac:dyDescent="0.35">
      <c r="A72" s="255" t="s">
        <v>112</v>
      </c>
      <c r="B72" s="267">
        <v>252264</v>
      </c>
      <c r="C72" s="267">
        <v>0</v>
      </c>
      <c r="D72" s="267">
        <v>0</v>
      </c>
      <c r="E72" s="267">
        <v>0</v>
      </c>
      <c r="F72" s="267">
        <v>26828</v>
      </c>
      <c r="G72" s="267">
        <v>107</v>
      </c>
      <c r="H72" s="267">
        <v>107</v>
      </c>
      <c r="I72" s="267">
        <v>0</v>
      </c>
      <c r="J72" s="267">
        <v>0</v>
      </c>
      <c r="K72" s="267">
        <v>0</v>
      </c>
      <c r="L72" s="267">
        <v>2544</v>
      </c>
      <c r="M72" s="267">
        <v>273126</v>
      </c>
      <c r="N72" s="267">
        <v>0</v>
      </c>
    </row>
    <row r="73" spans="1:14" x14ac:dyDescent="0.35">
      <c r="A73" s="255" t="s">
        <v>113</v>
      </c>
      <c r="B73" s="267">
        <v>1013</v>
      </c>
      <c r="C73" s="267">
        <v>1013</v>
      </c>
      <c r="D73" s="267">
        <v>0</v>
      </c>
      <c r="E73" s="267">
        <v>0</v>
      </c>
      <c r="F73" s="267">
        <v>15</v>
      </c>
      <c r="G73" s="267">
        <v>31</v>
      </c>
      <c r="H73" s="267">
        <v>31</v>
      </c>
      <c r="I73" s="267">
        <v>9</v>
      </c>
      <c r="J73" s="267">
        <v>9</v>
      </c>
      <c r="K73" s="267">
        <v>0</v>
      </c>
      <c r="L73" s="267">
        <v>2</v>
      </c>
      <c r="M73" s="267">
        <v>943</v>
      </c>
      <c r="N73" s="267">
        <v>943</v>
      </c>
    </row>
    <row r="74" spans="1:14" x14ac:dyDescent="0.35">
      <c r="A74" s="289" t="s">
        <v>114</v>
      </c>
      <c r="B74" s="267">
        <v>11608</v>
      </c>
      <c r="C74" s="267">
        <v>11608</v>
      </c>
      <c r="D74" s="267">
        <v>209</v>
      </c>
      <c r="E74" s="267">
        <v>0</v>
      </c>
      <c r="F74" s="267">
        <v>1</v>
      </c>
      <c r="G74" s="267">
        <v>0</v>
      </c>
      <c r="H74" s="267">
        <v>0</v>
      </c>
      <c r="I74" s="267">
        <v>42</v>
      </c>
      <c r="J74" s="267">
        <v>42</v>
      </c>
      <c r="K74" s="267">
        <v>0</v>
      </c>
      <c r="L74" s="267">
        <v>0</v>
      </c>
      <c r="M74" s="267">
        <v>7854</v>
      </c>
      <c r="N74" s="267">
        <v>7854</v>
      </c>
    </row>
    <row r="75" spans="1:14" x14ac:dyDescent="0.35">
      <c r="A75" s="255" t="s">
        <v>116</v>
      </c>
      <c r="B75" s="267">
        <v>857</v>
      </c>
      <c r="C75" s="267">
        <v>857</v>
      </c>
      <c r="D75" s="267">
        <v>0</v>
      </c>
      <c r="E75" s="267">
        <v>0</v>
      </c>
      <c r="F75" s="267">
        <v>947</v>
      </c>
      <c r="G75" s="267">
        <v>0</v>
      </c>
      <c r="H75" s="267">
        <v>0</v>
      </c>
      <c r="I75" s="267">
        <v>0</v>
      </c>
      <c r="J75" s="267">
        <v>0</v>
      </c>
      <c r="K75" s="267">
        <v>2</v>
      </c>
      <c r="L75" s="267">
        <v>6</v>
      </c>
      <c r="M75" s="267">
        <v>1979</v>
      </c>
      <c r="N75" s="267">
        <v>1979</v>
      </c>
    </row>
    <row r="76" spans="1:14" x14ac:dyDescent="0.35">
      <c r="A76" s="255" t="s">
        <v>117</v>
      </c>
      <c r="B76" s="267">
        <v>216973</v>
      </c>
      <c r="C76" s="267">
        <v>0</v>
      </c>
      <c r="D76" s="267">
        <v>0</v>
      </c>
      <c r="E76" s="267">
        <v>0</v>
      </c>
      <c r="F76" s="267">
        <v>143548</v>
      </c>
      <c r="G76" s="267">
        <v>178</v>
      </c>
      <c r="H76" s="267">
        <v>178</v>
      </c>
      <c r="I76" s="267">
        <v>0</v>
      </c>
      <c r="J76" s="267">
        <v>0</v>
      </c>
      <c r="K76" s="267">
        <v>0</v>
      </c>
      <c r="L76" s="267">
        <v>0</v>
      </c>
      <c r="M76" s="267">
        <v>316115</v>
      </c>
      <c r="N76" s="267">
        <v>0</v>
      </c>
    </row>
    <row r="77" spans="1:14" x14ac:dyDescent="0.35">
      <c r="A77" s="255" t="s">
        <v>118</v>
      </c>
      <c r="B77" s="267">
        <v>18450</v>
      </c>
      <c r="C77" s="267">
        <v>18450</v>
      </c>
      <c r="D77" s="267">
        <v>0</v>
      </c>
      <c r="E77" s="267">
        <v>0</v>
      </c>
      <c r="F77" s="267">
        <v>1148</v>
      </c>
      <c r="G77" s="267">
        <v>42</v>
      </c>
      <c r="H77" s="267">
        <v>42</v>
      </c>
      <c r="I77" s="267">
        <v>75</v>
      </c>
      <c r="J77" s="267">
        <v>61</v>
      </c>
      <c r="K77" s="267">
        <v>4281</v>
      </c>
      <c r="L77" s="267">
        <v>0</v>
      </c>
      <c r="M77" s="267">
        <v>17406</v>
      </c>
      <c r="N77" s="267">
        <v>17406</v>
      </c>
    </row>
    <row r="78" spans="1:14" x14ac:dyDescent="0.35">
      <c r="A78" s="255" t="s">
        <v>120</v>
      </c>
      <c r="B78" s="267">
        <v>10304</v>
      </c>
      <c r="C78" s="267">
        <v>0</v>
      </c>
      <c r="D78" s="267">
        <v>0</v>
      </c>
      <c r="E78" s="267">
        <v>0</v>
      </c>
      <c r="F78" s="267">
        <v>5872</v>
      </c>
      <c r="G78" s="267">
        <v>448</v>
      </c>
      <c r="H78" s="267">
        <v>448</v>
      </c>
      <c r="I78" s="267">
        <v>0</v>
      </c>
      <c r="J78" s="267">
        <v>0</v>
      </c>
      <c r="K78" s="267">
        <v>0</v>
      </c>
      <c r="L78" s="267">
        <v>0</v>
      </c>
      <c r="M78" s="267">
        <v>30239</v>
      </c>
      <c r="N78" s="267">
        <v>0</v>
      </c>
    </row>
    <row r="79" spans="1:14" x14ac:dyDescent="0.35">
      <c r="A79" s="255" t="s">
        <v>381</v>
      </c>
      <c r="B79" s="267">
        <v>0</v>
      </c>
      <c r="C79" s="267">
        <v>0</v>
      </c>
      <c r="D79" s="267">
        <v>0</v>
      </c>
      <c r="E79" s="267">
        <v>0</v>
      </c>
      <c r="F79" s="267">
        <v>1</v>
      </c>
      <c r="G79" s="267">
        <v>0</v>
      </c>
      <c r="H79" s="267">
        <v>0</v>
      </c>
      <c r="I79" s="267">
        <v>0</v>
      </c>
      <c r="J79" s="267">
        <v>0</v>
      </c>
      <c r="K79" s="267">
        <v>0</v>
      </c>
      <c r="L79" s="267">
        <v>0</v>
      </c>
      <c r="M79" s="267">
        <v>1</v>
      </c>
      <c r="N79" s="267">
        <v>1</v>
      </c>
    </row>
    <row r="80" spans="1:14" x14ac:dyDescent="0.35">
      <c r="A80" s="255" t="s">
        <v>121</v>
      </c>
      <c r="B80" s="267">
        <v>164</v>
      </c>
      <c r="C80" s="267">
        <v>26</v>
      </c>
      <c r="D80" s="267">
        <v>0</v>
      </c>
      <c r="E80" s="267">
        <v>0</v>
      </c>
      <c r="F80" s="267">
        <v>63</v>
      </c>
      <c r="G80" s="267">
        <v>0</v>
      </c>
      <c r="H80" s="267">
        <v>0</v>
      </c>
      <c r="I80" s="267">
        <v>0</v>
      </c>
      <c r="J80" s="267">
        <v>0</v>
      </c>
      <c r="K80" s="267">
        <v>0</v>
      </c>
      <c r="L80" s="267">
        <v>0</v>
      </c>
      <c r="M80" s="267">
        <v>226</v>
      </c>
      <c r="N80" s="267">
        <v>100</v>
      </c>
    </row>
    <row r="81" spans="1:14" x14ac:dyDescent="0.35">
      <c r="A81" s="255" t="s">
        <v>122</v>
      </c>
      <c r="B81" s="267">
        <v>8766</v>
      </c>
      <c r="C81" s="267">
        <v>8766</v>
      </c>
      <c r="D81" s="267">
        <v>0</v>
      </c>
      <c r="E81" s="267">
        <v>0</v>
      </c>
      <c r="F81" s="267">
        <v>111</v>
      </c>
      <c r="G81" s="267">
        <v>0</v>
      </c>
      <c r="H81" s="267">
        <v>0</v>
      </c>
      <c r="I81" s="267">
        <v>151</v>
      </c>
      <c r="J81" s="267">
        <v>151</v>
      </c>
      <c r="K81" s="267">
        <v>0</v>
      </c>
      <c r="L81" s="267">
        <v>0</v>
      </c>
      <c r="M81" s="267">
        <v>8839</v>
      </c>
      <c r="N81" s="267">
        <v>8839</v>
      </c>
    </row>
    <row r="82" spans="1:14" x14ac:dyDescent="0.35">
      <c r="A82" s="289" t="s">
        <v>1865</v>
      </c>
      <c r="B82" s="267">
        <v>8684</v>
      </c>
      <c r="C82" s="267">
        <v>8684</v>
      </c>
      <c r="D82" s="267">
        <v>0</v>
      </c>
      <c r="E82" s="267">
        <v>0</v>
      </c>
      <c r="F82" s="267">
        <v>0</v>
      </c>
      <c r="G82" s="267">
        <v>0</v>
      </c>
      <c r="H82" s="267">
        <v>0</v>
      </c>
      <c r="I82" s="267">
        <v>0</v>
      </c>
      <c r="J82" s="267">
        <v>0</v>
      </c>
      <c r="K82" s="267">
        <v>0</v>
      </c>
      <c r="L82" s="267">
        <v>0</v>
      </c>
      <c r="M82" s="267">
        <v>8684</v>
      </c>
      <c r="N82" s="267">
        <v>8684</v>
      </c>
    </row>
    <row r="83" spans="1:14" x14ac:dyDescent="0.35">
      <c r="A83" s="255" t="s">
        <v>382</v>
      </c>
      <c r="B83" s="267">
        <v>11</v>
      </c>
      <c r="C83" s="267">
        <v>11</v>
      </c>
      <c r="D83" s="267">
        <v>0</v>
      </c>
      <c r="E83" s="267">
        <v>0</v>
      </c>
      <c r="F83" s="267">
        <v>0</v>
      </c>
      <c r="G83" s="267">
        <v>0</v>
      </c>
      <c r="H83" s="267">
        <v>0</v>
      </c>
      <c r="I83" s="267">
        <v>0</v>
      </c>
      <c r="J83" s="267">
        <v>0</v>
      </c>
      <c r="K83" s="267">
        <v>0</v>
      </c>
      <c r="L83" s="267">
        <v>0</v>
      </c>
      <c r="M83" s="267">
        <v>11</v>
      </c>
      <c r="N83" s="267">
        <v>11</v>
      </c>
    </row>
    <row r="84" spans="1:14" x14ac:dyDescent="0.35">
      <c r="A84" s="255" t="s">
        <v>383</v>
      </c>
      <c r="B84" s="267">
        <v>3</v>
      </c>
      <c r="C84" s="267">
        <v>2</v>
      </c>
      <c r="D84" s="267">
        <v>0</v>
      </c>
      <c r="E84" s="267">
        <v>0</v>
      </c>
      <c r="F84" s="267">
        <v>2</v>
      </c>
      <c r="G84" s="267">
        <v>0</v>
      </c>
      <c r="H84" s="267">
        <v>0</v>
      </c>
      <c r="I84" s="267">
        <v>0</v>
      </c>
      <c r="J84" s="267">
        <v>0</v>
      </c>
      <c r="K84" s="267">
        <v>0</v>
      </c>
      <c r="L84" s="267">
        <v>0</v>
      </c>
      <c r="M84" s="267">
        <v>3</v>
      </c>
      <c r="N84" s="267">
        <v>2</v>
      </c>
    </row>
    <row r="85" spans="1:14" x14ac:dyDescent="0.35">
      <c r="A85" s="255" t="s">
        <v>123</v>
      </c>
      <c r="B85" s="267">
        <v>26</v>
      </c>
      <c r="C85" s="267">
        <v>4</v>
      </c>
      <c r="D85" s="267">
        <v>0</v>
      </c>
      <c r="E85" s="267">
        <v>0</v>
      </c>
      <c r="F85" s="267">
        <v>10</v>
      </c>
      <c r="G85" s="267">
        <v>5</v>
      </c>
      <c r="H85" s="267">
        <v>5</v>
      </c>
      <c r="I85" s="267">
        <v>0</v>
      </c>
      <c r="J85" s="267">
        <v>0</v>
      </c>
      <c r="K85" s="267">
        <v>0</v>
      </c>
      <c r="L85" s="267">
        <v>0</v>
      </c>
      <c r="M85" s="267">
        <v>30</v>
      </c>
      <c r="N85" s="267">
        <v>19</v>
      </c>
    </row>
    <row r="86" spans="1:14" x14ac:dyDescent="0.35">
      <c r="A86" s="255" t="s">
        <v>125</v>
      </c>
      <c r="B86" s="267">
        <v>2867</v>
      </c>
      <c r="C86" s="267">
        <v>0</v>
      </c>
      <c r="D86" s="267">
        <v>0</v>
      </c>
      <c r="E86" s="267">
        <v>0</v>
      </c>
      <c r="F86" s="267">
        <v>502</v>
      </c>
      <c r="G86" s="267">
        <v>0</v>
      </c>
      <c r="H86" s="267">
        <v>0</v>
      </c>
      <c r="I86" s="267">
        <v>7</v>
      </c>
      <c r="J86" s="267">
        <v>7</v>
      </c>
      <c r="K86" s="267">
        <v>0</v>
      </c>
      <c r="L86" s="267">
        <v>0</v>
      </c>
      <c r="M86" s="267">
        <v>4393</v>
      </c>
      <c r="N86" s="267">
        <v>258</v>
      </c>
    </row>
    <row r="87" spans="1:14" x14ac:dyDescent="0.35">
      <c r="A87" s="255" t="s">
        <v>126</v>
      </c>
      <c r="B87" s="267">
        <v>99</v>
      </c>
      <c r="C87" s="267">
        <v>0</v>
      </c>
      <c r="D87" s="267">
        <v>0</v>
      </c>
      <c r="E87" s="267">
        <v>0</v>
      </c>
      <c r="F87" s="267">
        <v>66</v>
      </c>
      <c r="G87" s="267">
        <v>0</v>
      </c>
      <c r="H87" s="267">
        <v>0</v>
      </c>
      <c r="I87" s="267">
        <v>0</v>
      </c>
      <c r="J87" s="267">
        <v>0</v>
      </c>
      <c r="K87" s="267">
        <v>0</v>
      </c>
      <c r="L87" s="267">
        <v>0</v>
      </c>
      <c r="M87" s="267">
        <v>179</v>
      </c>
      <c r="N87" s="267">
        <v>0</v>
      </c>
    </row>
    <row r="88" spans="1:14" x14ac:dyDescent="0.35">
      <c r="A88" s="289" t="s">
        <v>128</v>
      </c>
      <c r="B88" s="267">
        <v>199937</v>
      </c>
      <c r="C88" s="267">
        <v>25865</v>
      </c>
      <c r="D88" s="267">
        <v>0</v>
      </c>
      <c r="E88" s="267">
        <v>0</v>
      </c>
      <c r="F88" s="267">
        <v>2663</v>
      </c>
      <c r="G88" s="267">
        <v>960</v>
      </c>
      <c r="H88" s="267">
        <v>517</v>
      </c>
      <c r="I88" s="267">
        <v>696</v>
      </c>
      <c r="J88" s="267">
        <v>328</v>
      </c>
      <c r="K88" s="267">
        <v>0</v>
      </c>
      <c r="L88" s="267">
        <v>96</v>
      </c>
      <c r="M88" s="267">
        <v>201381</v>
      </c>
      <c r="N88" s="267">
        <v>27078</v>
      </c>
    </row>
    <row r="89" spans="1:14" x14ac:dyDescent="0.35">
      <c r="A89" s="255" t="s">
        <v>129</v>
      </c>
      <c r="B89" s="267">
        <v>4270</v>
      </c>
      <c r="C89" s="267">
        <v>4270</v>
      </c>
      <c r="D89" s="267">
        <v>0</v>
      </c>
      <c r="E89" s="267">
        <v>0</v>
      </c>
      <c r="F89" s="267">
        <v>2416</v>
      </c>
      <c r="G89" s="267">
        <v>632</v>
      </c>
      <c r="H89" s="267">
        <v>617</v>
      </c>
      <c r="I89" s="267">
        <v>609</v>
      </c>
      <c r="J89" s="267">
        <v>609</v>
      </c>
      <c r="K89" s="267">
        <v>0</v>
      </c>
      <c r="L89" s="267">
        <v>0</v>
      </c>
      <c r="M89" s="267">
        <v>5957</v>
      </c>
      <c r="N89" s="267">
        <v>5957</v>
      </c>
    </row>
    <row r="90" spans="1:14" ht="15.75" customHeight="1" x14ac:dyDescent="0.35">
      <c r="A90" s="289" t="s">
        <v>872</v>
      </c>
      <c r="B90" s="594">
        <v>982027</v>
      </c>
      <c r="C90" s="267">
        <v>982027</v>
      </c>
      <c r="D90" s="267">
        <v>0</v>
      </c>
      <c r="E90" s="267">
        <v>0</v>
      </c>
      <c r="F90" s="267">
        <v>4</v>
      </c>
      <c r="G90" s="267">
        <v>4152</v>
      </c>
      <c r="H90" s="267">
        <v>4152</v>
      </c>
      <c r="I90" s="267">
        <v>889</v>
      </c>
      <c r="J90" s="267">
        <v>889</v>
      </c>
      <c r="K90" s="267">
        <v>0</v>
      </c>
      <c r="L90" s="267">
        <v>0</v>
      </c>
      <c r="M90" s="267">
        <v>979437</v>
      </c>
      <c r="N90" s="267">
        <v>979437</v>
      </c>
    </row>
    <row r="91" spans="1:14" x14ac:dyDescent="0.35">
      <c r="A91" s="289" t="s">
        <v>131</v>
      </c>
      <c r="B91" s="267">
        <v>271143</v>
      </c>
      <c r="C91" s="267">
        <v>271143</v>
      </c>
      <c r="D91" s="267">
        <v>0</v>
      </c>
      <c r="E91" s="267">
        <v>0</v>
      </c>
      <c r="F91" s="267">
        <v>10</v>
      </c>
      <c r="G91" s="267">
        <v>204</v>
      </c>
      <c r="H91" s="267">
        <v>0</v>
      </c>
      <c r="I91" s="267">
        <v>84</v>
      </c>
      <c r="J91" s="267">
        <v>0</v>
      </c>
      <c r="K91" s="267">
        <v>0</v>
      </c>
      <c r="L91" s="267">
        <v>0</v>
      </c>
      <c r="M91" s="267">
        <v>277701</v>
      </c>
      <c r="N91" s="267">
        <v>277701</v>
      </c>
    </row>
    <row r="92" spans="1:14" x14ac:dyDescent="0.35">
      <c r="A92" s="255" t="s">
        <v>130</v>
      </c>
      <c r="B92" s="267">
        <v>5853</v>
      </c>
      <c r="C92" s="267">
        <v>0</v>
      </c>
      <c r="D92" s="267">
        <v>0</v>
      </c>
      <c r="E92" s="267">
        <v>0</v>
      </c>
      <c r="F92" s="267">
        <v>557</v>
      </c>
      <c r="G92" s="267">
        <v>1</v>
      </c>
      <c r="H92" s="267">
        <v>1</v>
      </c>
      <c r="I92" s="267">
        <v>0</v>
      </c>
      <c r="J92" s="267">
        <v>0</v>
      </c>
      <c r="K92" s="267">
        <v>0</v>
      </c>
      <c r="L92" s="267">
        <v>337</v>
      </c>
      <c r="M92" s="267">
        <v>6125</v>
      </c>
      <c r="N92" s="267">
        <v>0</v>
      </c>
    </row>
    <row r="93" spans="1:14" x14ac:dyDescent="0.35">
      <c r="A93" s="255" t="s">
        <v>132</v>
      </c>
      <c r="B93" s="267">
        <v>39716</v>
      </c>
      <c r="C93" s="267">
        <v>5310</v>
      </c>
      <c r="D93" s="267">
        <v>0</v>
      </c>
      <c r="E93" s="267">
        <v>0</v>
      </c>
      <c r="F93" s="267">
        <v>0</v>
      </c>
      <c r="G93" s="267">
        <v>0</v>
      </c>
      <c r="H93" s="267">
        <v>0</v>
      </c>
      <c r="I93" s="267">
        <v>0</v>
      </c>
      <c r="J93" s="267">
        <v>0</v>
      </c>
      <c r="K93" s="267">
        <v>0</v>
      </c>
      <c r="L93" s="267">
        <v>0</v>
      </c>
      <c r="M93" s="267">
        <v>38500</v>
      </c>
      <c r="N93" s="267">
        <v>0</v>
      </c>
    </row>
    <row r="94" spans="1:14" x14ac:dyDescent="0.35">
      <c r="A94" s="289" t="s">
        <v>133</v>
      </c>
      <c r="B94" s="267">
        <v>93715</v>
      </c>
      <c r="C94" s="267">
        <v>0</v>
      </c>
      <c r="D94" s="267">
        <v>0</v>
      </c>
      <c r="E94" s="267">
        <v>0</v>
      </c>
      <c r="F94" s="267">
        <v>29614</v>
      </c>
      <c r="G94" s="267">
        <v>232</v>
      </c>
      <c r="H94" s="267">
        <v>232</v>
      </c>
      <c r="I94" s="267">
        <v>0</v>
      </c>
      <c r="J94" s="267">
        <v>0</v>
      </c>
      <c r="K94" s="267">
        <v>0</v>
      </c>
      <c r="L94" s="267">
        <v>0</v>
      </c>
      <c r="M94" s="267">
        <v>118047</v>
      </c>
      <c r="N94" s="267">
        <v>0</v>
      </c>
    </row>
    <row r="95" spans="1:14" x14ac:dyDescent="0.35">
      <c r="A95" s="289" t="s">
        <v>384</v>
      </c>
      <c r="B95" s="267">
        <v>22</v>
      </c>
      <c r="C95" s="267">
        <v>22</v>
      </c>
      <c r="D95" s="267">
        <v>0</v>
      </c>
      <c r="E95" s="267">
        <v>0</v>
      </c>
      <c r="F95" s="267">
        <v>0</v>
      </c>
      <c r="G95" s="267">
        <v>0</v>
      </c>
      <c r="H95" s="267">
        <v>0</v>
      </c>
      <c r="I95" s="267">
        <v>0</v>
      </c>
      <c r="J95" s="267">
        <v>0</v>
      </c>
      <c r="K95" s="267">
        <v>0</v>
      </c>
      <c r="L95" s="267">
        <v>1</v>
      </c>
      <c r="M95" s="267">
        <v>12</v>
      </c>
      <c r="N95" s="267">
        <v>12</v>
      </c>
    </row>
    <row r="96" spans="1:14" x14ac:dyDescent="0.35">
      <c r="A96" s="757" t="s">
        <v>1866</v>
      </c>
      <c r="B96" s="267">
        <v>2560</v>
      </c>
      <c r="C96" s="267">
        <v>568</v>
      </c>
      <c r="D96" s="267">
        <v>0</v>
      </c>
      <c r="E96" s="267">
        <v>0</v>
      </c>
      <c r="F96" s="267">
        <v>106</v>
      </c>
      <c r="G96" s="267">
        <v>5</v>
      </c>
      <c r="H96" s="267">
        <v>5</v>
      </c>
      <c r="I96" s="267">
        <v>0</v>
      </c>
      <c r="J96" s="267">
        <v>0</v>
      </c>
      <c r="K96" s="267">
        <v>0</v>
      </c>
      <c r="L96" s="267">
        <v>0</v>
      </c>
      <c r="M96" s="267">
        <v>2474</v>
      </c>
      <c r="N96" s="267">
        <v>369</v>
      </c>
    </row>
    <row r="97" spans="1:15" x14ac:dyDescent="0.35">
      <c r="A97" s="289" t="s">
        <v>1867</v>
      </c>
      <c r="B97" s="267">
        <v>654141</v>
      </c>
      <c r="C97" s="267">
        <v>654141</v>
      </c>
      <c r="D97" s="267">
        <v>23</v>
      </c>
      <c r="E97" s="267">
        <v>39402</v>
      </c>
      <c r="F97" s="267">
        <v>13322</v>
      </c>
      <c r="G97" s="267">
        <v>286</v>
      </c>
      <c r="H97" s="267">
        <v>285</v>
      </c>
      <c r="I97" s="267">
        <v>6325</v>
      </c>
      <c r="J97" s="267">
        <v>6325</v>
      </c>
      <c r="K97" s="267">
        <v>0</v>
      </c>
      <c r="L97" s="267">
        <v>0</v>
      </c>
      <c r="M97" s="267">
        <v>664118</v>
      </c>
      <c r="N97" s="267">
        <v>664118</v>
      </c>
    </row>
    <row r="98" spans="1:15" x14ac:dyDescent="0.35">
      <c r="A98" s="289" t="s">
        <v>136</v>
      </c>
      <c r="B98" s="267">
        <v>633</v>
      </c>
      <c r="C98" s="267">
        <v>633</v>
      </c>
      <c r="D98" s="267">
        <v>0</v>
      </c>
      <c r="E98" s="267">
        <v>0</v>
      </c>
      <c r="F98" s="267">
        <v>139</v>
      </c>
      <c r="G98" s="267">
        <v>5</v>
      </c>
      <c r="H98" s="267">
        <v>5</v>
      </c>
      <c r="I98" s="267">
        <v>4</v>
      </c>
      <c r="J98" s="267">
        <v>4</v>
      </c>
      <c r="K98" s="267">
        <v>0</v>
      </c>
      <c r="L98" s="267">
        <v>3</v>
      </c>
      <c r="M98" s="267">
        <v>708</v>
      </c>
      <c r="N98" s="267">
        <v>708</v>
      </c>
    </row>
    <row r="99" spans="1:15" x14ac:dyDescent="0.35">
      <c r="A99" s="289" t="s">
        <v>137</v>
      </c>
      <c r="B99" s="267">
        <v>551352</v>
      </c>
      <c r="C99" s="267">
        <v>551352</v>
      </c>
      <c r="D99" s="267">
        <v>15807</v>
      </c>
      <c r="E99" s="267">
        <v>0</v>
      </c>
      <c r="F99" s="267">
        <v>5817</v>
      </c>
      <c r="G99" s="267">
        <v>5847</v>
      </c>
      <c r="H99" s="267">
        <v>5847</v>
      </c>
      <c r="I99" s="267">
        <v>5001</v>
      </c>
      <c r="J99" s="267">
        <v>5001</v>
      </c>
      <c r="K99" s="267">
        <v>0</v>
      </c>
      <c r="L99" s="267">
        <v>0</v>
      </c>
      <c r="M99" s="267">
        <v>553912</v>
      </c>
      <c r="N99" s="267">
        <v>553912</v>
      </c>
    </row>
    <row r="100" spans="1:15" x14ac:dyDescent="0.35">
      <c r="A100" s="289" t="s">
        <v>140</v>
      </c>
      <c r="B100" s="267">
        <v>614</v>
      </c>
      <c r="C100" s="267">
        <v>613</v>
      </c>
      <c r="D100" s="267">
        <v>0</v>
      </c>
      <c r="E100" s="267">
        <v>0</v>
      </c>
      <c r="F100" s="267">
        <v>342</v>
      </c>
      <c r="G100" s="267">
        <v>29</v>
      </c>
      <c r="H100" s="267">
        <v>29</v>
      </c>
      <c r="I100" s="267">
        <v>246</v>
      </c>
      <c r="J100" s="267">
        <v>246</v>
      </c>
      <c r="K100" s="267">
        <v>0</v>
      </c>
      <c r="L100" s="267">
        <v>0</v>
      </c>
      <c r="M100" s="267">
        <v>741</v>
      </c>
      <c r="N100" s="267">
        <v>741</v>
      </c>
    </row>
    <row r="101" spans="1:15" x14ac:dyDescent="0.35">
      <c r="A101" s="255" t="s">
        <v>138</v>
      </c>
      <c r="B101" s="267">
        <v>482</v>
      </c>
      <c r="C101" s="267">
        <v>482</v>
      </c>
      <c r="D101" s="267">
        <v>0</v>
      </c>
      <c r="E101" s="267">
        <v>0</v>
      </c>
      <c r="F101" s="267">
        <v>39</v>
      </c>
      <c r="G101" s="267">
        <v>12</v>
      </c>
      <c r="H101" s="267">
        <v>12</v>
      </c>
      <c r="I101" s="267">
        <v>132</v>
      </c>
      <c r="J101" s="267">
        <v>132</v>
      </c>
      <c r="K101" s="267">
        <v>0</v>
      </c>
      <c r="L101" s="267">
        <v>4</v>
      </c>
      <c r="M101" s="267">
        <v>354</v>
      </c>
      <c r="N101" s="267">
        <v>354</v>
      </c>
    </row>
    <row r="102" spans="1:15" x14ac:dyDescent="0.35">
      <c r="A102" s="255" t="s">
        <v>149</v>
      </c>
      <c r="B102" s="267">
        <v>183</v>
      </c>
      <c r="C102" s="267">
        <v>0</v>
      </c>
      <c r="D102" s="267">
        <v>0</v>
      </c>
      <c r="E102" s="267">
        <v>0</v>
      </c>
      <c r="F102" s="267">
        <v>25</v>
      </c>
      <c r="G102" s="267">
        <v>0</v>
      </c>
      <c r="H102" s="267">
        <v>0</v>
      </c>
      <c r="I102" s="267">
        <v>0</v>
      </c>
      <c r="J102" s="267">
        <v>0</v>
      </c>
      <c r="K102" s="267">
        <v>0</v>
      </c>
      <c r="L102" s="267">
        <v>0</v>
      </c>
      <c r="M102" s="267">
        <v>208</v>
      </c>
      <c r="N102" s="267">
        <v>0</v>
      </c>
    </row>
    <row r="103" spans="1:15" x14ac:dyDescent="0.35">
      <c r="A103" s="255" t="s">
        <v>143</v>
      </c>
      <c r="B103" s="267">
        <v>1154040</v>
      </c>
      <c r="C103" s="267">
        <v>1154040</v>
      </c>
      <c r="D103" s="267">
        <v>407</v>
      </c>
      <c r="E103" s="267">
        <v>45291</v>
      </c>
      <c r="F103" s="267">
        <v>11020</v>
      </c>
      <c r="G103" s="267">
        <v>51</v>
      </c>
      <c r="H103" s="267">
        <v>51</v>
      </c>
      <c r="I103" s="267">
        <v>7154</v>
      </c>
      <c r="J103" s="267">
        <v>7154</v>
      </c>
      <c r="K103" s="267">
        <v>0</v>
      </c>
      <c r="L103" s="267">
        <v>0</v>
      </c>
      <c r="M103" s="267">
        <v>1070854</v>
      </c>
      <c r="N103" s="267">
        <v>1070854</v>
      </c>
    </row>
    <row r="104" spans="1:15" x14ac:dyDescent="0.35">
      <c r="A104" s="255" t="s">
        <v>144</v>
      </c>
      <c r="B104" s="267">
        <v>44</v>
      </c>
      <c r="C104" s="267">
        <v>0</v>
      </c>
      <c r="D104" s="267">
        <v>0</v>
      </c>
      <c r="E104" s="267">
        <v>0</v>
      </c>
      <c r="F104" s="267">
        <v>0</v>
      </c>
      <c r="G104" s="267">
        <v>0</v>
      </c>
      <c r="H104" s="267">
        <v>0</v>
      </c>
      <c r="I104" s="267">
        <v>3</v>
      </c>
      <c r="J104" s="267">
        <v>3</v>
      </c>
      <c r="K104" s="267">
        <v>0</v>
      </c>
      <c r="L104" s="267">
        <v>8</v>
      </c>
      <c r="M104" s="267">
        <v>31</v>
      </c>
      <c r="N104" s="267">
        <v>0</v>
      </c>
      <c r="O104" s="130"/>
    </row>
    <row r="105" spans="1:15" x14ac:dyDescent="0.35">
      <c r="A105" s="255" t="s">
        <v>142</v>
      </c>
      <c r="B105" s="267">
        <v>38595</v>
      </c>
      <c r="C105" s="267">
        <v>38595</v>
      </c>
      <c r="D105" s="267">
        <v>0</v>
      </c>
      <c r="E105" s="267">
        <v>0</v>
      </c>
      <c r="F105" s="267">
        <v>3</v>
      </c>
      <c r="G105" s="267">
        <v>12059</v>
      </c>
      <c r="H105" s="267">
        <v>12059</v>
      </c>
      <c r="I105" s="267">
        <v>37</v>
      </c>
      <c r="J105" s="267">
        <v>37</v>
      </c>
      <c r="K105" s="267">
        <v>0</v>
      </c>
      <c r="L105" s="267">
        <v>0</v>
      </c>
      <c r="M105" s="267">
        <v>36505</v>
      </c>
      <c r="N105" s="267">
        <v>36505</v>
      </c>
    </row>
    <row r="106" spans="1:15" x14ac:dyDescent="0.35">
      <c r="A106" s="255" t="s">
        <v>193</v>
      </c>
      <c r="B106" s="267">
        <v>27964</v>
      </c>
      <c r="C106" s="267">
        <v>0</v>
      </c>
      <c r="D106" s="267">
        <v>0</v>
      </c>
      <c r="E106" s="267">
        <v>0</v>
      </c>
      <c r="F106" s="267">
        <v>7</v>
      </c>
      <c r="G106" s="267">
        <v>172</v>
      </c>
      <c r="H106" s="267">
        <v>172</v>
      </c>
      <c r="I106" s="267">
        <v>5</v>
      </c>
      <c r="J106" s="267">
        <v>5</v>
      </c>
      <c r="K106" s="267">
        <v>0</v>
      </c>
      <c r="L106" s="267">
        <v>0</v>
      </c>
      <c r="M106" s="267">
        <v>9305</v>
      </c>
      <c r="N106" s="267">
        <v>9305</v>
      </c>
    </row>
    <row r="107" spans="1:15" x14ac:dyDescent="0.35">
      <c r="A107" s="255" t="s">
        <v>145</v>
      </c>
      <c r="B107" s="267">
        <v>103</v>
      </c>
      <c r="C107" s="267">
        <v>0</v>
      </c>
      <c r="D107" s="267">
        <v>0</v>
      </c>
      <c r="E107" s="267">
        <v>0</v>
      </c>
      <c r="F107" s="267">
        <v>6</v>
      </c>
      <c r="G107" s="267">
        <v>0</v>
      </c>
      <c r="H107" s="267">
        <v>0</v>
      </c>
      <c r="I107" s="267">
        <v>0</v>
      </c>
      <c r="J107" s="267">
        <v>0</v>
      </c>
      <c r="K107" s="267">
        <v>0</v>
      </c>
      <c r="L107" s="267">
        <v>0</v>
      </c>
      <c r="M107" s="267">
        <v>150</v>
      </c>
      <c r="N107" s="267">
        <v>23</v>
      </c>
    </row>
    <row r="108" spans="1:15" x14ac:dyDescent="0.35">
      <c r="A108" s="255" t="s">
        <v>147</v>
      </c>
      <c r="B108" s="267">
        <v>1007</v>
      </c>
      <c r="C108" s="267">
        <v>0</v>
      </c>
      <c r="D108" s="267">
        <v>0</v>
      </c>
      <c r="E108" s="267">
        <v>0</v>
      </c>
      <c r="F108" s="267">
        <v>86</v>
      </c>
      <c r="G108" s="267">
        <v>0</v>
      </c>
      <c r="H108" s="267">
        <v>0</v>
      </c>
      <c r="I108" s="267">
        <v>0</v>
      </c>
      <c r="J108" s="267">
        <v>0</v>
      </c>
      <c r="K108" s="267">
        <v>0</v>
      </c>
      <c r="L108" s="267">
        <v>0</v>
      </c>
      <c r="M108" s="267">
        <v>1093</v>
      </c>
      <c r="N108" s="267">
        <v>0</v>
      </c>
    </row>
    <row r="109" spans="1:15" x14ac:dyDescent="0.35">
      <c r="A109" s="255" t="s">
        <v>148</v>
      </c>
      <c r="B109" s="267">
        <v>1108</v>
      </c>
      <c r="C109" s="267">
        <v>0</v>
      </c>
      <c r="D109" s="267">
        <v>0</v>
      </c>
      <c r="E109" s="267">
        <v>0</v>
      </c>
      <c r="F109" s="267">
        <v>281</v>
      </c>
      <c r="G109" s="267">
        <v>0</v>
      </c>
      <c r="H109" s="267">
        <v>0</v>
      </c>
      <c r="I109" s="267">
        <v>0</v>
      </c>
      <c r="J109" s="267">
        <v>0</v>
      </c>
      <c r="K109" s="267">
        <v>0</v>
      </c>
      <c r="L109" s="267">
        <v>27</v>
      </c>
      <c r="M109" s="267">
        <v>1332</v>
      </c>
      <c r="N109" s="267">
        <v>0</v>
      </c>
    </row>
    <row r="110" spans="1:15" x14ac:dyDescent="0.35">
      <c r="A110" s="255" t="s">
        <v>150</v>
      </c>
      <c r="B110" s="267">
        <v>11</v>
      </c>
      <c r="C110" s="267">
        <v>11</v>
      </c>
      <c r="D110" s="267">
        <v>0</v>
      </c>
      <c r="E110" s="267">
        <v>0</v>
      </c>
      <c r="F110" s="267">
        <v>2</v>
      </c>
      <c r="G110" s="267">
        <v>0</v>
      </c>
      <c r="H110" s="267">
        <v>0</v>
      </c>
      <c r="I110" s="267">
        <v>0</v>
      </c>
      <c r="J110" s="267">
        <v>0</v>
      </c>
      <c r="K110" s="267">
        <v>0</v>
      </c>
      <c r="L110" s="267">
        <v>0</v>
      </c>
      <c r="M110" s="267">
        <v>10</v>
      </c>
      <c r="N110" s="267">
        <v>10</v>
      </c>
    </row>
    <row r="111" spans="1:15" x14ac:dyDescent="0.35">
      <c r="A111" s="255" t="s">
        <v>173</v>
      </c>
      <c r="B111" s="267">
        <v>5874</v>
      </c>
      <c r="C111" s="267">
        <v>5874</v>
      </c>
      <c r="D111" s="267">
        <v>0</v>
      </c>
      <c r="E111" s="267">
        <v>0</v>
      </c>
      <c r="F111" s="267">
        <v>3357</v>
      </c>
      <c r="G111" s="267">
        <v>0</v>
      </c>
      <c r="H111" s="267">
        <v>0</v>
      </c>
      <c r="I111" s="267">
        <v>762</v>
      </c>
      <c r="J111" s="267">
        <v>762</v>
      </c>
      <c r="K111" s="267">
        <v>0</v>
      </c>
      <c r="L111" s="267">
        <v>0</v>
      </c>
      <c r="M111" s="267">
        <v>9019</v>
      </c>
      <c r="N111" s="267">
        <v>9019</v>
      </c>
    </row>
    <row r="112" spans="1:15" x14ac:dyDescent="0.35">
      <c r="A112" s="255" t="s">
        <v>172</v>
      </c>
      <c r="B112" s="267">
        <v>99381</v>
      </c>
      <c r="C112" s="267">
        <v>99381</v>
      </c>
      <c r="D112" s="267">
        <v>0</v>
      </c>
      <c r="E112" s="267">
        <v>0</v>
      </c>
      <c r="F112" s="267">
        <v>8505</v>
      </c>
      <c r="G112" s="267">
        <v>61</v>
      </c>
      <c r="H112" s="267">
        <v>61</v>
      </c>
      <c r="I112" s="267">
        <v>13246</v>
      </c>
      <c r="J112" s="267">
        <v>12547</v>
      </c>
      <c r="K112" s="267">
        <v>0</v>
      </c>
      <c r="L112" s="267">
        <v>0</v>
      </c>
      <c r="M112" s="267">
        <v>94166</v>
      </c>
      <c r="N112" s="267">
        <v>94166</v>
      </c>
    </row>
    <row r="113" spans="1:14" x14ac:dyDescent="0.35">
      <c r="A113" s="255" t="s">
        <v>171</v>
      </c>
      <c r="B113" s="267">
        <v>15195</v>
      </c>
      <c r="C113" s="267">
        <v>14708</v>
      </c>
      <c r="D113" s="267">
        <v>0</v>
      </c>
      <c r="E113" s="267">
        <v>0</v>
      </c>
      <c r="F113" s="267">
        <v>477</v>
      </c>
      <c r="G113" s="267">
        <v>0</v>
      </c>
      <c r="H113" s="267">
        <v>0</v>
      </c>
      <c r="I113" s="267">
        <v>8</v>
      </c>
      <c r="J113" s="267">
        <v>8</v>
      </c>
      <c r="K113" s="267">
        <v>0</v>
      </c>
      <c r="L113" s="267">
        <v>0</v>
      </c>
      <c r="M113" s="267">
        <v>15917</v>
      </c>
      <c r="N113" s="267">
        <v>15917</v>
      </c>
    </row>
    <row r="114" spans="1:14" x14ac:dyDescent="0.35">
      <c r="A114" s="289" t="s">
        <v>177</v>
      </c>
      <c r="B114" s="267">
        <v>6095</v>
      </c>
      <c r="C114" s="267">
        <v>0</v>
      </c>
      <c r="D114" s="267">
        <v>0</v>
      </c>
      <c r="E114" s="267">
        <v>0</v>
      </c>
      <c r="F114" s="267">
        <v>1563</v>
      </c>
      <c r="G114" s="267">
        <v>5</v>
      </c>
      <c r="H114" s="267">
        <v>5</v>
      </c>
      <c r="I114" s="267">
        <v>568</v>
      </c>
      <c r="J114" s="267">
        <v>568</v>
      </c>
      <c r="K114" s="267">
        <v>0</v>
      </c>
      <c r="L114" s="267">
        <v>0</v>
      </c>
      <c r="M114" s="267">
        <v>7075</v>
      </c>
      <c r="N114" s="267">
        <v>1547</v>
      </c>
    </row>
    <row r="115" spans="1:14" x14ac:dyDescent="0.35">
      <c r="A115" s="255" t="s">
        <v>151</v>
      </c>
      <c r="B115" s="267">
        <v>75635</v>
      </c>
      <c r="C115" s="267">
        <v>49635</v>
      </c>
      <c r="D115" s="267">
        <v>752</v>
      </c>
      <c r="E115" s="267">
        <v>0</v>
      </c>
      <c r="F115" s="267">
        <v>491</v>
      </c>
      <c r="G115" s="267">
        <v>500</v>
      </c>
      <c r="H115" s="267">
        <v>500</v>
      </c>
      <c r="I115" s="267">
        <v>12</v>
      </c>
      <c r="J115" s="267">
        <v>12</v>
      </c>
      <c r="K115" s="267">
        <v>0</v>
      </c>
      <c r="L115" s="267">
        <v>0</v>
      </c>
      <c r="M115" s="267">
        <v>77394</v>
      </c>
      <c r="N115" s="267">
        <v>51394</v>
      </c>
    </row>
    <row r="116" spans="1:14" x14ac:dyDescent="0.35">
      <c r="A116" s="289" t="s">
        <v>170</v>
      </c>
      <c r="B116" s="267">
        <v>1837</v>
      </c>
      <c r="C116" s="267">
        <v>367</v>
      </c>
      <c r="D116" s="267">
        <v>0</v>
      </c>
      <c r="E116" s="267">
        <v>0</v>
      </c>
      <c r="F116" s="267">
        <v>1081</v>
      </c>
      <c r="G116" s="267">
        <v>0</v>
      </c>
      <c r="H116" s="267">
        <v>0</v>
      </c>
      <c r="I116" s="267">
        <v>0</v>
      </c>
      <c r="J116" s="267">
        <v>0</v>
      </c>
      <c r="K116" s="267">
        <v>0</v>
      </c>
      <c r="L116" s="267">
        <v>0</v>
      </c>
      <c r="M116" s="267">
        <v>2923</v>
      </c>
      <c r="N116" s="267">
        <v>1021</v>
      </c>
    </row>
    <row r="117" spans="1:14" ht="20.65" x14ac:dyDescent="0.35">
      <c r="A117" s="255" t="s">
        <v>55</v>
      </c>
      <c r="B117" s="267">
        <v>0</v>
      </c>
      <c r="C117" s="267">
        <v>0</v>
      </c>
      <c r="D117" s="267">
        <v>0</v>
      </c>
      <c r="E117" s="267">
        <v>0</v>
      </c>
      <c r="F117" s="267">
        <v>3</v>
      </c>
      <c r="G117" s="267">
        <v>0</v>
      </c>
      <c r="H117" s="267">
        <v>0</v>
      </c>
      <c r="I117" s="267">
        <v>0</v>
      </c>
      <c r="J117" s="267">
        <v>0</v>
      </c>
      <c r="K117" s="267">
        <v>0</v>
      </c>
      <c r="L117" s="267">
        <v>0</v>
      </c>
      <c r="M117" s="267">
        <v>3</v>
      </c>
      <c r="N117" s="267">
        <v>3</v>
      </c>
    </row>
    <row r="118" spans="1:14" x14ac:dyDescent="0.35">
      <c r="A118" s="255" t="s">
        <v>388</v>
      </c>
      <c r="B118" s="267">
        <v>33</v>
      </c>
      <c r="C118" s="267">
        <v>0</v>
      </c>
      <c r="D118" s="267">
        <v>0</v>
      </c>
      <c r="E118" s="267">
        <v>0</v>
      </c>
      <c r="F118" s="267">
        <v>0</v>
      </c>
      <c r="G118" s="267">
        <v>0</v>
      </c>
      <c r="H118" s="267">
        <v>0</v>
      </c>
      <c r="I118" s="267">
        <v>0</v>
      </c>
      <c r="J118" s="267">
        <v>0</v>
      </c>
      <c r="K118" s="267">
        <v>0</v>
      </c>
      <c r="L118" s="267">
        <v>0</v>
      </c>
      <c r="M118" s="267">
        <v>32</v>
      </c>
      <c r="N118" s="267">
        <v>0</v>
      </c>
    </row>
    <row r="119" spans="1:14" x14ac:dyDescent="0.35">
      <c r="A119" s="255" t="s">
        <v>174</v>
      </c>
      <c r="B119" s="267">
        <v>6</v>
      </c>
      <c r="C119" s="267">
        <v>6</v>
      </c>
      <c r="D119" s="267">
        <v>0</v>
      </c>
      <c r="E119" s="267">
        <v>0</v>
      </c>
      <c r="F119" s="267">
        <v>9</v>
      </c>
      <c r="G119" s="267">
        <v>0</v>
      </c>
      <c r="H119" s="267">
        <v>0</v>
      </c>
      <c r="I119" s="267">
        <v>2</v>
      </c>
      <c r="J119" s="267">
        <v>2</v>
      </c>
      <c r="K119" s="267">
        <v>0</v>
      </c>
      <c r="L119" s="267">
        <v>0</v>
      </c>
      <c r="M119" s="267">
        <v>9</v>
      </c>
      <c r="N119" s="267">
        <v>9</v>
      </c>
    </row>
    <row r="120" spans="1:14" x14ac:dyDescent="0.35">
      <c r="A120" s="289" t="s">
        <v>10</v>
      </c>
      <c r="B120" s="267">
        <v>6462</v>
      </c>
      <c r="C120" s="267">
        <v>6462</v>
      </c>
      <c r="D120" s="267">
        <v>0</v>
      </c>
      <c r="E120" s="267">
        <v>0</v>
      </c>
      <c r="F120" s="267">
        <v>16</v>
      </c>
      <c r="G120" s="267">
        <v>158</v>
      </c>
      <c r="H120" s="267">
        <v>158</v>
      </c>
      <c r="I120" s="267">
        <v>0</v>
      </c>
      <c r="J120" s="267">
        <v>0</v>
      </c>
      <c r="K120" s="267">
        <v>0</v>
      </c>
      <c r="L120" s="267">
        <v>2</v>
      </c>
      <c r="M120" s="267">
        <v>1771</v>
      </c>
      <c r="N120" s="267">
        <v>1671</v>
      </c>
    </row>
    <row r="121" spans="1:14" x14ac:dyDescent="0.35">
      <c r="A121" s="255" t="s">
        <v>175</v>
      </c>
      <c r="B121" s="267">
        <v>1216</v>
      </c>
      <c r="C121" s="267">
        <v>1216</v>
      </c>
      <c r="D121" s="267">
        <v>0</v>
      </c>
      <c r="E121" s="267">
        <v>2989</v>
      </c>
      <c r="F121" s="267">
        <v>304</v>
      </c>
      <c r="G121" s="267">
        <v>14</v>
      </c>
      <c r="H121" s="267">
        <v>14</v>
      </c>
      <c r="I121" s="267">
        <v>46</v>
      </c>
      <c r="J121" s="267">
        <v>46</v>
      </c>
      <c r="K121" s="267">
        <v>0</v>
      </c>
      <c r="L121" s="267">
        <v>0</v>
      </c>
      <c r="M121" s="267">
        <v>3908</v>
      </c>
      <c r="N121" s="267">
        <v>3908</v>
      </c>
    </row>
    <row r="122" spans="1:14" x14ac:dyDescent="0.35">
      <c r="A122" s="289" t="s">
        <v>176</v>
      </c>
      <c r="B122" s="267">
        <v>4536</v>
      </c>
      <c r="C122" s="267">
        <v>2446</v>
      </c>
      <c r="D122" s="267">
        <v>0</v>
      </c>
      <c r="E122" s="267">
        <v>0</v>
      </c>
      <c r="F122" s="267">
        <v>0</v>
      </c>
      <c r="G122" s="267">
        <v>0</v>
      </c>
      <c r="H122" s="267">
        <v>0</v>
      </c>
      <c r="I122" s="267">
        <v>94</v>
      </c>
      <c r="J122" s="267">
        <v>94</v>
      </c>
      <c r="K122" s="267">
        <v>0</v>
      </c>
      <c r="L122" s="267">
        <v>0</v>
      </c>
      <c r="M122" s="267">
        <v>5622</v>
      </c>
      <c r="N122" s="267">
        <v>3247</v>
      </c>
    </row>
    <row r="123" spans="1:14" x14ac:dyDescent="0.35">
      <c r="A123" s="255" t="s">
        <v>179</v>
      </c>
      <c r="B123" s="267">
        <v>0</v>
      </c>
      <c r="C123" s="267">
        <v>0</v>
      </c>
      <c r="D123" s="267">
        <v>0</v>
      </c>
      <c r="E123" s="267">
        <v>0</v>
      </c>
      <c r="F123" s="267">
        <v>0</v>
      </c>
      <c r="G123" s="267">
        <v>1</v>
      </c>
      <c r="H123" s="267">
        <v>0</v>
      </c>
      <c r="I123" s="267">
        <v>0</v>
      </c>
      <c r="J123" s="267">
        <v>0</v>
      </c>
      <c r="K123" s="267">
        <v>0</v>
      </c>
      <c r="L123" s="267">
        <v>0</v>
      </c>
      <c r="M123" s="267">
        <v>0</v>
      </c>
      <c r="N123" s="267">
        <v>0</v>
      </c>
    </row>
    <row r="124" spans="1:14" x14ac:dyDescent="0.35">
      <c r="A124" s="289" t="s">
        <v>180</v>
      </c>
      <c r="B124" s="267">
        <v>1767</v>
      </c>
      <c r="C124" s="267">
        <v>1555</v>
      </c>
      <c r="D124" s="267">
        <v>0</v>
      </c>
      <c r="E124" s="267">
        <v>0</v>
      </c>
      <c r="F124" s="267">
        <v>184</v>
      </c>
      <c r="G124" s="267">
        <v>3</v>
      </c>
      <c r="H124" s="267">
        <v>3</v>
      </c>
      <c r="I124" s="267">
        <v>530</v>
      </c>
      <c r="J124" s="267">
        <v>530</v>
      </c>
      <c r="K124" s="267">
        <v>0</v>
      </c>
      <c r="L124" s="267">
        <v>0</v>
      </c>
      <c r="M124" s="267">
        <v>1737</v>
      </c>
      <c r="N124" s="267">
        <v>1547</v>
      </c>
    </row>
    <row r="125" spans="1:14" x14ac:dyDescent="0.35">
      <c r="A125" s="255" t="s">
        <v>406</v>
      </c>
      <c r="B125" s="267">
        <v>389</v>
      </c>
      <c r="C125" s="267">
        <v>0</v>
      </c>
      <c r="D125" s="267">
        <v>0</v>
      </c>
      <c r="E125" s="267">
        <v>0</v>
      </c>
      <c r="F125" s="267">
        <v>0</v>
      </c>
      <c r="G125" s="267">
        <v>0</v>
      </c>
      <c r="H125" s="267">
        <v>0</v>
      </c>
      <c r="I125" s="267">
        <v>0</v>
      </c>
      <c r="J125" s="267">
        <v>0</v>
      </c>
      <c r="K125" s="267">
        <v>0</v>
      </c>
      <c r="L125" s="267">
        <v>0</v>
      </c>
      <c r="M125" s="267">
        <v>506</v>
      </c>
      <c r="N125" s="267">
        <v>0</v>
      </c>
    </row>
    <row r="126" spans="1:14" x14ac:dyDescent="0.35">
      <c r="A126" s="255" t="s">
        <v>181</v>
      </c>
      <c r="B126" s="267">
        <v>38490</v>
      </c>
      <c r="C126" s="267">
        <v>23490</v>
      </c>
      <c r="D126" s="267">
        <v>0</v>
      </c>
      <c r="E126" s="267">
        <v>0</v>
      </c>
      <c r="F126" s="267">
        <v>200</v>
      </c>
      <c r="G126" s="267">
        <v>0</v>
      </c>
      <c r="H126" s="267">
        <v>0</v>
      </c>
      <c r="I126" s="267">
        <v>6417</v>
      </c>
      <c r="J126" s="267">
        <v>6417</v>
      </c>
      <c r="K126" s="267">
        <v>0</v>
      </c>
      <c r="L126" s="267">
        <v>1</v>
      </c>
      <c r="M126" s="267">
        <v>32667</v>
      </c>
      <c r="N126" s="267">
        <v>17133</v>
      </c>
    </row>
    <row r="127" spans="1:14" x14ac:dyDescent="0.35">
      <c r="A127" s="255" t="s">
        <v>182</v>
      </c>
      <c r="B127" s="267">
        <v>82494</v>
      </c>
      <c r="C127" s="267">
        <v>0</v>
      </c>
      <c r="D127" s="267">
        <v>0</v>
      </c>
      <c r="E127" s="267">
        <v>0</v>
      </c>
      <c r="F127" s="267">
        <v>16000</v>
      </c>
      <c r="G127" s="267">
        <v>7</v>
      </c>
      <c r="H127" s="267">
        <v>7</v>
      </c>
      <c r="I127" s="267">
        <v>0</v>
      </c>
      <c r="J127" s="267">
        <v>0</v>
      </c>
      <c r="K127" s="267">
        <v>0</v>
      </c>
      <c r="L127" s="267">
        <v>0</v>
      </c>
      <c r="M127" s="267">
        <v>88536</v>
      </c>
      <c r="N127" s="267">
        <v>0</v>
      </c>
    </row>
    <row r="128" spans="1:14" x14ac:dyDescent="0.35">
      <c r="A128" s="255" t="s">
        <v>187</v>
      </c>
      <c r="B128" s="267">
        <v>1349</v>
      </c>
      <c r="C128" s="267">
        <v>0</v>
      </c>
      <c r="D128" s="267">
        <v>0</v>
      </c>
      <c r="E128" s="267">
        <v>0</v>
      </c>
      <c r="F128" s="267">
        <v>133</v>
      </c>
      <c r="G128" s="267">
        <v>119</v>
      </c>
      <c r="H128" s="267">
        <v>119</v>
      </c>
      <c r="I128" s="267">
        <v>0</v>
      </c>
      <c r="J128" s="267">
        <v>0</v>
      </c>
      <c r="K128" s="267">
        <v>0</v>
      </c>
      <c r="L128" s="267">
        <v>0</v>
      </c>
      <c r="M128" s="267">
        <v>1337</v>
      </c>
      <c r="N128" s="267">
        <v>0</v>
      </c>
    </row>
    <row r="129" spans="1:14" x14ac:dyDescent="0.35">
      <c r="A129" s="255" t="s">
        <v>184</v>
      </c>
      <c r="B129" s="267">
        <v>280</v>
      </c>
      <c r="C129" s="267">
        <v>207</v>
      </c>
      <c r="D129" s="267">
        <v>0</v>
      </c>
      <c r="E129" s="267">
        <v>0</v>
      </c>
      <c r="F129" s="267">
        <v>65</v>
      </c>
      <c r="G129" s="267">
        <v>0</v>
      </c>
      <c r="H129" s="267">
        <v>0</v>
      </c>
      <c r="I129" s="267">
        <v>0</v>
      </c>
      <c r="J129" s="267">
        <v>0</v>
      </c>
      <c r="K129" s="267">
        <v>0</v>
      </c>
      <c r="L129" s="267">
        <v>0</v>
      </c>
      <c r="M129" s="267">
        <v>330</v>
      </c>
      <c r="N129" s="267">
        <v>259</v>
      </c>
    </row>
    <row r="130" spans="1:14" x14ac:dyDescent="0.35">
      <c r="A130" s="255" t="s">
        <v>183</v>
      </c>
      <c r="B130" s="267">
        <v>77830</v>
      </c>
      <c r="C130" s="267">
        <v>77830</v>
      </c>
      <c r="D130" s="267">
        <v>6886</v>
      </c>
      <c r="E130" s="267">
        <v>38321</v>
      </c>
      <c r="F130" s="267">
        <v>18</v>
      </c>
      <c r="G130" s="267">
        <v>1107</v>
      </c>
      <c r="H130" s="267">
        <v>1107</v>
      </c>
      <c r="I130" s="267">
        <v>0</v>
      </c>
      <c r="J130" s="267">
        <v>0</v>
      </c>
      <c r="K130" s="267">
        <v>0</v>
      </c>
      <c r="L130" s="267">
        <v>0</v>
      </c>
      <c r="M130" s="267">
        <v>124721</v>
      </c>
      <c r="N130" s="267">
        <v>124721</v>
      </c>
    </row>
    <row r="131" spans="1:14" x14ac:dyDescent="0.35">
      <c r="A131" s="289" t="s">
        <v>185</v>
      </c>
      <c r="B131" s="267">
        <v>1239</v>
      </c>
      <c r="C131" s="267">
        <v>1239</v>
      </c>
      <c r="D131" s="267">
        <v>0</v>
      </c>
      <c r="E131" s="267">
        <v>0</v>
      </c>
      <c r="F131" s="267">
        <v>162</v>
      </c>
      <c r="G131" s="267">
        <v>1</v>
      </c>
      <c r="H131" s="267">
        <v>1</v>
      </c>
      <c r="I131" s="267">
        <v>18</v>
      </c>
      <c r="J131" s="267">
        <v>18</v>
      </c>
      <c r="K131" s="267">
        <v>8</v>
      </c>
      <c r="L131" s="267">
        <v>0</v>
      </c>
      <c r="M131" s="267">
        <v>1395</v>
      </c>
      <c r="N131" s="267">
        <v>1395</v>
      </c>
    </row>
    <row r="132" spans="1:14" x14ac:dyDescent="0.35">
      <c r="A132" s="255" t="s">
        <v>186</v>
      </c>
      <c r="B132" s="267">
        <v>47043</v>
      </c>
      <c r="C132" s="267">
        <v>0</v>
      </c>
      <c r="D132" s="267">
        <v>0</v>
      </c>
      <c r="E132" s="267">
        <v>0</v>
      </c>
      <c r="F132" s="267">
        <v>6390</v>
      </c>
      <c r="G132" s="267">
        <v>146</v>
      </c>
      <c r="H132" s="267">
        <v>146</v>
      </c>
      <c r="I132" s="267">
        <v>0</v>
      </c>
      <c r="J132" s="267">
        <v>0</v>
      </c>
      <c r="K132" s="267">
        <v>0</v>
      </c>
      <c r="L132" s="267">
        <v>0</v>
      </c>
      <c r="M132" s="267">
        <v>50389</v>
      </c>
      <c r="N132" s="267">
        <v>0</v>
      </c>
    </row>
    <row r="133" spans="1:14" x14ac:dyDescent="0.35">
      <c r="A133" s="255" t="s">
        <v>188</v>
      </c>
      <c r="B133" s="267">
        <v>151</v>
      </c>
      <c r="C133" s="267">
        <v>151</v>
      </c>
      <c r="D133" s="267">
        <v>0</v>
      </c>
      <c r="E133" s="267">
        <v>0</v>
      </c>
      <c r="F133" s="267">
        <v>133</v>
      </c>
      <c r="G133" s="267">
        <v>22</v>
      </c>
      <c r="H133" s="267">
        <v>22</v>
      </c>
      <c r="I133" s="267">
        <v>23</v>
      </c>
      <c r="J133" s="267">
        <v>23</v>
      </c>
      <c r="K133" s="267">
        <v>0</v>
      </c>
      <c r="L133" s="267">
        <v>0</v>
      </c>
      <c r="M133" s="267">
        <v>245</v>
      </c>
      <c r="N133" s="267">
        <v>245</v>
      </c>
    </row>
    <row r="134" spans="1:14" x14ac:dyDescent="0.35">
      <c r="A134" s="289" t="s">
        <v>333</v>
      </c>
      <c r="B134" s="267">
        <v>1505525</v>
      </c>
      <c r="C134" s="267">
        <v>1505525</v>
      </c>
      <c r="D134" s="267">
        <v>0</v>
      </c>
      <c r="E134" s="267">
        <v>0</v>
      </c>
      <c r="F134" s="267">
        <v>2496</v>
      </c>
      <c r="G134" s="267">
        <v>58211</v>
      </c>
      <c r="H134" s="267">
        <v>55740</v>
      </c>
      <c r="I134" s="267">
        <v>1158</v>
      </c>
      <c r="J134" s="267">
        <v>1158</v>
      </c>
      <c r="K134" s="267">
        <v>0</v>
      </c>
      <c r="L134" s="267">
        <v>0</v>
      </c>
      <c r="M134" s="267">
        <v>1561162</v>
      </c>
      <c r="N134" s="267">
        <v>1561162</v>
      </c>
    </row>
    <row r="135" spans="1:14" x14ac:dyDescent="0.35">
      <c r="A135" s="255" t="s">
        <v>53</v>
      </c>
      <c r="B135" s="267">
        <v>1</v>
      </c>
      <c r="C135" s="267">
        <v>1</v>
      </c>
      <c r="D135" s="267">
        <v>0</v>
      </c>
      <c r="E135" s="267">
        <v>0</v>
      </c>
      <c r="F135" s="267">
        <v>0</v>
      </c>
      <c r="G135" s="267">
        <v>0</v>
      </c>
      <c r="H135" s="267">
        <v>0</v>
      </c>
      <c r="I135" s="267">
        <v>1</v>
      </c>
      <c r="J135" s="267">
        <v>1</v>
      </c>
      <c r="K135" s="267">
        <v>0</v>
      </c>
      <c r="L135" s="267">
        <v>0</v>
      </c>
      <c r="M135" s="267">
        <v>0</v>
      </c>
      <c r="N135" s="267">
        <v>0</v>
      </c>
    </row>
    <row r="136" spans="1:14" x14ac:dyDescent="0.35">
      <c r="A136" s="255" t="s">
        <v>189</v>
      </c>
      <c r="B136" s="267">
        <v>17277</v>
      </c>
      <c r="C136" s="267">
        <v>304</v>
      </c>
      <c r="D136" s="267">
        <v>0</v>
      </c>
      <c r="E136" s="267">
        <v>0</v>
      </c>
      <c r="F136" s="267">
        <v>45</v>
      </c>
      <c r="G136" s="267">
        <v>0</v>
      </c>
      <c r="H136" s="267">
        <v>0</v>
      </c>
      <c r="I136" s="267">
        <v>0</v>
      </c>
      <c r="J136" s="267">
        <v>0</v>
      </c>
      <c r="K136" s="267">
        <v>0</v>
      </c>
      <c r="L136" s="267">
        <v>0</v>
      </c>
      <c r="M136" s="267">
        <v>17322</v>
      </c>
      <c r="N136" s="267">
        <v>331</v>
      </c>
    </row>
    <row r="137" spans="1:14" x14ac:dyDescent="0.35">
      <c r="A137" s="289" t="s">
        <v>2023</v>
      </c>
      <c r="B137" s="267">
        <v>9510</v>
      </c>
      <c r="C137" s="267">
        <v>0</v>
      </c>
      <c r="D137" s="267">
        <v>0</v>
      </c>
      <c r="E137" s="267">
        <v>0</v>
      </c>
      <c r="F137" s="267">
        <v>0</v>
      </c>
      <c r="G137" s="267">
        <v>0</v>
      </c>
      <c r="H137" s="267">
        <v>0</v>
      </c>
      <c r="I137" s="267">
        <v>0</v>
      </c>
      <c r="J137" s="267">
        <v>0</v>
      </c>
      <c r="K137" s="267">
        <v>0</v>
      </c>
      <c r="L137" s="267">
        <v>0</v>
      </c>
      <c r="M137" s="267">
        <v>9510</v>
      </c>
      <c r="N137" s="267">
        <v>0</v>
      </c>
    </row>
    <row r="138" spans="1:14" x14ac:dyDescent="0.35">
      <c r="A138" s="255" t="s">
        <v>190</v>
      </c>
      <c r="B138" s="267">
        <v>153</v>
      </c>
      <c r="C138" s="267">
        <v>24</v>
      </c>
      <c r="D138" s="267">
        <v>0</v>
      </c>
      <c r="E138" s="267">
        <v>0</v>
      </c>
      <c r="F138" s="267">
        <v>28</v>
      </c>
      <c r="G138" s="267">
        <v>5</v>
      </c>
      <c r="H138" s="267">
        <v>5</v>
      </c>
      <c r="I138" s="267">
        <v>0</v>
      </c>
      <c r="J138" s="267">
        <v>0</v>
      </c>
      <c r="K138" s="267">
        <v>1</v>
      </c>
      <c r="L138" s="267">
        <v>0</v>
      </c>
      <c r="M138" s="267">
        <v>172</v>
      </c>
      <c r="N138" s="267">
        <v>45</v>
      </c>
    </row>
    <row r="139" spans="1:14" x14ac:dyDescent="0.35">
      <c r="A139" s="255" t="s">
        <v>191</v>
      </c>
      <c r="B139" s="267">
        <v>1303</v>
      </c>
      <c r="C139" s="267">
        <v>133</v>
      </c>
      <c r="D139" s="267">
        <v>0</v>
      </c>
      <c r="E139" s="267">
        <v>0</v>
      </c>
      <c r="F139" s="267">
        <v>200</v>
      </c>
      <c r="G139" s="267">
        <v>0</v>
      </c>
      <c r="H139" s="267">
        <v>0</v>
      </c>
      <c r="I139" s="267">
        <v>0</v>
      </c>
      <c r="J139" s="267">
        <v>0</v>
      </c>
      <c r="K139" s="267">
        <v>0</v>
      </c>
      <c r="L139" s="267">
        <v>0</v>
      </c>
      <c r="M139" s="267">
        <v>1488</v>
      </c>
      <c r="N139" s="267">
        <v>106</v>
      </c>
    </row>
    <row r="140" spans="1:14" x14ac:dyDescent="0.35">
      <c r="A140" s="255" t="s">
        <v>192</v>
      </c>
      <c r="B140" s="267">
        <v>222</v>
      </c>
      <c r="C140" s="267">
        <v>22</v>
      </c>
      <c r="D140" s="267">
        <v>0</v>
      </c>
      <c r="E140" s="267">
        <v>0</v>
      </c>
      <c r="F140" s="267">
        <v>52</v>
      </c>
      <c r="G140" s="267">
        <v>0</v>
      </c>
      <c r="H140" s="267">
        <v>0</v>
      </c>
      <c r="I140" s="267">
        <v>7</v>
      </c>
      <c r="J140" s="267">
        <v>7</v>
      </c>
      <c r="K140" s="267">
        <v>0</v>
      </c>
      <c r="L140" s="267">
        <v>0</v>
      </c>
      <c r="M140" s="267">
        <v>269</v>
      </c>
      <c r="N140" s="267">
        <v>20</v>
      </c>
    </row>
    <row r="141" spans="1:14" x14ac:dyDescent="0.35">
      <c r="A141" s="255" t="s">
        <v>195</v>
      </c>
      <c r="B141" s="267">
        <v>15741</v>
      </c>
      <c r="C141" s="267">
        <v>0</v>
      </c>
      <c r="D141" s="267">
        <v>0</v>
      </c>
      <c r="E141" s="267">
        <v>0</v>
      </c>
      <c r="F141" s="267">
        <v>515</v>
      </c>
      <c r="G141" s="267">
        <v>2</v>
      </c>
      <c r="H141" s="267">
        <v>2</v>
      </c>
      <c r="I141" s="267">
        <v>0</v>
      </c>
      <c r="J141" s="267">
        <v>0</v>
      </c>
      <c r="K141" s="267">
        <v>39</v>
      </c>
      <c r="L141" s="267">
        <v>0</v>
      </c>
      <c r="M141" s="267">
        <v>14065</v>
      </c>
      <c r="N141" s="267">
        <v>0</v>
      </c>
    </row>
    <row r="142" spans="1:14" x14ac:dyDescent="0.35">
      <c r="A142" s="289" t="s">
        <v>2024</v>
      </c>
      <c r="B142" s="267">
        <v>699</v>
      </c>
      <c r="C142" s="267">
        <v>0</v>
      </c>
      <c r="D142" s="267">
        <v>0</v>
      </c>
      <c r="E142" s="267">
        <v>0</v>
      </c>
      <c r="F142" s="267">
        <v>0</v>
      </c>
      <c r="G142" s="267">
        <v>0</v>
      </c>
      <c r="H142" s="267">
        <v>0</v>
      </c>
      <c r="I142" s="267">
        <v>0</v>
      </c>
      <c r="J142" s="267">
        <v>0</v>
      </c>
      <c r="K142" s="267">
        <v>0</v>
      </c>
      <c r="L142" s="267">
        <v>0</v>
      </c>
      <c r="M142" s="267">
        <v>699</v>
      </c>
      <c r="N142" s="267">
        <v>0</v>
      </c>
    </row>
    <row r="143" spans="1:14" x14ac:dyDescent="0.35">
      <c r="A143" s="255" t="s">
        <v>197</v>
      </c>
      <c r="B143" s="267">
        <v>133</v>
      </c>
      <c r="C143" s="267">
        <v>133</v>
      </c>
      <c r="D143" s="267">
        <v>0</v>
      </c>
      <c r="E143" s="267">
        <v>0</v>
      </c>
      <c r="F143" s="267">
        <v>2</v>
      </c>
      <c r="G143" s="267">
        <v>12</v>
      </c>
      <c r="H143" s="267">
        <v>12</v>
      </c>
      <c r="I143" s="267">
        <v>15</v>
      </c>
      <c r="J143" s="267">
        <v>15</v>
      </c>
      <c r="K143" s="267">
        <v>0</v>
      </c>
      <c r="L143" s="267">
        <v>0</v>
      </c>
      <c r="M143" s="267">
        <v>120</v>
      </c>
      <c r="N143" s="267">
        <v>120</v>
      </c>
    </row>
    <row r="144" spans="1:14" x14ac:dyDescent="0.35">
      <c r="A144" s="255" t="s">
        <v>139</v>
      </c>
      <c r="B144" s="267">
        <v>1173</v>
      </c>
      <c r="C144" s="267">
        <v>356</v>
      </c>
      <c r="D144" s="267">
        <v>0</v>
      </c>
      <c r="E144" s="267">
        <v>0</v>
      </c>
      <c r="F144" s="267">
        <v>234</v>
      </c>
      <c r="G144" s="267">
        <v>0</v>
      </c>
      <c r="H144" s="267">
        <v>0</v>
      </c>
      <c r="I144" s="267">
        <v>0</v>
      </c>
      <c r="J144" s="267">
        <v>0</v>
      </c>
      <c r="K144" s="267">
        <v>0</v>
      </c>
      <c r="L144" s="267">
        <v>9</v>
      </c>
      <c r="M144" s="267">
        <v>1463</v>
      </c>
      <c r="N144" s="267">
        <v>223</v>
      </c>
    </row>
    <row r="145" spans="1:14" x14ac:dyDescent="0.35">
      <c r="A145" s="255" t="s">
        <v>40</v>
      </c>
      <c r="B145" s="267">
        <v>335</v>
      </c>
      <c r="C145" s="267">
        <v>335</v>
      </c>
      <c r="D145" s="267">
        <v>0</v>
      </c>
      <c r="E145" s="267">
        <v>0</v>
      </c>
      <c r="F145" s="267">
        <v>174</v>
      </c>
      <c r="G145" s="267">
        <v>1</v>
      </c>
      <c r="H145" s="267">
        <v>1</v>
      </c>
      <c r="I145" s="267">
        <v>0</v>
      </c>
      <c r="J145" s="267">
        <v>0</v>
      </c>
      <c r="K145" s="267">
        <v>5</v>
      </c>
      <c r="L145" s="267">
        <v>13</v>
      </c>
      <c r="M145" s="267">
        <v>446</v>
      </c>
      <c r="N145" s="267">
        <v>446</v>
      </c>
    </row>
    <row r="146" spans="1:14" x14ac:dyDescent="0.35">
      <c r="A146" s="289" t="s">
        <v>198</v>
      </c>
      <c r="B146" s="267">
        <v>2182</v>
      </c>
      <c r="C146" s="267">
        <v>164</v>
      </c>
      <c r="D146" s="267">
        <v>0</v>
      </c>
      <c r="E146" s="267">
        <v>0</v>
      </c>
      <c r="F146" s="267">
        <v>528</v>
      </c>
      <c r="G146" s="267">
        <v>25</v>
      </c>
      <c r="H146" s="267">
        <v>25</v>
      </c>
      <c r="I146" s="267">
        <v>0</v>
      </c>
      <c r="J146" s="267">
        <v>0</v>
      </c>
      <c r="K146" s="267">
        <v>0</v>
      </c>
      <c r="L146" s="267">
        <v>0</v>
      </c>
      <c r="M146" s="267">
        <v>2598</v>
      </c>
      <c r="N146" s="267">
        <v>314</v>
      </c>
    </row>
    <row r="147" spans="1:14" x14ac:dyDescent="0.35">
      <c r="A147" s="255" t="s">
        <v>200</v>
      </c>
      <c r="B147" s="267">
        <v>235750</v>
      </c>
      <c r="C147" s="267">
        <v>3959</v>
      </c>
      <c r="D147" s="267">
        <v>0</v>
      </c>
      <c r="E147" s="267">
        <v>149550</v>
      </c>
      <c r="F147" s="267">
        <v>112</v>
      </c>
      <c r="G147" s="267">
        <v>9</v>
      </c>
      <c r="H147" s="267">
        <v>9</v>
      </c>
      <c r="I147" s="267">
        <v>112</v>
      </c>
      <c r="J147" s="267">
        <v>112</v>
      </c>
      <c r="K147" s="267">
        <v>0</v>
      </c>
      <c r="L147" s="267">
        <v>0</v>
      </c>
      <c r="M147" s="267">
        <v>314506</v>
      </c>
      <c r="N147" s="267">
        <v>7070</v>
      </c>
    </row>
    <row r="148" spans="1:14" x14ac:dyDescent="0.35">
      <c r="A148" s="255" t="s">
        <v>201</v>
      </c>
      <c r="B148" s="267">
        <v>73820</v>
      </c>
      <c r="C148" s="267">
        <v>73820</v>
      </c>
      <c r="D148" s="267">
        <v>72844</v>
      </c>
      <c r="E148" s="267">
        <v>0</v>
      </c>
      <c r="F148" s="267">
        <v>51</v>
      </c>
      <c r="G148" s="267">
        <v>11</v>
      </c>
      <c r="H148" s="267">
        <v>0</v>
      </c>
      <c r="I148" s="267">
        <v>1397</v>
      </c>
      <c r="J148" s="267">
        <v>1397</v>
      </c>
      <c r="K148" s="267">
        <v>0</v>
      </c>
      <c r="L148" s="267">
        <v>0</v>
      </c>
      <c r="M148" s="267">
        <v>144737</v>
      </c>
      <c r="N148" s="267">
        <v>144737</v>
      </c>
    </row>
    <row r="149" spans="1:14" x14ac:dyDescent="0.35">
      <c r="A149" s="255" t="s">
        <v>394</v>
      </c>
      <c r="B149" s="267">
        <v>1</v>
      </c>
      <c r="C149" s="267">
        <v>1</v>
      </c>
      <c r="D149" s="267">
        <v>0</v>
      </c>
      <c r="E149" s="267">
        <v>0</v>
      </c>
      <c r="F149" s="267">
        <v>0</v>
      </c>
      <c r="G149" s="267">
        <v>0</v>
      </c>
      <c r="H149" s="267">
        <v>0</v>
      </c>
      <c r="I149" s="267">
        <v>1</v>
      </c>
      <c r="J149" s="267">
        <v>1</v>
      </c>
      <c r="K149" s="267">
        <v>0</v>
      </c>
      <c r="L149" s="267">
        <v>0</v>
      </c>
      <c r="M149" s="267">
        <v>0</v>
      </c>
      <c r="N149" s="267">
        <v>0</v>
      </c>
    </row>
    <row r="150" spans="1:14" x14ac:dyDescent="0.35">
      <c r="A150" s="289" t="s">
        <v>387</v>
      </c>
      <c r="B150" s="267">
        <v>3</v>
      </c>
      <c r="C150" s="267">
        <v>3</v>
      </c>
      <c r="D150" s="267">
        <v>0</v>
      </c>
      <c r="E150" s="267">
        <v>0</v>
      </c>
      <c r="F150" s="267">
        <v>1</v>
      </c>
      <c r="G150" s="267">
        <v>0</v>
      </c>
      <c r="H150" s="267">
        <v>0</v>
      </c>
      <c r="I150" s="267">
        <v>2</v>
      </c>
      <c r="J150" s="267">
        <v>2</v>
      </c>
      <c r="K150" s="267">
        <v>0</v>
      </c>
      <c r="L150" s="267">
        <v>0</v>
      </c>
      <c r="M150" s="267">
        <v>1</v>
      </c>
      <c r="N150" s="267">
        <v>1</v>
      </c>
    </row>
    <row r="151" spans="1:14" x14ac:dyDescent="0.35">
      <c r="A151" s="255" t="s">
        <v>203</v>
      </c>
      <c r="B151" s="267">
        <v>561</v>
      </c>
      <c r="C151" s="267">
        <v>561</v>
      </c>
      <c r="D151" s="267">
        <v>0</v>
      </c>
      <c r="E151" s="267">
        <v>0</v>
      </c>
      <c r="F151" s="267">
        <v>7</v>
      </c>
      <c r="G151" s="267">
        <v>64</v>
      </c>
      <c r="H151" s="267">
        <v>64</v>
      </c>
      <c r="I151" s="267">
        <v>8</v>
      </c>
      <c r="J151" s="267">
        <v>8</v>
      </c>
      <c r="K151" s="267">
        <v>0</v>
      </c>
      <c r="L151" s="267">
        <v>0</v>
      </c>
      <c r="M151" s="267">
        <v>125</v>
      </c>
      <c r="N151" s="267">
        <v>125</v>
      </c>
    </row>
    <row r="152" spans="1:14" x14ac:dyDescent="0.35">
      <c r="A152" s="255" t="s">
        <v>204</v>
      </c>
      <c r="B152" s="267">
        <v>14274</v>
      </c>
      <c r="C152" s="267">
        <v>14274</v>
      </c>
      <c r="D152" s="267">
        <v>0</v>
      </c>
      <c r="E152" s="267">
        <v>0</v>
      </c>
      <c r="F152" s="267">
        <v>139</v>
      </c>
      <c r="G152" s="267">
        <v>1</v>
      </c>
      <c r="H152" s="267">
        <v>1</v>
      </c>
      <c r="I152" s="267">
        <v>20</v>
      </c>
      <c r="J152" s="267">
        <v>20</v>
      </c>
      <c r="K152" s="267">
        <v>0</v>
      </c>
      <c r="L152" s="267">
        <v>0</v>
      </c>
      <c r="M152" s="267">
        <v>14392</v>
      </c>
      <c r="N152" s="267">
        <v>14392</v>
      </c>
    </row>
    <row r="153" spans="1:14" ht="20.65" x14ac:dyDescent="0.35">
      <c r="A153" s="289" t="s">
        <v>1886</v>
      </c>
      <c r="B153" s="267">
        <v>43751</v>
      </c>
      <c r="C153" s="267">
        <v>7968</v>
      </c>
      <c r="D153" s="267">
        <v>0</v>
      </c>
      <c r="E153" s="267">
        <v>0</v>
      </c>
      <c r="F153" s="267">
        <v>32</v>
      </c>
      <c r="G153" s="267">
        <v>51</v>
      </c>
      <c r="H153" s="267">
        <v>51</v>
      </c>
      <c r="I153" s="267">
        <v>0</v>
      </c>
      <c r="J153" s="267">
        <v>0</v>
      </c>
      <c r="K153" s="267">
        <v>0</v>
      </c>
      <c r="L153" s="267">
        <v>2</v>
      </c>
      <c r="M153" s="267">
        <v>35332</v>
      </c>
      <c r="N153" s="267">
        <v>7383</v>
      </c>
    </row>
    <row r="154" spans="1:14" x14ac:dyDescent="0.35">
      <c r="A154" s="255" t="s">
        <v>206</v>
      </c>
      <c r="B154" s="267">
        <v>1372</v>
      </c>
      <c r="C154" s="267">
        <v>775</v>
      </c>
      <c r="D154" s="267">
        <v>0</v>
      </c>
      <c r="E154" s="267">
        <v>0</v>
      </c>
      <c r="F154" s="267">
        <v>0</v>
      </c>
      <c r="G154" s="267">
        <v>0</v>
      </c>
      <c r="H154" s="267">
        <v>0</v>
      </c>
      <c r="I154" s="267">
        <v>0</v>
      </c>
      <c r="J154" s="267">
        <v>0</v>
      </c>
      <c r="K154" s="267">
        <v>0</v>
      </c>
      <c r="L154" s="267">
        <v>0</v>
      </c>
      <c r="M154" s="267">
        <v>760</v>
      </c>
      <c r="N154" s="267">
        <v>604</v>
      </c>
    </row>
    <row r="155" spans="1:14" x14ac:dyDescent="0.35">
      <c r="A155" s="255" t="s">
        <v>205</v>
      </c>
      <c r="B155" s="267">
        <v>3</v>
      </c>
      <c r="C155" s="267">
        <v>3</v>
      </c>
      <c r="D155" s="267">
        <v>0</v>
      </c>
      <c r="E155" s="267">
        <v>0</v>
      </c>
      <c r="F155" s="267">
        <v>0</v>
      </c>
      <c r="G155" s="267">
        <v>0</v>
      </c>
      <c r="H155" s="267">
        <v>0</v>
      </c>
      <c r="I155" s="267">
        <v>3</v>
      </c>
      <c r="J155" s="267">
        <v>3</v>
      </c>
      <c r="K155" s="267">
        <v>0</v>
      </c>
      <c r="L155" s="267">
        <v>0</v>
      </c>
      <c r="M155" s="267">
        <v>0</v>
      </c>
      <c r="N155" s="267">
        <v>0</v>
      </c>
    </row>
    <row r="156" spans="1:14" ht="20.65" x14ac:dyDescent="0.35">
      <c r="A156" s="289" t="s">
        <v>681</v>
      </c>
      <c r="B156" s="267">
        <v>3</v>
      </c>
      <c r="C156" s="267">
        <v>3</v>
      </c>
      <c r="D156" s="267">
        <v>0</v>
      </c>
      <c r="E156" s="267">
        <v>0</v>
      </c>
      <c r="F156" s="267">
        <v>0</v>
      </c>
      <c r="G156" s="267">
        <v>0</v>
      </c>
      <c r="H156" s="267">
        <v>0</v>
      </c>
      <c r="I156" s="267">
        <v>0</v>
      </c>
      <c r="J156" s="267">
        <v>0</v>
      </c>
      <c r="K156" s="267">
        <v>0</v>
      </c>
      <c r="L156" s="267">
        <v>0</v>
      </c>
      <c r="M156" s="267">
        <v>3</v>
      </c>
      <c r="N156" s="267">
        <v>3</v>
      </c>
    </row>
    <row r="157" spans="1:14" x14ac:dyDescent="0.35">
      <c r="A157" s="255" t="s">
        <v>213</v>
      </c>
      <c r="B157" s="267">
        <v>799</v>
      </c>
      <c r="C157" s="267">
        <v>0</v>
      </c>
      <c r="D157" s="267">
        <v>0</v>
      </c>
      <c r="E157" s="267">
        <v>0</v>
      </c>
      <c r="F157" s="267">
        <v>49</v>
      </c>
      <c r="G157" s="267">
        <v>3</v>
      </c>
      <c r="H157" s="267">
        <v>3</v>
      </c>
      <c r="I157" s="267">
        <v>0</v>
      </c>
      <c r="J157" s="267">
        <v>0</v>
      </c>
      <c r="K157" s="267">
        <v>0</v>
      </c>
      <c r="L157" s="267">
        <v>5</v>
      </c>
      <c r="M157" s="267">
        <v>820</v>
      </c>
      <c r="N157" s="267">
        <v>0</v>
      </c>
    </row>
    <row r="158" spans="1:14" x14ac:dyDescent="0.35">
      <c r="A158" s="289" t="s">
        <v>214</v>
      </c>
      <c r="B158" s="267">
        <v>257</v>
      </c>
      <c r="C158" s="267">
        <v>0</v>
      </c>
      <c r="D158" s="267">
        <v>0</v>
      </c>
      <c r="E158" s="267">
        <v>0</v>
      </c>
      <c r="F158" s="267">
        <v>45</v>
      </c>
      <c r="G158" s="267">
        <v>4</v>
      </c>
      <c r="H158" s="267">
        <v>4</v>
      </c>
      <c r="I158" s="267">
        <v>0</v>
      </c>
      <c r="J158" s="267">
        <v>0</v>
      </c>
      <c r="K158" s="267">
        <v>0</v>
      </c>
      <c r="L158" s="267">
        <v>11</v>
      </c>
      <c r="M158" s="267">
        <v>292</v>
      </c>
      <c r="N158" s="267">
        <v>0</v>
      </c>
    </row>
    <row r="159" spans="1:14" x14ac:dyDescent="0.35">
      <c r="A159" s="255" t="s">
        <v>403</v>
      </c>
      <c r="B159" s="267">
        <v>3</v>
      </c>
      <c r="C159" s="267">
        <v>3</v>
      </c>
      <c r="D159" s="267">
        <v>0</v>
      </c>
      <c r="E159" s="267">
        <v>0</v>
      </c>
      <c r="F159" s="267">
        <v>0</v>
      </c>
      <c r="G159" s="267">
        <v>0</v>
      </c>
      <c r="H159" s="267">
        <v>0</v>
      </c>
      <c r="I159" s="267">
        <v>0</v>
      </c>
      <c r="J159" s="267">
        <v>0</v>
      </c>
      <c r="K159" s="267">
        <v>0</v>
      </c>
      <c r="L159" s="267">
        <v>0</v>
      </c>
      <c r="M159" s="267">
        <v>3</v>
      </c>
      <c r="N159" s="267">
        <v>3</v>
      </c>
    </row>
    <row r="160" spans="1:14" x14ac:dyDescent="0.35">
      <c r="A160" s="255" t="s">
        <v>207</v>
      </c>
      <c r="B160" s="267">
        <v>2729</v>
      </c>
      <c r="C160" s="267">
        <v>2729</v>
      </c>
      <c r="D160" s="267">
        <v>5153</v>
      </c>
      <c r="E160" s="267">
        <v>0</v>
      </c>
      <c r="F160" s="267">
        <v>174</v>
      </c>
      <c r="G160" s="267">
        <v>0</v>
      </c>
      <c r="H160" s="267">
        <v>0</v>
      </c>
      <c r="I160" s="267">
        <v>33</v>
      </c>
      <c r="J160" s="267">
        <v>33</v>
      </c>
      <c r="K160" s="267">
        <v>0</v>
      </c>
      <c r="L160" s="267">
        <v>0</v>
      </c>
      <c r="M160" s="267">
        <v>8081</v>
      </c>
      <c r="N160" s="267">
        <v>8081</v>
      </c>
    </row>
    <row r="161" spans="1:14" x14ac:dyDescent="0.35">
      <c r="A161" s="289" t="s">
        <v>199</v>
      </c>
      <c r="B161" s="267">
        <v>115223</v>
      </c>
      <c r="C161" s="267">
        <v>11522</v>
      </c>
      <c r="D161" s="267">
        <v>0</v>
      </c>
      <c r="E161" s="267">
        <v>0</v>
      </c>
      <c r="F161" s="267">
        <v>2617</v>
      </c>
      <c r="G161" s="267">
        <v>18</v>
      </c>
      <c r="H161" s="267">
        <v>18</v>
      </c>
      <c r="I161" s="267">
        <v>642</v>
      </c>
      <c r="J161" s="267">
        <v>642</v>
      </c>
      <c r="K161" s="267">
        <v>0</v>
      </c>
      <c r="L161" s="267">
        <v>0</v>
      </c>
      <c r="M161" s="267">
        <v>121645</v>
      </c>
      <c r="N161" s="267">
        <v>12164</v>
      </c>
    </row>
    <row r="162" spans="1:14" x14ac:dyDescent="0.35">
      <c r="A162" s="255" t="s">
        <v>421</v>
      </c>
      <c r="B162" s="267">
        <v>248152</v>
      </c>
      <c r="C162" s="267">
        <v>248152</v>
      </c>
      <c r="D162" s="267">
        <v>10530</v>
      </c>
      <c r="E162" s="267">
        <v>0</v>
      </c>
      <c r="F162" s="267">
        <v>37</v>
      </c>
      <c r="G162" s="267">
        <v>2017</v>
      </c>
      <c r="H162" s="267">
        <v>0</v>
      </c>
      <c r="I162" s="267">
        <v>7</v>
      </c>
      <c r="J162" s="267">
        <v>7</v>
      </c>
      <c r="K162" s="267">
        <v>0</v>
      </c>
      <c r="L162" s="267">
        <v>0</v>
      </c>
      <c r="M162" s="267">
        <v>263016</v>
      </c>
      <c r="N162" s="267">
        <v>263016</v>
      </c>
    </row>
    <row r="163" spans="1:14" x14ac:dyDescent="0.35">
      <c r="A163" s="289" t="s">
        <v>1935</v>
      </c>
      <c r="B163" s="267">
        <v>5798</v>
      </c>
      <c r="C163" s="267">
        <v>0</v>
      </c>
      <c r="D163" s="267">
        <v>0</v>
      </c>
      <c r="E163" s="267">
        <v>0</v>
      </c>
      <c r="F163" s="267">
        <v>0</v>
      </c>
      <c r="G163" s="267">
        <v>0</v>
      </c>
      <c r="H163" s="267">
        <v>0</v>
      </c>
      <c r="I163" s="267">
        <v>0</v>
      </c>
      <c r="J163" s="267">
        <v>0</v>
      </c>
      <c r="K163" s="267">
        <v>0</v>
      </c>
      <c r="L163" s="267">
        <v>0</v>
      </c>
      <c r="M163" s="267">
        <v>5798</v>
      </c>
      <c r="N163" s="267">
        <v>0</v>
      </c>
    </row>
    <row r="164" spans="1:14" x14ac:dyDescent="0.35">
      <c r="A164" s="228" t="s">
        <v>146</v>
      </c>
      <c r="B164" s="267">
        <v>511</v>
      </c>
      <c r="C164" s="267">
        <v>511</v>
      </c>
      <c r="D164" s="267">
        <v>0</v>
      </c>
      <c r="E164" s="267">
        <v>0</v>
      </c>
      <c r="F164" s="267">
        <v>555</v>
      </c>
      <c r="G164" s="267">
        <v>2</v>
      </c>
      <c r="H164" s="267">
        <v>0</v>
      </c>
      <c r="I164" s="267">
        <v>286</v>
      </c>
      <c r="J164" s="267">
        <v>286</v>
      </c>
      <c r="K164" s="267">
        <v>0</v>
      </c>
      <c r="L164" s="267">
        <v>0</v>
      </c>
      <c r="M164" s="267">
        <v>784</v>
      </c>
      <c r="N164" s="267">
        <v>784</v>
      </c>
    </row>
    <row r="165" spans="1:14" x14ac:dyDescent="0.35">
      <c r="A165" s="255" t="s">
        <v>211</v>
      </c>
      <c r="B165" s="267">
        <v>277833</v>
      </c>
      <c r="C165" s="267">
        <v>244430</v>
      </c>
      <c r="D165" s="267">
        <v>79183</v>
      </c>
      <c r="E165" s="267">
        <v>0</v>
      </c>
      <c r="F165" s="267">
        <v>4570</v>
      </c>
      <c r="G165" s="267">
        <v>6</v>
      </c>
      <c r="H165" s="267">
        <v>6</v>
      </c>
      <c r="I165" s="267">
        <v>953</v>
      </c>
      <c r="J165" s="267">
        <v>953</v>
      </c>
      <c r="K165" s="267">
        <v>0</v>
      </c>
      <c r="L165" s="267">
        <v>0</v>
      </c>
      <c r="M165" s="267">
        <v>309639</v>
      </c>
      <c r="N165" s="267">
        <v>309639</v>
      </c>
    </row>
    <row r="166" spans="1:14" x14ac:dyDescent="0.35">
      <c r="A166" s="289" t="s">
        <v>212</v>
      </c>
      <c r="B166" s="267">
        <v>0</v>
      </c>
      <c r="C166" s="267">
        <v>0</v>
      </c>
      <c r="D166" s="267">
        <v>0</v>
      </c>
      <c r="E166" s="267">
        <v>0</v>
      </c>
      <c r="F166" s="267">
        <v>1</v>
      </c>
      <c r="G166" s="267">
        <v>0</v>
      </c>
      <c r="H166" s="267">
        <v>0</v>
      </c>
      <c r="I166" s="267">
        <v>0</v>
      </c>
      <c r="J166" s="267">
        <v>0</v>
      </c>
      <c r="K166" s="267">
        <v>0</v>
      </c>
      <c r="L166" s="267">
        <v>0</v>
      </c>
      <c r="M166" s="267">
        <v>1</v>
      </c>
      <c r="N166" s="267">
        <v>1</v>
      </c>
    </row>
    <row r="167" spans="1:14" x14ac:dyDescent="0.35">
      <c r="A167" s="255" t="s">
        <v>215</v>
      </c>
      <c r="B167" s="267">
        <v>515</v>
      </c>
      <c r="C167" s="267">
        <v>264</v>
      </c>
      <c r="D167" s="267">
        <v>0</v>
      </c>
      <c r="E167" s="267">
        <v>0</v>
      </c>
      <c r="F167" s="267">
        <v>79</v>
      </c>
      <c r="G167" s="267">
        <v>0</v>
      </c>
      <c r="H167" s="267">
        <v>0</v>
      </c>
      <c r="I167" s="267">
        <v>6</v>
      </c>
      <c r="J167" s="267">
        <v>6</v>
      </c>
      <c r="K167" s="267">
        <v>0</v>
      </c>
      <c r="L167" s="267">
        <v>0</v>
      </c>
      <c r="M167" s="267">
        <v>696</v>
      </c>
      <c r="N167" s="267">
        <v>185</v>
      </c>
    </row>
    <row r="168" spans="1:14" x14ac:dyDescent="0.35">
      <c r="A168" s="289" t="s">
        <v>216</v>
      </c>
      <c r="B168" s="267">
        <v>142207</v>
      </c>
      <c r="C168" s="267">
        <v>0</v>
      </c>
      <c r="D168" s="267">
        <v>0</v>
      </c>
      <c r="E168" s="267">
        <v>0</v>
      </c>
      <c r="F168" s="267">
        <v>33207</v>
      </c>
      <c r="G168" s="267">
        <v>1</v>
      </c>
      <c r="H168" s="267">
        <v>1</v>
      </c>
      <c r="I168" s="267">
        <v>0</v>
      </c>
      <c r="J168" s="267">
        <v>0</v>
      </c>
      <c r="K168" s="267">
        <v>0</v>
      </c>
      <c r="L168" s="267">
        <v>0</v>
      </c>
      <c r="M168" s="267">
        <v>169520</v>
      </c>
      <c r="N168" s="267">
        <v>0</v>
      </c>
    </row>
    <row r="169" spans="1:14" x14ac:dyDescent="0.35">
      <c r="A169" s="255" t="s">
        <v>217</v>
      </c>
      <c r="B169" s="267">
        <v>62620</v>
      </c>
      <c r="C169" s="267">
        <v>0</v>
      </c>
      <c r="D169" s="267">
        <v>0</v>
      </c>
      <c r="E169" s="267">
        <v>0</v>
      </c>
      <c r="F169" s="267">
        <v>12934</v>
      </c>
      <c r="G169" s="267">
        <v>42</v>
      </c>
      <c r="H169" s="267">
        <v>42</v>
      </c>
      <c r="I169" s="267">
        <v>0</v>
      </c>
      <c r="J169" s="267">
        <v>0</v>
      </c>
      <c r="K169" s="267">
        <v>0</v>
      </c>
      <c r="L169" s="267">
        <v>0</v>
      </c>
      <c r="M169" s="267">
        <v>73336</v>
      </c>
      <c r="N169" s="267">
        <v>0</v>
      </c>
    </row>
    <row r="170" spans="1:14" x14ac:dyDescent="0.35">
      <c r="A170" s="289" t="s">
        <v>1936</v>
      </c>
      <c r="B170" s="267">
        <v>149140</v>
      </c>
      <c r="C170" s="267">
        <v>25920</v>
      </c>
      <c r="D170" s="267">
        <v>257</v>
      </c>
      <c r="E170" s="267">
        <v>0</v>
      </c>
      <c r="F170" s="267">
        <v>1247</v>
      </c>
      <c r="G170" s="267">
        <v>938</v>
      </c>
      <c r="H170" s="267">
        <v>938</v>
      </c>
      <c r="I170" s="267">
        <v>1099</v>
      </c>
      <c r="J170" s="267">
        <v>1099</v>
      </c>
      <c r="K170" s="267">
        <v>0</v>
      </c>
      <c r="L170" s="267">
        <v>0</v>
      </c>
      <c r="M170" s="267">
        <v>21113</v>
      </c>
      <c r="N170" s="267">
        <v>21113</v>
      </c>
    </row>
    <row r="171" spans="1:14" x14ac:dyDescent="0.35">
      <c r="A171" s="255" t="s">
        <v>221</v>
      </c>
      <c r="B171" s="267">
        <v>2026</v>
      </c>
      <c r="C171" s="267">
        <v>1651</v>
      </c>
      <c r="D171" s="267">
        <v>0</v>
      </c>
      <c r="E171" s="267">
        <v>0</v>
      </c>
      <c r="F171" s="267">
        <v>275</v>
      </c>
      <c r="G171" s="267">
        <v>102</v>
      </c>
      <c r="H171" s="267">
        <v>102</v>
      </c>
      <c r="I171" s="267">
        <v>23</v>
      </c>
      <c r="J171" s="267">
        <v>23</v>
      </c>
      <c r="K171" s="267">
        <v>0</v>
      </c>
      <c r="L171" s="267">
        <v>0</v>
      </c>
      <c r="M171" s="267">
        <v>1969</v>
      </c>
      <c r="N171" s="267">
        <v>885</v>
      </c>
    </row>
    <row r="172" spans="1:14" x14ac:dyDescent="0.35">
      <c r="A172" s="255" t="s">
        <v>220</v>
      </c>
      <c r="B172" s="267">
        <v>130239</v>
      </c>
      <c r="C172" s="267">
        <v>75137</v>
      </c>
      <c r="D172" s="267">
        <v>0</v>
      </c>
      <c r="E172" s="267">
        <v>0</v>
      </c>
      <c r="F172" s="267">
        <v>1127</v>
      </c>
      <c r="G172" s="267">
        <v>20</v>
      </c>
      <c r="H172" s="267">
        <v>20</v>
      </c>
      <c r="I172" s="267">
        <v>6612</v>
      </c>
      <c r="J172" s="267">
        <v>6612</v>
      </c>
      <c r="K172" s="267">
        <v>3</v>
      </c>
      <c r="L172" s="267">
        <v>0</v>
      </c>
      <c r="M172" s="267">
        <v>108261</v>
      </c>
      <c r="N172" s="267">
        <v>108261</v>
      </c>
    </row>
    <row r="173" spans="1:14" ht="20.65" x14ac:dyDescent="0.35">
      <c r="A173" s="255" t="s">
        <v>485</v>
      </c>
      <c r="B173" s="267">
        <v>883</v>
      </c>
      <c r="C173" s="267">
        <v>883</v>
      </c>
      <c r="D173" s="267">
        <v>0</v>
      </c>
      <c r="E173" s="267">
        <v>0</v>
      </c>
      <c r="F173" s="267">
        <v>2</v>
      </c>
      <c r="G173" s="267">
        <v>172</v>
      </c>
      <c r="H173" s="267">
        <v>127</v>
      </c>
      <c r="I173" s="267">
        <v>0</v>
      </c>
      <c r="J173" s="267">
        <v>0</v>
      </c>
      <c r="K173" s="267">
        <v>0</v>
      </c>
      <c r="L173" s="267">
        <v>2</v>
      </c>
      <c r="M173" s="267">
        <v>701</v>
      </c>
      <c r="N173" s="267">
        <v>701</v>
      </c>
    </row>
    <row r="174" spans="1:14" x14ac:dyDescent="0.35">
      <c r="A174" s="289" t="s">
        <v>224</v>
      </c>
      <c r="B174" s="267">
        <v>21778</v>
      </c>
      <c r="C174" s="267">
        <v>13315</v>
      </c>
      <c r="D174" s="267">
        <v>0</v>
      </c>
      <c r="E174" s="267">
        <v>3</v>
      </c>
      <c r="F174" s="267">
        <v>206</v>
      </c>
      <c r="G174" s="267">
        <v>101</v>
      </c>
      <c r="H174" s="267">
        <v>101</v>
      </c>
      <c r="I174" s="267">
        <v>36</v>
      </c>
      <c r="J174" s="267">
        <v>36</v>
      </c>
      <c r="K174" s="267">
        <v>0</v>
      </c>
      <c r="L174" s="267">
        <v>0</v>
      </c>
      <c r="M174" s="267">
        <v>21953</v>
      </c>
      <c r="N174" s="267">
        <v>13451</v>
      </c>
    </row>
    <row r="175" spans="1:14" x14ac:dyDescent="0.35">
      <c r="A175" s="289" t="s">
        <v>395</v>
      </c>
      <c r="B175" s="267">
        <v>0</v>
      </c>
      <c r="C175" s="267">
        <v>0</v>
      </c>
      <c r="D175" s="267">
        <v>0</v>
      </c>
      <c r="E175" s="267">
        <v>0</v>
      </c>
      <c r="F175" s="267">
        <v>0</v>
      </c>
      <c r="G175" s="267">
        <v>0</v>
      </c>
      <c r="H175" s="267">
        <v>0</v>
      </c>
      <c r="I175" s="267">
        <v>0</v>
      </c>
      <c r="J175" s="267">
        <v>0</v>
      </c>
      <c r="K175" s="267">
        <v>0</v>
      </c>
      <c r="L175" s="267">
        <v>0</v>
      </c>
      <c r="M175" s="267">
        <v>0</v>
      </c>
      <c r="N175" s="267">
        <v>0</v>
      </c>
    </row>
    <row r="176" spans="1:14" x14ac:dyDescent="0.35">
      <c r="A176" s="255" t="s">
        <v>396</v>
      </c>
      <c r="B176" s="267">
        <v>83</v>
      </c>
      <c r="C176" s="267">
        <v>83</v>
      </c>
      <c r="D176" s="267">
        <v>0</v>
      </c>
      <c r="E176" s="267">
        <v>0</v>
      </c>
      <c r="F176" s="267">
        <v>61</v>
      </c>
      <c r="G176" s="267">
        <v>1</v>
      </c>
      <c r="H176" s="267">
        <v>0</v>
      </c>
      <c r="I176" s="267">
        <v>23</v>
      </c>
      <c r="J176" s="267">
        <v>23</v>
      </c>
      <c r="K176" s="267">
        <v>0</v>
      </c>
      <c r="L176" s="267">
        <v>0</v>
      </c>
      <c r="M176" s="267">
        <v>114</v>
      </c>
      <c r="N176" s="267">
        <v>114</v>
      </c>
    </row>
    <row r="177" spans="1:14" x14ac:dyDescent="0.35">
      <c r="A177" s="255" t="s">
        <v>225</v>
      </c>
      <c r="B177" s="267">
        <v>901</v>
      </c>
      <c r="C177" s="267">
        <v>901</v>
      </c>
      <c r="D177" s="267">
        <v>0</v>
      </c>
      <c r="E177" s="267">
        <v>230</v>
      </c>
      <c r="F177" s="267">
        <v>36</v>
      </c>
      <c r="G177" s="267">
        <v>1</v>
      </c>
      <c r="H177" s="267">
        <v>1</v>
      </c>
      <c r="I177" s="267">
        <v>3</v>
      </c>
      <c r="J177" s="267">
        <v>3</v>
      </c>
      <c r="K177" s="267">
        <v>0</v>
      </c>
      <c r="L177" s="267">
        <v>0</v>
      </c>
      <c r="M177" s="267">
        <v>665</v>
      </c>
      <c r="N177" s="267">
        <v>665</v>
      </c>
    </row>
    <row r="178" spans="1:14" x14ac:dyDescent="0.35">
      <c r="A178" s="289" t="s">
        <v>2025</v>
      </c>
      <c r="B178" s="267">
        <v>1587374</v>
      </c>
      <c r="C178" s="267">
        <v>1587374</v>
      </c>
      <c r="D178" s="267">
        <v>0</v>
      </c>
      <c r="E178" s="267">
        <v>946790</v>
      </c>
      <c r="F178" s="267">
        <v>15165</v>
      </c>
      <c r="G178" s="267">
        <v>0</v>
      </c>
      <c r="H178" s="267">
        <v>0</v>
      </c>
      <c r="I178" s="267">
        <v>7576</v>
      </c>
      <c r="J178" s="267">
        <v>7576</v>
      </c>
      <c r="K178" s="267">
        <v>0</v>
      </c>
      <c r="L178" s="267">
        <v>0</v>
      </c>
      <c r="M178" s="267">
        <v>2541352</v>
      </c>
      <c r="N178" s="267">
        <v>2499593</v>
      </c>
    </row>
    <row r="179" spans="1:14" ht="12.75" customHeight="1" x14ac:dyDescent="0.35">
      <c r="A179" s="255" t="s">
        <v>222</v>
      </c>
      <c r="B179" s="267">
        <v>35</v>
      </c>
      <c r="C179" s="267">
        <v>35</v>
      </c>
      <c r="D179" s="267">
        <v>0</v>
      </c>
      <c r="E179" s="267">
        <v>0</v>
      </c>
      <c r="F179" s="267">
        <v>0</v>
      </c>
      <c r="G179" s="267">
        <v>7</v>
      </c>
      <c r="H179" s="267">
        <v>7</v>
      </c>
      <c r="I179" s="267">
        <v>0</v>
      </c>
      <c r="J179" s="267">
        <v>0</v>
      </c>
      <c r="K179" s="267">
        <v>0</v>
      </c>
      <c r="L179" s="267">
        <v>8</v>
      </c>
      <c r="M179" s="267">
        <v>26</v>
      </c>
      <c r="N179" s="267">
        <v>26</v>
      </c>
    </row>
    <row r="180" spans="1:14" ht="20.65" x14ac:dyDescent="0.35">
      <c r="A180" s="255" t="s">
        <v>54</v>
      </c>
      <c r="B180" s="267">
        <v>4</v>
      </c>
      <c r="C180" s="267">
        <v>4</v>
      </c>
      <c r="D180" s="267">
        <v>0</v>
      </c>
      <c r="E180" s="267">
        <v>0</v>
      </c>
      <c r="F180" s="267">
        <v>0</v>
      </c>
      <c r="G180" s="267">
        <v>0</v>
      </c>
      <c r="H180" s="267">
        <v>0</v>
      </c>
      <c r="I180" s="267">
        <v>0</v>
      </c>
      <c r="J180" s="267">
        <v>0</v>
      </c>
      <c r="K180" s="267">
        <v>0</v>
      </c>
      <c r="L180" s="267">
        <v>0</v>
      </c>
      <c r="M180" s="267">
        <v>4</v>
      </c>
      <c r="N180" s="267">
        <v>4</v>
      </c>
    </row>
    <row r="181" spans="1:14" x14ac:dyDescent="0.35">
      <c r="A181" s="289" t="s">
        <v>228</v>
      </c>
      <c r="B181" s="267">
        <v>385513</v>
      </c>
      <c r="C181" s="267">
        <v>385513</v>
      </c>
      <c r="D181" s="267">
        <v>53947</v>
      </c>
      <c r="E181" s="267">
        <v>0</v>
      </c>
      <c r="F181" s="267">
        <v>31982</v>
      </c>
      <c r="G181" s="267">
        <v>6847</v>
      </c>
      <c r="H181" s="267">
        <v>1234</v>
      </c>
      <c r="I181" s="267">
        <v>2440</v>
      </c>
      <c r="J181" s="267">
        <v>2440</v>
      </c>
      <c r="K181" s="267">
        <v>0</v>
      </c>
      <c r="L181" s="267">
        <v>0</v>
      </c>
      <c r="M181" s="267">
        <v>477187</v>
      </c>
      <c r="N181" s="267">
        <v>477187</v>
      </c>
    </row>
    <row r="182" spans="1:14" x14ac:dyDescent="0.35">
      <c r="A182" s="289" t="s">
        <v>229</v>
      </c>
      <c r="B182" s="267">
        <v>3219</v>
      </c>
      <c r="C182" s="267">
        <v>433</v>
      </c>
      <c r="D182" s="267">
        <v>0</v>
      </c>
      <c r="E182" s="267">
        <v>0</v>
      </c>
      <c r="F182" s="267">
        <v>220</v>
      </c>
      <c r="G182" s="267">
        <v>10</v>
      </c>
      <c r="H182" s="267">
        <v>10</v>
      </c>
      <c r="I182" s="267">
        <v>27</v>
      </c>
      <c r="J182" s="267">
        <v>27</v>
      </c>
      <c r="K182" s="267">
        <v>154</v>
      </c>
      <c r="L182" s="267">
        <v>0</v>
      </c>
      <c r="M182" s="267">
        <v>3273</v>
      </c>
      <c r="N182" s="267">
        <v>574</v>
      </c>
    </row>
    <row r="183" spans="1:14" x14ac:dyDescent="0.35">
      <c r="A183" s="255" t="s">
        <v>227</v>
      </c>
      <c r="B183" s="267">
        <v>417</v>
      </c>
      <c r="C183" s="267">
        <v>417</v>
      </c>
      <c r="D183" s="267">
        <v>0</v>
      </c>
      <c r="E183" s="267">
        <v>0</v>
      </c>
      <c r="F183" s="267">
        <v>363</v>
      </c>
      <c r="G183" s="267">
        <v>169</v>
      </c>
      <c r="H183" s="267">
        <v>169</v>
      </c>
      <c r="I183" s="267">
        <v>108</v>
      </c>
      <c r="J183" s="267">
        <v>108</v>
      </c>
      <c r="K183" s="267">
        <v>0</v>
      </c>
      <c r="L183" s="267">
        <v>0</v>
      </c>
      <c r="M183" s="267">
        <v>663</v>
      </c>
      <c r="N183" s="267">
        <v>663</v>
      </c>
    </row>
    <row r="184" spans="1:14" x14ac:dyDescent="0.35">
      <c r="A184" s="255" t="s">
        <v>115</v>
      </c>
      <c r="B184" s="267">
        <v>117234</v>
      </c>
      <c r="C184" s="267">
        <v>0</v>
      </c>
      <c r="D184" s="267">
        <v>0</v>
      </c>
      <c r="E184" s="267">
        <v>0</v>
      </c>
      <c r="F184" s="267">
        <v>17168</v>
      </c>
      <c r="G184" s="267">
        <v>388</v>
      </c>
      <c r="H184" s="267">
        <v>388</v>
      </c>
      <c r="I184" s="267">
        <v>0</v>
      </c>
      <c r="J184" s="267">
        <v>0</v>
      </c>
      <c r="K184" s="267">
        <v>0</v>
      </c>
      <c r="L184" s="267">
        <v>0</v>
      </c>
      <c r="M184" s="267">
        <v>123067</v>
      </c>
      <c r="N184" s="267">
        <v>0</v>
      </c>
    </row>
    <row r="185" spans="1:14" ht="20.65" x14ac:dyDescent="0.35">
      <c r="A185" s="255" t="s">
        <v>219</v>
      </c>
      <c r="B185" s="267">
        <v>88492</v>
      </c>
      <c r="C185" s="267">
        <v>66265</v>
      </c>
      <c r="D185" s="267">
        <v>123387</v>
      </c>
      <c r="E185" s="267">
        <v>0</v>
      </c>
      <c r="F185" s="267">
        <v>195</v>
      </c>
      <c r="G185" s="267">
        <v>5</v>
      </c>
      <c r="H185" s="267">
        <v>5</v>
      </c>
      <c r="I185" s="267">
        <v>2288</v>
      </c>
      <c r="J185" s="267">
        <v>2288</v>
      </c>
      <c r="K185" s="267">
        <v>0</v>
      </c>
      <c r="L185" s="267">
        <v>0</v>
      </c>
      <c r="M185" s="267">
        <v>211845</v>
      </c>
      <c r="N185" s="267">
        <v>189618</v>
      </c>
    </row>
    <row r="186" spans="1:14" ht="22.15" x14ac:dyDescent="0.35">
      <c r="A186" s="289" t="s">
        <v>2026</v>
      </c>
      <c r="B186" s="267">
        <v>267222</v>
      </c>
      <c r="C186" s="267">
        <v>0</v>
      </c>
      <c r="D186" s="267">
        <v>0</v>
      </c>
      <c r="E186" s="267">
        <v>0</v>
      </c>
      <c r="F186" s="267">
        <v>23361</v>
      </c>
      <c r="G186" s="267">
        <v>2</v>
      </c>
      <c r="H186" s="267">
        <v>2</v>
      </c>
      <c r="I186" s="267">
        <v>0</v>
      </c>
      <c r="J186" s="267">
        <v>0</v>
      </c>
      <c r="K186" s="267">
        <v>0</v>
      </c>
      <c r="L186" s="267">
        <v>0</v>
      </c>
      <c r="M186" s="267">
        <v>273202</v>
      </c>
      <c r="N186" s="267">
        <v>0</v>
      </c>
    </row>
    <row r="187" spans="1:14" x14ac:dyDescent="0.35">
      <c r="A187" s="255" t="s">
        <v>230</v>
      </c>
      <c r="B187" s="267">
        <v>272</v>
      </c>
      <c r="C187" s="267">
        <v>114</v>
      </c>
      <c r="D187" s="267">
        <v>0</v>
      </c>
      <c r="E187" s="267">
        <v>0</v>
      </c>
      <c r="F187" s="267">
        <v>30</v>
      </c>
      <c r="G187" s="267">
        <v>0</v>
      </c>
      <c r="H187" s="267">
        <v>0</v>
      </c>
      <c r="I187" s="267">
        <v>0</v>
      </c>
      <c r="J187" s="267">
        <v>0</v>
      </c>
      <c r="K187" s="267">
        <v>1</v>
      </c>
      <c r="L187" s="267">
        <v>0</v>
      </c>
      <c r="M187" s="267">
        <v>301</v>
      </c>
      <c r="N187" s="267">
        <v>106</v>
      </c>
    </row>
    <row r="188" spans="1:14" x14ac:dyDescent="0.35">
      <c r="A188" s="255" t="s">
        <v>232</v>
      </c>
      <c r="B188" s="267">
        <v>125</v>
      </c>
      <c r="C188" s="267">
        <v>125</v>
      </c>
      <c r="D188" s="267">
        <v>0</v>
      </c>
      <c r="E188" s="267">
        <v>0</v>
      </c>
      <c r="F188" s="267">
        <v>0</v>
      </c>
      <c r="G188" s="267">
        <v>0</v>
      </c>
      <c r="H188" s="267">
        <v>0</v>
      </c>
      <c r="I188" s="267">
        <v>7</v>
      </c>
      <c r="J188" s="267">
        <v>7</v>
      </c>
      <c r="K188" s="267">
        <v>0</v>
      </c>
      <c r="L188" s="267">
        <v>0</v>
      </c>
      <c r="M188" s="267">
        <v>107</v>
      </c>
      <c r="N188" s="267">
        <v>107</v>
      </c>
    </row>
    <row r="189" spans="1:14" x14ac:dyDescent="0.35">
      <c r="A189" s="255" t="s">
        <v>657</v>
      </c>
      <c r="B189" s="267">
        <v>0</v>
      </c>
      <c r="C189" s="267">
        <v>0</v>
      </c>
      <c r="D189" s="267">
        <v>0</v>
      </c>
      <c r="E189" s="267">
        <v>0</v>
      </c>
      <c r="F189" s="267">
        <v>0</v>
      </c>
      <c r="G189" s="267">
        <v>0</v>
      </c>
      <c r="H189" s="267">
        <v>0</v>
      </c>
      <c r="I189" s="267">
        <v>0</v>
      </c>
      <c r="J189" s="267">
        <v>0</v>
      </c>
      <c r="K189" s="267">
        <v>0</v>
      </c>
      <c r="L189" s="267">
        <v>0</v>
      </c>
      <c r="M189" s="267">
        <v>0</v>
      </c>
      <c r="N189" s="267">
        <v>0</v>
      </c>
    </row>
    <row r="190" spans="1:14" x14ac:dyDescent="0.35">
      <c r="A190" s="811" t="s">
        <v>494</v>
      </c>
      <c r="B190" s="267">
        <v>173600</v>
      </c>
      <c r="C190" s="267">
        <v>34164</v>
      </c>
      <c r="D190" s="267">
        <v>0</v>
      </c>
      <c r="E190" s="267">
        <v>0</v>
      </c>
      <c r="F190" s="267">
        <v>1211</v>
      </c>
      <c r="G190" s="267">
        <v>1765</v>
      </c>
      <c r="H190" s="267">
        <v>704</v>
      </c>
      <c r="I190" s="267">
        <v>4</v>
      </c>
      <c r="J190" s="267">
        <v>4</v>
      </c>
      <c r="K190" s="267">
        <v>0</v>
      </c>
      <c r="L190" s="267">
        <v>0</v>
      </c>
      <c r="M190" s="267">
        <v>173754</v>
      </c>
      <c r="N190" s="267">
        <v>34578</v>
      </c>
    </row>
    <row r="191" spans="1:14" x14ac:dyDescent="0.35">
      <c r="A191" s="289" t="s">
        <v>233</v>
      </c>
      <c r="B191" s="267">
        <v>257645</v>
      </c>
      <c r="C191" s="267">
        <v>117715</v>
      </c>
      <c r="D191" s="267">
        <v>0</v>
      </c>
      <c r="E191" s="267">
        <v>0</v>
      </c>
      <c r="F191" s="267">
        <v>146</v>
      </c>
      <c r="G191" s="267">
        <v>26728</v>
      </c>
      <c r="H191" s="267">
        <v>15344</v>
      </c>
      <c r="I191" s="267">
        <v>122</v>
      </c>
      <c r="J191" s="267">
        <v>122</v>
      </c>
      <c r="K191" s="267">
        <v>0</v>
      </c>
      <c r="L191" s="267">
        <v>0</v>
      </c>
      <c r="M191" s="267">
        <v>267173</v>
      </c>
      <c r="N191" s="267">
        <v>117441</v>
      </c>
    </row>
    <row r="192" spans="1:14" x14ac:dyDescent="0.35">
      <c r="A192" s="289" t="s">
        <v>234</v>
      </c>
      <c r="B192" s="267">
        <v>25578</v>
      </c>
      <c r="C192" s="267">
        <v>25578</v>
      </c>
      <c r="D192" s="267">
        <v>0</v>
      </c>
      <c r="E192" s="267">
        <v>0</v>
      </c>
      <c r="F192" s="267">
        <v>2047</v>
      </c>
      <c r="G192" s="267">
        <v>420</v>
      </c>
      <c r="H192" s="267">
        <v>420</v>
      </c>
      <c r="I192" s="267">
        <v>709</v>
      </c>
      <c r="J192" s="267">
        <v>709</v>
      </c>
      <c r="K192" s="267">
        <v>371</v>
      </c>
      <c r="L192" s="267">
        <v>0</v>
      </c>
      <c r="M192" s="267">
        <v>26447</v>
      </c>
      <c r="N192" s="267">
        <v>26447</v>
      </c>
    </row>
    <row r="193" spans="1:15" x14ac:dyDescent="0.35">
      <c r="A193" s="289" t="s">
        <v>235</v>
      </c>
      <c r="B193" s="267">
        <v>6079</v>
      </c>
      <c r="C193" s="267">
        <v>6079</v>
      </c>
      <c r="D193" s="267">
        <v>0</v>
      </c>
      <c r="E193" s="267">
        <v>0</v>
      </c>
      <c r="F193" s="267">
        <v>573</v>
      </c>
      <c r="G193" s="267">
        <v>0</v>
      </c>
      <c r="H193" s="267">
        <v>0</v>
      </c>
      <c r="I193" s="267">
        <v>363</v>
      </c>
      <c r="J193" s="267">
        <v>363</v>
      </c>
      <c r="K193" s="267">
        <v>0</v>
      </c>
      <c r="L193" s="267">
        <v>0</v>
      </c>
      <c r="M193" s="267">
        <v>6950</v>
      </c>
      <c r="N193" s="267">
        <v>6950</v>
      </c>
    </row>
    <row r="194" spans="1:15" x14ac:dyDescent="0.35">
      <c r="A194" s="252" t="s">
        <v>559</v>
      </c>
      <c r="B194" s="348">
        <f t="shared" ref="B194:N194" si="0">SUM(B12:B193)</f>
        <v>14388740</v>
      </c>
      <c r="C194" s="348">
        <f t="shared" si="0"/>
        <v>10794808</v>
      </c>
      <c r="D194" s="348">
        <f t="shared" si="0"/>
        <v>585367</v>
      </c>
      <c r="E194" s="348">
        <f t="shared" si="0"/>
        <v>1228474</v>
      </c>
      <c r="F194" s="348">
        <f t="shared" si="0"/>
        <v>526677</v>
      </c>
      <c r="G194" s="348">
        <f t="shared" si="0"/>
        <v>201415</v>
      </c>
      <c r="H194" s="348">
        <f t="shared" si="0"/>
        <v>115766</v>
      </c>
      <c r="I194" s="348">
        <f t="shared" si="0"/>
        <v>81171</v>
      </c>
      <c r="J194" s="348">
        <f t="shared" si="0"/>
        <v>79128</v>
      </c>
      <c r="K194" s="348">
        <f t="shared" si="0"/>
        <v>6049</v>
      </c>
      <c r="L194" s="348">
        <f t="shared" si="0"/>
        <v>32045</v>
      </c>
      <c r="M194" s="348">
        <f t="shared" si="0"/>
        <v>16121427</v>
      </c>
      <c r="N194" s="348">
        <f t="shared" si="0"/>
        <v>12282792</v>
      </c>
    </row>
    <row r="195" spans="1:15" x14ac:dyDescent="0.35">
      <c r="A195" s="576"/>
      <c r="B195" s="577"/>
      <c r="C195" s="577"/>
      <c r="D195" s="577"/>
      <c r="E195" s="577"/>
      <c r="F195" s="577"/>
      <c r="G195" s="577"/>
      <c r="H195" s="577"/>
      <c r="I195" s="577"/>
      <c r="J195" s="577"/>
      <c r="K195" s="577"/>
      <c r="L195" s="577"/>
      <c r="M195" s="577"/>
      <c r="N195" s="577"/>
    </row>
    <row r="196" spans="1:15" s="407" customFormat="1" ht="10.15" x14ac:dyDescent="0.3">
      <c r="A196" s="578" t="s">
        <v>237</v>
      </c>
      <c r="B196" s="579"/>
      <c r="C196" s="580"/>
      <c r="D196" s="578"/>
      <c r="E196" s="581"/>
      <c r="F196" s="581"/>
      <c r="G196" s="582"/>
      <c r="H196" s="581"/>
      <c r="I196" s="581"/>
      <c r="J196" s="581"/>
      <c r="K196" s="581"/>
      <c r="L196" s="581"/>
      <c r="M196" s="581"/>
      <c r="N196" s="581"/>
      <c r="O196" s="408"/>
    </row>
    <row r="197" spans="1:15" s="407" customFormat="1" ht="10.15" x14ac:dyDescent="0.3">
      <c r="A197" s="750" t="s">
        <v>745</v>
      </c>
      <c r="B197" s="661"/>
      <c r="C197" s="662"/>
      <c r="D197" s="663"/>
      <c r="E197" s="664"/>
      <c r="F197" s="664"/>
      <c r="G197" s="665"/>
      <c r="H197" s="664"/>
      <c r="I197" s="664"/>
      <c r="J197" s="664"/>
      <c r="K197" s="664"/>
      <c r="L197" s="664"/>
      <c r="M197" s="664"/>
      <c r="N197" s="664"/>
      <c r="O197" s="408"/>
    </row>
    <row r="198" spans="1:15" x14ac:dyDescent="0.35">
      <c r="A198" s="751" t="s">
        <v>1856</v>
      </c>
      <c r="B198" s="666"/>
      <c r="C198" s="666"/>
      <c r="D198" s="666"/>
      <c r="E198" s="666"/>
      <c r="F198" s="666"/>
      <c r="G198" s="666"/>
      <c r="H198" s="666"/>
      <c r="I198" s="666"/>
      <c r="J198" s="666"/>
      <c r="K198" s="666"/>
      <c r="L198" s="666"/>
      <c r="M198" s="666"/>
      <c r="N198" s="667"/>
    </row>
    <row r="199" spans="1:15" ht="21.75" customHeight="1" x14ac:dyDescent="0.35">
      <c r="A199" s="847" t="s">
        <v>1868</v>
      </c>
      <c r="B199" s="847"/>
      <c r="C199" s="847"/>
      <c r="D199" s="847"/>
      <c r="E199" s="847"/>
      <c r="F199" s="847"/>
      <c r="G199" s="847"/>
      <c r="H199" s="847"/>
      <c r="I199" s="847"/>
      <c r="J199" s="847"/>
      <c r="K199" s="847"/>
      <c r="L199" s="847"/>
      <c r="M199" s="847"/>
      <c r="N199" s="847"/>
    </row>
    <row r="200" spans="1:15" x14ac:dyDescent="0.35">
      <c r="A200" s="751" t="s">
        <v>1869</v>
      </c>
      <c r="B200" s="668"/>
      <c r="C200" s="668"/>
      <c r="D200" s="668"/>
      <c r="E200" s="668"/>
      <c r="F200" s="668"/>
      <c r="G200" s="668"/>
      <c r="H200" s="668"/>
      <c r="I200" s="668"/>
      <c r="J200" s="668"/>
      <c r="K200" s="668"/>
      <c r="L200" s="668"/>
      <c r="M200" s="668"/>
      <c r="N200" s="669"/>
    </row>
    <row r="201" spans="1:15" ht="22.5" customHeight="1" x14ac:dyDescent="0.35">
      <c r="A201" s="847" t="s">
        <v>2071</v>
      </c>
      <c r="B201" s="847"/>
      <c r="C201" s="847"/>
      <c r="D201" s="847"/>
      <c r="E201" s="847"/>
      <c r="F201" s="847"/>
      <c r="G201" s="847"/>
      <c r="H201" s="847"/>
      <c r="I201" s="847"/>
      <c r="J201" s="847"/>
      <c r="K201" s="847"/>
      <c r="L201" s="847"/>
      <c r="M201" s="847"/>
      <c r="N201" s="847"/>
    </row>
    <row r="202" spans="1:15" x14ac:dyDescent="0.35">
      <c r="A202" s="656" t="s">
        <v>2095</v>
      </c>
      <c r="B202" s="756"/>
      <c r="C202" s="756"/>
      <c r="D202" s="756"/>
      <c r="E202" s="756"/>
      <c r="F202" s="756"/>
      <c r="G202" s="756"/>
      <c r="H202" s="756"/>
      <c r="I202" s="756"/>
      <c r="J202" s="756"/>
      <c r="K202" s="756"/>
      <c r="L202" s="756"/>
      <c r="M202" s="756"/>
      <c r="N202" s="756"/>
    </row>
    <row r="203" spans="1:15" x14ac:dyDescent="0.35">
      <c r="A203" s="751" t="s">
        <v>1870</v>
      </c>
      <c r="B203" s="668"/>
      <c r="C203" s="668"/>
      <c r="D203" s="668"/>
      <c r="E203" s="668"/>
      <c r="F203" s="668"/>
      <c r="G203" s="668"/>
      <c r="H203" s="668"/>
      <c r="I203" s="668"/>
      <c r="J203" s="668"/>
      <c r="K203" s="668"/>
      <c r="L203" s="668"/>
      <c r="M203" s="668"/>
      <c r="N203" s="669"/>
    </row>
    <row r="204" spans="1:15" ht="22.5" customHeight="1" x14ac:dyDescent="0.35">
      <c r="A204" s="849" t="s">
        <v>2097</v>
      </c>
      <c r="B204" s="847"/>
      <c r="C204" s="847"/>
      <c r="D204" s="847"/>
      <c r="E204" s="847"/>
      <c r="F204" s="847"/>
      <c r="G204" s="847"/>
      <c r="H204" s="847"/>
      <c r="I204" s="847"/>
      <c r="J204" s="847"/>
      <c r="K204" s="847"/>
      <c r="L204" s="847"/>
      <c r="M204" s="847"/>
      <c r="N204" s="847"/>
    </row>
    <row r="205" spans="1:15" x14ac:dyDescent="0.35">
      <c r="A205" s="656" t="s">
        <v>2027</v>
      </c>
      <c r="B205" s="756"/>
      <c r="C205" s="756"/>
      <c r="D205" s="756"/>
      <c r="E205" s="756"/>
      <c r="F205" s="756"/>
      <c r="G205" s="756"/>
      <c r="H205" s="756"/>
      <c r="I205" s="756"/>
      <c r="J205" s="756"/>
      <c r="K205" s="756"/>
      <c r="L205" s="756"/>
      <c r="M205" s="756"/>
      <c r="N205" s="756"/>
    </row>
    <row r="206" spans="1:15" x14ac:dyDescent="0.35">
      <c r="A206" s="656" t="s">
        <v>2028</v>
      </c>
      <c r="B206" s="756"/>
      <c r="C206" s="756"/>
      <c r="D206" s="756"/>
      <c r="E206" s="756"/>
      <c r="F206" s="756"/>
      <c r="G206" s="756"/>
      <c r="H206" s="756"/>
      <c r="I206" s="756"/>
      <c r="J206" s="756"/>
      <c r="K206" s="756"/>
      <c r="L206" s="756"/>
      <c r="M206" s="756"/>
      <c r="N206" s="756"/>
    </row>
    <row r="207" spans="1:15" x14ac:dyDescent="0.35">
      <c r="A207" s="656" t="s">
        <v>2096</v>
      </c>
      <c r="B207" s="756"/>
      <c r="C207" s="756"/>
      <c r="D207" s="756"/>
      <c r="E207" s="756"/>
      <c r="F207" s="756"/>
      <c r="G207" s="756"/>
      <c r="H207" s="756"/>
      <c r="I207" s="756"/>
      <c r="J207" s="756"/>
      <c r="K207" s="756"/>
      <c r="L207" s="756"/>
      <c r="M207" s="756"/>
      <c r="N207" s="756"/>
    </row>
    <row r="208" spans="1:15" s="9" customFormat="1" x14ac:dyDescent="0.35">
      <c r="A208" s="847" t="s">
        <v>2098</v>
      </c>
      <c r="B208" s="847"/>
      <c r="C208" s="847"/>
      <c r="D208" s="847"/>
      <c r="E208" s="847"/>
      <c r="F208" s="847"/>
      <c r="G208" s="847"/>
      <c r="H208" s="847"/>
      <c r="I208" s="847"/>
      <c r="J208" s="847"/>
      <c r="K208" s="847"/>
      <c r="L208" s="847"/>
      <c r="M208" s="847"/>
      <c r="N208" s="847"/>
    </row>
    <row r="209" spans="1:14" s="9" customFormat="1" x14ac:dyDescent="0.35">
      <c r="A209" s="847" t="s">
        <v>2099</v>
      </c>
      <c r="B209" s="847"/>
      <c r="C209" s="847"/>
      <c r="D209" s="847"/>
      <c r="E209" s="847"/>
      <c r="F209" s="847"/>
      <c r="G209" s="847"/>
      <c r="H209" s="847"/>
      <c r="I209" s="847"/>
      <c r="J209" s="847"/>
      <c r="K209" s="847"/>
      <c r="L209" s="847"/>
      <c r="M209" s="847"/>
      <c r="N209" s="847"/>
    </row>
    <row r="210" spans="1:14" s="9" customFormat="1" x14ac:dyDescent="0.35">
      <c r="A210" s="847" t="s">
        <v>2029</v>
      </c>
      <c r="B210" s="847"/>
      <c r="C210" s="847"/>
      <c r="D210" s="847"/>
      <c r="E210" s="847"/>
      <c r="F210" s="847"/>
      <c r="G210" s="847"/>
      <c r="H210" s="847"/>
      <c r="I210" s="847"/>
      <c r="J210" s="847"/>
      <c r="K210" s="847"/>
      <c r="L210" s="847"/>
      <c r="M210" s="847"/>
      <c r="N210" s="847"/>
    </row>
    <row r="211" spans="1:14" s="9" customFormat="1" ht="12.75" customHeight="1" x14ac:dyDescent="0.35">
      <c r="A211"/>
      <c r="B211"/>
      <c r="C211"/>
      <c r="D211"/>
      <c r="E211"/>
      <c r="F211"/>
      <c r="G211"/>
      <c r="H211"/>
      <c r="I211"/>
      <c r="J211"/>
      <c r="K211"/>
      <c r="L211"/>
      <c r="M211"/>
      <c r="N211"/>
    </row>
    <row r="212" spans="1:14" x14ac:dyDescent="0.35">
      <c r="D212" s="130"/>
      <c r="E212" s="130"/>
      <c r="F212" s="130"/>
      <c r="G212" s="130"/>
      <c r="H212" s="130"/>
      <c r="I212" s="130"/>
      <c r="J212" s="130"/>
      <c r="K212" s="130"/>
      <c r="L212" s="130"/>
    </row>
  </sheetData>
  <mergeCells count="9">
    <mergeCell ref="A210:N210"/>
    <mergeCell ref="A1:N1"/>
    <mergeCell ref="A209:N209"/>
    <mergeCell ref="A208:N208"/>
    <mergeCell ref="A199:N199"/>
    <mergeCell ref="A201:N201"/>
    <mergeCell ref="A204:N204"/>
    <mergeCell ref="A3:N3"/>
    <mergeCell ref="A2:N2"/>
  </mergeCells>
  <phoneticPr fontId="7" type="noConversion"/>
  <printOptions horizontalCentered="1" gridLines="1"/>
  <pageMargins left="0.7" right="0.7" top="0.75" bottom="0.75" header="0.3" footer="0.3"/>
  <pageSetup paperSize="9" scale="74"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pageSetUpPr fitToPage="1"/>
  </sheetPr>
  <dimension ref="A1:N234"/>
  <sheetViews>
    <sheetView zoomScaleNormal="100" workbookViewId="0">
      <pane xSplit="1" ySplit="11" topLeftCell="B12" activePane="bottomRight" state="frozen"/>
      <selection activeCell="D12" sqref="D12"/>
      <selection pane="topRight" activeCell="D12" sqref="D12"/>
      <selection pane="bottomLeft" activeCell="D12" sqref="D12"/>
      <selection pane="bottomRight" activeCell="A152" sqref="A152"/>
    </sheetView>
  </sheetViews>
  <sheetFormatPr defaultRowHeight="12.75" x14ac:dyDescent="0.35"/>
  <cols>
    <col min="1" max="1" width="15.73046875" customWidth="1"/>
    <col min="2" max="2" width="8.73046875" customWidth="1"/>
    <col min="3" max="3" width="8.86328125" bestFit="1" customWidth="1"/>
    <col min="4" max="4" width="7.86328125" bestFit="1" customWidth="1"/>
    <col min="5" max="5" width="7.86328125" customWidth="1"/>
    <col min="6" max="6" width="6.73046875" customWidth="1"/>
    <col min="7" max="7" width="8.59765625" customWidth="1"/>
    <col min="8" max="8" width="7.59765625" customWidth="1"/>
    <col min="9" max="12" width="6.73046875" customWidth="1"/>
    <col min="13" max="13" width="8.73046875" customWidth="1"/>
    <col min="14" max="14" width="8.86328125" bestFit="1" customWidth="1"/>
  </cols>
  <sheetData>
    <row r="1" spans="1:14" ht="15.75" customHeight="1" x14ac:dyDescent="0.4">
      <c r="A1" s="567" t="s">
        <v>787</v>
      </c>
      <c r="B1" s="12"/>
      <c r="C1" s="12"/>
      <c r="D1" s="12"/>
      <c r="E1" s="12"/>
      <c r="F1" s="12"/>
      <c r="G1" s="12"/>
      <c r="H1" s="160"/>
      <c r="I1" s="12"/>
      <c r="J1" s="135"/>
      <c r="K1" s="135"/>
      <c r="L1" s="12"/>
      <c r="M1" s="12"/>
      <c r="N1" s="12"/>
    </row>
    <row r="2" spans="1:14" x14ac:dyDescent="0.35">
      <c r="A2" s="850" t="s">
        <v>732</v>
      </c>
      <c r="B2" s="851"/>
      <c r="C2" s="851"/>
      <c r="D2" s="851"/>
      <c r="E2" s="851"/>
      <c r="F2" s="851"/>
      <c r="G2" s="851"/>
      <c r="H2" s="851"/>
      <c r="I2" s="851"/>
      <c r="J2" s="851"/>
      <c r="K2" s="851"/>
      <c r="L2" s="851"/>
      <c r="M2" s="851"/>
      <c r="N2" s="851"/>
    </row>
    <row r="3" spans="1:14" ht="45.75" customHeight="1" x14ac:dyDescent="0.35">
      <c r="A3" s="850" t="s">
        <v>812</v>
      </c>
      <c r="B3" s="851"/>
      <c r="C3" s="851"/>
      <c r="D3" s="851"/>
      <c r="E3" s="851"/>
      <c r="F3" s="851"/>
      <c r="G3" s="851"/>
      <c r="H3" s="851"/>
      <c r="I3" s="851"/>
      <c r="J3" s="851"/>
      <c r="K3" s="851"/>
      <c r="L3" s="851"/>
      <c r="M3" s="851"/>
      <c r="N3" s="851"/>
    </row>
    <row r="4" spans="1:14" x14ac:dyDescent="0.35">
      <c r="A4" s="12" t="s">
        <v>698</v>
      </c>
      <c r="B4" s="12"/>
      <c r="C4" s="12"/>
      <c r="D4" s="12"/>
      <c r="E4" s="12"/>
      <c r="F4" s="12"/>
      <c r="G4" s="12"/>
      <c r="H4" s="12"/>
      <c r="I4" s="12"/>
      <c r="J4" s="12"/>
      <c r="K4" s="557"/>
      <c r="L4" s="12"/>
      <c r="M4" s="12"/>
      <c r="N4" s="12"/>
    </row>
    <row r="5" spans="1:14" x14ac:dyDescent="0.35">
      <c r="A5" s="642" t="s">
        <v>780</v>
      </c>
      <c r="B5" s="12"/>
      <c r="C5" s="12"/>
      <c r="D5" s="12"/>
      <c r="E5" s="12"/>
      <c r="F5" s="12"/>
      <c r="G5" s="12"/>
      <c r="H5" s="12"/>
      <c r="I5" s="12"/>
      <c r="J5" s="12"/>
      <c r="K5" s="557"/>
      <c r="L5" s="12"/>
      <c r="M5" s="12"/>
      <c r="N5" s="12"/>
    </row>
    <row r="6" spans="1:14" ht="13.15" x14ac:dyDescent="0.4">
      <c r="A6" s="617"/>
      <c r="B6" s="12"/>
      <c r="C6" s="12"/>
      <c r="D6" s="12"/>
      <c r="E6" s="12"/>
      <c r="F6" s="12"/>
      <c r="G6" s="12"/>
      <c r="H6" s="12"/>
      <c r="I6" s="12"/>
      <c r="J6" s="12"/>
      <c r="K6" s="12"/>
      <c r="L6" s="12"/>
      <c r="M6" s="12"/>
      <c r="N6" s="12"/>
    </row>
    <row r="7" spans="1:14" x14ac:dyDescent="0.35">
      <c r="A7" s="40"/>
      <c r="B7" s="13" t="s">
        <v>813</v>
      </c>
      <c r="C7" s="18"/>
      <c r="D7" s="15" t="s">
        <v>814</v>
      </c>
      <c r="E7" s="17"/>
      <c r="F7" s="17"/>
      <c r="G7" s="16" t="s">
        <v>815</v>
      </c>
      <c r="H7" s="16"/>
      <c r="I7" s="16"/>
      <c r="J7" s="16"/>
      <c r="K7" s="16"/>
      <c r="L7" s="16"/>
      <c r="M7" s="13" t="s">
        <v>816</v>
      </c>
      <c r="N7" s="18"/>
    </row>
    <row r="8" spans="1:14" x14ac:dyDescent="0.35">
      <c r="A8" s="41"/>
      <c r="B8" s="20" t="s">
        <v>240</v>
      </c>
      <c r="C8" s="18" t="s">
        <v>240</v>
      </c>
      <c r="D8" s="20" t="s">
        <v>725</v>
      </c>
      <c r="E8" s="18"/>
      <c r="F8" s="18"/>
      <c r="G8" s="21" t="s">
        <v>371</v>
      </c>
      <c r="H8" s="22"/>
      <c r="I8" s="23" t="s">
        <v>241</v>
      </c>
      <c r="J8" s="22"/>
      <c r="K8" s="20" t="s">
        <v>240</v>
      </c>
      <c r="L8" s="20" t="s">
        <v>240</v>
      </c>
      <c r="M8" s="20" t="s">
        <v>240</v>
      </c>
      <c r="N8" s="18" t="s">
        <v>240</v>
      </c>
    </row>
    <row r="9" spans="1:14" x14ac:dyDescent="0.35">
      <c r="A9" s="41"/>
      <c r="B9" s="24" t="s">
        <v>240</v>
      </c>
      <c r="C9" s="25" t="s">
        <v>38</v>
      </c>
      <c r="D9" s="20" t="s">
        <v>555</v>
      </c>
      <c r="E9" s="20" t="s">
        <v>240</v>
      </c>
      <c r="F9" s="20" t="s">
        <v>240</v>
      </c>
      <c r="G9" s="18" t="s">
        <v>240</v>
      </c>
      <c r="H9" s="26" t="s">
        <v>38</v>
      </c>
      <c r="I9" s="18" t="s">
        <v>240</v>
      </c>
      <c r="J9" s="26" t="s">
        <v>38</v>
      </c>
      <c r="K9" s="22" t="s">
        <v>240</v>
      </c>
      <c r="L9" s="24" t="s">
        <v>240</v>
      </c>
      <c r="M9" s="22" t="s">
        <v>240</v>
      </c>
      <c r="N9" s="222" t="s">
        <v>38</v>
      </c>
    </row>
    <row r="10" spans="1:14" x14ac:dyDescent="0.35">
      <c r="A10" s="41"/>
      <c r="B10" s="27"/>
      <c r="C10" s="28" t="s">
        <v>244</v>
      </c>
      <c r="D10" s="19" t="s">
        <v>556</v>
      </c>
      <c r="E10" s="27" t="s">
        <v>705</v>
      </c>
      <c r="F10" s="27" t="s">
        <v>245</v>
      </c>
      <c r="G10" s="27" t="s">
        <v>240</v>
      </c>
      <c r="H10" s="28" t="s">
        <v>244</v>
      </c>
      <c r="I10" s="27" t="s">
        <v>240</v>
      </c>
      <c r="J10" s="28" t="s">
        <v>244</v>
      </c>
      <c r="K10" s="27" t="s">
        <v>246</v>
      </c>
      <c r="L10" s="19" t="s">
        <v>247</v>
      </c>
      <c r="M10" s="27" t="s">
        <v>240</v>
      </c>
      <c r="N10" s="28" t="s">
        <v>244</v>
      </c>
    </row>
    <row r="11" spans="1:14" x14ac:dyDescent="0.35">
      <c r="A11" s="29" t="s">
        <v>373</v>
      </c>
      <c r="B11" s="30" t="s">
        <v>236</v>
      </c>
      <c r="C11" s="31" t="s">
        <v>249</v>
      </c>
      <c r="D11" s="30" t="s">
        <v>557</v>
      </c>
      <c r="E11" s="32" t="s">
        <v>707</v>
      </c>
      <c r="F11" s="32" t="s">
        <v>250</v>
      </c>
      <c r="G11" s="30" t="s">
        <v>236</v>
      </c>
      <c r="H11" s="33" t="s">
        <v>249</v>
      </c>
      <c r="I11" s="30" t="s">
        <v>236</v>
      </c>
      <c r="J11" s="31" t="s">
        <v>249</v>
      </c>
      <c r="K11" s="30" t="s">
        <v>251</v>
      </c>
      <c r="L11" s="29" t="s">
        <v>252</v>
      </c>
      <c r="M11" s="30" t="s">
        <v>236</v>
      </c>
      <c r="N11" s="31" t="s">
        <v>249</v>
      </c>
    </row>
    <row r="12" spans="1:14" x14ac:dyDescent="0.35">
      <c r="A12" s="230" t="s">
        <v>61</v>
      </c>
      <c r="B12" s="280">
        <v>2593692</v>
      </c>
      <c r="C12" s="280">
        <v>2477714</v>
      </c>
      <c r="D12" s="280">
        <v>0</v>
      </c>
      <c r="E12" s="280">
        <v>220</v>
      </c>
      <c r="F12" s="280">
        <v>22839</v>
      </c>
      <c r="G12" s="280">
        <v>61379</v>
      </c>
      <c r="H12" s="280">
        <v>58809</v>
      </c>
      <c r="I12" s="280">
        <v>3364</v>
      </c>
      <c r="J12" s="280">
        <v>3236</v>
      </c>
      <c r="K12" s="280">
        <v>97</v>
      </c>
      <c r="L12" s="280">
        <v>2234</v>
      </c>
      <c r="M12" s="280">
        <v>2666254</v>
      </c>
      <c r="N12" s="280">
        <v>2534428</v>
      </c>
    </row>
    <row r="13" spans="1:14" x14ac:dyDescent="0.35">
      <c r="A13" s="231" t="s">
        <v>62</v>
      </c>
      <c r="B13" s="267">
        <v>10161</v>
      </c>
      <c r="C13" s="267">
        <v>6</v>
      </c>
      <c r="D13" s="117">
        <v>0</v>
      </c>
      <c r="E13" s="117">
        <v>0</v>
      </c>
      <c r="F13" s="118">
        <v>1654</v>
      </c>
      <c r="G13" s="117">
        <v>0</v>
      </c>
      <c r="H13" s="223">
        <v>0</v>
      </c>
      <c r="I13" s="117">
        <v>0</v>
      </c>
      <c r="J13" s="223">
        <v>0</v>
      </c>
      <c r="K13" s="117">
        <v>0</v>
      </c>
      <c r="L13" s="117">
        <v>215</v>
      </c>
      <c r="M13" s="117">
        <v>10421</v>
      </c>
      <c r="N13" s="117">
        <v>0</v>
      </c>
    </row>
    <row r="14" spans="1:14" x14ac:dyDescent="0.35">
      <c r="A14" s="231" t="s">
        <v>63</v>
      </c>
      <c r="B14" s="267">
        <v>3524</v>
      </c>
      <c r="C14" s="267">
        <v>76</v>
      </c>
      <c r="D14" s="117">
        <v>0</v>
      </c>
      <c r="E14" s="117">
        <v>0</v>
      </c>
      <c r="F14" s="117">
        <v>298</v>
      </c>
      <c r="G14" s="117">
        <v>0</v>
      </c>
      <c r="H14" s="223">
        <v>0</v>
      </c>
      <c r="I14" s="117">
        <v>0</v>
      </c>
      <c r="J14" s="223">
        <v>0</v>
      </c>
      <c r="K14" s="117">
        <v>0</v>
      </c>
      <c r="L14" s="117">
        <v>89</v>
      </c>
      <c r="M14" s="117">
        <v>3490</v>
      </c>
      <c r="N14" s="117">
        <v>75</v>
      </c>
    </row>
    <row r="15" spans="1:14" x14ac:dyDescent="0.35">
      <c r="A15" s="231" t="s">
        <v>374</v>
      </c>
      <c r="B15" s="267">
        <v>7</v>
      </c>
      <c r="C15" s="267">
        <v>0</v>
      </c>
      <c r="D15" s="117">
        <v>0</v>
      </c>
      <c r="E15" s="117">
        <v>0</v>
      </c>
      <c r="F15" s="117">
        <v>0</v>
      </c>
      <c r="G15" s="117">
        <v>0</v>
      </c>
      <c r="H15" s="223">
        <v>0</v>
      </c>
      <c r="I15" s="117">
        <v>0</v>
      </c>
      <c r="J15" s="223">
        <v>0</v>
      </c>
      <c r="K15" s="117">
        <v>0</v>
      </c>
      <c r="L15" s="117">
        <v>0</v>
      </c>
      <c r="M15" s="117">
        <v>5</v>
      </c>
      <c r="N15" s="117">
        <v>0</v>
      </c>
    </row>
    <row r="16" spans="1:14" x14ac:dyDescent="0.35">
      <c r="A16" s="271" t="s">
        <v>64</v>
      </c>
      <c r="B16" s="267">
        <v>12549</v>
      </c>
      <c r="C16" s="267">
        <v>1478</v>
      </c>
      <c r="D16" s="117">
        <v>0</v>
      </c>
      <c r="E16" s="117">
        <v>0</v>
      </c>
      <c r="F16" s="117">
        <v>261</v>
      </c>
      <c r="G16" s="117">
        <v>4639</v>
      </c>
      <c r="H16" s="223">
        <v>4639</v>
      </c>
      <c r="I16" s="117">
        <v>0</v>
      </c>
      <c r="J16" s="223">
        <v>0</v>
      </c>
      <c r="K16" s="117">
        <v>1</v>
      </c>
      <c r="L16" s="117">
        <v>100</v>
      </c>
      <c r="M16" s="117">
        <v>11869</v>
      </c>
      <c r="N16" s="117">
        <v>1401</v>
      </c>
    </row>
    <row r="17" spans="1:14" x14ac:dyDescent="0.35">
      <c r="A17" s="347" t="s">
        <v>763</v>
      </c>
      <c r="B17" s="267">
        <v>1</v>
      </c>
      <c r="C17" s="267">
        <v>0</v>
      </c>
      <c r="D17" s="117">
        <v>0</v>
      </c>
      <c r="E17" s="117">
        <v>0</v>
      </c>
      <c r="F17" s="117">
        <v>0</v>
      </c>
      <c r="G17" s="117">
        <v>0</v>
      </c>
      <c r="H17" s="223">
        <v>0</v>
      </c>
      <c r="I17" s="117">
        <v>0</v>
      </c>
      <c r="J17" s="223">
        <v>0</v>
      </c>
      <c r="K17" s="117">
        <v>0</v>
      </c>
      <c r="L17" s="117">
        <v>0</v>
      </c>
      <c r="M17" s="117">
        <v>1</v>
      </c>
      <c r="N17" s="117">
        <v>0</v>
      </c>
    </row>
    <row r="18" spans="1:14" x14ac:dyDescent="0.35">
      <c r="A18" s="231" t="s">
        <v>399</v>
      </c>
      <c r="B18" s="267">
        <v>53</v>
      </c>
      <c r="C18" s="267">
        <v>0</v>
      </c>
      <c r="D18" s="117">
        <v>0</v>
      </c>
      <c r="E18" s="117">
        <v>0</v>
      </c>
      <c r="F18" s="117">
        <v>10</v>
      </c>
      <c r="G18" s="117">
        <v>0</v>
      </c>
      <c r="H18" s="223">
        <v>0</v>
      </c>
      <c r="I18" s="117">
        <v>0</v>
      </c>
      <c r="J18" s="223">
        <v>0</v>
      </c>
      <c r="K18" s="117">
        <v>0</v>
      </c>
      <c r="L18" s="117">
        <v>6</v>
      </c>
      <c r="M18" s="117">
        <v>56</v>
      </c>
      <c r="N18" s="117">
        <v>0</v>
      </c>
    </row>
    <row r="19" spans="1:14" x14ac:dyDescent="0.35">
      <c r="A19" s="231" t="s">
        <v>66</v>
      </c>
      <c r="B19" s="267">
        <v>315</v>
      </c>
      <c r="C19" s="594">
        <v>5</v>
      </c>
      <c r="D19" s="117">
        <v>0</v>
      </c>
      <c r="E19" s="117">
        <v>0</v>
      </c>
      <c r="F19" s="117">
        <v>0</v>
      </c>
      <c r="G19" s="117">
        <v>0</v>
      </c>
      <c r="H19" s="223">
        <v>0</v>
      </c>
      <c r="I19" s="117">
        <v>0</v>
      </c>
      <c r="J19" s="223">
        <v>0</v>
      </c>
      <c r="K19" s="117">
        <v>0</v>
      </c>
      <c r="L19" s="117">
        <v>15</v>
      </c>
      <c r="M19" s="117">
        <v>194</v>
      </c>
      <c r="N19" s="117">
        <v>1</v>
      </c>
    </row>
    <row r="20" spans="1:14" x14ac:dyDescent="0.35">
      <c r="A20" s="231" t="s">
        <v>67</v>
      </c>
      <c r="B20" s="267">
        <v>11814</v>
      </c>
      <c r="C20" s="267">
        <v>51</v>
      </c>
      <c r="D20" s="117">
        <v>0</v>
      </c>
      <c r="E20" s="117">
        <v>1</v>
      </c>
      <c r="F20" s="117">
        <v>523</v>
      </c>
      <c r="G20" s="117">
        <v>0</v>
      </c>
      <c r="H20" s="223">
        <v>0</v>
      </c>
      <c r="I20" s="117">
        <v>0</v>
      </c>
      <c r="J20" s="223">
        <v>0</v>
      </c>
      <c r="K20" s="117">
        <v>1</v>
      </c>
      <c r="L20" s="117">
        <v>199</v>
      </c>
      <c r="M20" s="117">
        <v>11218</v>
      </c>
      <c r="N20" s="117">
        <v>73</v>
      </c>
    </row>
    <row r="21" spans="1:14" x14ac:dyDescent="0.35">
      <c r="A21" s="347" t="s">
        <v>85</v>
      </c>
      <c r="B21" s="267">
        <v>0</v>
      </c>
      <c r="C21" s="267">
        <v>0</v>
      </c>
      <c r="D21" s="117">
        <v>0</v>
      </c>
      <c r="E21" s="117">
        <v>0</v>
      </c>
      <c r="F21" s="117">
        <v>0</v>
      </c>
      <c r="G21" s="117">
        <v>0</v>
      </c>
      <c r="H21" s="223">
        <v>0</v>
      </c>
      <c r="I21" s="117">
        <v>0</v>
      </c>
      <c r="J21" s="223">
        <v>0</v>
      </c>
      <c r="K21" s="117">
        <v>0</v>
      </c>
      <c r="L21" s="117">
        <v>0</v>
      </c>
      <c r="M21" s="117">
        <v>0</v>
      </c>
      <c r="N21" s="117">
        <v>0</v>
      </c>
    </row>
    <row r="22" spans="1:14" x14ac:dyDescent="0.35">
      <c r="A22" s="231" t="s">
        <v>68</v>
      </c>
      <c r="B22" s="267">
        <v>25</v>
      </c>
      <c r="C22" s="267">
        <v>0</v>
      </c>
      <c r="D22" s="117">
        <v>0</v>
      </c>
      <c r="E22" s="117">
        <v>0</v>
      </c>
      <c r="F22" s="117">
        <v>3</v>
      </c>
      <c r="G22" s="117">
        <v>0</v>
      </c>
      <c r="H22" s="223">
        <v>0</v>
      </c>
      <c r="I22" s="117">
        <v>0</v>
      </c>
      <c r="J22" s="223">
        <v>0</v>
      </c>
      <c r="K22" s="117">
        <v>0</v>
      </c>
      <c r="L22" s="117">
        <v>0</v>
      </c>
      <c r="M22" s="117">
        <v>20</v>
      </c>
      <c r="N22" s="117">
        <v>0</v>
      </c>
    </row>
    <row r="23" spans="1:14" x14ac:dyDescent="0.35">
      <c r="A23" s="231" t="s">
        <v>69</v>
      </c>
      <c r="B23" s="267">
        <v>9</v>
      </c>
      <c r="C23" s="267">
        <v>0</v>
      </c>
      <c r="D23" s="117">
        <v>0</v>
      </c>
      <c r="E23" s="117">
        <v>0</v>
      </c>
      <c r="F23" s="117">
        <v>0</v>
      </c>
      <c r="G23" s="117">
        <v>0</v>
      </c>
      <c r="H23" s="223">
        <v>0</v>
      </c>
      <c r="I23" s="117">
        <v>0</v>
      </c>
      <c r="J23" s="223">
        <v>0</v>
      </c>
      <c r="K23" s="117">
        <v>0</v>
      </c>
      <c r="L23" s="117">
        <v>1</v>
      </c>
      <c r="M23" s="117">
        <v>4</v>
      </c>
      <c r="N23" s="117">
        <v>0</v>
      </c>
    </row>
    <row r="24" spans="1:14" x14ac:dyDescent="0.35">
      <c r="A24" s="231" t="s">
        <v>70</v>
      </c>
      <c r="B24" s="117">
        <v>10535</v>
      </c>
      <c r="C24" s="117">
        <v>1609</v>
      </c>
      <c r="D24" s="117">
        <v>0</v>
      </c>
      <c r="E24" s="117">
        <v>8</v>
      </c>
      <c r="F24" s="117">
        <v>507</v>
      </c>
      <c r="G24" s="117">
        <v>0</v>
      </c>
      <c r="H24" s="223">
        <v>0</v>
      </c>
      <c r="I24" s="117">
        <v>0</v>
      </c>
      <c r="J24" s="223">
        <v>0</v>
      </c>
      <c r="K24" s="117">
        <v>7</v>
      </c>
      <c r="L24" s="117">
        <v>190</v>
      </c>
      <c r="M24" s="117">
        <v>9712</v>
      </c>
      <c r="N24" s="117">
        <v>1551</v>
      </c>
    </row>
    <row r="25" spans="1:14" x14ac:dyDescent="0.35">
      <c r="A25" s="231" t="s">
        <v>401</v>
      </c>
      <c r="B25" s="267">
        <v>215</v>
      </c>
      <c r="C25" s="267">
        <v>0</v>
      </c>
      <c r="D25" s="117">
        <v>0</v>
      </c>
      <c r="E25" s="117">
        <v>0</v>
      </c>
      <c r="F25" s="117">
        <v>18</v>
      </c>
      <c r="G25" s="117">
        <v>0</v>
      </c>
      <c r="H25" s="223">
        <v>0</v>
      </c>
      <c r="I25" s="117">
        <v>0</v>
      </c>
      <c r="J25" s="223">
        <v>0</v>
      </c>
      <c r="K25" s="117">
        <v>0</v>
      </c>
      <c r="L25" s="117">
        <v>1</v>
      </c>
      <c r="M25" s="117">
        <v>215</v>
      </c>
      <c r="N25" s="117">
        <v>0</v>
      </c>
    </row>
    <row r="26" spans="1:14" x14ac:dyDescent="0.35">
      <c r="A26" s="231" t="s">
        <v>71</v>
      </c>
      <c r="B26" s="267">
        <v>347</v>
      </c>
      <c r="C26" s="267">
        <v>10</v>
      </c>
      <c r="D26" s="117">
        <v>0</v>
      </c>
      <c r="E26" s="117">
        <v>0</v>
      </c>
      <c r="F26" s="117">
        <v>69</v>
      </c>
      <c r="G26" s="117">
        <v>0</v>
      </c>
      <c r="H26" s="223">
        <v>0</v>
      </c>
      <c r="I26" s="117">
        <v>1</v>
      </c>
      <c r="J26" s="223">
        <v>1</v>
      </c>
      <c r="K26" s="117">
        <v>0</v>
      </c>
      <c r="L26" s="117">
        <v>1</v>
      </c>
      <c r="M26" s="117">
        <v>421</v>
      </c>
      <c r="N26" s="117">
        <v>19</v>
      </c>
    </row>
    <row r="27" spans="1:14" x14ac:dyDescent="0.35">
      <c r="A27" s="231" t="s">
        <v>75</v>
      </c>
      <c r="B27" s="267">
        <v>10890</v>
      </c>
      <c r="C27" s="267">
        <v>195</v>
      </c>
      <c r="D27" s="117">
        <v>0</v>
      </c>
      <c r="E27" s="117">
        <v>2</v>
      </c>
      <c r="F27" s="117">
        <v>2571</v>
      </c>
      <c r="G27" s="117">
        <v>0</v>
      </c>
      <c r="H27" s="223">
        <v>0</v>
      </c>
      <c r="I27" s="117">
        <v>4</v>
      </c>
      <c r="J27" s="223">
        <v>4</v>
      </c>
      <c r="K27" s="117">
        <v>4</v>
      </c>
      <c r="L27" s="117">
        <v>194</v>
      </c>
      <c r="M27" s="117">
        <v>12173</v>
      </c>
      <c r="N27" s="117">
        <v>163</v>
      </c>
    </row>
    <row r="28" spans="1:14" x14ac:dyDescent="0.35">
      <c r="A28" s="231" t="s">
        <v>375</v>
      </c>
      <c r="B28" s="267">
        <v>86</v>
      </c>
      <c r="C28" s="267">
        <v>0</v>
      </c>
      <c r="D28" s="117">
        <v>0</v>
      </c>
      <c r="E28" s="117">
        <v>0</v>
      </c>
      <c r="F28" s="117">
        <v>17</v>
      </c>
      <c r="G28" s="117">
        <v>0</v>
      </c>
      <c r="H28" s="223">
        <v>0</v>
      </c>
      <c r="I28" s="117">
        <v>0</v>
      </c>
      <c r="J28" s="223">
        <v>0</v>
      </c>
      <c r="K28" s="117">
        <v>0</v>
      </c>
      <c r="L28" s="117">
        <v>1</v>
      </c>
      <c r="M28" s="117">
        <v>99</v>
      </c>
      <c r="N28" s="117">
        <v>0</v>
      </c>
    </row>
    <row r="29" spans="1:14" x14ac:dyDescent="0.35">
      <c r="A29" s="231" t="s">
        <v>77</v>
      </c>
      <c r="B29" s="267">
        <v>4303</v>
      </c>
      <c r="C29" s="267">
        <v>22</v>
      </c>
      <c r="D29" s="117">
        <v>0</v>
      </c>
      <c r="E29" s="117">
        <v>0</v>
      </c>
      <c r="F29" s="117">
        <v>216</v>
      </c>
      <c r="G29" s="117">
        <v>0</v>
      </c>
      <c r="H29" s="223">
        <v>0</v>
      </c>
      <c r="I29" s="117">
        <v>0</v>
      </c>
      <c r="J29" s="223">
        <v>0</v>
      </c>
      <c r="K29" s="117">
        <v>3</v>
      </c>
      <c r="L29" s="117">
        <v>88</v>
      </c>
      <c r="M29" s="117">
        <v>4124</v>
      </c>
      <c r="N29" s="117">
        <v>12</v>
      </c>
    </row>
    <row r="30" spans="1:14" x14ac:dyDescent="0.35">
      <c r="A30" s="231" t="s">
        <v>73</v>
      </c>
      <c r="B30" s="267">
        <v>75</v>
      </c>
      <c r="C30" s="267">
        <v>0</v>
      </c>
      <c r="D30" s="117">
        <v>0</v>
      </c>
      <c r="E30" s="117">
        <v>0</v>
      </c>
      <c r="F30" s="117">
        <v>0</v>
      </c>
      <c r="G30" s="117">
        <v>0</v>
      </c>
      <c r="H30" s="223">
        <v>0</v>
      </c>
      <c r="I30" s="117">
        <v>0</v>
      </c>
      <c r="J30" s="223">
        <v>0</v>
      </c>
      <c r="K30" s="117">
        <v>0</v>
      </c>
      <c r="L30" s="117">
        <v>0</v>
      </c>
      <c r="M30" s="117">
        <v>65</v>
      </c>
      <c r="N30" s="117">
        <v>0</v>
      </c>
    </row>
    <row r="31" spans="1:14" x14ac:dyDescent="0.35">
      <c r="A31" s="231" t="s">
        <v>82</v>
      </c>
      <c r="B31" s="267">
        <v>45</v>
      </c>
      <c r="C31" s="267">
        <v>0</v>
      </c>
      <c r="D31" s="117">
        <v>0</v>
      </c>
      <c r="E31" s="117">
        <v>0</v>
      </c>
      <c r="F31" s="117">
        <v>4</v>
      </c>
      <c r="G31" s="117">
        <v>0</v>
      </c>
      <c r="H31" s="223">
        <v>0</v>
      </c>
      <c r="I31" s="117">
        <v>0</v>
      </c>
      <c r="J31" s="223">
        <v>0</v>
      </c>
      <c r="K31" s="117">
        <v>0</v>
      </c>
      <c r="L31" s="117">
        <v>0</v>
      </c>
      <c r="M31" s="117">
        <v>51</v>
      </c>
      <c r="N31" s="117">
        <v>0</v>
      </c>
    </row>
    <row r="32" spans="1:14" x14ac:dyDescent="0.35">
      <c r="A32" s="231" t="s">
        <v>74</v>
      </c>
      <c r="B32" s="267">
        <v>347</v>
      </c>
      <c r="C32" s="267">
        <v>2</v>
      </c>
      <c r="D32" s="117">
        <v>0</v>
      </c>
      <c r="E32" s="117">
        <v>0</v>
      </c>
      <c r="F32" s="117">
        <v>88</v>
      </c>
      <c r="G32" s="117">
        <v>0</v>
      </c>
      <c r="H32" s="223">
        <v>0</v>
      </c>
      <c r="I32" s="117">
        <v>0</v>
      </c>
      <c r="J32" s="223">
        <v>0</v>
      </c>
      <c r="K32" s="117">
        <v>0</v>
      </c>
      <c r="L32" s="117">
        <v>11</v>
      </c>
      <c r="M32" s="117">
        <v>412</v>
      </c>
      <c r="N32" s="117">
        <v>5</v>
      </c>
    </row>
    <row r="33" spans="1:14" x14ac:dyDescent="0.35">
      <c r="A33" s="231" t="s">
        <v>376</v>
      </c>
      <c r="B33" s="267">
        <v>23642</v>
      </c>
      <c r="C33" s="267">
        <v>23062</v>
      </c>
      <c r="D33" s="117">
        <v>0</v>
      </c>
      <c r="E33" s="117">
        <v>0</v>
      </c>
      <c r="F33" s="117">
        <v>20</v>
      </c>
      <c r="G33" s="117">
        <v>0</v>
      </c>
      <c r="H33" s="223">
        <v>0</v>
      </c>
      <c r="I33" s="117">
        <v>6332</v>
      </c>
      <c r="J33" s="223">
        <v>6332</v>
      </c>
      <c r="K33" s="117">
        <v>0</v>
      </c>
      <c r="L33" s="117">
        <v>712</v>
      </c>
      <c r="M33" s="117">
        <v>17720</v>
      </c>
      <c r="N33" s="117">
        <v>16617</v>
      </c>
    </row>
    <row r="34" spans="1:14" ht="20.65" x14ac:dyDescent="0.35">
      <c r="A34" s="231" t="s">
        <v>484</v>
      </c>
      <c r="B34" s="267">
        <v>602</v>
      </c>
      <c r="C34" s="267">
        <v>19</v>
      </c>
      <c r="D34" s="117">
        <v>0</v>
      </c>
      <c r="E34" s="117">
        <v>0</v>
      </c>
      <c r="F34" s="117">
        <v>13</v>
      </c>
      <c r="G34" s="117">
        <v>0</v>
      </c>
      <c r="H34" s="223">
        <v>0</v>
      </c>
      <c r="I34" s="117">
        <v>0</v>
      </c>
      <c r="J34" s="223">
        <v>0</v>
      </c>
      <c r="K34" s="117">
        <v>0</v>
      </c>
      <c r="L34" s="117">
        <v>5</v>
      </c>
      <c r="M34" s="117">
        <v>570</v>
      </c>
      <c r="N34" s="117">
        <v>19</v>
      </c>
    </row>
    <row r="35" spans="1:14" ht="20.65" x14ac:dyDescent="0.35">
      <c r="A35" s="231" t="s">
        <v>80</v>
      </c>
      <c r="B35" s="267">
        <v>21897</v>
      </c>
      <c r="C35" s="267">
        <v>3805</v>
      </c>
      <c r="D35" s="117">
        <v>0</v>
      </c>
      <c r="E35" s="117">
        <v>0</v>
      </c>
      <c r="F35" s="117">
        <v>243</v>
      </c>
      <c r="G35" s="117">
        <v>22</v>
      </c>
      <c r="H35" s="223">
        <v>22</v>
      </c>
      <c r="I35" s="117">
        <v>0</v>
      </c>
      <c r="J35" s="223">
        <v>0</v>
      </c>
      <c r="K35" s="117">
        <v>0</v>
      </c>
      <c r="L35" s="117">
        <v>103</v>
      </c>
      <c r="M35" s="117">
        <v>18769</v>
      </c>
      <c r="N35" s="117">
        <v>2455</v>
      </c>
    </row>
    <row r="36" spans="1:14" x14ac:dyDescent="0.35">
      <c r="A36" s="231" t="s">
        <v>78</v>
      </c>
      <c r="B36" s="267">
        <v>237</v>
      </c>
      <c r="C36" s="267">
        <v>0</v>
      </c>
      <c r="D36" s="117">
        <v>0</v>
      </c>
      <c r="E36" s="117">
        <v>0</v>
      </c>
      <c r="F36" s="117">
        <v>7</v>
      </c>
      <c r="G36" s="117">
        <v>0</v>
      </c>
      <c r="H36" s="223">
        <v>0</v>
      </c>
      <c r="I36" s="117">
        <v>0</v>
      </c>
      <c r="J36" s="223">
        <v>0</v>
      </c>
      <c r="K36" s="117">
        <v>0</v>
      </c>
      <c r="L36" s="117">
        <v>23</v>
      </c>
      <c r="M36" s="117">
        <v>308</v>
      </c>
      <c r="N36" s="117">
        <v>0</v>
      </c>
    </row>
    <row r="37" spans="1:14" x14ac:dyDescent="0.35">
      <c r="A37" s="231" t="s">
        <v>79</v>
      </c>
      <c r="B37" s="267">
        <v>977</v>
      </c>
      <c r="C37" s="267">
        <v>3</v>
      </c>
      <c r="D37" s="117">
        <v>0</v>
      </c>
      <c r="E37" s="117">
        <v>0</v>
      </c>
      <c r="F37" s="117">
        <v>42</v>
      </c>
      <c r="G37" s="117">
        <v>0</v>
      </c>
      <c r="H37" s="223">
        <v>0</v>
      </c>
      <c r="I37" s="117">
        <v>0</v>
      </c>
      <c r="J37" s="223">
        <v>0</v>
      </c>
      <c r="K37" s="117">
        <v>0</v>
      </c>
      <c r="L37" s="117">
        <v>10</v>
      </c>
      <c r="M37" s="117">
        <v>895</v>
      </c>
      <c r="N37" s="117">
        <v>2</v>
      </c>
    </row>
    <row r="38" spans="1:14" x14ac:dyDescent="0.35">
      <c r="A38" s="231" t="s">
        <v>377</v>
      </c>
      <c r="B38" s="267">
        <v>1</v>
      </c>
      <c r="C38" s="267">
        <v>0</v>
      </c>
      <c r="D38" s="117">
        <v>0</v>
      </c>
      <c r="E38" s="117">
        <v>0</v>
      </c>
      <c r="F38" s="117">
        <v>1</v>
      </c>
      <c r="G38" s="117">
        <v>0</v>
      </c>
      <c r="H38" s="223">
        <v>0</v>
      </c>
      <c r="I38" s="117">
        <v>0</v>
      </c>
      <c r="J38" s="223">
        <v>0</v>
      </c>
      <c r="K38" s="117">
        <v>0</v>
      </c>
      <c r="L38" s="117">
        <v>0</v>
      </c>
      <c r="M38" s="117">
        <v>0</v>
      </c>
      <c r="N38" s="117">
        <v>0</v>
      </c>
    </row>
    <row r="39" spans="1:14" x14ac:dyDescent="0.35">
      <c r="A39" s="231" t="s">
        <v>81</v>
      </c>
      <c r="B39" s="267">
        <v>1649</v>
      </c>
      <c r="C39" s="267">
        <v>15</v>
      </c>
      <c r="D39" s="117">
        <v>0</v>
      </c>
      <c r="E39" s="117">
        <v>0</v>
      </c>
      <c r="F39" s="117">
        <v>14</v>
      </c>
      <c r="G39" s="117">
        <v>0</v>
      </c>
      <c r="H39" s="223">
        <v>0</v>
      </c>
      <c r="I39" s="117">
        <v>0</v>
      </c>
      <c r="J39" s="223">
        <v>0</v>
      </c>
      <c r="K39" s="117">
        <v>0</v>
      </c>
      <c r="L39" s="117">
        <v>27</v>
      </c>
      <c r="M39" s="117">
        <v>1269</v>
      </c>
      <c r="N39" s="117">
        <v>2</v>
      </c>
    </row>
    <row r="40" spans="1:14" x14ac:dyDescent="0.35">
      <c r="A40" s="231" t="s">
        <v>76</v>
      </c>
      <c r="B40" s="267">
        <v>1856</v>
      </c>
      <c r="C40" s="267">
        <v>25</v>
      </c>
      <c r="D40" s="117">
        <v>0</v>
      </c>
      <c r="E40" s="117">
        <v>0</v>
      </c>
      <c r="F40" s="117">
        <v>339</v>
      </c>
      <c r="G40" s="117">
        <v>0</v>
      </c>
      <c r="H40" s="223">
        <v>0</v>
      </c>
      <c r="I40" s="117">
        <v>0</v>
      </c>
      <c r="J40" s="223">
        <v>0</v>
      </c>
      <c r="K40" s="117">
        <v>0</v>
      </c>
      <c r="L40" s="117">
        <v>27</v>
      </c>
      <c r="M40" s="117">
        <v>2148</v>
      </c>
      <c r="N40" s="117">
        <v>26</v>
      </c>
    </row>
    <row r="41" spans="1:14" x14ac:dyDescent="0.35">
      <c r="A41" s="231" t="s">
        <v>72</v>
      </c>
      <c r="B41" s="267">
        <v>72462</v>
      </c>
      <c r="C41" s="267">
        <v>40192</v>
      </c>
      <c r="D41" s="117">
        <v>221577</v>
      </c>
      <c r="E41" s="117">
        <v>0</v>
      </c>
      <c r="F41" s="117">
        <v>9479</v>
      </c>
      <c r="G41" s="117">
        <v>14</v>
      </c>
      <c r="H41" s="223">
        <v>14</v>
      </c>
      <c r="I41" s="117">
        <v>1702</v>
      </c>
      <c r="J41" s="223">
        <v>1702</v>
      </c>
      <c r="K41" s="117">
        <v>1</v>
      </c>
      <c r="L41" s="117">
        <v>513</v>
      </c>
      <c r="M41" s="117">
        <v>292764</v>
      </c>
      <c r="N41" s="117">
        <v>261168</v>
      </c>
    </row>
    <row r="42" spans="1:14" x14ac:dyDescent="0.35">
      <c r="A42" s="347" t="s">
        <v>712</v>
      </c>
      <c r="B42" s="267">
        <v>27</v>
      </c>
      <c r="C42" s="267">
        <v>0</v>
      </c>
      <c r="D42" s="117">
        <v>0</v>
      </c>
      <c r="E42" s="117">
        <v>0</v>
      </c>
      <c r="F42" s="117">
        <v>1</v>
      </c>
      <c r="G42" s="117">
        <v>0</v>
      </c>
      <c r="H42" s="223">
        <v>0</v>
      </c>
      <c r="I42" s="117">
        <v>0</v>
      </c>
      <c r="J42" s="223">
        <v>0</v>
      </c>
      <c r="K42" s="117">
        <v>0</v>
      </c>
      <c r="L42" s="117">
        <v>0</v>
      </c>
      <c r="M42" s="117">
        <v>28</v>
      </c>
      <c r="N42" s="117">
        <v>0</v>
      </c>
    </row>
    <row r="43" spans="1:14" x14ac:dyDescent="0.35">
      <c r="A43" s="231" t="s">
        <v>83</v>
      </c>
      <c r="B43" s="267">
        <v>13046</v>
      </c>
      <c r="C43" s="267">
        <v>151</v>
      </c>
      <c r="D43" s="117">
        <v>0</v>
      </c>
      <c r="E43" s="117">
        <v>0</v>
      </c>
      <c r="F43" s="117">
        <v>39</v>
      </c>
      <c r="G43" s="117">
        <v>1</v>
      </c>
      <c r="H43" s="223">
        <v>0</v>
      </c>
      <c r="I43" s="117">
        <v>4</v>
      </c>
      <c r="J43" s="223">
        <v>4</v>
      </c>
      <c r="K43" s="117">
        <v>0</v>
      </c>
      <c r="L43" s="117">
        <v>98</v>
      </c>
      <c r="M43" s="117">
        <v>12803</v>
      </c>
      <c r="N43" s="117">
        <v>170</v>
      </c>
    </row>
    <row r="44" spans="1:14" x14ac:dyDescent="0.35">
      <c r="A44" s="231" t="s">
        <v>97</v>
      </c>
      <c r="B44" s="267">
        <v>10768</v>
      </c>
      <c r="C44" s="267">
        <v>349</v>
      </c>
      <c r="D44" s="117">
        <v>0</v>
      </c>
      <c r="E44" s="117">
        <v>0</v>
      </c>
      <c r="F44" s="117">
        <v>970</v>
      </c>
      <c r="G44" s="117">
        <v>0</v>
      </c>
      <c r="H44" s="223">
        <v>0</v>
      </c>
      <c r="I44" s="117">
        <v>6</v>
      </c>
      <c r="J44" s="223">
        <v>6</v>
      </c>
      <c r="K44" s="117">
        <v>1</v>
      </c>
      <c r="L44" s="117">
        <v>219</v>
      </c>
      <c r="M44" s="117">
        <v>10581</v>
      </c>
      <c r="N44" s="117">
        <v>394</v>
      </c>
    </row>
    <row r="45" spans="1:14" x14ac:dyDescent="0.35">
      <c r="A45" s="231" t="s">
        <v>92</v>
      </c>
      <c r="B45" s="267">
        <v>94</v>
      </c>
      <c r="C45" s="267">
        <v>0</v>
      </c>
      <c r="D45" s="117">
        <v>0</v>
      </c>
      <c r="E45" s="117">
        <v>0</v>
      </c>
      <c r="F45" s="117">
        <v>3</v>
      </c>
      <c r="G45" s="117">
        <v>0</v>
      </c>
      <c r="H45" s="223">
        <v>0</v>
      </c>
      <c r="I45" s="117">
        <v>0</v>
      </c>
      <c r="J45" s="223">
        <v>0</v>
      </c>
      <c r="K45" s="117">
        <v>0</v>
      </c>
      <c r="L45" s="117">
        <v>0</v>
      </c>
      <c r="M45" s="117">
        <v>80</v>
      </c>
      <c r="N45" s="117">
        <v>1</v>
      </c>
    </row>
    <row r="46" spans="1:14" x14ac:dyDescent="0.35">
      <c r="A46" s="231" t="s">
        <v>58</v>
      </c>
      <c r="B46" s="267">
        <v>6</v>
      </c>
      <c r="C46" s="267">
        <v>0</v>
      </c>
      <c r="D46" s="117">
        <v>0</v>
      </c>
      <c r="E46" s="117">
        <v>0</v>
      </c>
      <c r="F46" s="117">
        <v>0</v>
      </c>
      <c r="G46" s="117">
        <v>0</v>
      </c>
      <c r="H46" s="223">
        <v>0</v>
      </c>
      <c r="I46" s="117">
        <v>0</v>
      </c>
      <c r="J46" s="223">
        <v>0</v>
      </c>
      <c r="K46" s="117">
        <v>0</v>
      </c>
      <c r="L46" s="117">
        <v>0</v>
      </c>
      <c r="M46" s="117">
        <v>6</v>
      </c>
      <c r="N46" s="117">
        <v>0</v>
      </c>
    </row>
    <row r="47" spans="1:14" x14ac:dyDescent="0.35">
      <c r="A47" s="231" t="s">
        <v>93</v>
      </c>
      <c r="B47" s="267">
        <v>412072</v>
      </c>
      <c r="C47" s="267">
        <v>410649</v>
      </c>
      <c r="D47" s="117">
        <v>85021</v>
      </c>
      <c r="E47" s="117">
        <v>0</v>
      </c>
      <c r="F47" s="117">
        <v>8999</v>
      </c>
      <c r="G47" s="117">
        <v>21632</v>
      </c>
      <c r="H47" s="223">
        <v>44</v>
      </c>
      <c r="I47" s="117">
        <v>538</v>
      </c>
      <c r="J47" s="223">
        <v>538</v>
      </c>
      <c r="K47" s="117">
        <v>1177</v>
      </c>
      <c r="L47" s="117">
        <v>20</v>
      </c>
      <c r="M47" s="117">
        <v>471104</v>
      </c>
      <c r="N47" s="117">
        <v>469044</v>
      </c>
    </row>
    <row r="48" spans="1:14" x14ac:dyDescent="0.35">
      <c r="A48" s="231" t="s">
        <v>94</v>
      </c>
      <c r="B48" s="267">
        <v>48260</v>
      </c>
      <c r="C48" s="267">
        <v>12052</v>
      </c>
      <c r="D48" s="117">
        <v>0</v>
      </c>
      <c r="E48" s="117">
        <v>0</v>
      </c>
      <c r="F48" s="117">
        <v>280</v>
      </c>
      <c r="G48" s="117">
        <v>41</v>
      </c>
      <c r="H48" s="223">
        <v>34</v>
      </c>
      <c r="I48" s="117">
        <v>25</v>
      </c>
      <c r="J48" s="223">
        <v>25</v>
      </c>
      <c r="K48" s="117">
        <v>0</v>
      </c>
      <c r="L48" s="117">
        <v>87</v>
      </c>
      <c r="M48" s="117">
        <v>14940</v>
      </c>
      <c r="N48" s="117">
        <v>12127</v>
      </c>
    </row>
    <row r="49" spans="1:14" x14ac:dyDescent="0.35">
      <c r="A49" s="231" t="s">
        <v>96</v>
      </c>
      <c r="B49" s="267">
        <v>613</v>
      </c>
      <c r="C49" s="267">
        <v>12</v>
      </c>
      <c r="D49" s="117">
        <v>0</v>
      </c>
      <c r="E49" s="117">
        <v>0</v>
      </c>
      <c r="F49" s="117">
        <v>147</v>
      </c>
      <c r="G49" s="117">
        <v>0</v>
      </c>
      <c r="H49" s="223">
        <v>0</v>
      </c>
      <c r="I49" s="117">
        <v>0</v>
      </c>
      <c r="J49" s="223">
        <v>0</v>
      </c>
      <c r="K49" s="117">
        <v>0</v>
      </c>
      <c r="L49" s="117">
        <v>24</v>
      </c>
      <c r="M49" s="117">
        <v>561</v>
      </c>
      <c r="N49" s="117">
        <v>7</v>
      </c>
    </row>
    <row r="50" spans="1:14" x14ac:dyDescent="0.35">
      <c r="A50" s="231" t="s">
        <v>95</v>
      </c>
      <c r="B50" s="267">
        <v>210970</v>
      </c>
      <c r="C50" s="267">
        <v>278</v>
      </c>
      <c r="D50" s="117">
        <v>0</v>
      </c>
      <c r="E50" s="117">
        <v>1</v>
      </c>
      <c r="F50" s="117">
        <v>8012</v>
      </c>
      <c r="G50" s="117">
        <v>1</v>
      </c>
      <c r="H50" s="223">
        <v>0</v>
      </c>
      <c r="I50" s="117">
        <v>48</v>
      </c>
      <c r="J50" s="223">
        <v>48</v>
      </c>
      <c r="K50" s="117">
        <v>0</v>
      </c>
      <c r="L50" s="117">
        <v>931</v>
      </c>
      <c r="M50" s="117">
        <v>212911</v>
      </c>
      <c r="N50" s="117">
        <v>268</v>
      </c>
    </row>
    <row r="51" spans="1:14" x14ac:dyDescent="0.35">
      <c r="A51" s="618" t="s">
        <v>751</v>
      </c>
      <c r="B51" s="267">
        <v>25</v>
      </c>
      <c r="C51" s="267">
        <v>0</v>
      </c>
      <c r="D51" s="117">
        <v>0</v>
      </c>
      <c r="E51" s="117">
        <v>0</v>
      </c>
      <c r="F51" s="117">
        <v>2</v>
      </c>
      <c r="G51" s="117">
        <v>0</v>
      </c>
      <c r="H51" s="223">
        <v>0</v>
      </c>
      <c r="I51" s="117">
        <v>0</v>
      </c>
      <c r="J51" s="223">
        <v>0</v>
      </c>
      <c r="K51" s="117">
        <v>0</v>
      </c>
      <c r="L51" s="117">
        <v>3</v>
      </c>
      <c r="M51" s="117">
        <v>33</v>
      </c>
      <c r="N51" s="117">
        <v>0</v>
      </c>
    </row>
    <row r="52" spans="1:14" x14ac:dyDescent="0.35">
      <c r="A52" s="618" t="s">
        <v>752</v>
      </c>
      <c r="B52" s="267">
        <v>5</v>
      </c>
      <c r="C52" s="267">
        <v>0</v>
      </c>
      <c r="D52" s="117">
        <v>0</v>
      </c>
      <c r="E52" s="117">
        <v>0</v>
      </c>
      <c r="F52" s="117">
        <v>0</v>
      </c>
      <c r="G52" s="117">
        <v>0</v>
      </c>
      <c r="H52" s="223">
        <v>0</v>
      </c>
      <c r="I52" s="117">
        <v>0</v>
      </c>
      <c r="J52" s="223">
        <v>0</v>
      </c>
      <c r="K52" s="117">
        <v>0</v>
      </c>
      <c r="L52" s="117">
        <v>0</v>
      </c>
      <c r="M52" s="117">
        <v>5</v>
      </c>
      <c r="N52" s="117">
        <v>0</v>
      </c>
    </row>
    <row r="53" spans="1:14" x14ac:dyDescent="0.35">
      <c r="A53" s="231" t="s">
        <v>100</v>
      </c>
      <c r="B53" s="267">
        <v>360305</v>
      </c>
      <c r="C53" s="267">
        <v>101353</v>
      </c>
      <c r="D53" s="117">
        <v>0</v>
      </c>
      <c r="E53" s="117">
        <v>0</v>
      </c>
      <c r="F53" s="117">
        <v>2420</v>
      </c>
      <c r="G53" s="117">
        <v>1792</v>
      </c>
      <c r="H53" s="223">
        <v>727</v>
      </c>
      <c r="I53" s="117">
        <v>848</v>
      </c>
      <c r="J53" s="223">
        <v>6</v>
      </c>
      <c r="K53" s="117">
        <v>1</v>
      </c>
      <c r="L53" s="117">
        <v>2471</v>
      </c>
      <c r="M53" s="117">
        <v>340240</v>
      </c>
      <c r="N53" s="117">
        <v>37343</v>
      </c>
    </row>
    <row r="54" spans="1:14" x14ac:dyDescent="0.35">
      <c r="A54" s="231" t="s">
        <v>99</v>
      </c>
      <c r="B54" s="267">
        <v>581</v>
      </c>
      <c r="C54" s="267">
        <v>2</v>
      </c>
      <c r="D54" s="117">
        <v>0</v>
      </c>
      <c r="E54" s="117">
        <v>0</v>
      </c>
      <c r="F54" s="117">
        <v>38</v>
      </c>
      <c r="G54" s="117">
        <v>0</v>
      </c>
      <c r="H54" s="223">
        <v>0</v>
      </c>
      <c r="I54" s="117">
        <v>0</v>
      </c>
      <c r="J54" s="223">
        <v>0</v>
      </c>
      <c r="K54" s="117">
        <v>0</v>
      </c>
      <c r="L54" s="117">
        <v>20</v>
      </c>
      <c r="M54" s="117">
        <v>569</v>
      </c>
      <c r="N54" s="117">
        <v>2</v>
      </c>
    </row>
    <row r="55" spans="1:14" x14ac:dyDescent="0.35">
      <c r="A55" s="231" t="s">
        <v>870</v>
      </c>
      <c r="B55" s="267">
        <v>14506</v>
      </c>
      <c r="C55" s="267">
        <v>1984</v>
      </c>
      <c r="D55" s="117">
        <v>0</v>
      </c>
      <c r="E55" s="117">
        <v>0</v>
      </c>
      <c r="F55" s="117">
        <v>572</v>
      </c>
      <c r="G55" s="117">
        <v>1</v>
      </c>
      <c r="H55" s="223">
        <v>1</v>
      </c>
      <c r="I55" s="117">
        <v>21</v>
      </c>
      <c r="J55" s="223">
        <v>21</v>
      </c>
      <c r="K55" s="117">
        <v>0</v>
      </c>
      <c r="L55" s="117">
        <v>147</v>
      </c>
      <c r="M55" s="117">
        <v>14781</v>
      </c>
      <c r="N55" s="117">
        <v>1991</v>
      </c>
    </row>
    <row r="56" spans="1:14" x14ac:dyDescent="0.35">
      <c r="A56" s="231" t="s">
        <v>650</v>
      </c>
      <c r="B56" s="267">
        <v>1</v>
      </c>
      <c r="C56" s="267">
        <v>0</v>
      </c>
      <c r="D56" s="117">
        <v>0</v>
      </c>
      <c r="E56" s="117">
        <v>0</v>
      </c>
      <c r="F56" s="117">
        <v>0</v>
      </c>
      <c r="G56" s="117">
        <v>0</v>
      </c>
      <c r="H56" s="223">
        <v>0</v>
      </c>
      <c r="I56" s="117">
        <v>0</v>
      </c>
      <c r="J56" s="223">
        <v>0</v>
      </c>
      <c r="K56" s="117">
        <v>0</v>
      </c>
      <c r="L56" s="117">
        <v>0</v>
      </c>
      <c r="M56" s="117">
        <v>1</v>
      </c>
      <c r="N56" s="117">
        <v>0</v>
      </c>
    </row>
    <row r="57" spans="1:14" x14ac:dyDescent="0.35">
      <c r="A57" s="231" t="s">
        <v>101</v>
      </c>
      <c r="B57" s="267">
        <v>419</v>
      </c>
      <c r="C57" s="267">
        <v>3</v>
      </c>
      <c r="D57" s="117">
        <v>0</v>
      </c>
      <c r="E57" s="117">
        <v>0</v>
      </c>
      <c r="F57" s="117">
        <v>1</v>
      </c>
      <c r="G57" s="117">
        <v>0</v>
      </c>
      <c r="H57" s="223">
        <v>0</v>
      </c>
      <c r="I57" s="117">
        <v>0</v>
      </c>
      <c r="J57" s="223">
        <v>0</v>
      </c>
      <c r="K57" s="117">
        <v>0</v>
      </c>
      <c r="L57" s="117">
        <v>13</v>
      </c>
      <c r="M57" s="117">
        <v>379</v>
      </c>
      <c r="N57" s="117">
        <v>5</v>
      </c>
    </row>
    <row r="58" spans="1:14" x14ac:dyDescent="0.35">
      <c r="A58" s="231" t="s">
        <v>127</v>
      </c>
      <c r="B58" s="267">
        <v>71916</v>
      </c>
      <c r="C58" s="267">
        <v>59435</v>
      </c>
      <c r="D58" s="117">
        <v>0</v>
      </c>
      <c r="E58" s="117">
        <v>0</v>
      </c>
      <c r="F58" s="117">
        <v>2481</v>
      </c>
      <c r="G58" s="117">
        <v>12222</v>
      </c>
      <c r="H58" s="223">
        <v>12222</v>
      </c>
      <c r="I58" s="117">
        <v>185</v>
      </c>
      <c r="J58" s="223">
        <v>180</v>
      </c>
      <c r="K58" s="117">
        <v>0</v>
      </c>
      <c r="L58" s="117">
        <v>181</v>
      </c>
      <c r="M58" s="117">
        <v>71105</v>
      </c>
      <c r="N58" s="117">
        <v>58716</v>
      </c>
    </row>
    <row r="59" spans="1:14" x14ac:dyDescent="0.35">
      <c r="A59" s="347" t="s">
        <v>1878</v>
      </c>
      <c r="B59" s="267">
        <v>40123</v>
      </c>
      <c r="C59" s="267">
        <v>12101</v>
      </c>
      <c r="D59" s="117">
        <v>0</v>
      </c>
      <c r="E59" s="117">
        <v>0</v>
      </c>
      <c r="F59" s="117">
        <v>9</v>
      </c>
      <c r="G59" s="117">
        <v>113</v>
      </c>
      <c r="H59" s="223">
        <v>113</v>
      </c>
      <c r="I59" s="117">
        <v>0</v>
      </c>
      <c r="J59" s="223">
        <v>0</v>
      </c>
      <c r="K59" s="117">
        <v>0</v>
      </c>
      <c r="L59" s="117">
        <v>20</v>
      </c>
      <c r="M59" s="117">
        <v>33451</v>
      </c>
      <c r="N59" s="117">
        <v>11842</v>
      </c>
    </row>
    <row r="60" spans="1:14" x14ac:dyDescent="0.35">
      <c r="A60" s="231" t="s">
        <v>102</v>
      </c>
      <c r="B60" s="267">
        <v>7503</v>
      </c>
      <c r="C60" s="267">
        <v>1213</v>
      </c>
      <c r="D60" s="117">
        <v>0</v>
      </c>
      <c r="E60" s="117">
        <v>0</v>
      </c>
      <c r="F60" s="117">
        <v>294</v>
      </c>
      <c r="G60" s="117">
        <v>0</v>
      </c>
      <c r="H60" s="223">
        <v>0</v>
      </c>
      <c r="I60" s="117">
        <v>19</v>
      </c>
      <c r="J60" s="223">
        <v>19</v>
      </c>
      <c r="K60" s="117">
        <v>0</v>
      </c>
      <c r="L60" s="117">
        <v>208</v>
      </c>
      <c r="M60" s="117">
        <v>6862</v>
      </c>
      <c r="N60" s="117">
        <v>522</v>
      </c>
    </row>
    <row r="61" spans="1:14" x14ac:dyDescent="0.35">
      <c r="A61" s="289" t="s">
        <v>680</v>
      </c>
      <c r="B61" s="267">
        <v>35</v>
      </c>
      <c r="C61" s="267">
        <v>0</v>
      </c>
      <c r="D61" s="117">
        <v>0</v>
      </c>
      <c r="E61" s="117">
        <v>0</v>
      </c>
      <c r="F61" s="117">
        <v>0</v>
      </c>
      <c r="G61" s="117">
        <v>0</v>
      </c>
      <c r="H61" s="223">
        <v>0</v>
      </c>
      <c r="I61" s="117">
        <v>0</v>
      </c>
      <c r="J61" s="223">
        <v>0</v>
      </c>
      <c r="K61" s="117">
        <v>0</v>
      </c>
      <c r="L61" s="117">
        <v>0</v>
      </c>
      <c r="M61" s="117">
        <v>35</v>
      </c>
      <c r="N61" s="117">
        <v>0</v>
      </c>
    </row>
    <row r="62" spans="1:14" x14ac:dyDescent="0.35">
      <c r="A62" s="231" t="s">
        <v>103</v>
      </c>
      <c r="B62" s="267">
        <v>10</v>
      </c>
      <c r="C62" s="267">
        <v>4</v>
      </c>
      <c r="D62" s="117">
        <v>0</v>
      </c>
      <c r="E62" s="117">
        <v>0</v>
      </c>
      <c r="F62" s="117">
        <v>0</v>
      </c>
      <c r="G62" s="117">
        <v>0</v>
      </c>
      <c r="H62" s="223">
        <v>0</v>
      </c>
      <c r="I62" s="117">
        <v>0</v>
      </c>
      <c r="J62" s="223">
        <v>0</v>
      </c>
      <c r="K62" s="117">
        <v>0</v>
      </c>
      <c r="L62" s="117">
        <v>0</v>
      </c>
      <c r="M62" s="117">
        <v>4</v>
      </c>
      <c r="N62" s="117">
        <v>0</v>
      </c>
    </row>
    <row r="63" spans="1:14" x14ac:dyDescent="0.35">
      <c r="A63" s="231" t="s">
        <v>104</v>
      </c>
      <c r="B63" s="267">
        <v>1332</v>
      </c>
      <c r="C63" s="267">
        <v>0</v>
      </c>
      <c r="D63" s="117">
        <v>0</v>
      </c>
      <c r="E63" s="117">
        <v>0</v>
      </c>
      <c r="F63" s="117">
        <v>35</v>
      </c>
      <c r="G63" s="117">
        <v>0</v>
      </c>
      <c r="H63" s="223">
        <v>0</v>
      </c>
      <c r="I63" s="117">
        <v>0</v>
      </c>
      <c r="J63" s="223">
        <v>0</v>
      </c>
      <c r="K63" s="117">
        <v>0</v>
      </c>
      <c r="L63" s="117">
        <v>27</v>
      </c>
      <c r="M63" s="117">
        <v>1285</v>
      </c>
      <c r="N63" s="117">
        <v>0</v>
      </c>
    </row>
    <row r="64" spans="1:14" ht="20.65" x14ac:dyDescent="0.35">
      <c r="A64" s="231" t="s">
        <v>386</v>
      </c>
      <c r="B64" s="267">
        <v>1282</v>
      </c>
      <c r="C64" s="267">
        <v>58</v>
      </c>
      <c r="D64" s="117">
        <v>0</v>
      </c>
      <c r="E64" s="117">
        <v>31</v>
      </c>
      <c r="F64" s="117">
        <v>5</v>
      </c>
      <c r="G64" s="117">
        <v>0</v>
      </c>
      <c r="H64" s="223">
        <v>0</v>
      </c>
      <c r="I64" s="117">
        <v>20</v>
      </c>
      <c r="J64" s="223">
        <v>20</v>
      </c>
      <c r="K64" s="117">
        <v>0</v>
      </c>
      <c r="L64" s="117">
        <v>1</v>
      </c>
      <c r="M64" s="117">
        <v>1103</v>
      </c>
      <c r="N64" s="117">
        <v>74</v>
      </c>
    </row>
    <row r="65" spans="1:14" x14ac:dyDescent="0.35">
      <c r="A65" s="231" t="s">
        <v>98</v>
      </c>
      <c r="B65" s="267">
        <v>516564</v>
      </c>
      <c r="C65" s="267">
        <v>447051</v>
      </c>
      <c r="D65" s="117">
        <v>8948</v>
      </c>
      <c r="E65" s="117">
        <v>0</v>
      </c>
      <c r="F65" s="117">
        <v>29796</v>
      </c>
      <c r="G65" s="117">
        <v>8536</v>
      </c>
      <c r="H65" s="223">
        <v>850</v>
      </c>
      <c r="I65" s="117">
        <v>9723</v>
      </c>
      <c r="J65" s="223">
        <v>9721</v>
      </c>
      <c r="K65" s="117">
        <v>1</v>
      </c>
      <c r="L65" s="117">
        <v>1242</v>
      </c>
      <c r="M65" s="117">
        <v>541499</v>
      </c>
      <c r="N65" s="117">
        <v>469775</v>
      </c>
    </row>
    <row r="66" spans="1:14" x14ac:dyDescent="0.35">
      <c r="A66" s="231" t="s">
        <v>105</v>
      </c>
      <c r="B66" s="267">
        <v>11</v>
      </c>
      <c r="C66" s="267">
        <v>0</v>
      </c>
      <c r="D66" s="117">
        <v>0</v>
      </c>
      <c r="E66" s="117">
        <v>0</v>
      </c>
      <c r="F66" s="117">
        <v>0</v>
      </c>
      <c r="G66" s="117">
        <v>0</v>
      </c>
      <c r="H66" s="223">
        <v>0</v>
      </c>
      <c r="I66" s="117">
        <v>0</v>
      </c>
      <c r="J66" s="223">
        <v>0</v>
      </c>
      <c r="K66" s="117">
        <v>0</v>
      </c>
      <c r="L66" s="117">
        <v>0</v>
      </c>
      <c r="M66" s="117">
        <v>9</v>
      </c>
      <c r="N66" s="117">
        <v>0</v>
      </c>
    </row>
    <row r="67" spans="1:14" x14ac:dyDescent="0.35">
      <c r="A67" s="231" t="s">
        <v>106</v>
      </c>
      <c r="B67" s="267">
        <v>898</v>
      </c>
      <c r="C67" s="267">
        <v>84</v>
      </c>
      <c r="D67" s="117">
        <v>0</v>
      </c>
      <c r="E67" s="117">
        <v>0</v>
      </c>
      <c r="F67" s="117">
        <v>209</v>
      </c>
      <c r="G67" s="117">
        <v>0</v>
      </c>
      <c r="H67" s="223">
        <v>0</v>
      </c>
      <c r="I67" s="117">
        <v>0</v>
      </c>
      <c r="J67" s="223">
        <v>0</v>
      </c>
      <c r="K67" s="117">
        <v>1</v>
      </c>
      <c r="L67" s="117">
        <v>64</v>
      </c>
      <c r="M67" s="117">
        <v>1069</v>
      </c>
      <c r="N67" s="117">
        <v>84</v>
      </c>
    </row>
    <row r="68" spans="1:14" x14ac:dyDescent="0.35">
      <c r="A68" s="231" t="s">
        <v>402</v>
      </c>
      <c r="B68" s="267">
        <v>38</v>
      </c>
      <c r="C68" s="267">
        <v>0</v>
      </c>
      <c r="D68" s="117">
        <v>0</v>
      </c>
      <c r="E68" s="117">
        <v>0</v>
      </c>
      <c r="F68" s="117">
        <v>5</v>
      </c>
      <c r="G68" s="117">
        <v>0</v>
      </c>
      <c r="H68" s="223">
        <v>0</v>
      </c>
      <c r="I68" s="117">
        <v>0</v>
      </c>
      <c r="J68" s="223">
        <v>0</v>
      </c>
      <c r="K68" s="117">
        <v>0</v>
      </c>
      <c r="L68" s="117">
        <v>2</v>
      </c>
      <c r="M68" s="117">
        <v>38</v>
      </c>
      <c r="N68" s="117">
        <v>0</v>
      </c>
    </row>
    <row r="69" spans="1:14" x14ac:dyDescent="0.35">
      <c r="A69" s="231" t="s">
        <v>378</v>
      </c>
      <c r="B69" s="267">
        <v>350</v>
      </c>
      <c r="C69" s="267">
        <v>18</v>
      </c>
      <c r="D69" s="117">
        <v>0</v>
      </c>
      <c r="E69" s="117">
        <v>0</v>
      </c>
      <c r="F69" s="117">
        <v>48</v>
      </c>
      <c r="G69" s="117">
        <v>0</v>
      </c>
      <c r="H69" s="223">
        <v>0</v>
      </c>
      <c r="I69" s="117">
        <v>0</v>
      </c>
      <c r="J69" s="223">
        <v>0</v>
      </c>
      <c r="K69" s="117">
        <v>0</v>
      </c>
      <c r="L69" s="117">
        <v>8</v>
      </c>
      <c r="M69" s="117">
        <v>382</v>
      </c>
      <c r="N69" s="117">
        <v>5</v>
      </c>
    </row>
    <row r="70" spans="1:14" x14ac:dyDescent="0.35">
      <c r="A70" s="231" t="s">
        <v>107</v>
      </c>
      <c r="B70" s="267">
        <v>805</v>
      </c>
      <c r="C70" s="267">
        <v>22</v>
      </c>
      <c r="D70" s="117">
        <v>0</v>
      </c>
      <c r="E70" s="117">
        <v>0</v>
      </c>
      <c r="F70" s="117">
        <v>202</v>
      </c>
      <c r="G70" s="117">
        <v>0</v>
      </c>
      <c r="H70" s="223">
        <v>0</v>
      </c>
      <c r="I70" s="117">
        <v>0</v>
      </c>
      <c r="J70" s="223">
        <v>0</v>
      </c>
      <c r="K70" s="117">
        <v>0</v>
      </c>
      <c r="L70" s="117">
        <v>22</v>
      </c>
      <c r="M70" s="117">
        <v>1010</v>
      </c>
      <c r="N70" s="117">
        <v>20</v>
      </c>
    </row>
    <row r="71" spans="1:14" x14ac:dyDescent="0.35">
      <c r="A71" s="231" t="s">
        <v>65</v>
      </c>
      <c r="B71" s="267">
        <v>15916</v>
      </c>
      <c r="C71" s="267">
        <v>250</v>
      </c>
      <c r="D71" s="117">
        <v>1</v>
      </c>
      <c r="E71" s="117">
        <v>0</v>
      </c>
      <c r="F71" s="117">
        <v>2348</v>
      </c>
      <c r="G71" s="117">
        <v>4</v>
      </c>
      <c r="H71" s="223">
        <v>3</v>
      </c>
      <c r="I71" s="117">
        <v>16</v>
      </c>
      <c r="J71" s="223">
        <v>16</v>
      </c>
      <c r="K71" s="117">
        <v>1</v>
      </c>
      <c r="L71" s="117">
        <v>98</v>
      </c>
      <c r="M71" s="117">
        <v>17930</v>
      </c>
      <c r="N71" s="117">
        <v>292</v>
      </c>
    </row>
    <row r="72" spans="1:14" x14ac:dyDescent="0.35">
      <c r="A72" s="231" t="s">
        <v>202</v>
      </c>
      <c r="B72" s="267">
        <v>10955</v>
      </c>
      <c r="C72" s="267">
        <v>484</v>
      </c>
      <c r="D72" s="117">
        <v>0</v>
      </c>
      <c r="E72" s="117">
        <v>0</v>
      </c>
      <c r="F72" s="117">
        <v>3406</v>
      </c>
      <c r="G72" s="117">
        <v>0</v>
      </c>
      <c r="H72" s="223">
        <v>0</v>
      </c>
      <c r="I72" s="117">
        <v>0</v>
      </c>
      <c r="J72" s="223">
        <v>0</v>
      </c>
      <c r="K72" s="117">
        <v>0</v>
      </c>
      <c r="L72" s="117">
        <v>155</v>
      </c>
      <c r="M72" s="117">
        <v>14778</v>
      </c>
      <c r="N72" s="117">
        <v>998</v>
      </c>
    </row>
    <row r="73" spans="1:14" x14ac:dyDescent="0.35">
      <c r="A73" s="231" t="s">
        <v>379</v>
      </c>
      <c r="B73" s="267">
        <v>171</v>
      </c>
      <c r="C73" s="267">
        <v>13</v>
      </c>
      <c r="D73" s="117">
        <v>0</v>
      </c>
      <c r="E73" s="117">
        <v>0</v>
      </c>
      <c r="F73" s="117">
        <v>13</v>
      </c>
      <c r="G73" s="117">
        <v>0</v>
      </c>
      <c r="H73" s="223">
        <v>0</v>
      </c>
      <c r="I73" s="117">
        <v>0</v>
      </c>
      <c r="J73" s="223">
        <v>0</v>
      </c>
      <c r="K73" s="117">
        <v>0</v>
      </c>
      <c r="L73" s="117">
        <v>2</v>
      </c>
      <c r="M73" s="117">
        <v>172</v>
      </c>
      <c r="N73" s="117">
        <v>9</v>
      </c>
    </row>
    <row r="74" spans="1:14" x14ac:dyDescent="0.35">
      <c r="A74" s="231" t="s">
        <v>108</v>
      </c>
      <c r="B74" s="267">
        <v>363185</v>
      </c>
      <c r="C74" s="267">
        <v>244209</v>
      </c>
      <c r="D74" s="117">
        <v>35451</v>
      </c>
      <c r="E74" s="117">
        <v>0</v>
      </c>
      <c r="F74" s="117">
        <v>41222</v>
      </c>
      <c r="G74" s="117">
        <v>1</v>
      </c>
      <c r="H74" s="223">
        <v>1</v>
      </c>
      <c r="I74" s="117">
        <v>2498</v>
      </c>
      <c r="J74" s="223">
        <v>2496</v>
      </c>
      <c r="K74" s="117">
        <v>0</v>
      </c>
      <c r="L74" s="117">
        <v>861</v>
      </c>
      <c r="M74" s="117">
        <v>411342</v>
      </c>
      <c r="N74" s="117">
        <v>263139</v>
      </c>
    </row>
    <row r="75" spans="1:14" x14ac:dyDescent="0.35">
      <c r="A75" s="231" t="s">
        <v>109</v>
      </c>
      <c r="B75" s="267">
        <v>340</v>
      </c>
      <c r="C75" s="267">
        <v>1</v>
      </c>
      <c r="D75" s="117">
        <v>0</v>
      </c>
      <c r="E75" s="117">
        <v>0</v>
      </c>
      <c r="F75" s="117">
        <v>0</v>
      </c>
      <c r="G75" s="117">
        <v>0</v>
      </c>
      <c r="H75" s="223">
        <v>0</v>
      </c>
      <c r="I75" s="117">
        <v>0</v>
      </c>
      <c r="J75" s="223">
        <v>0</v>
      </c>
      <c r="K75" s="117">
        <v>0</v>
      </c>
      <c r="L75" s="117">
        <v>1</v>
      </c>
      <c r="M75" s="117">
        <v>318</v>
      </c>
      <c r="N75" s="117">
        <v>1</v>
      </c>
    </row>
    <row r="76" spans="1:14" x14ac:dyDescent="0.35">
      <c r="A76" s="231" t="s">
        <v>110</v>
      </c>
      <c r="B76" s="117">
        <v>86872</v>
      </c>
      <c r="C76" s="117">
        <v>45429</v>
      </c>
      <c r="D76" s="117">
        <v>95</v>
      </c>
      <c r="E76" s="117">
        <v>2</v>
      </c>
      <c r="F76" s="117">
        <v>5645</v>
      </c>
      <c r="G76" s="117">
        <v>5</v>
      </c>
      <c r="H76" s="223">
        <v>5</v>
      </c>
      <c r="I76" s="117">
        <v>1048</v>
      </c>
      <c r="J76" s="223">
        <v>1043</v>
      </c>
      <c r="K76" s="117">
        <v>0</v>
      </c>
      <c r="L76" s="117">
        <v>1100</v>
      </c>
      <c r="M76" s="117">
        <v>85834</v>
      </c>
      <c r="N76" s="117">
        <v>42766</v>
      </c>
    </row>
    <row r="77" spans="1:14" x14ac:dyDescent="0.35">
      <c r="A77" s="231" t="s">
        <v>380</v>
      </c>
      <c r="B77" s="267">
        <v>924</v>
      </c>
      <c r="C77" s="267">
        <v>6</v>
      </c>
      <c r="D77" s="117">
        <v>0</v>
      </c>
      <c r="E77" s="117">
        <v>0</v>
      </c>
      <c r="F77" s="117">
        <v>38</v>
      </c>
      <c r="G77" s="117">
        <v>0</v>
      </c>
      <c r="H77" s="223">
        <v>0</v>
      </c>
      <c r="I77" s="117">
        <v>0</v>
      </c>
      <c r="J77" s="223">
        <v>0</v>
      </c>
      <c r="K77" s="117">
        <v>0</v>
      </c>
      <c r="L77" s="117">
        <v>13</v>
      </c>
      <c r="M77" s="117">
        <v>883</v>
      </c>
      <c r="N77" s="117">
        <v>6</v>
      </c>
    </row>
    <row r="78" spans="1:14" x14ac:dyDescent="0.35">
      <c r="A78" s="231" t="s">
        <v>111</v>
      </c>
      <c r="B78" s="267">
        <v>7</v>
      </c>
      <c r="C78" s="267">
        <v>0</v>
      </c>
      <c r="D78" s="117">
        <v>0</v>
      </c>
      <c r="E78" s="117">
        <v>0</v>
      </c>
      <c r="F78" s="117">
        <v>0</v>
      </c>
      <c r="G78" s="117">
        <v>0</v>
      </c>
      <c r="H78" s="223">
        <v>0</v>
      </c>
      <c r="I78" s="117">
        <v>0</v>
      </c>
      <c r="J78" s="223">
        <v>0</v>
      </c>
      <c r="K78" s="117">
        <v>0</v>
      </c>
      <c r="L78" s="117">
        <v>0</v>
      </c>
      <c r="M78" s="117">
        <v>8</v>
      </c>
      <c r="N78" s="117">
        <v>0</v>
      </c>
    </row>
    <row r="79" spans="1:14" x14ac:dyDescent="0.35">
      <c r="A79" s="231" t="s">
        <v>112</v>
      </c>
      <c r="B79" s="267">
        <v>92</v>
      </c>
      <c r="C79" s="267">
        <v>0</v>
      </c>
      <c r="D79" s="117">
        <v>0</v>
      </c>
      <c r="E79" s="117">
        <v>0</v>
      </c>
      <c r="F79" s="117">
        <v>3</v>
      </c>
      <c r="G79" s="117">
        <v>0</v>
      </c>
      <c r="H79" s="223">
        <v>0</v>
      </c>
      <c r="I79" s="117">
        <v>0</v>
      </c>
      <c r="J79" s="223">
        <v>0</v>
      </c>
      <c r="K79" s="117">
        <v>0</v>
      </c>
      <c r="L79" s="117">
        <v>2</v>
      </c>
      <c r="M79" s="117">
        <v>94</v>
      </c>
      <c r="N79" s="117">
        <v>0</v>
      </c>
    </row>
    <row r="80" spans="1:14" x14ac:dyDescent="0.35">
      <c r="A80" s="231" t="s">
        <v>113</v>
      </c>
      <c r="B80" s="267">
        <v>170</v>
      </c>
      <c r="C80" s="267">
        <v>3</v>
      </c>
      <c r="D80" s="117">
        <v>0</v>
      </c>
      <c r="E80" s="117">
        <v>0</v>
      </c>
      <c r="F80" s="117">
        <v>24</v>
      </c>
      <c r="G80" s="117">
        <v>0</v>
      </c>
      <c r="H80" s="223">
        <v>0</v>
      </c>
      <c r="I80" s="117">
        <v>0</v>
      </c>
      <c r="J80" s="223">
        <v>0</v>
      </c>
      <c r="K80" s="117">
        <v>0</v>
      </c>
      <c r="L80" s="117">
        <v>8</v>
      </c>
      <c r="M80" s="117">
        <v>177</v>
      </c>
      <c r="N80" s="117">
        <v>3</v>
      </c>
    </row>
    <row r="81" spans="1:14" x14ac:dyDescent="0.35">
      <c r="A81" s="231" t="s">
        <v>114</v>
      </c>
      <c r="B81" s="267">
        <v>5122</v>
      </c>
      <c r="C81" s="267">
        <v>57</v>
      </c>
      <c r="D81" s="117">
        <v>0</v>
      </c>
      <c r="E81" s="117">
        <v>0</v>
      </c>
      <c r="F81" s="117">
        <v>3446</v>
      </c>
      <c r="G81" s="117">
        <v>0</v>
      </c>
      <c r="H81" s="223">
        <v>0</v>
      </c>
      <c r="I81" s="117">
        <v>10</v>
      </c>
      <c r="J81" s="223">
        <v>10</v>
      </c>
      <c r="K81" s="117">
        <v>0</v>
      </c>
      <c r="L81" s="117">
        <v>19</v>
      </c>
      <c r="M81" s="117">
        <v>8491</v>
      </c>
      <c r="N81" s="117">
        <v>88</v>
      </c>
    </row>
    <row r="82" spans="1:14" x14ac:dyDescent="0.35">
      <c r="A82" s="231" t="s">
        <v>116</v>
      </c>
      <c r="B82" s="267">
        <v>6696</v>
      </c>
      <c r="C82" s="267">
        <v>603</v>
      </c>
      <c r="D82" s="117">
        <v>0</v>
      </c>
      <c r="E82" s="117">
        <v>68</v>
      </c>
      <c r="F82" s="117">
        <v>485</v>
      </c>
      <c r="G82" s="117">
        <v>0</v>
      </c>
      <c r="H82" s="223">
        <v>0</v>
      </c>
      <c r="I82" s="117">
        <v>1</v>
      </c>
      <c r="J82" s="223">
        <v>1</v>
      </c>
      <c r="K82" s="117">
        <v>2</v>
      </c>
      <c r="L82" s="117">
        <v>113</v>
      </c>
      <c r="M82" s="117">
        <v>6498</v>
      </c>
      <c r="N82" s="117">
        <v>401</v>
      </c>
    </row>
    <row r="83" spans="1:14" x14ac:dyDescent="0.35">
      <c r="A83" s="231" t="s">
        <v>117</v>
      </c>
      <c r="B83" s="267">
        <v>175</v>
      </c>
      <c r="C83" s="267">
        <v>2</v>
      </c>
      <c r="D83" s="117">
        <v>0</v>
      </c>
      <c r="E83" s="117">
        <v>0</v>
      </c>
      <c r="F83" s="117">
        <v>1</v>
      </c>
      <c r="G83" s="117">
        <v>0</v>
      </c>
      <c r="H83" s="223">
        <v>0</v>
      </c>
      <c r="I83" s="117">
        <v>0</v>
      </c>
      <c r="J83" s="223">
        <v>0</v>
      </c>
      <c r="K83" s="117">
        <v>0</v>
      </c>
      <c r="L83" s="117">
        <v>0</v>
      </c>
      <c r="M83" s="117">
        <v>161</v>
      </c>
      <c r="N83" s="117">
        <v>1</v>
      </c>
    </row>
    <row r="84" spans="1:14" x14ac:dyDescent="0.35">
      <c r="A84" s="231" t="s">
        <v>118</v>
      </c>
      <c r="B84" s="267">
        <v>22148</v>
      </c>
      <c r="C84" s="267">
        <v>10007</v>
      </c>
      <c r="D84" s="117">
        <v>0</v>
      </c>
      <c r="E84" s="117">
        <v>0</v>
      </c>
      <c r="F84" s="117">
        <v>969</v>
      </c>
      <c r="G84" s="117">
        <v>0</v>
      </c>
      <c r="H84" s="223">
        <v>0</v>
      </c>
      <c r="I84" s="117">
        <v>1</v>
      </c>
      <c r="J84" s="223">
        <v>1</v>
      </c>
      <c r="K84" s="117">
        <v>0</v>
      </c>
      <c r="L84" s="117">
        <v>40</v>
      </c>
      <c r="M84" s="117">
        <v>22978</v>
      </c>
      <c r="N84" s="117">
        <v>10004</v>
      </c>
    </row>
    <row r="85" spans="1:14" x14ac:dyDescent="0.35">
      <c r="A85" s="231" t="s">
        <v>622</v>
      </c>
      <c r="B85" s="117">
        <v>2</v>
      </c>
      <c r="C85" s="117">
        <v>0</v>
      </c>
      <c r="D85" s="117">
        <v>0</v>
      </c>
      <c r="E85" s="117">
        <v>0</v>
      </c>
      <c r="F85" s="117">
        <v>0</v>
      </c>
      <c r="G85" s="117">
        <v>0</v>
      </c>
      <c r="H85" s="223">
        <v>0</v>
      </c>
      <c r="I85" s="117">
        <v>0</v>
      </c>
      <c r="J85" s="223">
        <v>0</v>
      </c>
      <c r="K85" s="117">
        <v>0</v>
      </c>
      <c r="L85" s="117">
        <v>0</v>
      </c>
      <c r="M85" s="117">
        <v>2</v>
      </c>
      <c r="N85" s="117">
        <v>0</v>
      </c>
    </row>
    <row r="86" spans="1:14" x14ac:dyDescent="0.35">
      <c r="A86" s="231" t="s">
        <v>120</v>
      </c>
      <c r="B86" s="267">
        <v>112</v>
      </c>
      <c r="C86" s="267">
        <v>0</v>
      </c>
      <c r="D86" s="117">
        <v>0</v>
      </c>
      <c r="E86" s="117">
        <v>0</v>
      </c>
      <c r="F86" s="117">
        <v>13</v>
      </c>
      <c r="G86" s="117">
        <v>0</v>
      </c>
      <c r="H86" s="223">
        <v>0</v>
      </c>
      <c r="I86" s="117">
        <v>0</v>
      </c>
      <c r="J86" s="223">
        <v>0</v>
      </c>
      <c r="K86" s="117">
        <v>0</v>
      </c>
      <c r="L86" s="117">
        <v>2</v>
      </c>
      <c r="M86" s="117">
        <v>112</v>
      </c>
      <c r="N86" s="117">
        <v>0</v>
      </c>
    </row>
    <row r="87" spans="1:14" x14ac:dyDescent="0.35">
      <c r="A87" s="231" t="s">
        <v>381</v>
      </c>
      <c r="B87" s="267">
        <v>324</v>
      </c>
      <c r="C87" s="267">
        <v>0</v>
      </c>
      <c r="D87" s="117">
        <v>0</v>
      </c>
      <c r="E87" s="117">
        <v>0</v>
      </c>
      <c r="F87" s="117">
        <v>2</v>
      </c>
      <c r="G87" s="117">
        <v>0</v>
      </c>
      <c r="H87" s="223">
        <v>0</v>
      </c>
      <c r="I87" s="117">
        <v>0</v>
      </c>
      <c r="J87" s="223">
        <v>0</v>
      </c>
      <c r="K87" s="117">
        <v>0</v>
      </c>
      <c r="L87" s="117">
        <v>17</v>
      </c>
      <c r="M87" s="117">
        <v>270</v>
      </c>
      <c r="N87" s="117">
        <v>0</v>
      </c>
    </row>
    <row r="88" spans="1:14" x14ac:dyDescent="0.35">
      <c r="A88" s="231" t="s">
        <v>121</v>
      </c>
      <c r="B88" s="267">
        <v>7480</v>
      </c>
      <c r="C88" s="267">
        <v>88</v>
      </c>
      <c r="D88" s="117">
        <v>0</v>
      </c>
      <c r="E88" s="117">
        <v>0</v>
      </c>
      <c r="F88" s="117">
        <v>2438</v>
      </c>
      <c r="G88" s="117">
        <v>0</v>
      </c>
      <c r="H88" s="223">
        <v>0</v>
      </c>
      <c r="I88" s="117">
        <v>0</v>
      </c>
      <c r="J88" s="223">
        <v>0</v>
      </c>
      <c r="K88" s="117">
        <v>0</v>
      </c>
      <c r="L88" s="117">
        <v>106</v>
      </c>
      <c r="M88" s="117">
        <v>10284</v>
      </c>
      <c r="N88" s="117">
        <v>88</v>
      </c>
    </row>
    <row r="89" spans="1:14" x14ac:dyDescent="0.35">
      <c r="A89" s="231" t="s">
        <v>122</v>
      </c>
      <c r="B89" s="267">
        <v>15444</v>
      </c>
      <c r="C89" s="267">
        <v>180</v>
      </c>
      <c r="D89" s="117">
        <v>0</v>
      </c>
      <c r="E89" s="117">
        <v>0</v>
      </c>
      <c r="F89" s="117">
        <v>2762</v>
      </c>
      <c r="G89" s="117">
        <v>0</v>
      </c>
      <c r="H89" s="223">
        <v>0</v>
      </c>
      <c r="I89" s="117">
        <v>3</v>
      </c>
      <c r="J89" s="223">
        <v>3</v>
      </c>
      <c r="K89" s="117">
        <v>1</v>
      </c>
      <c r="L89" s="117">
        <v>332</v>
      </c>
      <c r="M89" s="117">
        <v>17005</v>
      </c>
      <c r="N89" s="117">
        <v>205</v>
      </c>
    </row>
    <row r="90" spans="1:14" x14ac:dyDescent="0.35">
      <c r="A90" s="231" t="s">
        <v>119</v>
      </c>
      <c r="B90" s="267">
        <v>1310</v>
      </c>
      <c r="C90" s="267">
        <v>15</v>
      </c>
      <c r="D90" s="117">
        <v>0</v>
      </c>
      <c r="E90" s="117">
        <v>0</v>
      </c>
      <c r="F90" s="117">
        <v>184</v>
      </c>
      <c r="G90" s="117">
        <v>0</v>
      </c>
      <c r="H90" s="223">
        <v>0</v>
      </c>
      <c r="I90" s="117">
        <v>0</v>
      </c>
      <c r="J90" s="223">
        <v>0</v>
      </c>
      <c r="K90" s="117">
        <v>0</v>
      </c>
      <c r="L90" s="117">
        <v>16</v>
      </c>
      <c r="M90" s="117">
        <v>1471</v>
      </c>
      <c r="N90" s="117">
        <v>22</v>
      </c>
    </row>
    <row r="91" spans="1:14" x14ac:dyDescent="0.35">
      <c r="A91" s="231" t="s">
        <v>382</v>
      </c>
      <c r="B91" s="267">
        <v>701</v>
      </c>
      <c r="C91" s="267">
        <v>0</v>
      </c>
      <c r="D91" s="117">
        <v>0</v>
      </c>
      <c r="E91" s="117">
        <v>0</v>
      </c>
      <c r="F91" s="117">
        <v>12</v>
      </c>
      <c r="G91" s="117">
        <v>0</v>
      </c>
      <c r="H91" s="223">
        <v>0</v>
      </c>
      <c r="I91" s="117">
        <v>0</v>
      </c>
      <c r="J91" s="223">
        <v>0</v>
      </c>
      <c r="K91" s="117">
        <v>0</v>
      </c>
      <c r="L91" s="117">
        <v>37</v>
      </c>
      <c r="M91" s="117">
        <v>511</v>
      </c>
      <c r="N91" s="117">
        <v>0</v>
      </c>
    </row>
    <row r="92" spans="1:14" x14ac:dyDescent="0.35">
      <c r="A92" s="231" t="s">
        <v>383</v>
      </c>
      <c r="B92" s="267">
        <v>37165</v>
      </c>
      <c r="C92" s="267">
        <v>753</v>
      </c>
      <c r="D92" s="117">
        <v>0</v>
      </c>
      <c r="E92" s="117">
        <v>0</v>
      </c>
      <c r="F92" s="117">
        <v>573</v>
      </c>
      <c r="G92" s="117">
        <v>0</v>
      </c>
      <c r="H92" s="223">
        <v>0</v>
      </c>
      <c r="I92" s="117">
        <v>0</v>
      </c>
      <c r="J92" s="223">
        <v>0</v>
      </c>
      <c r="K92" s="117">
        <v>0</v>
      </c>
      <c r="L92" s="117">
        <v>1833</v>
      </c>
      <c r="M92" s="117">
        <v>34774</v>
      </c>
      <c r="N92" s="117">
        <v>675</v>
      </c>
    </row>
    <row r="93" spans="1:14" x14ac:dyDescent="0.35">
      <c r="A93" s="231" t="s">
        <v>507</v>
      </c>
      <c r="B93" s="267">
        <v>0</v>
      </c>
      <c r="C93" s="267">
        <v>0</v>
      </c>
      <c r="D93" s="117">
        <v>0</v>
      </c>
      <c r="E93" s="117">
        <v>0</v>
      </c>
      <c r="F93" s="117">
        <v>0</v>
      </c>
      <c r="G93" s="117">
        <v>0</v>
      </c>
      <c r="H93" s="223">
        <v>0</v>
      </c>
      <c r="I93" s="117">
        <v>0</v>
      </c>
      <c r="J93" s="223">
        <v>0</v>
      </c>
      <c r="K93" s="117">
        <v>0</v>
      </c>
      <c r="L93" s="117">
        <v>0</v>
      </c>
      <c r="M93" s="117">
        <v>0</v>
      </c>
      <c r="N93" s="117">
        <v>0</v>
      </c>
    </row>
    <row r="94" spans="1:14" x14ac:dyDescent="0.35">
      <c r="A94" s="231" t="s">
        <v>123</v>
      </c>
      <c r="B94" s="267">
        <v>4159</v>
      </c>
      <c r="C94" s="267">
        <v>304</v>
      </c>
      <c r="D94" s="117">
        <v>0</v>
      </c>
      <c r="E94" s="117">
        <v>0</v>
      </c>
      <c r="F94" s="117">
        <v>2251</v>
      </c>
      <c r="G94" s="117">
        <v>0</v>
      </c>
      <c r="H94" s="223">
        <v>0</v>
      </c>
      <c r="I94" s="117">
        <v>0</v>
      </c>
      <c r="J94" s="223">
        <v>0</v>
      </c>
      <c r="K94" s="117">
        <v>0</v>
      </c>
      <c r="L94" s="117">
        <v>69</v>
      </c>
      <c r="M94" s="117">
        <v>6844</v>
      </c>
      <c r="N94" s="117">
        <v>572</v>
      </c>
    </row>
    <row r="95" spans="1:14" x14ac:dyDescent="0.35">
      <c r="A95" s="231" t="s">
        <v>125</v>
      </c>
      <c r="B95" s="267">
        <v>1310</v>
      </c>
      <c r="C95" s="267">
        <v>3</v>
      </c>
      <c r="D95" s="117">
        <v>0</v>
      </c>
      <c r="E95" s="117">
        <v>0</v>
      </c>
      <c r="F95" s="117">
        <v>499</v>
      </c>
      <c r="G95" s="117">
        <v>0</v>
      </c>
      <c r="H95" s="223">
        <v>0</v>
      </c>
      <c r="I95" s="117">
        <v>0</v>
      </c>
      <c r="J95" s="223">
        <v>0</v>
      </c>
      <c r="K95" s="117">
        <v>0</v>
      </c>
      <c r="L95" s="117">
        <v>35</v>
      </c>
      <c r="M95" s="117">
        <v>1443</v>
      </c>
      <c r="N95" s="117">
        <v>2</v>
      </c>
    </row>
    <row r="96" spans="1:14" x14ac:dyDescent="0.35">
      <c r="A96" s="231" t="s">
        <v>126</v>
      </c>
      <c r="B96" s="267">
        <v>1</v>
      </c>
      <c r="C96" s="267">
        <v>0</v>
      </c>
      <c r="D96" s="117">
        <v>0</v>
      </c>
      <c r="E96" s="117">
        <v>0</v>
      </c>
      <c r="F96" s="117">
        <v>0</v>
      </c>
      <c r="G96" s="117">
        <v>0</v>
      </c>
      <c r="H96" s="223">
        <v>0</v>
      </c>
      <c r="I96" s="117">
        <v>0</v>
      </c>
      <c r="J96" s="223">
        <v>0</v>
      </c>
      <c r="K96" s="117">
        <v>0</v>
      </c>
      <c r="L96" s="117">
        <v>0</v>
      </c>
      <c r="M96" s="117">
        <v>0</v>
      </c>
      <c r="N96" s="117">
        <v>0</v>
      </c>
    </row>
    <row r="97" spans="1:14" x14ac:dyDescent="0.35">
      <c r="A97" s="231" t="s">
        <v>128</v>
      </c>
      <c r="B97" s="267">
        <v>10448</v>
      </c>
      <c r="C97" s="267">
        <v>19</v>
      </c>
      <c r="D97" s="117">
        <v>0</v>
      </c>
      <c r="E97" s="117">
        <v>1</v>
      </c>
      <c r="F97" s="117">
        <v>687</v>
      </c>
      <c r="G97" s="117">
        <v>0</v>
      </c>
      <c r="H97" s="223">
        <v>0</v>
      </c>
      <c r="I97" s="117">
        <v>3</v>
      </c>
      <c r="J97" s="223">
        <v>3</v>
      </c>
      <c r="K97" s="117">
        <v>0</v>
      </c>
      <c r="L97" s="117">
        <v>339</v>
      </c>
      <c r="M97" s="117">
        <v>9881</v>
      </c>
      <c r="N97" s="117">
        <v>11</v>
      </c>
    </row>
    <row r="98" spans="1:14" x14ac:dyDescent="0.35">
      <c r="A98" s="347" t="s">
        <v>129</v>
      </c>
      <c r="B98" s="267">
        <v>14408</v>
      </c>
      <c r="C98" s="267">
        <v>765</v>
      </c>
      <c r="D98" s="117">
        <v>0</v>
      </c>
      <c r="E98" s="117">
        <v>0</v>
      </c>
      <c r="F98" s="117">
        <v>128</v>
      </c>
      <c r="G98" s="117">
        <v>0</v>
      </c>
      <c r="H98" s="223">
        <v>0</v>
      </c>
      <c r="I98" s="117">
        <v>49</v>
      </c>
      <c r="J98" s="223">
        <v>44</v>
      </c>
      <c r="K98" s="117">
        <v>0</v>
      </c>
      <c r="L98" s="117">
        <v>18</v>
      </c>
      <c r="M98" s="117">
        <v>13956</v>
      </c>
      <c r="N98" s="117">
        <v>786</v>
      </c>
    </row>
    <row r="99" spans="1:14" x14ac:dyDescent="0.35">
      <c r="A99" s="347" t="s">
        <v>872</v>
      </c>
      <c r="B99" s="267">
        <v>82318</v>
      </c>
      <c r="C99" s="267">
        <v>15759</v>
      </c>
      <c r="D99" s="117">
        <v>1</v>
      </c>
      <c r="E99" s="117">
        <v>0</v>
      </c>
      <c r="F99" s="117">
        <v>11239</v>
      </c>
      <c r="G99" s="117">
        <v>12</v>
      </c>
      <c r="H99" s="223">
        <v>0</v>
      </c>
      <c r="I99" s="117">
        <v>1832</v>
      </c>
      <c r="J99" s="223">
        <v>1819</v>
      </c>
      <c r="K99" s="117">
        <v>8</v>
      </c>
      <c r="L99" s="117">
        <v>908</v>
      </c>
      <c r="M99" s="117">
        <v>84949</v>
      </c>
      <c r="N99" s="117">
        <v>14703</v>
      </c>
    </row>
    <row r="100" spans="1:14" x14ac:dyDescent="0.35">
      <c r="A100" s="347" t="s">
        <v>1879</v>
      </c>
      <c r="B100" s="117">
        <v>368199</v>
      </c>
      <c r="C100" s="117">
        <v>119620</v>
      </c>
      <c r="D100" s="117">
        <v>685</v>
      </c>
      <c r="E100" s="117">
        <v>5</v>
      </c>
      <c r="F100" s="117">
        <v>43064</v>
      </c>
      <c r="G100" s="117">
        <v>5921</v>
      </c>
      <c r="H100" s="223">
        <v>5913</v>
      </c>
      <c r="I100" s="117">
        <v>7615</v>
      </c>
      <c r="J100" s="223">
        <v>7602</v>
      </c>
      <c r="K100" s="117">
        <v>14</v>
      </c>
      <c r="L100" s="117">
        <v>4044</v>
      </c>
      <c r="M100" s="117">
        <v>264107</v>
      </c>
      <c r="N100" s="117">
        <v>126809</v>
      </c>
    </row>
    <row r="101" spans="1:14" x14ac:dyDescent="0.35">
      <c r="A101" s="231" t="s">
        <v>130</v>
      </c>
      <c r="B101" s="267">
        <v>10</v>
      </c>
      <c r="C101" s="267">
        <v>0</v>
      </c>
      <c r="D101" s="117">
        <v>0</v>
      </c>
      <c r="E101" s="117">
        <v>0</v>
      </c>
      <c r="F101" s="117">
        <v>1</v>
      </c>
      <c r="G101" s="117">
        <v>0</v>
      </c>
      <c r="H101" s="223">
        <v>0</v>
      </c>
      <c r="I101" s="117">
        <v>0</v>
      </c>
      <c r="J101" s="223">
        <v>0</v>
      </c>
      <c r="K101" s="117">
        <v>0</v>
      </c>
      <c r="L101" s="117">
        <v>0</v>
      </c>
      <c r="M101" s="117">
        <v>9</v>
      </c>
      <c r="N101" s="117">
        <v>0</v>
      </c>
    </row>
    <row r="102" spans="1:14" x14ac:dyDescent="0.35">
      <c r="A102" s="231" t="s">
        <v>132</v>
      </c>
      <c r="B102" s="267">
        <v>983</v>
      </c>
      <c r="C102" s="267">
        <v>16</v>
      </c>
      <c r="D102" s="117">
        <v>0</v>
      </c>
      <c r="E102" s="117">
        <v>1</v>
      </c>
      <c r="F102" s="117">
        <v>16</v>
      </c>
      <c r="G102" s="117">
        <v>0</v>
      </c>
      <c r="H102" s="223">
        <v>0</v>
      </c>
      <c r="I102" s="117">
        <v>0</v>
      </c>
      <c r="J102" s="223">
        <v>0</v>
      </c>
      <c r="K102" s="117">
        <v>0</v>
      </c>
      <c r="L102" s="117">
        <v>48</v>
      </c>
      <c r="M102" s="117">
        <v>802</v>
      </c>
      <c r="N102" s="117">
        <v>1</v>
      </c>
    </row>
    <row r="103" spans="1:14" x14ac:dyDescent="0.35">
      <c r="A103" s="231" t="s">
        <v>133</v>
      </c>
      <c r="B103" s="267">
        <v>66</v>
      </c>
      <c r="C103" s="267">
        <v>1</v>
      </c>
      <c r="D103" s="117">
        <v>0</v>
      </c>
      <c r="E103" s="117">
        <v>0</v>
      </c>
      <c r="F103" s="117">
        <v>4</v>
      </c>
      <c r="G103" s="117">
        <v>0</v>
      </c>
      <c r="H103" s="223">
        <v>0</v>
      </c>
      <c r="I103" s="117">
        <v>0</v>
      </c>
      <c r="J103" s="223">
        <v>0</v>
      </c>
      <c r="K103" s="117">
        <v>0</v>
      </c>
      <c r="L103" s="117">
        <v>0</v>
      </c>
      <c r="M103" s="117">
        <v>70</v>
      </c>
      <c r="N103" s="117">
        <v>1</v>
      </c>
    </row>
    <row r="104" spans="1:14" x14ac:dyDescent="0.35">
      <c r="A104" s="231" t="s">
        <v>384</v>
      </c>
      <c r="B104" s="267">
        <v>1692</v>
      </c>
      <c r="C104" s="267">
        <v>10</v>
      </c>
      <c r="D104" s="117">
        <v>0</v>
      </c>
      <c r="E104" s="117">
        <v>0</v>
      </c>
      <c r="F104" s="117">
        <v>235</v>
      </c>
      <c r="G104" s="117">
        <v>0</v>
      </c>
      <c r="H104" s="223">
        <v>0</v>
      </c>
      <c r="I104" s="117">
        <v>2</v>
      </c>
      <c r="J104" s="223">
        <v>2</v>
      </c>
      <c r="K104" s="117">
        <v>0</v>
      </c>
      <c r="L104" s="117">
        <v>84</v>
      </c>
      <c r="M104" s="117">
        <v>1868</v>
      </c>
      <c r="N104" s="117">
        <v>12</v>
      </c>
    </row>
    <row r="105" spans="1:14" x14ac:dyDescent="0.35">
      <c r="A105" s="231" t="s">
        <v>135</v>
      </c>
      <c r="B105" s="267">
        <v>262</v>
      </c>
      <c r="C105" s="267">
        <v>0</v>
      </c>
      <c r="D105" s="117">
        <v>0</v>
      </c>
      <c r="E105" s="117">
        <v>0</v>
      </c>
      <c r="F105" s="117">
        <v>0</v>
      </c>
      <c r="G105" s="117">
        <v>0</v>
      </c>
      <c r="H105" s="223">
        <v>0</v>
      </c>
      <c r="I105" s="117">
        <v>0</v>
      </c>
      <c r="J105" s="223">
        <v>0</v>
      </c>
      <c r="K105" s="117">
        <v>0</v>
      </c>
      <c r="L105" s="117">
        <v>0</v>
      </c>
      <c r="M105" s="117">
        <v>145</v>
      </c>
      <c r="N105" s="117">
        <v>0</v>
      </c>
    </row>
    <row r="106" spans="1:14" x14ac:dyDescent="0.35">
      <c r="A106" s="231" t="s">
        <v>134</v>
      </c>
      <c r="B106" s="267">
        <v>1728</v>
      </c>
      <c r="C106" s="267">
        <v>105</v>
      </c>
      <c r="D106" s="117">
        <v>0</v>
      </c>
      <c r="E106" s="117">
        <v>0</v>
      </c>
      <c r="F106" s="117">
        <v>236</v>
      </c>
      <c r="G106" s="117">
        <v>0</v>
      </c>
      <c r="H106" s="223">
        <v>0</v>
      </c>
      <c r="I106" s="117">
        <v>6</v>
      </c>
      <c r="J106" s="223">
        <v>6</v>
      </c>
      <c r="K106" s="117">
        <v>0</v>
      </c>
      <c r="L106" s="117">
        <v>68</v>
      </c>
      <c r="M106" s="117">
        <v>1841</v>
      </c>
      <c r="N106" s="117">
        <v>118</v>
      </c>
    </row>
    <row r="107" spans="1:14" x14ac:dyDescent="0.35">
      <c r="A107" s="231" t="s">
        <v>136</v>
      </c>
      <c r="B107" s="267">
        <v>2226</v>
      </c>
      <c r="C107" s="267">
        <v>15</v>
      </c>
      <c r="D107" s="117">
        <v>0</v>
      </c>
      <c r="E107" s="117">
        <v>3</v>
      </c>
      <c r="F107" s="117">
        <v>154</v>
      </c>
      <c r="G107" s="117">
        <v>0</v>
      </c>
      <c r="H107" s="223">
        <v>0</v>
      </c>
      <c r="I107" s="117">
        <v>0</v>
      </c>
      <c r="J107" s="223">
        <v>0</v>
      </c>
      <c r="K107" s="117">
        <v>0</v>
      </c>
      <c r="L107" s="117">
        <v>25</v>
      </c>
      <c r="M107" s="117">
        <v>2267</v>
      </c>
      <c r="N107" s="117">
        <v>17</v>
      </c>
    </row>
    <row r="108" spans="1:14" x14ac:dyDescent="0.35">
      <c r="A108" s="231" t="s">
        <v>137</v>
      </c>
      <c r="B108" s="267">
        <v>8549</v>
      </c>
      <c r="C108" s="267">
        <v>4048</v>
      </c>
      <c r="D108" s="117">
        <v>46</v>
      </c>
      <c r="E108" s="117">
        <v>0</v>
      </c>
      <c r="F108" s="117">
        <v>236</v>
      </c>
      <c r="G108" s="117">
        <v>1231</v>
      </c>
      <c r="H108" s="223">
        <v>1231</v>
      </c>
      <c r="I108" s="117">
        <v>5</v>
      </c>
      <c r="J108" s="223">
        <v>5</v>
      </c>
      <c r="K108" s="117">
        <v>0</v>
      </c>
      <c r="L108" s="117">
        <v>119</v>
      </c>
      <c r="M108" s="117">
        <v>7906</v>
      </c>
      <c r="N108" s="117">
        <v>3532</v>
      </c>
    </row>
    <row r="109" spans="1:14" x14ac:dyDescent="0.35">
      <c r="A109" s="231" t="s">
        <v>385</v>
      </c>
      <c r="B109" s="267">
        <v>3</v>
      </c>
      <c r="C109" s="267">
        <v>0</v>
      </c>
      <c r="D109" s="117">
        <v>0</v>
      </c>
      <c r="E109" s="117">
        <v>0</v>
      </c>
      <c r="F109" s="117">
        <v>0</v>
      </c>
      <c r="G109" s="117">
        <v>0</v>
      </c>
      <c r="H109" s="223">
        <v>0</v>
      </c>
      <c r="I109" s="117">
        <v>0</v>
      </c>
      <c r="J109" s="223">
        <v>0</v>
      </c>
      <c r="K109" s="117">
        <v>0</v>
      </c>
      <c r="L109" s="117">
        <v>0</v>
      </c>
      <c r="M109" s="117">
        <v>2</v>
      </c>
      <c r="N109" s="117">
        <v>0</v>
      </c>
    </row>
    <row r="110" spans="1:14" x14ac:dyDescent="0.35">
      <c r="A110" s="231" t="s">
        <v>140</v>
      </c>
      <c r="B110" s="267">
        <v>981</v>
      </c>
      <c r="C110" s="267">
        <v>25</v>
      </c>
      <c r="D110" s="117">
        <v>0</v>
      </c>
      <c r="E110" s="117">
        <v>0</v>
      </c>
      <c r="F110" s="117">
        <v>143</v>
      </c>
      <c r="G110" s="117">
        <v>0</v>
      </c>
      <c r="H110" s="223">
        <v>0</v>
      </c>
      <c r="I110" s="117">
        <v>0</v>
      </c>
      <c r="J110" s="223">
        <v>0</v>
      </c>
      <c r="K110" s="117">
        <v>0</v>
      </c>
      <c r="L110" s="117">
        <v>5</v>
      </c>
      <c r="M110" s="117">
        <v>1085</v>
      </c>
      <c r="N110" s="117">
        <v>37</v>
      </c>
    </row>
    <row r="111" spans="1:14" x14ac:dyDescent="0.35">
      <c r="A111" s="231" t="s">
        <v>138</v>
      </c>
      <c r="B111" s="267">
        <v>2453</v>
      </c>
      <c r="C111" s="267">
        <v>294</v>
      </c>
      <c r="D111" s="117">
        <v>0</v>
      </c>
      <c r="E111" s="117">
        <v>11</v>
      </c>
      <c r="F111" s="117">
        <v>231</v>
      </c>
      <c r="G111" s="117">
        <v>0</v>
      </c>
      <c r="H111" s="223">
        <v>0</v>
      </c>
      <c r="I111" s="117">
        <v>0</v>
      </c>
      <c r="J111" s="223">
        <v>0</v>
      </c>
      <c r="K111" s="117">
        <v>0</v>
      </c>
      <c r="L111" s="117">
        <v>28</v>
      </c>
      <c r="M111" s="117">
        <v>2502</v>
      </c>
      <c r="N111" s="117">
        <v>269</v>
      </c>
    </row>
    <row r="112" spans="1:14" ht="20.65" x14ac:dyDescent="0.35">
      <c r="A112" s="231" t="s">
        <v>141</v>
      </c>
      <c r="B112" s="267">
        <v>7488</v>
      </c>
      <c r="C112" s="267">
        <v>3</v>
      </c>
      <c r="D112" s="117">
        <v>0</v>
      </c>
      <c r="E112" s="117">
        <v>0</v>
      </c>
      <c r="F112" s="117">
        <v>13</v>
      </c>
      <c r="G112" s="117">
        <v>0</v>
      </c>
      <c r="H112" s="223">
        <v>0</v>
      </c>
      <c r="I112" s="117">
        <v>0</v>
      </c>
      <c r="J112" s="223">
        <v>0</v>
      </c>
      <c r="K112" s="117">
        <v>0</v>
      </c>
      <c r="L112" s="117">
        <v>42</v>
      </c>
      <c r="M112" s="117">
        <v>7363</v>
      </c>
      <c r="N112" s="117">
        <v>3</v>
      </c>
    </row>
    <row r="113" spans="1:14" x14ac:dyDescent="0.35">
      <c r="A113" s="231" t="s">
        <v>149</v>
      </c>
      <c r="B113" s="267">
        <v>215</v>
      </c>
      <c r="C113" s="267">
        <v>3</v>
      </c>
      <c r="D113" s="117">
        <v>0</v>
      </c>
      <c r="E113" s="117">
        <v>3</v>
      </c>
      <c r="F113" s="117">
        <v>38</v>
      </c>
      <c r="G113" s="117">
        <v>0</v>
      </c>
      <c r="H113" s="223">
        <v>0</v>
      </c>
      <c r="I113" s="117">
        <v>0</v>
      </c>
      <c r="J113" s="223">
        <v>0</v>
      </c>
      <c r="K113" s="117">
        <v>0</v>
      </c>
      <c r="L113" s="117">
        <v>3</v>
      </c>
      <c r="M113" s="117">
        <v>193</v>
      </c>
      <c r="N113" s="117">
        <v>7</v>
      </c>
    </row>
    <row r="114" spans="1:14" x14ac:dyDescent="0.35">
      <c r="A114" s="271" t="s">
        <v>143</v>
      </c>
      <c r="B114" s="267">
        <v>4289</v>
      </c>
      <c r="C114" s="267">
        <v>95</v>
      </c>
      <c r="D114" s="117">
        <v>0</v>
      </c>
      <c r="E114" s="117">
        <v>2</v>
      </c>
      <c r="F114" s="117">
        <v>433</v>
      </c>
      <c r="G114" s="117">
        <v>0</v>
      </c>
      <c r="H114" s="223">
        <v>0</v>
      </c>
      <c r="I114" s="117">
        <v>2</v>
      </c>
      <c r="J114" s="223">
        <v>2</v>
      </c>
      <c r="K114" s="117">
        <v>0</v>
      </c>
      <c r="L114" s="117">
        <v>120</v>
      </c>
      <c r="M114" s="117">
        <v>4369</v>
      </c>
      <c r="N114" s="117">
        <v>117</v>
      </c>
    </row>
    <row r="115" spans="1:14" x14ac:dyDescent="0.35">
      <c r="A115" s="231" t="s">
        <v>144</v>
      </c>
      <c r="B115" s="267">
        <v>17</v>
      </c>
      <c r="C115" s="267">
        <v>0</v>
      </c>
      <c r="D115" s="117">
        <v>0</v>
      </c>
      <c r="E115" s="117">
        <v>0</v>
      </c>
      <c r="F115" s="117">
        <v>0</v>
      </c>
      <c r="G115" s="117">
        <v>0</v>
      </c>
      <c r="H115" s="223">
        <v>0</v>
      </c>
      <c r="I115" s="117">
        <v>0</v>
      </c>
      <c r="J115" s="223">
        <v>0</v>
      </c>
      <c r="K115" s="117">
        <v>0</v>
      </c>
      <c r="L115" s="117">
        <v>1</v>
      </c>
      <c r="M115" s="117">
        <v>17</v>
      </c>
      <c r="N115" s="117">
        <v>0</v>
      </c>
    </row>
    <row r="116" spans="1:14" x14ac:dyDescent="0.35">
      <c r="A116" s="231" t="s">
        <v>142</v>
      </c>
      <c r="B116" s="267">
        <v>13572</v>
      </c>
      <c r="C116" s="267">
        <v>9213</v>
      </c>
      <c r="D116" s="117">
        <v>0</v>
      </c>
      <c r="E116" s="117">
        <v>3</v>
      </c>
      <c r="F116" s="117">
        <v>223</v>
      </c>
      <c r="G116" s="117">
        <v>58</v>
      </c>
      <c r="H116" s="223">
        <v>57</v>
      </c>
      <c r="I116" s="117">
        <v>60</v>
      </c>
      <c r="J116" s="223">
        <v>58</v>
      </c>
      <c r="K116" s="117">
        <v>4289</v>
      </c>
      <c r="L116" s="117">
        <v>107</v>
      </c>
      <c r="M116" s="117">
        <v>9994</v>
      </c>
      <c r="N116" s="117">
        <v>6467</v>
      </c>
    </row>
    <row r="117" spans="1:14" x14ac:dyDescent="0.35">
      <c r="A117" s="231" t="s">
        <v>193</v>
      </c>
      <c r="B117" s="267">
        <v>4290</v>
      </c>
      <c r="C117" s="267">
        <v>34</v>
      </c>
      <c r="D117" s="117">
        <v>0</v>
      </c>
      <c r="E117" s="117">
        <v>3</v>
      </c>
      <c r="F117" s="117">
        <v>2534</v>
      </c>
      <c r="G117" s="117">
        <v>0</v>
      </c>
      <c r="H117" s="223">
        <v>0</v>
      </c>
      <c r="I117" s="117">
        <v>1</v>
      </c>
      <c r="J117" s="223">
        <v>1</v>
      </c>
      <c r="K117" s="117">
        <v>1</v>
      </c>
      <c r="L117" s="117">
        <v>30</v>
      </c>
      <c r="M117" s="117">
        <v>6085</v>
      </c>
      <c r="N117" s="117">
        <v>248</v>
      </c>
    </row>
    <row r="118" spans="1:14" x14ac:dyDescent="0.35">
      <c r="A118" s="347" t="s">
        <v>145</v>
      </c>
      <c r="B118" s="267">
        <v>0</v>
      </c>
      <c r="C118" s="267">
        <v>0</v>
      </c>
      <c r="D118" s="117">
        <v>0</v>
      </c>
      <c r="E118" s="117">
        <v>0</v>
      </c>
      <c r="F118" s="117">
        <v>0</v>
      </c>
      <c r="G118" s="117">
        <v>0</v>
      </c>
      <c r="H118" s="223">
        <v>0</v>
      </c>
      <c r="I118" s="117">
        <v>0</v>
      </c>
      <c r="J118" s="223">
        <v>0</v>
      </c>
      <c r="K118" s="117">
        <v>0</v>
      </c>
      <c r="L118" s="117">
        <v>0</v>
      </c>
      <c r="M118" s="117">
        <v>0</v>
      </c>
      <c r="N118" s="117">
        <v>0</v>
      </c>
    </row>
    <row r="119" spans="1:14" x14ac:dyDescent="0.35">
      <c r="A119" s="231" t="s">
        <v>147</v>
      </c>
      <c r="B119" s="267">
        <v>188</v>
      </c>
      <c r="C119" s="267">
        <v>2</v>
      </c>
      <c r="D119" s="117">
        <v>0</v>
      </c>
      <c r="E119" s="117">
        <v>0</v>
      </c>
      <c r="F119" s="117">
        <v>0</v>
      </c>
      <c r="G119" s="117">
        <v>0</v>
      </c>
      <c r="H119" s="223">
        <v>0</v>
      </c>
      <c r="I119" s="117">
        <v>0</v>
      </c>
      <c r="J119" s="223">
        <v>0</v>
      </c>
      <c r="K119" s="117">
        <v>0</v>
      </c>
      <c r="L119" s="117">
        <v>2</v>
      </c>
      <c r="M119" s="117">
        <v>144</v>
      </c>
      <c r="N119" s="117">
        <v>1</v>
      </c>
    </row>
    <row r="120" spans="1:14" x14ac:dyDescent="0.35">
      <c r="A120" s="231" t="s">
        <v>148</v>
      </c>
      <c r="B120" s="267">
        <v>2</v>
      </c>
      <c r="C120" s="267">
        <v>0</v>
      </c>
      <c r="D120" s="117">
        <v>0</v>
      </c>
      <c r="E120" s="117">
        <v>0</v>
      </c>
      <c r="F120" s="117">
        <v>0</v>
      </c>
      <c r="G120" s="117">
        <v>0</v>
      </c>
      <c r="H120" s="223">
        <v>0</v>
      </c>
      <c r="I120" s="117">
        <v>0</v>
      </c>
      <c r="J120" s="223">
        <v>0</v>
      </c>
      <c r="K120" s="117">
        <v>0</v>
      </c>
      <c r="L120" s="117">
        <v>0</v>
      </c>
      <c r="M120" s="117">
        <v>2</v>
      </c>
      <c r="N120" s="117">
        <v>0</v>
      </c>
    </row>
    <row r="121" spans="1:14" x14ac:dyDescent="0.35">
      <c r="A121" s="231" t="s">
        <v>150</v>
      </c>
      <c r="B121" s="267">
        <v>282</v>
      </c>
      <c r="C121" s="267">
        <v>2</v>
      </c>
      <c r="D121" s="117">
        <v>0</v>
      </c>
      <c r="E121" s="117">
        <v>0</v>
      </c>
      <c r="F121" s="117">
        <v>19</v>
      </c>
      <c r="G121" s="117">
        <v>0</v>
      </c>
      <c r="H121" s="223">
        <v>0</v>
      </c>
      <c r="I121" s="117">
        <v>0</v>
      </c>
      <c r="J121" s="223">
        <v>0</v>
      </c>
      <c r="K121" s="117">
        <v>0</v>
      </c>
      <c r="L121" s="117">
        <v>9</v>
      </c>
      <c r="M121" s="117">
        <v>286</v>
      </c>
      <c r="N121" s="117">
        <v>2</v>
      </c>
    </row>
    <row r="122" spans="1:14" x14ac:dyDescent="0.35">
      <c r="A122" s="231" t="s">
        <v>173</v>
      </c>
      <c r="B122" s="267">
        <v>361</v>
      </c>
      <c r="C122" s="267">
        <v>4</v>
      </c>
      <c r="D122" s="117">
        <v>0</v>
      </c>
      <c r="E122" s="117">
        <v>0</v>
      </c>
      <c r="F122" s="117">
        <v>68</v>
      </c>
      <c r="G122" s="117">
        <v>0</v>
      </c>
      <c r="H122" s="223">
        <v>0</v>
      </c>
      <c r="I122" s="117">
        <v>0</v>
      </c>
      <c r="J122" s="223">
        <v>0</v>
      </c>
      <c r="K122" s="117">
        <v>0</v>
      </c>
      <c r="L122" s="117">
        <v>4</v>
      </c>
      <c r="M122" s="117">
        <v>426</v>
      </c>
      <c r="N122" s="117">
        <v>4</v>
      </c>
    </row>
    <row r="123" spans="1:14" x14ac:dyDescent="0.35">
      <c r="A123" s="231" t="s">
        <v>172</v>
      </c>
      <c r="B123" s="267">
        <v>467</v>
      </c>
      <c r="C123" s="267">
        <v>0</v>
      </c>
      <c r="D123" s="117">
        <v>0</v>
      </c>
      <c r="E123" s="117">
        <v>0</v>
      </c>
      <c r="F123" s="117">
        <v>47</v>
      </c>
      <c r="G123" s="117">
        <v>0</v>
      </c>
      <c r="H123" s="223">
        <v>0</v>
      </c>
      <c r="I123" s="117">
        <v>0</v>
      </c>
      <c r="J123" s="223">
        <v>0</v>
      </c>
      <c r="K123" s="117">
        <v>0</v>
      </c>
      <c r="L123" s="117">
        <v>4</v>
      </c>
      <c r="M123" s="117">
        <v>438</v>
      </c>
      <c r="N123" s="117">
        <v>0</v>
      </c>
    </row>
    <row r="124" spans="1:14" x14ac:dyDescent="0.35">
      <c r="A124" s="231" t="s">
        <v>389</v>
      </c>
      <c r="B124" s="267">
        <v>36</v>
      </c>
      <c r="C124" s="267">
        <v>5</v>
      </c>
      <c r="D124" s="117">
        <v>0</v>
      </c>
      <c r="E124" s="117">
        <v>0</v>
      </c>
      <c r="F124" s="117">
        <v>15</v>
      </c>
      <c r="G124" s="117">
        <v>0</v>
      </c>
      <c r="H124" s="223">
        <v>0</v>
      </c>
      <c r="I124" s="117">
        <v>2</v>
      </c>
      <c r="J124" s="223">
        <v>2</v>
      </c>
      <c r="K124" s="117">
        <v>0</v>
      </c>
      <c r="L124" s="117">
        <v>0</v>
      </c>
      <c r="M124" s="117">
        <v>42</v>
      </c>
      <c r="N124" s="117">
        <v>4</v>
      </c>
    </row>
    <row r="125" spans="1:14" x14ac:dyDescent="0.35">
      <c r="A125" s="231" t="s">
        <v>171</v>
      </c>
      <c r="B125" s="267">
        <v>139273</v>
      </c>
      <c r="C125" s="267">
        <v>128223</v>
      </c>
      <c r="D125" s="117">
        <v>9785</v>
      </c>
      <c r="E125" s="117">
        <v>0</v>
      </c>
      <c r="F125" s="117">
        <v>3311</v>
      </c>
      <c r="G125" s="117">
        <v>4088</v>
      </c>
      <c r="H125" s="223">
        <v>4088</v>
      </c>
      <c r="I125" s="117">
        <v>9</v>
      </c>
      <c r="J125" s="223">
        <v>9</v>
      </c>
      <c r="K125" s="117">
        <v>0</v>
      </c>
      <c r="L125" s="117">
        <v>55</v>
      </c>
      <c r="M125" s="117">
        <v>154211</v>
      </c>
      <c r="N125" s="117">
        <v>140189</v>
      </c>
    </row>
    <row r="126" spans="1:14" x14ac:dyDescent="0.35">
      <c r="A126" s="231" t="s">
        <v>177</v>
      </c>
      <c r="B126" s="267">
        <v>5</v>
      </c>
      <c r="C126" s="267">
        <v>0</v>
      </c>
      <c r="D126" s="117">
        <v>0</v>
      </c>
      <c r="E126" s="117">
        <v>0</v>
      </c>
      <c r="F126" s="117">
        <v>0</v>
      </c>
      <c r="G126" s="117">
        <v>0</v>
      </c>
      <c r="H126" s="223">
        <v>0</v>
      </c>
      <c r="I126" s="117">
        <v>0</v>
      </c>
      <c r="J126" s="223">
        <v>0</v>
      </c>
      <c r="K126" s="117">
        <v>0</v>
      </c>
      <c r="L126" s="117">
        <v>0</v>
      </c>
      <c r="M126" s="117">
        <v>1</v>
      </c>
      <c r="N126" s="117">
        <v>0</v>
      </c>
    </row>
    <row r="127" spans="1:14" x14ac:dyDescent="0.35">
      <c r="A127" s="231" t="s">
        <v>653</v>
      </c>
      <c r="B127" s="267">
        <v>3</v>
      </c>
      <c r="C127" s="267">
        <v>0</v>
      </c>
      <c r="D127" s="117">
        <v>0</v>
      </c>
      <c r="E127" s="117">
        <v>0</v>
      </c>
      <c r="F127" s="117">
        <v>0</v>
      </c>
      <c r="G127" s="117">
        <v>0</v>
      </c>
      <c r="H127" s="223">
        <v>0</v>
      </c>
      <c r="I127" s="117">
        <v>0</v>
      </c>
      <c r="J127" s="223">
        <v>0</v>
      </c>
      <c r="K127" s="117">
        <v>0</v>
      </c>
      <c r="L127" s="117">
        <v>0</v>
      </c>
      <c r="M127" s="117">
        <v>3</v>
      </c>
      <c r="N127" s="117">
        <v>0</v>
      </c>
    </row>
    <row r="128" spans="1:14" x14ac:dyDescent="0.35">
      <c r="A128" s="231" t="s">
        <v>151</v>
      </c>
      <c r="B128" s="267">
        <v>34120</v>
      </c>
      <c r="C128" s="267">
        <v>26627</v>
      </c>
      <c r="D128" s="117">
        <v>0</v>
      </c>
      <c r="E128" s="117">
        <v>0</v>
      </c>
      <c r="F128" s="117">
        <v>365</v>
      </c>
      <c r="G128" s="117">
        <v>0</v>
      </c>
      <c r="H128" s="223">
        <v>0</v>
      </c>
      <c r="I128" s="117">
        <v>12</v>
      </c>
      <c r="J128" s="223">
        <v>12</v>
      </c>
      <c r="K128" s="117">
        <v>0</v>
      </c>
      <c r="L128" s="117">
        <v>135</v>
      </c>
      <c r="M128" s="117">
        <v>34664</v>
      </c>
      <c r="N128" s="117">
        <v>27252</v>
      </c>
    </row>
    <row r="129" spans="1:14" x14ac:dyDescent="0.35">
      <c r="A129" s="231" t="s">
        <v>178</v>
      </c>
      <c r="B129" s="267">
        <v>93</v>
      </c>
      <c r="C129" s="267">
        <v>0</v>
      </c>
      <c r="D129" s="117">
        <v>0</v>
      </c>
      <c r="E129" s="117">
        <v>0</v>
      </c>
      <c r="F129" s="117">
        <v>13</v>
      </c>
      <c r="G129" s="117">
        <v>0</v>
      </c>
      <c r="H129" s="223">
        <v>0</v>
      </c>
      <c r="I129" s="117">
        <v>0</v>
      </c>
      <c r="J129" s="223">
        <v>0</v>
      </c>
      <c r="K129" s="117">
        <v>0</v>
      </c>
      <c r="L129" s="117">
        <v>0</v>
      </c>
      <c r="M129" s="117">
        <v>103</v>
      </c>
      <c r="N129" s="117">
        <v>0</v>
      </c>
    </row>
    <row r="130" spans="1:14" x14ac:dyDescent="0.35">
      <c r="A130" s="231" t="s">
        <v>170</v>
      </c>
      <c r="B130" s="267">
        <v>10664</v>
      </c>
      <c r="C130" s="267">
        <v>24</v>
      </c>
      <c r="D130" s="117">
        <v>0</v>
      </c>
      <c r="E130" s="117">
        <v>0</v>
      </c>
      <c r="F130" s="117">
        <v>928</v>
      </c>
      <c r="G130" s="117">
        <v>0</v>
      </c>
      <c r="H130" s="223">
        <v>0</v>
      </c>
      <c r="I130" s="117">
        <v>0</v>
      </c>
      <c r="J130" s="223">
        <v>0</v>
      </c>
      <c r="K130" s="117">
        <v>0</v>
      </c>
      <c r="L130" s="117">
        <v>578</v>
      </c>
      <c r="M130" s="117">
        <v>11333</v>
      </c>
      <c r="N130" s="117">
        <v>24</v>
      </c>
    </row>
    <row r="131" spans="1:14" ht="20.65" x14ac:dyDescent="0.35">
      <c r="A131" s="231" t="s">
        <v>55</v>
      </c>
      <c r="B131" s="267">
        <v>0</v>
      </c>
      <c r="C131" s="267">
        <v>0</v>
      </c>
      <c r="D131" s="117">
        <v>0</v>
      </c>
      <c r="E131" s="117">
        <v>0</v>
      </c>
      <c r="F131" s="117">
        <v>0</v>
      </c>
      <c r="G131" s="117">
        <v>0</v>
      </c>
      <c r="H131" s="223">
        <v>0</v>
      </c>
      <c r="I131" s="117">
        <v>0</v>
      </c>
      <c r="J131" s="223">
        <v>0</v>
      </c>
      <c r="K131" s="117">
        <v>0</v>
      </c>
      <c r="L131" s="117">
        <v>0</v>
      </c>
      <c r="M131" s="117">
        <v>0</v>
      </c>
      <c r="N131" s="117">
        <v>0</v>
      </c>
    </row>
    <row r="132" spans="1:14" x14ac:dyDescent="0.35">
      <c r="A132" s="231" t="s">
        <v>388</v>
      </c>
      <c r="B132" s="267">
        <v>3</v>
      </c>
      <c r="C132" s="267">
        <v>0</v>
      </c>
      <c r="D132" s="117">
        <v>0</v>
      </c>
      <c r="E132" s="117">
        <v>0</v>
      </c>
      <c r="F132" s="117">
        <v>0</v>
      </c>
      <c r="G132" s="117">
        <v>0</v>
      </c>
      <c r="H132" s="223">
        <v>0</v>
      </c>
      <c r="I132" s="117">
        <v>0</v>
      </c>
      <c r="J132" s="223">
        <v>0</v>
      </c>
      <c r="K132" s="117">
        <v>0</v>
      </c>
      <c r="L132" s="117">
        <v>0</v>
      </c>
      <c r="M132" s="117">
        <v>3</v>
      </c>
      <c r="N132" s="117">
        <v>0</v>
      </c>
    </row>
    <row r="133" spans="1:14" x14ac:dyDescent="0.35">
      <c r="A133" s="231" t="s">
        <v>174</v>
      </c>
      <c r="B133" s="267">
        <v>2159</v>
      </c>
      <c r="C133" s="267">
        <v>0</v>
      </c>
      <c r="D133" s="117">
        <v>0</v>
      </c>
      <c r="E133" s="117">
        <v>0</v>
      </c>
      <c r="F133" s="117">
        <v>167</v>
      </c>
      <c r="G133" s="117">
        <v>0</v>
      </c>
      <c r="H133" s="223">
        <v>0</v>
      </c>
      <c r="I133" s="117">
        <v>0</v>
      </c>
      <c r="J133" s="223">
        <v>0</v>
      </c>
      <c r="K133" s="117">
        <v>0</v>
      </c>
      <c r="L133" s="117">
        <v>24</v>
      </c>
      <c r="M133" s="117">
        <v>2199</v>
      </c>
      <c r="N133" s="117">
        <v>0</v>
      </c>
    </row>
    <row r="134" spans="1:14" x14ac:dyDescent="0.35">
      <c r="A134" s="347" t="s">
        <v>10</v>
      </c>
      <c r="B134" s="267">
        <v>606</v>
      </c>
      <c r="C134" s="267">
        <v>4</v>
      </c>
      <c r="D134" s="117">
        <v>0</v>
      </c>
      <c r="E134" s="117">
        <v>0</v>
      </c>
      <c r="F134" s="117">
        <v>43</v>
      </c>
      <c r="G134" s="117">
        <v>0</v>
      </c>
      <c r="H134" s="223">
        <v>0</v>
      </c>
      <c r="I134" s="117">
        <v>0</v>
      </c>
      <c r="J134" s="223">
        <v>0</v>
      </c>
      <c r="K134" s="117">
        <v>0</v>
      </c>
      <c r="L134" s="117">
        <v>20</v>
      </c>
      <c r="M134" s="117">
        <v>651</v>
      </c>
      <c r="N134" s="117">
        <v>4</v>
      </c>
    </row>
    <row r="135" spans="1:14" x14ac:dyDescent="0.35">
      <c r="A135" s="231" t="s">
        <v>175</v>
      </c>
      <c r="B135" s="267">
        <v>1544</v>
      </c>
      <c r="C135" s="267">
        <v>46</v>
      </c>
      <c r="D135" s="117">
        <v>0</v>
      </c>
      <c r="E135" s="117">
        <v>0</v>
      </c>
      <c r="F135" s="117">
        <v>313</v>
      </c>
      <c r="G135" s="117">
        <v>0</v>
      </c>
      <c r="H135" s="223">
        <v>0</v>
      </c>
      <c r="I135" s="117">
        <v>1</v>
      </c>
      <c r="J135" s="223">
        <v>1</v>
      </c>
      <c r="K135" s="117">
        <v>0</v>
      </c>
      <c r="L135" s="117">
        <v>29</v>
      </c>
      <c r="M135" s="117">
        <v>1771</v>
      </c>
      <c r="N135" s="117">
        <v>54</v>
      </c>
    </row>
    <row r="136" spans="1:14" x14ac:dyDescent="0.35">
      <c r="A136" s="231" t="s">
        <v>176</v>
      </c>
      <c r="B136" s="267">
        <v>58</v>
      </c>
      <c r="C136" s="267">
        <v>6</v>
      </c>
      <c r="D136" s="117">
        <v>0</v>
      </c>
      <c r="E136" s="117">
        <v>0</v>
      </c>
      <c r="F136" s="117">
        <v>3</v>
      </c>
      <c r="G136" s="117">
        <v>0</v>
      </c>
      <c r="H136" s="223">
        <v>0</v>
      </c>
      <c r="I136" s="117">
        <v>0</v>
      </c>
      <c r="J136" s="223">
        <v>0</v>
      </c>
      <c r="K136" s="117">
        <v>0</v>
      </c>
      <c r="L136" s="117">
        <v>1</v>
      </c>
      <c r="M136" s="117">
        <v>57</v>
      </c>
      <c r="N136" s="117">
        <v>4</v>
      </c>
    </row>
    <row r="137" spans="1:14" x14ac:dyDescent="0.35">
      <c r="A137" s="347" t="s">
        <v>1880</v>
      </c>
      <c r="B137" s="267">
        <v>479002</v>
      </c>
      <c r="C137" s="267">
        <v>215744</v>
      </c>
      <c r="D137" s="117">
        <v>0</v>
      </c>
      <c r="E137" s="117">
        <v>0</v>
      </c>
      <c r="F137" s="117">
        <v>10705</v>
      </c>
      <c r="G137" s="117">
        <v>2</v>
      </c>
      <c r="H137" s="223">
        <v>0</v>
      </c>
      <c r="I137" s="117">
        <v>19276</v>
      </c>
      <c r="J137" s="223">
        <v>18419</v>
      </c>
      <c r="K137" s="117">
        <v>0</v>
      </c>
      <c r="L137" s="117">
        <v>535</v>
      </c>
      <c r="M137" s="117">
        <v>451807</v>
      </c>
      <c r="N137" s="117">
        <v>243740</v>
      </c>
    </row>
    <row r="138" spans="1:14" x14ac:dyDescent="0.35">
      <c r="A138" s="231" t="s">
        <v>180</v>
      </c>
      <c r="B138" s="267">
        <v>1253</v>
      </c>
      <c r="C138" s="267">
        <v>979</v>
      </c>
      <c r="D138" s="117">
        <v>0</v>
      </c>
      <c r="E138" s="117">
        <v>0</v>
      </c>
      <c r="F138" s="117">
        <v>14</v>
      </c>
      <c r="G138" s="117">
        <v>21</v>
      </c>
      <c r="H138" s="223">
        <v>21</v>
      </c>
      <c r="I138" s="117">
        <v>2</v>
      </c>
      <c r="J138" s="223">
        <v>2</v>
      </c>
      <c r="K138" s="117">
        <v>0</v>
      </c>
      <c r="L138" s="117">
        <v>4</v>
      </c>
      <c r="M138" s="117">
        <v>1476</v>
      </c>
      <c r="N138" s="117">
        <v>915</v>
      </c>
    </row>
    <row r="139" spans="1:14" x14ac:dyDescent="0.35">
      <c r="A139" s="231" t="s">
        <v>406</v>
      </c>
      <c r="B139" s="267">
        <v>0</v>
      </c>
      <c r="C139" s="267">
        <v>0</v>
      </c>
      <c r="D139" s="117">
        <v>0</v>
      </c>
      <c r="E139" s="117">
        <v>0</v>
      </c>
      <c r="F139" s="117">
        <v>0</v>
      </c>
      <c r="G139" s="117">
        <v>0</v>
      </c>
      <c r="H139" s="223">
        <v>0</v>
      </c>
      <c r="I139" s="117">
        <v>0</v>
      </c>
      <c r="J139" s="223">
        <v>0</v>
      </c>
      <c r="K139" s="117">
        <v>0</v>
      </c>
      <c r="L139" s="117">
        <v>0</v>
      </c>
      <c r="M139" s="117">
        <v>0</v>
      </c>
      <c r="N139" s="117">
        <v>0</v>
      </c>
    </row>
    <row r="140" spans="1:14" x14ac:dyDescent="0.35">
      <c r="A140" s="231" t="s">
        <v>181</v>
      </c>
      <c r="B140" s="267">
        <v>8561</v>
      </c>
      <c r="C140" s="267">
        <v>27</v>
      </c>
      <c r="D140" s="117">
        <v>0</v>
      </c>
      <c r="E140" s="117">
        <v>0</v>
      </c>
      <c r="F140" s="117">
        <v>733</v>
      </c>
      <c r="G140" s="117">
        <v>0</v>
      </c>
      <c r="H140" s="223">
        <v>0</v>
      </c>
      <c r="I140" s="117">
        <v>2</v>
      </c>
      <c r="J140" s="223">
        <v>1</v>
      </c>
      <c r="K140" s="117">
        <v>0</v>
      </c>
      <c r="L140" s="117">
        <v>117</v>
      </c>
      <c r="M140" s="117">
        <v>8866</v>
      </c>
      <c r="N140" s="117">
        <v>29</v>
      </c>
    </row>
    <row r="141" spans="1:14" x14ac:dyDescent="0.35">
      <c r="A141" s="231" t="s">
        <v>182</v>
      </c>
      <c r="B141" s="267">
        <v>63</v>
      </c>
      <c r="C141" s="267">
        <v>0</v>
      </c>
      <c r="D141" s="117">
        <v>0</v>
      </c>
      <c r="E141" s="117">
        <v>0</v>
      </c>
      <c r="F141" s="117">
        <v>0</v>
      </c>
      <c r="G141" s="117">
        <v>0</v>
      </c>
      <c r="H141" s="223">
        <v>0</v>
      </c>
      <c r="I141" s="117">
        <v>0</v>
      </c>
      <c r="J141" s="223">
        <v>0</v>
      </c>
      <c r="K141" s="117">
        <v>0</v>
      </c>
      <c r="L141" s="117">
        <v>1</v>
      </c>
      <c r="M141" s="117">
        <v>69</v>
      </c>
      <c r="N141" s="117">
        <v>0</v>
      </c>
    </row>
    <row r="142" spans="1:14" x14ac:dyDescent="0.35">
      <c r="A142" s="231" t="s">
        <v>187</v>
      </c>
      <c r="B142" s="267">
        <v>17</v>
      </c>
      <c r="C142" s="267">
        <v>0</v>
      </c>
      <c r="D142" s="117">
        <v>0</v>
      </c>
      <c r="E142" s="117">
        <v>0</v>
      </c>
      <c r="F142" s="117">
        <v>3</v>
      </c>
      <c r="G142" s="117">
        <v>0</v>
      </c>
      <c r="H142" s="223">
        <v>0</v>
      </c>
      <c r="I142" s="117">
        <v>0</v>
      </c>
      <c r="J142" s="223">
        <v>0</v>
      </c>
      <c r="K142" s="117">
        <v>0</v>
      </c>
      <c r="L142" s="117">
        <v>0</v>
      </c>
      <c r="M142" s="117">
        <v>19</v>
      </c>
      <c r="N142" s="117">
        <v>0</v>
      </c>
    </row>
    <row r="143" spans="1:14" x14ac:dyDescent="0.35">
      <c r="A143" s="347" t="s">
        <v>184</v>
      </c>
      <c r="B143" s="267">
        <v>1587</v>
      </c>
      <c r="C143" s="267">
        <v>655</v>
      </c>
      <c r="D143" s="117">
        <v>0</v>
      </c>
      <c r="E143" s="117">
        <v>0</v>
      </c>
      <c r="F143" s="117">
        <v>73</v>
      </c>
      <c r="G143" s="117">
        <v>2</v>
      </c>
      <c r="H143" s="223">
        <v>2</v>
      </c>
      <c r="I143" s="117">
        <v>0</v>
      </c>
      <c r="J143" s="223">
        <v>0</v>
      </c>
      <c r="K143" s="117">
        <v>0</v>
      </c>
      <c r="L143" s="117">
        <v>11</v>
      </c>
      <c r="M143" s="117">
        <v>1476</v>
      </c>
      <c r="N143" s="117">
        <v>510</v>
      </c>
    </row>
    <row r="144" spans="1:14" x14ac:dyDescent="0.35">
      <c r="A144" s="231" t="s">
        <v>183</v>
      </c>
      <c r="B144" s="267">
        <v>749</v>
      </c>
      <c r="C144" s="267">
        <v>14</v>
      </c>
      <c r="D144" s="117">
        <v>391</v>
      </c>
      <c r="E144" s="117">
        <v>0</v>
      </c>
      <c r="F144" s="117">
        <v>95</v>
      </c>
      <c r="G144" s="117">
        <v>0</v>
      </c>
      <c r="H144" s="223">
        <v>0</v>
      </c>
      <c r="I144" s="117">
        <v>0</v>
      </c>
      <c r="J144" s="223">
        <v>0</v>
      </c>
      <c r="K144" s="117">
        <v>0</v>
      </c>
      <c r="L144" s="117">
        <v>20</v>
      </c>
      <c r="M144" s="117">
        <v>1390</v>
      </c>
      <c r="N144" s="117">
        <v>414</v>
      </c>
    </row>
    <row r="145" spans="1:14" x14ac:dyDescent="0.35">
      <c r="A145" s="231" t="s">
        <v>185</v>
      </c>
      <c r="B145" s="267">
        <v>90950</v>
      </c>
      <c r="C145" s="267">
        <v>57424</v>
      </c>
      <c r="D145" s="117">
        <v>29848</v>
      </c>
      <c r="E145" s="117">
        <v>38325</v>
      </c>
      <c r="F145" s="117">
        <v>5359</v>
      </c>
      <c r="G145" s="117">
        <v>0</v>
      </c>
      <c r="H145" s="223">
        <v>0</v>
      </c>
      <c r="I145" s="117">
        <v>5</v>
      </c>
      <c r="J145" s="223">
        <v>5</v>
      </c>
      <c r="K145" s="117">
        <v>0</v>
      </c>
      <c r="L145" s="117">
        <v>750</v>
      </c>
      <c r="M145" s="117">
        <v>167988</v>
      </c>
      <c r="N145" s="117">
        <v>146107</v>
      </c>
    </row>
    <row r="146" spans="1:14" x14ac:dyDescent="0.35">
      <c r="A146" s="231" t="s">
        <v>654</v>
      </c>
      <c r="B146" s="267">
        <v>18</v>
      </c>
      <c r="C146" s="267">
        <v>0</v>
      </c>
      <c r="D146" s="117">
        <v>0</v>
      </c>
      <c r="E146" s="117">
        <v>0</v>
      </c>
      <c r="F146" s="117">
        <v>0</v>
      </c>
      <c r="G146" s="117">
        <v>0</v>
      </c>
      <c r="H146" s="223">
        <v>0</v>
      </c>
      <c r="I146" s="117">
        <v>0</v>
      </c>
      <c r="J146" s="223">
        <v>0</v>
      </c>
      <c r="K146" s="117">
        <v>0</v>
      </c>
      <c r="L146" s="117">
        <v>0</v>
      </c>
      <c r="M146" s="117">
        <v>18</v>
      </c>
      <c r="N146" s="117">
        <v>0</v>
      </c>
    </row>
    <row r="147" spans="1:14" x14ac:dyDescent="0.35">
      <c r="A147" s="347" t="s">
        <v>765</v>
      </c>
      <c r="B147" s="267">
        <v>1</v>
      </c>
      <c r="C147" s="267">
        <v>0</v>
      </c>
      <c r="D147" s="117">
        <v>0</v>
      </c>
      <c r="E147" s="117">
        <v>0</v>
      </c>
      <c r="F147" s="117">
        <v>0</v>
      </c>
      <c r="G147" s="117">
        <v>0</v>
      </c>
      <c r="H147" s="223">
        <v>0</v>
      </c>
      <c r="I147" s="117">
        <v>0</v>
      </c>
      <c r="J147" s="223">
        <v>0</v>
      </c>
      <c r="K147" s="117">
        <v>0</v>
      </c>
      <c r="L147" s="117">
        <v>0</v>
      </c>
      <c r="M147" s="117">
        <v>1</v>
      </c>
      <c r="N147" s="117">
        <v>0</v>
      </c>
    </row>
    <row r="148" spans="1:14" x14ac:dyDescent="0.35">
      <c r="A148" s="347" t="s">
        <v>186</v>
      </c>
      <c r="B148" s="267">
        <v>13</v>
      </c>
      <c r="C148" s="267">
        <v>0</v>
      </c>
      <c r="D148" s="117">
        <v>0</v>
      </c>
      <c r="E148" s="117">
        <v>0</v>
      </c>
      <c r="F148" s="117">
        <v>0</v>
      </c>
      <c r="G148" s="117">
        <v>0</v>
      </c>
      <c r="H148" s="223">
        <v>0</v>
      </c>
      <c r="I148" s="117">
        <v>0</v>
      </c>
      <c r="J148" s="223">
        <v>0</v>
      </c>
      <c r="K148" s="117">
        <v>0</v>
      </c>
      <c r="L148" s="117">
        <v>0</v>
      </c>
      <c r="M148" s="117">
        <v>12</v>
      </c>
      <c r="N148" s="117">
        <v>0</v>
      </c>
    </row>
    <row r="149" spans="1:14" x14ac:dyDescent="0.35">
      <c r="A149" s="231" t="s">
        <v>188</v>
      </c>
      <c r="B149" s="267">
        <v>29</v>
      </c>
      <c r="C149" s="267">
        <v>3</v>
      </c>
      <c r="D149" s="117">
        <v>0</v>
      </c>
      <c r="E149" s="117">
        <v>0</v>
      </c>
      <c r="F149" s="117">
        <v>8</v>
      </c>
      <c r="G149" s="117">
        <v>0</v>
      </c>
      <c r="H149" s="223">
        <v>0</v>
      </c>
      <c r="I149" s="117">
        <v>0</v>
      </c>
      <c r="J149" s="223">
        <v>0</v>
      </c>
      <c r="K149" s="117">
        <v>0</v>
      </c>
      <c r="L149" s="117">
        <v>0</v>
      </c>
      <c r="M149" s="117">
        <v>37</v>
      </c>
      <c r="N149" s="117">
        <v>5</v>
      </c>
    </row>
    <row r="150" spans="1:14" x14ac:dyDescent="0.35">
      <c r="A150" s="231" t="s">
        <v>333</v>
      </c>
      <c r="B150" s="267">
        <v>335952</v>
      </c>
      <c r="C150" s="267">
        <v>302148</v>
      </c>
      <c r="D150" s="117">
        <v>329</v>
      </c>
      <c r="E150" s="117">
        <v>1</v>
      </c>
      <c r="F150" s="117">
        <v>8336</v>
      </c>
      <c r="G150" s="117">
        <v>3</v>
      </c>
      <c r="H150" s="223">
        <v>0</v>
      </c>
      <c r="I150" s="117">
        <v>510</v>
      </c>
      <c r="J150" s="223">
        <v>479</v>
      </c>
      <c r="K150" s="117">
        <v>0</v>
      </c>
      <c r="L150" s="117">
        <v>724</v>
      </c>
      <c r="M150" s="117">
        <v>297835</v>
      </c>
      <c r="N150" s="117">
        <v>260032</v>
      </c>
    </row>
    <row r="151" spans="1:14" x14ac:dyDescent="0.35">
      <c r="A151" s="231" t="s">
        <v>53</v>
      </c>
      <c r="B151" s="267">
        <v>1</v>
      </c>
      <c r="C151" s="267">
        <v>0</v>
      </c>
      <c r="D151" s="117">
        <v>0</v>
      </c>
      <c r="E151" s="117">
        <v>0</v>
      </c>
      <c r="F151" s="117">
        <v>1</v>
      </c>
      <c r="G151" s="117">
        <v>0</v>
      </c>
      <c r="H151" s="223">
        <v>0</v>
      </c>
      <c r="I151" s="117">
        <v>0</v>
      </c>
      <c r="J151" s="223">
        <v>0</v>
      </c>
      <c r="K151" s="117">
        <v>0</v>
      </c>
      <c r="L151" s="117">
        <v>0</v>
      </c>
      <c r="M151" s="117">
        <v>2</v>
      </c>
      <c r="N151" s="117">
        <v>0</v>
      </c>
    </row>
    <row r="152" spans="1:14" x14ac:dyDescent="0.35">
      <c r="A152" s="347" t="s">
        <v>1881</v>
      </c>
      <c r="B152" s="267">
        <v>97163</v>
      </c>
      <c r="C152" s="267">
        <v>11906</v>
      </c>
      <c r="D152" s="117">
        <v>10</v>
      </c>
      <c r="E152" s="117">
        <v>8</v>
      </c>
      <c r="F152" s="117">
        <v>1660</v>
      </c>
      <c r="G152" s="117">
        <v>12</v>
      </c>
      <c r="H152" s="223">
        <v>0</v>
      </c>
      <c r="I152" s="117">
        <v>219</v>
      </c>
      <c r="J152" s="223">
        <v>211</v>
      </c>
      <c r="K152" s="117">
        <v>0</v>
      </c>
      <c r="L152" s="117">
        <v>97</v>
      </c>
      <c r="M152" s="117">
        <v>97973</v>
      </c>
      <c r="N152" s="117">
        <v>17675</v>
      </c>
    </row>
    <row r="153" spans="1:14" x14ac:dyDescent="0.35">
      <c r="A153" s="231" t="s">
        <v>189</v>
      </c>
      <c r="B153" s="267">
        <v>89</v>
      </c>
      <c r="C153" s="267">
        <v>20</v>
      </c>
      <c r="D153" s="117">
        <v>0</v>
      </c>
      <c r="E153" s="117">
        <v>0</v>
      </c>
      <c r="F153" s="117">
        <v>2</v>
      </c>
      <c r="G153" s="117">
        <v>0</v>
      </c>
      <c r="H153" s="223">
        <v>0</v>
      </c>
      <c r="I153" s="117">
        <v>0</v>
      </c>
      <c r="J153" s="223">
        <v>0</v>
      </c>
      <c r="K153" s="117">
        <v>0</v>
      </c>
      <c r="L153" s="117">
        <v>1</v>
      </c>
      <c r="M153" s="117">
        <v>69</v>
      </c>
      <c r="N153" s="117">
        <v>2</v>
      </c>
    </row>
    <row r="154" spans="1:14" x14ac:dyDescent="0.35">
      <c r="A154" s="231" t="s">
        <v>194</v>
      </c>
      <c r="B154" s="267">
        <v>288</v>
      </c>
      <c r="C154" s="267">
        <v>0</v>
      </c>
      <c r="D154" s="117">
        <v>0</v>
      </c>
      <c r="E154" s="117">
        <v>0</v>
      </c>
      <c r="F154" s="117">
        <v>54</v>
      </c>
      <c r="G154" s="117">
        <v>0</v>
      </c>
      <c r="H154" s="223">
        <v>0</v>
      </c>
      <c r="I154" s="117">
        <v>0</v>
      </c>
      <c r="J154" s="223">
        <v>0</v>
      </c>
      <c r="K154" s="117">
        <v>0</v>
      </c>
      <c r="L154" s="117">
        <v>0</v>
      </c>
      <c r="M154" s="117">
        <v>339</v>
      </c>
      <c r="N154" s="117">
        <v>0</v>
      </c>
    </row>
    <row r="155" spans="1:14" x14ac:dyDescent="0.35">
      <c r="A155" s="231" t="s">
        <v>190</v>
      </c>
      <c r="B155" s="267">
        <v>94</v>
      </c>
      <c r="C155" s="267">
        <v>1</v>
      </c>
      <c r="D155" s="117">
        <v>0</v>
      </c>
      <c r="E155" s="117">
        <v>0</v>
      </c>
      <c r="F155" s="117">
        <v>0</v>
      </c>
      <c r="G155" s="117">
        <v>0</v>
      </c>
      <c r="H155" s="223">
        <v>0</v>
      </c>
      <c r="I155" s="117">
        <v>0</v>
      </c>
      <c r="J155" s="223">
        <v>0</v>
      </c>
      <c r="K155" s="117">
        <v>0</v>
      </c>
      <c r="L155" s="117">
        <v>11</v>
      </c>
      <c r="M155" s="117">
        <v>91</v>
      </c>
      <c r="N155" s="117">
        <v>0</v>
      </c>
    </row>
    <row r="156" spans="1:14" x14ac:dyDescent="0.35">
      <c r="A156" s="231" t="s">
        <v>191</v>
      </c>
      <c r="B156" s="267">
        <v>4343</v>
      </c>
      <c r="C156" s="267">
        <v>459</v>
      </c>
      <c r="D156" s="117">
        <v>0</v>
      </c>
      <c r="E156" s="117">
        <v>0</v>
      </c>
      <c r="F156" s="117">
        <v>70</v>
      </c>
      <c r="G156" s="117">
        <v>0</v>
      </c>
      <c r="H156" s="223">
        <v>0</v>
      </c>
      <c r="I156" s="117">
        <v>0</v>
      </c>
      <c r="J156" s="223">
        <v>0</v>
      </c>
      <c r="K156" s="117">
        <v>0</v>
      </c>
      <c r="L156" s="117">
        <v>124</v>
      </c>
      <c r="M156" s="117">
        <v>3599</v>
      </c>
      <c r="N156" s="117">
        <v>131</v>
      </c>
    </row>
    <row r="157" spans="1:14" x14ac:dyDescent="0.35">
      <c r="A157" s="231" t="s">
        <v>192</v>
      </c>
      <c r="B157" s="267">
        <v>670</v>
      </c>
      <c r="C157" s="267">
        <v>15</v>
      </c>
      <c r="D157" s="117">
        <v>0</v>
      </c>
      <c r="E157" s="117">
        <v>0</v>
      </c>
      <c r="F157" s="117">
        <v>17</v>
      </c>
      <c r="G157" s="117">
        <v>0</v>
      </c>
      <c r="H157" s="223">
        <v>0</v>
      </c>
      <c r="I157" s="117">
        <v>4</v>
      </c>
      <c r="J157" s="223">
        <v>4</v>
      </c>
      <c r="K157" s="117">
        <v>0</v>
      </c>
      <c r="L157" s="117">
        <v>25</v>
      </c>
      <c r="M157" s="117">
        <v>593</v>
      </c>
      <c r="N157" s="117">
        <v>16</v>
      </c>
    </row>
    <row r="158" spans="1:14" x14ac:dyDescent="0.35">
      <c r="A158" s="231" t="s">
        <v>195</v>
      </c>
      <c r="B158" s="267">
        <v>1427</v>
      </c>
      <c r="C158" s="267">
        <v>4</v>
      </c>
      <c r="D158" s="117">
        <v>0</v>
      </c>
      <c r="E158" s="117">
        <v>0</v>
      </c>
      <c r="F158" s="117">
        <v>7</v>
      </c>
      <c r="G158" s="117">
        <v>0</v>
      </c>
      <c r="H158" s="223">
        <v>0</v>
      </c>
      <c r="I158" s="117">
        <v>0</v>
      </c>
      <c r="J158" s="223">
        <v>0</v>
      </c>
      <c r="K158" s="117">
        <v>0</v>
      </c>
      <c r="L158" s="117">
        <v>77</v>
      </c>
      <c r="M158" s="117">
        <v>1297</v>
      </c>
      <c r="N158" s="117">
        <v>3</v>
      </c>
    </row>
    <row r="159" spans="1:14" x14ac:dyDescent="0.35">
      <c r="A159" s="231" t="s">
        <v>196</v>
      </c>
      <c r="B159" s="267">
        <v>31</v>
      </c>
      <c r="C159" s="267">
        <v>1</v>
      </c>
      <c r="D159" s="117">
        <v>0</v>
      </c>
      <c r="E159" s="117">
        <v>0</v>
      </c>
      <c r="F159" s="117">
        <v>2</v>
      </c>
      <c r="G159" s="117">
        <v>0</v>
      </c>
      <c r="H159" s="223">
        <v>0</v>
      </c>
      <c r="I159" s="117">
        <v>0</v>
      </c>
      <c r="J159" s="223">
        <v>0</v>
      </c>
      <c r="K159" s="117">
        <v>0</v>
      </c>
      <c r="L159" s="117">
        <v>0</v>
      </c>
      <c r="M159" s="117">
        <v>28</v>
      </c>
      <c r="N159" s="117">
        <v>1</v>
      </c>
    </row>
    <row r="160" spans="1:14" x14ac:dyDescent="0.35">
      <c r="A160" s="231" t="s">
        <v>197</v>
      </c>
      <c r="B160" s="267">
        <v>21</v>
      </c>
      <c r="C160" s="267">
        <v>0</v>
      </c>
      <c r="D160" s="117">
        <v>0</v>
      </c>
      <c r="E160" s="117">
        <v>0</v>
      </c>
      <c r="F160" s="117">
        <v>2</v>
      </c>
      <c r="G160" s="117">
        <v>0</v>
      </c>
      <c r="H160" s="223">
        <v>0</v>
      </c>
      <c r="I160" s="117">
        <v>0</v>
      </c>
      <c r="J160" s="223">
        <v>0</v>
      </c>
      <c r="K160" s="117">
        <v>0</v>
      </c>
      <c r="L160" s="117">
        <v>1</v>
      </c>
      <c r="M160" s="117">
        <v>20</v>
      </c>
      <c r="N160" s="117">
        <v>0</v>
      </c>
    </row>
    <row r="161" spans="1:14" x14ac:dyDescent="0.35">
      <c r="A161" s="231" t="s">
        <v>139</v>
      </c>
      <c r="B161" s="267">
        <v>534</v>
      </c>
      <c r="C161" s="267">
        <v>0</v>
      </c>
      <c r="D161" s="117">
        <v>0</v>
      </c>
      <c r="E161" s="117">
        <v>0</v>
      </c>
      <c r="F161" s="117">
        <v>8</v>
      </c>
      <c r="G161" s="117">
        <v>0</v>
      </c>
      <c r="H161" s="223">
        <v>0</v>
      </c>
      <c r="I161" s="117">
        <v>0</v>
      </c>
      <c r="J161" s="223">
        <v>0</v>
      </c>
      <c r="K161" s="117">
        <v>0</v>
      </c>
      <c r="L161" s="117">
        <v>15</v>
      </c>
      <c r="M161" s="117">
        <v>351</v>
      </c>
      <c r="N161" s="117">
        <v>0</v>
      </c>
    </row>
    <row r="162" spans="1:14" x14ac:dyDescent="0.35">
      <c r="A162" s="347" t="s">
        <v>40</v>
      </c>
      <c r="B162" s="267">
        <v>2233</v>
      </c>
      <c r="C162" s="267">
        <v>17</v>
      </c>
      <c r="D162" s="117">
        <v>0</v>
      </c>
      <c r="E162" s="117">
        <v>13</v>
      </c>
      <c r="F162" s="117">
        <v>126</v>
      </c>
      <c r="G162" s="117">
        <v>0</v>
      </c>
      <c r="H162" s="223">
        <v>0</v>
      </c>
      <c r="I162" s="117">
        <v>0</v>
      </c>
      <c r="J162" s="223">
        <v>0</v>
      </c>
      <c r="K162" s="117">
        <v>0</v>
      </c>
      <c r="L162" s="117">
        <v>38</v>
      </c>
      <c r="M162" s="117">
        <v>2289</v>
      </c>
      <c r="N162" s="117">
        <v>28</v>
      </c>
    </row>
    <row r="163" spans="1:14" x14ac:dyDescent="0.35">
      <c r="A163" s="231" t="s">
        <v>198</v>
      </c>
      <c r="B163" s="267">
        <v>1934</v>
      </c>
      <c r="C163" s="267">
        <v>7</v>
      </c>
      <c r="D163" s="117">
        <v>0</v>
      </c>
      <c r="E163" s="117">
        <v>0</v>
      </c>
      <c r="F163" s="117">
        <v>30</v>
      </c>
      <c r="G163" s="117">
        <v>0</v>
      </c>
      <c r="H163" s="223">
        <v>0</v>
      </c>
      <c r="I163" s="117">
        <v>0</v>
      </c>
      <c r="J163" s="223">
        <v>0</v>
      </c>
      <c r="K163" s="117">
        <v>0</v>
      </c>
      <c r="L163" s="117">
        <v>21</v>
      </c>
      <c r="M163" s="117">
        <v>1735</v>
      </c>
      <c r="N163" s="117">
        <v>4</v>
      </c>
    </row>
    <row r="164" spans="1:14" x14ac:dyDescent="0.35">
      <c r="A164" s="231" t="s">
        <v>200</v>
      </c>
      <c r="B164" s="267">
        <v>70982</v>
      </c>
      <c r="C164" s="267">
        <v>966</v>
      </c>
      <c r="D164" s="117">
        <v>0</v>
      </c>
      <c r="E164" s="117">
        <v>0</v>
      </c>
      <c r="F164" s="117">
        <v>3799</v>
      </c>
      <c r="G164" s="117">
        <v>4</v>
      </c>
      <c r="H164" s="223">
        <v>0</v>
      </c>
      <c r="I164" s="117">
        <v>0</v>
      </c>
      <c r="J164" s="223">
        <v>0</v>
      </c>
      <c r="K164" s="117">
        <v>23</v>
      </c>
      <c r="L164" s="117">
        <v>621</v>
      </c>
      <c r="M164" s="117">
        <v>67050</v>
      </c>
      <c r="N164" s="117">
        <v>943</v>
      </c>
    </row>
    <row r="165" spans="1:14" x14ac:dyDescent="0.35">
      <c r="A165" s="347" t="s">
        <v>1882</v>
      </c>
      <c r="B165" s="267">
        <v>79450</v>
      </c>
      <c r="C165" s="267">
        <v>38349</v>
      </c>
      <c r="D165" s="117">
        <v>0</v>
      </c>
      <c r="E165" s="117">
        <v>0</v>
      </c>
      <c r="F165" s="117">
        <v>794</v>
      </c>
      <c r="G165" s="117">
        <v>5054</v>
      </c>
      <c r="H165" s="223">
        <v>5054</v>
      </c>
      <c r="I165" s="117">
        <v>257</v>
      </c>
      <c r="J165" s="223">
        <v>257</v>
      </c>
      <c r="K165" s="117">
        <v>374</v>
      </c>
      <c r="L165" s="117">
        <v>629</v>
      </c>
      <c r="M165" s="117">
        <v>286366</v>
      </c>
      <c r="N165" s="117">
        <v>168326</v>
      </c>
    </row>
    <row r="166" spans="1:14" x14ac:dyDescent="0.35">
      <c r="A166" s="231" t="s">
        <v>394</v>
      </c>
      <c r="B166" s="267">
        <v>23</v>
      </c>
      <c r="C166" s="267">
        <v>0</v>
      </c>
      <c r="D166" s="117">
        <v>0</v>
      </c>
      <c r="E166" s="117">
        <v>0</v>
      </c>
      <c r="F166" s="117">
        <v>8</v>
      </c>
      <c r="G166" s="117">
        <v>0</v>
      </c>
      <c r="H166" s="223">
        <v>0</v>
      </c>
      <c r="I166" s="117">
        <v>0</v>
      </c>
      <c r="J166" s="223">
        <v>0</v>
      </c>
      <c r="K166" s="117">
        <v>0</v>
      </c>
      <c r="L166" s="117">
        <v>0</v>
      </c>
      <c r="M166" s="117">
        <v>28</v>
      </c>
      <c r="N166" s="117">
        <v>0</v>
      </c>
    </row>
    <row r="167" spans="1:14" x14ac:dyDescent="0.35">
      <c r="A167" s="231" t="s">
        <v>387</v>
      </c>
      <c r="B167" s="267">
        <v>922</v>
      </c>
      <c r="C167" s="267">
        <v>0</v>
      </c>
      <c r="D167" s="117">
        <v>0</v>
      </c>
      <c r="E167" s="117">
        <v>0</v>
      </c>
      <c r="F167" s="117">
        <v>22</v>
      </c>
      <c r="G167" s="117">
        <v>0</v>
      </c>
      <c r="H167" s="223">
        <v>0</v>
      </c>
      <c r="I167" s="117">
        <v>0</v>
      </c>
      <c r="J167" s="223">
        <v>0</v>
      </c>
      <c r="K167" s="117">
        <v>0</v>
      </c>
      <c r="L167" s="117">
        <v>59</v>
      </c>
      <c r="M167" s="117">
        <v>1011</v>
      </c>
      <c r="N167" s="117">
        <v>0</v>
      </c>
    </row>
    <row r="168" spans="1:14" ht="20.65" x14ac:dyDescent="0.35">
      <c r="A168" s="231" t="s">
        <v>404</v>
      </c>
      <c r="B168" s="267">
        <v>1736</v>
      </c>
      <c r="C168" s="267">
        <v>0</v>
      </c>
      <c r="D168" s="117">
        <v>0</v>
      </c>
      <c r="E168" s="117">
        <v>0</v>
      </c>
      <c r="F168" s="117">
        <v>54</v>
      </c>
      <c r="G168" s="117">
        <v>0</v>
      </c>
      <c r="H168" s="223">
        <v>0</v>
      </c>
      <c r="I168" s="117">
        <v>0</v>
      </c>
      <c r="J168" s="223">
        <v>0</v>
      </c>
      <c r="K168" s="117">
        <v>0</v>
      </c>
      <c r="L168" s="117">
        <v>82</v>
      </c>
      <c r="M168" s="117">
        <v>1823</v>
      </c>
      <c r="N168" s="117">
        <v>0</v>
      </c>
    </row>
    <row r="169" spans="1:14" x14ac:dyDescent="0.35">
      <c r="A169" s="231" t="s">
        <v>407</v>
      </c>
      <c r="B169" s="267">
        <v>1</v>
      </c>
      <c r="C169" s="267">
        <v>0</v>
      </c>
      <c r="D169" s="117">
        <v>0</v>
      </c>
      <c r="E169" s="117">
        <v>0</v>
      </c>
      <c r="F169" s="117">
        <v>0</v>
      </c>
      <c r="G169" s="117">
        <v>0</v>
      </c>
      <c r="H169" s="223">
        <v>0</v>
      </c>
      <c r="I169" s="117">
        <v>0</v>
      </c>
      <c r="J169" s="223">
        <v>0</v>
      </c>
      <c r="K169" s="117">
        <v>0</v>
      </c>
      <c r="L169" s="117">
        <v>0</v>
      </c>
      <c r="M169" s="117">
        <v>1</v>
      </c>
      <c r="N169" s="117">
        <v>0</v>
      </c>
    </row>
    <row r="170" spans="1:14" x14ac:dyDescent="0.35">
      <c r="A170" s="231" t="s">
        <v>391</v>
      </c>
      <c r="B170" s="267">
        <v>1</v>
      </c>
      <c r="C170" s="267">
        <v>0</v>
      </c>
      <c r="D170" s="117">
        <v>0</v>
      </c>
      <c r="E170" s="117">
        <v>0</v>
      </c>
      <c r="F170" s="117">
        <v>0</v>
      </c>
      <c r="G170" s="117">
        <v>0</v>
      </c>
      <c r="H170" s="223">
        <v>0</v>
      </c>
      <c r="I170" s="117">
        <v>0</v>
      </c>
      <c r="J170" s="223">
        <v>0</v>
      </c>
      <c r="K170" s="117">
        <v>0</v>
      </c>
      <c r="L170" s="117">
        <v>0</v>
      </c>
      <c r="M170" s="117">
        <v>1</v>
      </c>
      <c r="N170" s="117">
        <v>0</v>
      </c>
    </row>
    <row r="171" spans="1:14" x14ac:dyDescent="0.35">
      <c r="A171" s="347" t="s">
        <v>210</v>
      </c>
      <c r="B171" s="267">
        <v>22</v>
      </c>
      <c r="C171" s="267">
        <v>19</v>
      </c>
      <c r="D171" s="117">
        <v>0</v>
      </c>
      <c r="E171" s="117">
        <v>0</v>
      </c>
      <c r="F171" s="117">
        <v>0</v>
      </c>
      <c r="G171" s="117">
        <v>0</v>
      </c>
      <c r="H171" s="223">
        <v>0</v>
      </c>
      <c r="I171" s="117">
        <v>0</v>
      </c>
      <c r="J171" s="223">
        <v>0</v>
      </c>
      <c r="K171" s="117">
        <v>0</v>
      </c>
      <c r="L171" s="117">
        <v>0</v>
      </c>
      <c r="M171" s="117">
        <v>22</v>
      </c>
      <c r="N171" s="117">
        <v>19</v>
      </c>
    </row>
    <row r="172" spans="1:14" x14ac:dyDescent="0.35">
      <c r="A172" s="231" t="s">
        <v>203</v>
      </c>
      <c r="B172" s="267">
        <v>630</v>
      </c>
      <c r="C172" s="267">
        <v>22</v>
      </c>
      <c r="D172" s="117">
        <v>0</v>
      </c>
      <c r="E172" s="117">
        <v>0</v>
      </c>
      <c r="F172" s="117">
        <v>134</v>
      </c>
      <c r="G172" s="117">
        <v>0</v>
      </c>
      <c r="H172" s="223">
        <v>0</v>
      </c>
      <c r="I172" s="117">
        <v>3</v>
      </c>
      <c r="J172" s="223">
        <v>3</v>
      </c>
      <c r="K172" s="117">
        <v>0</v>
      </c>
      <c r="L172" s="117">
        <v>9</v>
      </c>
      <c r="M172" s="117">
        <v>701</v>
      </c>
      <c r="N172" s="117">
        <v>25</v>
      </c>
    </row>
    <row r="173" spans="1:14" x14ac:dyDescent="0.35">
      <c r="A173" s="231" t="s">
        <v>204</v>
      </c>
      <c r="B173" s="267">
        <v>23114</v>
      </c>
      <c r="C173" s="267">
        <v>19689</v>
      </c>
      <c r="D173" s="117">
        <v>209</v>
      </c>
      <c r="E173" s="117">
        <v>0</v>
      </c>
      <c r="F173" s="117">
        <v>1964</v>
      </c>
      <c r="G173" s="117">
        <v>0</v>
      </c>
      <c r="H173" s="223">
        <v>0</v>
      </c>
      <c r="I173" s="117">
        <v>20</v>
      </c>
      <c r="J173" s="223">
        <v>20</v>
      </c>
      <c r="K173" s="117">
        <v>0</v>
      </c>
      <c r="L173" s="117">
        <v>53</v>
      </c>
      <c r="M173" s="117">
        <v>21280</v>
      </c>
      <c r="N173" s="117">
        <v>16104</v>
      </c>
    </row>
    <row r="174" spans="1:14" ht="20.65" x14ac:dyDescent="0.35">
      <c r="A174" s="231" t="s">
        <v>1886</v>
      </c>
      <c r="B174" s="267">
        <v>45083</v>
      </c>
      <c r="C174" s="267">
        <v>6958</v>
      </c>
      <c r="D174" s="117">
        <v>0</v>
      </c>
      <c r="E174" s="117">
        <v>0</v>
      </c>
      <c r="F174" s="117">
        <v>1622</v>
      </c>
      <c r="G174" s="117">
        <v>328</v>
      </c>
      <c r="H174" s="223">
        <v>283</v>
      </c>
      <c r="I174" s="117">
        <v>0</v>
      </c>
      <c r="J174" s="223">
        <v>0</v>
      </c>
      <c r="K174" s="117">
        <v>0</v>
      </c>
      <c r="L174" s="117">
        <v>214</v>
      </c>
      <c r="M174" s="117">
        <v>38637</v>
      </c>
      <c r="N174" s="117">
        <v>2591</v>
      </c>
    </row>
    <row r="175" spans="1:14" x14ac:dyDescent="0.35">
      <c r="A175" s="231" t="s">
        <v>390</v>
      </c>
      <c r="B175" s="267">
        <v>25</v>
      </c>
      <c r="C175" s="267">
        <v>0</v>
      </c>
      <c r="D175" s="117">
        <v>0</v>
      </c>
      <c r="E175" s="117">
        <v>0</v>
      </c>
      <c r="F175" s="117">
        <v>0</v>
      </c>
      <c r="G175" s="117">
        <v>0</v>
      </c>
      <c r="H175" s="223">
        <v>0</v>
      </c>
      <c r="I175" s="117">
        <v>0</v>
      </c>
      <c r="J175" s="223">
        <v>0</v>
      </c>
      <c r="K175" s="117">
        <v>0</v>
      </c>
      <c r="L175" s="117">
        <v>0</v>
      </c>
      <c r="M175" s="117">
        <v>20</v>
      </c>
      <c r="N175" s="117">
        <v>0</v>
      </c>
    </row>
    <row r="176" spans="1:14" x14ac:dyDescent="0.35">
      <c r="A176" s="231" t="s">
        <v>206</v>
      </c>
      <c r="B176" s="267">
        <v>4986</v>
      </c>
      <c r="C176" s="267">
        <v>864</v>
      </c>
      <c r="D176" s="117">
        <v>0</v>
      </c>
      <c r="E176" s="117">
        <v>0</v>
      </c>
      <c r="F176" s="117">
        <v>327</v>
      </c>
      <c r="G176" s="117">
        <v>0</v>
      </c>
      <c r="H176" s="223">
        <v>0</v>
      </c>
      <c r="I176" s="117">
        <v>61</v>
      </c>
      <c r="J176" s="223">
        <v>61</v>
      </c>
      <c r="K176" s="117">
        <v>0</v>
      </c>
      <c r="L176" s="117">
        <v>63</v>
      </c>
      <c r="M176" s="117">
        <v>4895</v>
      </c>
      <c r="N176" s="117">
        <v>916</v>
      </c>
    </row>
    <row r="177" spans="1:14" x14ac:dyDescent="0.35">
      <c r="A177" s="231" t="s">
        <v>205</v>
      </c>
      <c r="B177" s="267">
        <v>59</v>
      </c>
      <c r="C177" s="267">
        <v>0</v>
      </c>
      <c r="D177" s="117">
        <v>0</v>
      </c>
      <c r="E177" s="117">
        <v>0</v>
      </c>
      <c r="F177" s="117">
        <v>4</v>
      </c>
      <c r="G177" s="117">
        <v>0</v>
      </c>
      <c r="H177" s="223">
        <v>0</v>
      </c>
      <c r="I177" s="117">
        <v>0</v>
      </c>
      <c r="J177" s="223">
        <v>0</v>
      </c>
      <c r="K177" s="117">
        <v>0</v>
      </c>
      <c r="L177" s="117">
        <v>3</v>
      </c>
      <c r="M177" s="117">
        <v>54</v>
      </c>
      <c r="N177" s="117">
        <v>0</v>
      </c>
    </row>
    <row r="178" spans="1:14" x14ac:dyDescent="0.35">
      <c r="A178" s="231" t="s">
        <v>213</v>
      </c>
      <c r="B178" s="267">
        <v>317</v>
      </c>
      <c r="C178" s="267">
        <v>0</v>
      </c>
      <c r="D178" s="117">
        <v>0</v>
      </c>
      <c r="E178" s="117">
        <v>0</v>
      </c>
      <c r="F178" s="117">
        <v>140</v>
      </c>
      <c r="G178" s="117">
        <v>0</v>
      </c>
      <c r="H178" s="117">
        <v>0</v>
      </c>
      <c r="I178" s="117">
        <v>0</v>
      </c>
      <c r="J178" s="117">
        <v>0</v>
      </c>
      <c r="K178" s="117">
        <v>0</v>
      </c>
      <c r="L178" s="117">
        <v>2</v>
      </c>
      <c r="M178" s="117">
        <v>326</v>
      </c>
      <c r="N178" s="117">
        <v>0</v>
      </c>
    </row>
    <row r="179" spans="1:14" x14ac:dyDescent="0.35">
      <c r="A179" s="5" t="s">
        <v>214</v>
      </c>
      <c r="B179" s="267">
        <v>26</v>
      </c>
      <c r="C179" s="267">
        <v>0</v>
      </c>
      <c r="D179" s="117">
        <v>0</v>
      </c>
      <c r="E179" s="117">
        <v>0</v>
      </c>
      <c r="F179" s="117">
        <v>0</v>
      </c>
      <c r="G179" s="117">
        <v>0</v>
      </c>
      <c r="H179" s="223">
        <v>0</v>
      </c>
      <c r="I179" s="117">
        <v>0</v>
      </c>
      <c r="J179" s="223">
        <v>0</v>
      </c>
      <c r="K179" s="117">
        <v>0</v>
      </c>
      <c r="L179" s="117">
        <v>0</v>
      </c>
      <c r="M179" s="117">
        <v>23</v>
      </c>
      <c r="N179" s="117">
        <v>0</v>
      </c>
    </row>
    <row r="180" spans="1:14" x14ac:dyDescent="0.35">
      <c r="A180" s="231" t="s">
        <v>403</v>
      </c>
      <c r="B180" s="267">
        <v>70</v>
      </c>
      <c r="C180" s="267">
        <v>1</v>
      </c>
      <c r="D180" s="117">
        <v>0</v>
      </c>
      <c r="E180" s="117">
        <v>0</v>
      </c>
      <c r="F180" s="117">
        <v>3</v>
      </c>
      <c r="G180" s="117">
        <v>0</v>
      </c>
      <c r="H180" s="223">
        <v>0</v>
      </c>
      <c r="I180" s="117">
        <v>0</v>
      </c>
      <c r="J180" s="223">
        <v>0</v>
      </c>
      <c r="K180" s="117">
        <v>0</v>
      </c>
      <c r="L180" s="117">
        <v>12</v>
      </c>
      <c r="M180" s="117">
        <v>71</v>
      </c>
      <c r="N180" s="117">
        <v>1</v>
      </c>
    </row>
    <row r="181" spans="1:14" x14ac:dyDescent="0.35">
      <c r="A181" s="231" t="s">
        <v>207</v>
      </c>
      <c r="B181" s="267">
        <v>1106263</v>
      </c>
      <c r="C181" s="267">
        <v>833018</v>
      </c>
      <c r="D181" s="117">
        <v>13671</v>
      </c>
      <c r="E181" s="117">
        <v>1</v>
      </c>
      <c r="F181" s="117">
        <v>17723</v>
      </c>
      <c r="G181" s="117">
        <v>32344</v>
      </c>
      <c r="H181" s="223">
        <v>20959</v>
      </c>
      <c r="I181" s="117">
        <v>8454</v>
      </c>
      <c r="J181" s="223">
        <v>8438</v>
      </c>
      <c r="K181" s="117">
        <v>3</v>
      </c>
      <c r="L181" s="117">
        <v>1154</v>
      </c>
      <c r="M181" s="117">
        <v>1123052</v>
      </c>
      <c r="N181" s="117">
        <v>839696</v>
      </c>
    </row>
    <row r="182" spans="1:14" x14ac:dyDescent="0.35">
      <c r="A182" s="231" t="s">
        <v>199</v>
      </c>
      <c r="B182" s="267">
        <v>425</v>
      </c>
      <c r="C182" s="267">
        <v>6</v>
      </c>
      <c r="D182" s="117">
        <v>0</v>
      </c>
      <c r="E182" s="117">
        <v>0</v>
      </c>
      <c r="F182" s="117">
        <v>61</v>
      </c>
      <c r="G182" s="117">
        <v>0</v>
      </c>
      <c r="H182" s="223">
        <v>0</v>
      </c>
      <c r="I182" s="117">
        <v>0</v>
      </c>
      <c r="J182" s="223">
        <v>0</v>
      </c>
      <c r="K182" s="117">
        <v>0</v>
      </c>
      <c r="L182" s="117">
        <v>4</v>
      </c>
      <c r="M182" s="117">
        <v>449</v>
      </c>
      <c r="N182" s="117">
        <v>8</v>
      </c>
    </row>
    <row r="183" spans="1:14" x14ac:dyDescent="0.35">
      <c r="A183" s="271" t="s">
        <v>421</v>
      </c>
      <c r="B183" s="267">
        <v>616213</v>
      </c>
      <c r="C183" s="267">
        <v>616058</v>
      </c>
      <c r="D183" s="117">
        <v>162093</v>
      </c>
      <c r="E183" s="117">
        <v>0</v>
      </c>
      <c r="F183" s="117">
        <v>1398</v>
      </c>
      <c r="G183" s="117">
        <v>159</v>
      </c>
      <c r="H183" s="223">
        <v>159</v>
      </c>
      <c r="I183" s="117">
        <v>194</v>
      </c>
      <c r="J183" s="223">
        <v>194</v>
      </c>
      <c r="K183" s="117">
        <v>0</v>
      </c>
      <c r="L183" s="117">
        <v>0</v>
      </c>
      <c r="M183" s="117">
        <v>778697</v>
      </c>
      <c r="N183" s="117">
        <v>778446</v>
      </c>
    </row>
    <row r="184" spans="1:14" x14ac:dyDescent="0.35">
      <c r="A184" s="231" t="s">
        <v>208</v>
      </c>
      <c r="B184" s="267">
        <v>61</v>
      </c>
      <c r="C184" s="267">
        <v>4</v>
      </c>
      <c r="D184" s="117">
        <v>0</v>
      </c>
      <c r="E184" s="117">
        <v>0</v>
      </c>
      <c r="F184" s="117">
        <v>1</v>
      </c>
      <c r="G184" s="117">
        <v>0</v>
      </c>
      <c r="H184" s="223">
        <v>0</v>
      </c>
      <c r="I184" s="117">
        <v>0</v>
      </c>
      <c r="J184" s="223">
        <v>0</v>
      </c>
      <c r="K184" s="117">
        <v>0</v>
      </c>
      <c r="L184" s="117">
        <v>1</v>
      </c>
      <c r="M184" s="117">
        <v>59</v>
      </c>
      <c r="N184" s="117">
        <v>0</v>
      </c>
    </row>
    <row r="185" spans="1:14" x14ac:dyDescent="0.35">
      <c r="A185" s="231" t="s">
        <v>146</v>
      </c>
      <c r="B185" s="267">
        <v>122014</v>
      </c>
      <c r="C185" s="267">
        <v>2194</v>
      </c>
      <c r="D185" s="117">
        <v>0</v>
      </c>
      <c r="E185" s="117">
        <v>0</v>
      </c>
      <c r="F185" s="117">
        <v>3885</v>
      </c>
      <c r="G185" s="117">
        <v>852</v>
      </c>
      <c r="H185" s="223">
        <v>455</v>
      </c>
      <c r="I185" s="117">
        <v>155</v>
      </c>
      <c r="J185" s="223">
        <v>151</v>
      </c>
      <c r="K185" s="117">
        <v>1</v>
      </c>
      <c r="L185" s="117">
        <v>1180</v>
      </c>
      <c r="M185" s="117">
        <v>121435</v>
      </c>
      <c r="N185" s="117">
        <v>2169</v>
      </c>
    </row>
    <row r="186" spans="1:14" x14ac:dyDescent="0.35">
      <c r="A186" s="271" t="s">
        <v>211</v>
      </c>
      <c r="B186" s="267">
        <v>665911</v>
      </c>
      <c r="C186" s="267">
        <v>644083</v>
      </c>
      <c r="D186" s="117">
        <v>10934</v>
      </c>
      <c r="E186" s="117">
        <v>2</v>
      </c>
      <c r="F186" s="117">
        <v>10505</v>
      </c>
      <c r="G186" s="117">
        <v>39494</v>
      </c>
      <c r="H186" s="223">
        <v>21</v>
      </c>
      <c r="I186" s="117">
        <v>2104</v>
      </c>
      <c r="J186" s="223">
        <v>2081</v>
      </c>
      <c r="K186" s="117">
        <v>0</v>
      </c>
      <c r="L186" s="117">
        <v>450</v>
      </c>
      <c r="M186" s="117">
        <v>628770</v>
      </c>
      <c r="N186" s="117">
        <v>602525</v>
      </c>
    </row>
    <row r="187" spans="1:14" x14ac:dyDescent="0.35">
      <c r="A187" s="231" t="s">
        <v>212</v>
      </c>
      <c r="B187" s="267">
        <v>17</v>
      </c>
      <c r="C187" s="267">
        <v>0</v>
      </c>
      <c r="D187" s="117">
        <v>0</v>
      </c>
      <c r="E187" s="117">
        <v>0</v>
      </c>
      <c r="F187" s="117">
        <v>2</v>
      </c>
      <c r="G187" s="117">
        <v>0</v>
      </c>
      <c r="H187" s="223">
        <v>0</v>
      </c>
      <c r="I187" s="117">
        <v>0</v>
      </c>
      <c r="J187" s="223">
        <v>0</v>
      </c>
      <c r="K187" s="117">
        <v>0</v>
      </c>
      <c r="L187" s="117">
        <v>0</v>
      </c>
      <c r="M187" s="117">
        <v>19</v>
      </c>
      <c r="N187" s="117">
        <v>0</v>
      </c>
    </row>
    <row r="188" spans="1:14" x14ac:dyDescent="0.35">
      <c r="A188" s="231" t="s">
        <v>215</v>
      </c>
      <c r="B188" s="267">
        <v>161</v>
      </c>
      <c r="C188" s="267">
        <v>3</v>
      </c>
      <c r="D188" s="117">
        <v>0</v>
      </c>
      <c r="E188" s="117">
        <v>0</v>
      </c>
      <c r="F188" s="117">
        <v>35</v>
      </c>
      <c r="G188" s="117">
        <v>7</v>
      </c>
      <c r="H188" s="223">
        <v>0</v>
      </c>
      <c r="I188" s="117">
        <v>0</v>
      </c>
      <c r="J188" s="223">
        <v>0</v>
      </c>
      <c r="K188" s="117">
        <v>0</v>
      </c>
      <c r="L188" s="117">
        <v>11</v>
      </c>
      <c r="M188" s="117">
        <v>220</v>
      </c>
      <c r="N188" s="117">
        <v>2</v>
      </c>
    </row>
    <row r="189" spans="1:14" x14ac:dyDescent="0.35">
      <c r="A189" s="231" t="s">
        <v>216</v>
      </c>
      <c r="B189" s="267">
        <v>18</v>
      </c>
      <c r="C189" s="267">
        <v>0</v>
      </c>
      <c r="D189" s="117">
        <v>0</v>
      </c>
      <c r="E189" s="117">
        <v>0</v>
      </c>
      <c r="F189" s="117">
        <v>0</v>
      </c>
      <c r="G189" s="117">
        <v>0</v>
      </c>
      <c r="H189" s="223">
        <v>0</v>
      </c>
      <c r="I189" s="117">
        <v>0</v>
      </c>
      <c r="J189" s="223">
        <v>0</v>
      </c>
      <c r="K189" s="117">
        <v>0</v>
      </c>
      <c r="L189" s="117">
        <v>1</v>
      </c>
      <c r="M189" s="117">
        <v>16</v>
      </c>
      <c r="N189" s="117">
        <v>0</v>
      </c>
    </row>
    <row r="190" spans="1:14" x14ac:dyDescent="0.35">
      <c r="A190" s="231" t="s">
        <v>217</v>
      </c>
      <c r="B190" s="267">
        <v>18</v>
      </c>
      <c r="C190" s="267">
        <v>0</v>
      </c>
      <c r="D190" s="117">
        <v>0</v>
      </c>
      <c r="E190" s="117">
        <v>0</v>
      </c>
      <c r="F190" s="117">
        <v>0</v>
      </c>
      <c r="G190" s="117">
        <v>0</v>
      </c>
      <c r="H190" s="223">
        <v>0</v>
      </c>
      <c r="I190" s="117">
        <v>0</v>
      </c>
      <c r="J190" s="223">
        <v>0</v>
      </c>
      <c r="K190" s="117">
        <v>0</v>
      </c>
      <c r="L190" s="117">
        <v>0</v>
      </c>
      <c r="M190" s="117">
        <v>17</v>
      </c>
      <c r="N190" s="117">
        <v>0</v>
      </c>
    </row>
    <row r="191" spans="1:14" x14ac:dyDescent="0.35">
      <c r="A191" s="231" t="s">
        <v>218</v>
      </c>
      <c r="B191" s="267">
        <v>3886529</v>
      </c>
      <c r="C191" s="267">
        <v>3723054</v>
      </c>
      <c r="D191" s="117">
        <v>183</v>
      </c>
      <c r="E191" s="117">
        <v>1040844</v>
      </c>
      <c r="F191" s="117">
        <v>188124</v>
      </c>
      <c r="G191" s="117">
        <v>189</v>
      </c>
      <c r="H191" s="223">
        <v>0</v>
      </c>
      <c r="I191" s="117">
        <v>13673</v>
      </c>
      <c r="J191" s="223">
        <v>13587</v>
      </c>
      <c r="K191" s="117">
        <v>19</v>
      </c>
      <c r="L191" s="117">
        <v>229</v>
      </c>
      <c r="M191" s="117">
        <v>4872585</v>
      </c>
      <c r="N191" s="117">
        <v>4548346</v>
      </c>
    </row>
    <row r="192" spans="1:14" x14ac:dyDescent="0.35">
      <c r="A192" s="231" t="s">
        <v>221</v>
      </c>
      <c r="B192" s="267">
        <v>721</v>
      </c>
      <c r="C192" s="267">
        <v>69</v>
      </c>
      <c r="D192" s="117">
        <v>0</v>
      </c>
      <c r="E192" s="117">
        <v>7</v>
      </c>
      <c r="F192" s="117">
        <v>103</v>
      </c>
      <c r="G192" s="117">
        <v>0</v>
      </c>
      <c r="H192" s="223">
        <v>0</v>
      </c>
      <c r="I192" s="117">
        <v>11</v>
      </c>
      <c r="J192" s="223">
        <v>11</v>
      </c>
      <c r="K192" s="117">
        <v>0</v>
      </c>
      <c r="L192" s="117">
        <v>8</v>
      </c>
      <c r="M192" s="117">
        <v>794</v>
      </c>
      <c r="N192" s="117">
        <v>71</v>
      </c>
    </row>
    <row r="193" spans="1:14" x14ac:dyDescent="0.35">
      <c r="A193" s="231" t="s">
        <v>220</v>
      </c>
      <c r="B193" s="267">
        <v>233</v>
      </c>
      <c r="C193" s="267">
        <v>11</v>
      </c>
      <c r="D193" s="117">
        <v>0</v>
      </c>
      <c r="E193" s="117">
        <v>0</v>
      </c>
      <c r="F193" s="117">
        <v>15</v>
      </c>
      <c r="G193" s="117">
        <v>0</v>
      </c>
      <c r="H193" s="223">
        <v>0</v>
      </c>
      <c r="I193" s="117">
        <v>0</v>
      </c>
      <c r="J193" s="223">
        <v>0</v>
      </c>
      <c r="K193" s="117">
        <v>0</v>
      </c>
      <c r="L193" s="117">
        <v>4</v>
      </c>
      <c r="M193" s="117">
        <v>222</v>
      </c>
      <c r="N193" s="117">
        <v>17</v>
      </c>
    </row>
    <row r="194" spans="1:14" ht="20.65" x14ac:dyDescent="0.35">
      <c r="A194" s="231" t="s">
        <v>485</v>
      </c>
      <c r="B194" s="267">
        <v>1764</v>
      </c>
      <c r="C194" s="267">
        <v>6</v>
      </c>
      <c r="D194" s="117">
        <v>0</v>
      </c>
      <c r="E194" s="117">
        <v>0</v>
      </c>
      <c r="F194" s="117">
        <v>156</v>
      </c>
      <c r="G194" s="117">
        <v>0</v>
      </c>
      <c r="H194" s="223">
        <v>0</v>
      </c>
      <c r="I194" s="117">
        <v>0</v>
      </c>
      <c r="J194" s="223">
        <v>0</v>
      </c>
      <c r="K194" s="117">
        <v>0</v>
      </c>
      <c r="L194" s="117">
        <v>12</v>
      </c>
      <c r="M194" s="117">
        <v>1776</v>
      </c>
      <c r="N194" s="117">
        <v>8</v>
      </c>
    </row>
    <row r="195" spans="1:14" x14ac:dyDescent="0.35">
      <c r="A195" s="231" t="s">
        <v>455</v>
      </c>
      <c r="B195" s="267">
        <v>15069</v>
      </c>
      <c r="C195" s="267">
        <v>3</v>
      </c>
      <c r="D195" s="117">
        <v>0</v>
      </c>
      <c r="E195" s="117">
        <v>0</v>
      </c>
      <c r="F195" s="117">
        <v>5</v>
      </c>
      <c r="G195" s="117">
        <v>0</v>
      </c>
      <c r="H195" s="223">
        <v>0</v>
      </c>
      <c r="I195" s="117">
        <v>4</v>
      </c>
      <c r="J195" s="223">
        <v>4</v>
      </c>
      <c r="K195" s="117">
        <v>0</v>
      </c>
      <c r="L195" s="117">
        <v>0</v>
      </c>
      <c r="M195" s="117">
        <v>15071</v>
      </c>
      <c r="N195" s="117">
        <v>2</v>
      </c>
    </row>
    <row r="196" spans="1:14" x14ac:dyDescent="0.35">
      <c r="A196" s="231" t="s">
        <v>223</v>
      </c>
      <c r="B196" s="267">
        <v>13</v>
      </c>
      <c r="C196" s="267">
        <v>1</v>
      </c>
      <c r="D196" s="117">
        <v>0</v>
      </c>
      <c r="E196" s="117">
        <v>0</v>
      </c>
      <c r="F196" s="117">
        <v>7</v>
      </c>
      <c r="G196" s="117">
        <v>0</v>
      </c>
      <c r="H196" s="223">
        <v>0</v>
      </c>
      <c r="I196" s="117">
        <v>0</v>
      </c>
      <c r="J196" s="223">
        <v>0</v>
      </c>
      <c r="K196" s="117">
        <v>0</v>
      </c>
      <c r="L196" s="117">
        <v>0</v>
      </c>
      <c r="M196" s="117">
        <v>20</v>
      </c>
      <c r="N196" s="117">
        <v>1</v>
      </c>
    </row>
    <row r="197" spans="1:14" x14ac:dyDescent="0.35">
      <c r="A197" s="231" t="s">
        <v>224</v>
      </c>
      <c r="B197" s="267">
        <v>9259</v>
      </c>
      <c r="C197" s="267">
        <v>3125</v>
      </c>
      <c r="D197" s="117">
        <v>0</v>
      </c>
      <c r="E197" s="117">
        <v>0</v>
      </c>
      <c r="F197" s="117">
        <v>316</v>
      </c>
      <c r="G197" s="117">
        <v>7</v>
      </c>
      <c r="H197" s="223">
        <v>7</v>
      </c>
      <c r="I197" s="117">
        <v>0</v>
      </c>
      <c r="J197" s="223">
        <v>0</v>
      </c>
      <c r="K197" s="117">
        <v>0</v>
      </c>
      <c r="L197" s="117">
        <v>103</v>
      </c>
      <c r="M197" s="117">
        <v>8785</v>
      </c>
      <c r="N197" s="117">
        <v>3239</v>
      </c>
    </row>
    <row r="198" spans="1:14" x14ac:dyDescent="0.35">
      <c r="A198" s="231" t="s">
        <v>395</v>
      </c>
      <c r="B198" s="267">
        <v>22</v>
      </c>
      <c r="C198" s="267">
        <v>0</v>
      </c>
      <c r="D198" s="117">
        <v>0</v>
      </c>
      <c r="E198" s="117">
        <v>0</v>
      </c>
      <c r="F198" s="117">
        <v>3</v>
      </c>
      <c r="G198" s="117">
        <v>0</v>
      </c>
      <c r="H198" s="223">
        <v>0</v>
      </c>
      <c r="I198" s="117">
        <v>0</v>
      </c>
      <c r="J198" s="223">
        <v>0</v>
      </c>
      <c r="K198" s="117">
        <v>0</v>
      </c>
      <c r="L198" s="117">
        <v>0</v>
      </c>
      <c r="M198" s="117">
        <v>24</v>
      </c>
      <c r="N198" s="117">
        <v>0</v>
      </c>
    </row>
    <row r="199" spans="1:14" x14ac:dyDescent="0.35">
      <c r="A199" s="231" t="s">
        <v>396</v>
      </c>
      <c r="B199" s="267">
        <v>371</v>
      </c>
      <c r="C199" s="267">
        <v>0</v>
      </c>
      <c r="D199" s="117">
        <v>0</v>
      </c>
      <c r="E199" s="117">
        <v>0</v>
      </c>
      <c r="F199" s="117">
        <v>32</v>
      </c>
      <c r="G199" s="117">
        <v>0</v>
      </c>
      <c r="H199" s="223">
        <v>0</v>
      </c>
      <c r="I199" s="117">
        <v>0</v>
      </c>
      <c r="J199" s="223">
        <v>0</v>
      </c>
      <c r="K199" s="117">
        <v>0</v>
      </c>
      <c r="L199" s="117">
        <v>28</v>
      </c>
      <c r="M199" s="117">
        <v>369</v>
      </c>
      <c r="N199" s="117">
        <v>0</v>
      </c>
    </row>
    <row r="200" spans="1:14" x14ac:dyDescent="0.35">
      <c r="A200" s="231" t="s">
        <v>225</v>
      </c>
      <c r="B200" s="267">
        <v>1485</v>
      </c>
      <c r="C200" s="267">
        <v>43</v>
      </c>
      <c r="D200" s="117">
        <v>0</v>
      </c>
      <c r="E200" s="117">
        <v>0</v>
      </c>
      <c r="F200" s="117">
        <v>201</v>
      </c>
      <c r="G200" s="117">
        <v>0</v>
      </c>
      <c r="H200" s="223">
        <v>0</v>
      </c>
      <c r="I200" s="117">
        <v>2</v>
      </c>
      <c r="J200" s="223">
        <v>2</v>
      </c>
      <c r="K200" s="117">
        <v>0</v>
      </c>
      <c r="L200" s="117">
        <v>27</v>
      </c>
      <c r="M200" s="117">
        <v>1568</v>
      </c>
      <c r="N200" s="117">
        <v>47</v>
      </c>
    </row>
    <row r="201" spans="1:14" x14ac:dyDescent="0.35">
      <c r="A201" s="231" t="s">
        <v>226</v>
      </c>
      <c r="B201" s="267">
        <v>64006</v>
      </c>
      <c r="C201" s="267">
        <v>16729</v>
      </c>
      <c r="D201" s="117">
        <v>0</v>
      </c>
      <c r="E201" s="117">
        <v>2</v>
      </c>
      <c r="F201" s="117">
        <v>1448</v>
      </c>
      <c r="G201" s="117">
        <v>0</v>
      </c>
      <c r="H201" s="223">
        <v>0</v>
      </c>
      <c r="I201" s="117">
        <v>3</v>
      </c>
      <c r="J201" s="223">
        <v>3</v>
      </c>
      <c r="K201" s="117">
        <v>4</v>
      </c>
      <c r="L201" s="117">
        <v>378</v>
      </c>
      <c r="M201" s="117">
        <v>59559</v>
      </c>
      <c r="N201" s="117">
        <v>15656</v>
      </c>
    </row>
    <row r="202" spans="1:14" x14ac:dyDescent="0.35">
      <c r="A202" s="231" t="s">
        <v>222</v>
      </c>
      <c r="B202" s="267">
        <v>487</v>
      </c>
      <c r="C202" s="267">
        <v>19</v>
      </c>
      <c r="D202" s="117">
        <v>0</v>
      </c>
      <c r="E202" s="117">
        <v>10</v>
      </c>
      <c r="F202" s="117">
        <v>31</v>
      </c>
      <c r="G202" s="117">
        <v>0</v>
      </c>
      <c r="H202" s="223">
        <v>0</v>
      </c>
      <c r="I202" s="117">
        <v>0</v>
      </c>
      <c r="J202" s="223">
        <v>0</v>
      </c>
      <c r="K202" s="117">
        <v>2</v>
      </c>
      <c r="L202" s="117">
        <v>3</v>
      </c>
      <c r="M202" s="117">
        <v>455</v>
      </c>
      <c r="N202" s="117">
        <v>24</v>
      </c>
    </row>
    <row r="203" spans="1:14" ht="20.65" x14ac:dyDescent="0.35">
      <c r="A203" s="231" t="s">
        <v>54</v>
      </c>
      <c r="B203" s="267">
        <v>15</v>
      </c>
      <c r="C203" s="267">
        <v>0</v>
      </c>
      <c r="D203" s="117">
        <v>0</v>
      </c>
      <c r="E203" s="117">
        <v>0</v>
      </c>
      <c r="F203" s="117">
        <v>0</v>
      </c>
      <c r="G203" s="117">
        <v>0</v>
      </c>
      <c r="H203" s="223">
        <v>0</v>
      </c>
      <c r="I203" s="117">
        <v>0</v>
      </c>
      <c r="J203" s="223">
        <v>0</v>
      </c>
      <c r="K203" s="117">
        <v>0</v>
      </c>
      <c r="L203" s="117">
        <v>0</v>
      </c>
      <c r="M203" s="117">
        <v>14</v>
      </c>
      <c r="N203" s="117">
        <v>0</v>
      </c>
    </row>
    <row r="204" spans="1:14" x14ac:dyDescent="0.35">
      <c r="A204" s="231" t="s">
        <v>405</v>
      </c>
      <c r="B204" s="267">
        <v>2</v>
      </c>
      <c r="C204" s="267">
        <v>0</v>
      </c>
      <c r="D204" s="117">
        <v>0</v>
      </c>
      <c r="E204" s="117">
        <v>0</v>
      </c>
      <c r="F204" s="117">
        <v>0</v>
      </c>
      <c r="G204" s="117">
        <v>0</v>
      </c>
      <c r="H204" s="223">
        <v>0</v>
      </c>
      <c r="I204" s="117">
        <v>0</v>
      </c>
      <c r="J204" s="223">
        <v>0</v>
      </c>
      <c r="K204" s="117">
        <v>0</v>
      </c>
      <c r="L204" s="117">
        <v>0</v>
      </c>
      <c r="M204" s="117">
        <v>2</v>
      </c>
      <c r="N204" s="117">
        <v>0</v>
      </c>
    </row>
    <row r="205" spans="1:14" x14ac:dyDescent="0.35">
      <c r="A205" s="231" t="s">
        <v>228</v>
      </c>
      <c r="B205" s="267">
        <v>7193</v>
      </c>
      <c r="C205" s="267">
        <v>2131</v>
      </c>
      <c r="D205" s="117">
        <v>0</v>
      </c>
      <c r="E205" s="117">
        <v>0</v>
      </c>
      <c r="F205" s="117">
        <v>713</v>
      </c>
      <c r="G205" s="117">
        <v>1192</v>
      </c>
      <c r="H205" s="223">
        <v>1</v>
      </c>
      <c r="I205" s="117">
        <v>82</v>
      </c>
      <c r="J205" s="223">
        <v>82</v>
      </c>
      <c r="K205" s="117">
        <v>0</v>
      </c>
      <c r="L205" s="117">
        <v>86</v>
      </c>
      <c r="M205" s="117">
        <v>6316</v>
      </c>
      <c r="N205" s="117">
        <v>978</v>
      </c>
    </row>
    <row r="206" spans="1:14" x14ac:dyDescent="0.35">
      <c r="A206" s="231" t="s">
        <v>229</v>
      </c>
      <c r="B206" s="267">
        <v>237671</v>
      </c>
      <c r="C206" s="267">
        <v>210</v>
      </c>
      <c r="D206" s="117">
        <v>0</v>
      </c>
      <c r="E206" s="117">
        <v>148379</v>
      </c>
      <c r="F206" s="117">
        <v>4678</v>
      </c>
      <c r="G206" s="117">
        <v>1</v>
      </c>
      <c r="H206" s="223">
        <v>0</v>
      </c>
      <c r="I206" s="117">
        <v>1</v>
      </c>
      <c r="J206" s="223">
        <v>1</v>
      </c>
      <c r="K206" s="117">
        <v>7</v>
      </c>
      <c r="L206" s="117">
        <v>133</v>
      </c>
      <c r="M206" s="117">
        <v>321300</v>
      </c>
      <c r="N206" s="117">
        <v>5383</v>
      </c>
    </row>
    <row r="207" spans="1:14" x14ac:dyDescent="0.35">
      <c r="A207" s="231" t="s">
        <v>227</v>
      </c>
      <c r="B207" s="267">
        <v>92</v>
      </c>
      <c r="C207" s="267">
        <v>4</v>
      </c>
      <c r="D207" s="117">
        <v>0</v>
      </c>
      <c r="E207" s="117">
        <v>0</v>
      </c>
      <c r="F207" s="117">
        <v>12</v>
      </c>
      <c r="G207" s="117">
        <v>0</v>
      </c>
      <c r="H207" s="223">
        <v>0</v>
      </c>
      <c r="I207" s="117">
        <v>0</v>
      </c>
      <c r="J207" s="223">
        <v>0</v>
      </c>
      <c r="K207" s="117">
        <v>0</v>
      </c>
      <c r="L207" s="117">
        <v>0</v>
      </c>
      <c r="M207" s="117">
        <v>99</v>
      </c>
      <c r="N207" s="117">
        <v>5</v>
      </c>
    </row>
    <row r="208" spans="1:14" x14ac:dyDescent="0.35">
      <c r="A208" s="231" t="s">
        <v>115</v>
      </c>
      <c r="B208" s="267">
        <v>140</v>
      </c>
      <c r="C208" s="267">
        <v>2</v>
      </c>
      <c r="D208" s="117">
        <v>0</v>
      </c>
      <c r="E208" s="117">
        <v>0</v>
      </c>
      <c r="F208" s="117">
        <v>3</v>
      </c>
      <c r="G208" s="117">
        <v>0</v>
      </c>
      <c r="H208" s="223">
        <v>0</v>
      </c>
      <c r="I208" s="117">
        <v>0</v>
      </c>
      <c r="J208" s="223">
        <v>0</v>
      </c>
      <c r="K208" s="117">
        <v>0</v>
      </c>
      <c r="L208" s="117">
        <v>0</v>
      </c>
      <c r="M208" s="117">
        <v>131</v>
      </c>
      <c r="N208" s="117">
        <v>2</v>
      </c>
    </row>
    <row r="209" spans="1:14" x14ac:dyDescent="0.35">
      <c r="A209" s="231" t="s">
        <v>219</v>
      </c>
      <c r="B209" s="267">
        <v>855</v>
      </c>
      <c r="C209" s="267">
        <v>95</v>
      </c>
      <c r="D209" s="117">
        <v>0</v>
      </c>
      <c r="E209" s="117">
        <v>0</v>
      </c>
      <c r="F209" s="117">
        <v>69</v>
      </c>
      <c r="G209" s="117">
        <v>0</v>
      </c>
      <c r="H209" s="223">
        <v>0</v>
      </c>
      <c r="I209" s="117">
        <v>0</v>
      </c>
      <c r="J209" s="223">
        <v>0</v>
      </c>
      <c r="K209" s="117">
        <v>0</v>
      </c>
      <c r="L209" s="117">
        <v>31</v>
      </c>
      <c r="M209" s="117">
        <v>6221</v>
      </c>
      <c r="N209" s="117">
        <v>105</v>
      </c>
    </row>
    <row r="210" spans="1:14" ht="22.15" x14ac:dyDescent="0.35">
      <c r="A210" s="347" t="s">
        <v>1883</v>
      </c>
      <c r="B210" s="267">
        <v>4984</v>
      </c>
      <c r="C210" s="267">
        <v>15</v>
      </c>
      <c r="D210" s="117">
        <v>0</v>
      </c>
      <c r="E210" s="117">
        <v>0</v>
      </c>
      <c r="F210" s="117">
        <v>28</v>
      </c>
      <c r="G210" s="117">
        <v>0</v>
      </c>
      <c r="H210" s="223">
        <v>0</v>
      </c>
      <c r="I210" s="117">
        <v>0</v>
      </c>
      <c r="J210" s="223">
        <v>0</v>
      </c>
      <c r="K210" s="117">
        <v>0</v>
      </c>
      <c r="L210" s="117">
        <v>23</v>
      </c>
      <c r="M210" s="117">
        <v>4832</v>
      </c>
      <c r="N210" s="117">
        <v>8</v>
      </c>
    </row>
    <row r="211" spans="1:14" x14ac:dyDescent="0.35">
      <c r="A211" s="231" t="s">
        <v>230</v>
      </c>
      <c r="B211" s="267">
        <v>125</v>
      </c>
      <c r="C211" s="267">
        <v>1</v>
      </c>
      <c r="D211" s="117">
        <v>0</v>
      </c>
      <c r="E211" s="117">
        <v>0</v>
      </c>
      <c r="F211" s="117">
        <v>0</v>
      </c>
      <c r="G211" s="117">
        <v>0</v>
      </c>
      <c r="H211" s="223">
        <v>0</v>
      </c>
      <c r="I211" s="117">
        <v>0</v>
      </c>
      <c r="J211" s="223">
        <v>0</v>
      </c>
      <c r="K211" s="117">
        <v>0</v>
      </c>
      <c r="L211" s="117">
        <v>6</v>
      </c>
      <c r="M211" s="117">
        <v>91</v>
      </c>
      <c r="N211" s="117">
        <v>0</v>
      </c>
    </row>
    <row r="212" spans="1:14" x14ac:dyDescent="0.35">
      <c r="A212" s="231" t="s">
        <v>232</v>
      </c>
      <c r="B212" s="267">
        <v>4792</v>
      </c>
      <c r="C212" s="267">
        <v>335</v>
      </c>
      <c r="D212" s="117">
        <v>0</v>
      </c>
      <c r="E212" s="117">
        <v>22</v>
      </c>
      <c r="F212" s="117">
        <v>246</v>
      </c>
      <c r="G212" s="117">
        <v>0</v>
      </c>
      <c r="H212" s="223">
        <v>0</v>
      </c>
      <c r="I212" s="117">
        <v>18</v>
      </c>
      <c r="J212" s="223">
        <v>18</v>
      </c>
      <c r="K212" s="117">
        <v>1</v>
      </c>
      <c r="L212" s="117">
        <v>46</v>
      </c>
      <c r="M212" s="117">
        <v>4205</v>
      </c>
      <c r="N212" s="117">
        <v>287</v>
      </c>
    </row>
    <row r="213" spans="1:14" x14ac:dyDescent="0.35">
      <c r="A213" s="231" t="s">
        <v>657</v>
      </c>
      <c r="B213" s="267">
        <v>1</v>
      </c>
      <c r="C213" s="267">
        <v>0</v>
      </c>
      <c r="D213" s="117">
        <v>0</v>
      </c>
      <c r="E213" s="117">
        <v>0</v>
      </c>
      <c r="F213" s="117">
        <v>0</v>
      </c>
      <c r="G213" s="117">
        <v>0</v>
      </c>
      <c r="H213" s="223">
        <v>0</v>
      </c>
      <c r="I213" s="117">
        <v>0</v>
      </c>
      <c r="J213" s="223">
        <v>0</v>
      </c>
      <c r="K213" s="117">
        <v>0</v>
      </c>
      <c r="L213" s="117">
        <v>0</v>
      </c>
      <c r="M213" s="117">
        <v>1</v>
      </c>
      <c r="N213" s="117">
        <v>0</v>
      </c>
    </row>
    <row r="214" spans="1:14" ht="20.65" x14ac:dyDescent="0.35">
      <c r="A214" s="231" t="s">
        <v>494</v>
      </c>
      <c r="B214" s="267">
        <v>8007</v>
      </c>
      <c r="C214" s="267">
        <v>302</v>
      </c>
      <c r="D214" s="117">
        <v>0</v>
      </c>
      <c r="E214" s="117">
        <v>0</v>
      </c>
      <c r="F214" s="117">
        <v>621</v>
      </c>
      <c r="G214" s="117">
        <v>0</v>
      </c>
      <c r="H214" s="223">
        <v>0</v>
      </c>
      <c r="I214" s="117">
        <v>0</v>
      </c>
      <c r="J214" s="223">
        <v>0</v>
      </c>
      <c r="K214" s="117">
        <v>0</v>
      </c>
      <c r="L214" s="117">
        <v>98</v>
      </c>
      <c r="M214" s="117">
        <v>7456</v>
      </c>
      <c r="N214" s="117">
        <v>231</v>
      </c>
    </row>
    <row r="215" spans="1:14" x14ac:dyDescent="0.35">
      <c r="A215" s="347" t="s">
        <v>1884</v>
      </c>
      <c r="B215" s="267">
        <v>313445</v>
      </c>
      <c r="C215" s="267">
        <v>180</v>
      </c>
      <c r="D215" s="117">
        <v>0</v>
      </c>
      <c r="E215" s="117">
        <v>0</v>
      </c>
      <c r="F215" s="117">
        <v>368</v>
      </c>
      <c r="G215" s="117">
        <v>0</v>
      </c>
      <c r="H215" s="223">
        <v>0</v>
      </c>
      <c r="I215" s="117">
        <v>47</v>
      </c>
      <c r="J215" s="223">
        <v>47</v>
      </c>
      <c r="K215" s="117">
        <v>0</v>
      </c>
      <c r="L215" s="117">
        <v>67</v>
      </c>
      <c r="M215" s="117">
        <v>313156</v>
      </c>
      <c r="N215" s="117">
        <v>279</v>
      </c>
    </row>
    <row r="216" spans="1:14" x14ac:dyDescent="0.35">
      <c r="A216" s="347" t="s">
        <v>1885</v>
      </c>
      <c r="B216" s="267">
        <v>116482</v>
      </c>
      <c r="C216" s="267">
        <v>90120</v>
      </c>
      <c r="D216" s="117">
        <v>0</v>
      </c>
      <c r="E216" s="117">
        <v>0</v>
      </c>
      <c r="F216" s="117">
        <v>142</v>
      </c>
      <c r="G216" s="117">
        <v>0</v>
      </c>
      <c r="H216" s="223">
        <v>0</v>
      </c>
      <c r="I216" s="117">
        <v>0</v>
      </c>
      <c r="J216" s="223">
        <v>0</v>
      </c>
      <c r="K216" s="117">
        <v>0</v>
      </c>
      <c r="L216" s="117">
        <v>2</v>
      </c>
      <c r="M216" s="117">
        <v>116541</v>
      </c>
      <c r="N216" s="117">
        <v>90082</v>
      </c>
    </row>
    <row r="217" spans="1:14" x14ac:dyDescent="0.35">
      <c r="A217" s="231" t="s">
        <v>233</v>
      </c>
      <c r="B217" s="267">
        <v>2634</v>
      </c>
      <c r="C217" s="267">
        <v>464</v>
      </c>
      <c r="D217" s="117">
        <v>6089</v>
      </c>
      <c r="E217" s="117">
        <v>492</v>
      </c>
      <c r="F217" s="117">
        <v>7086</v>
      </c>
      <c r="G217" s="117">
        <v>0</v>
      </c>
      <c r="H217" s="223">
        <v>0</v>
      </c>
      <c r="I217" s="117">
        <v>13</v>
      </c>
      <c r="J217" s="223">
        <v>13</v>
      </c>
      <c r="K217" s="117">
        <v>0</v>
      </c>
      <c r="L217" s="117">
        <v>21</v>
      </c>
      <c r="M217" s="117">
        <v>15896</v>
      </c>
      <c r="N217" s="117">
        <v>13336</v>
      </c>
    </row>
    <row r="218" spans="1:14" x14ac:dyDescent="0.35">
      <c r="A218" s="231" t="s">
        <v>234</v>
      </c>
      <c r="B218" s="267">
        <v>317</v>
      </c>
      <c r="C218" s="267">
        <v>12</v>
      </c>
      <c r="D218" s="117">
        <v>0</v>
      </c>
      <c r="E218" s="117">
        <v>0</v>
      </c>
      <c r="F218" s="117">
        <v>27</v>
      </c>
      <c r="G218" s="117">
        <v>0</v>
      </c>
      <c r="H218" s="223">
        <v>0</v>
      </c>
      <c r="I218" s="117">
        <v>0</v>
      </c>
      <c r="J218" s="223">
        <v>0</v>
      </c>
      <c r="K218" s="117">
        <v>0</v>
      </c>
      <c r="L218" s="117">
        <v>4</v>
      </c>
      <c r="M218" s="117">
        <v>344</v>
      </c>
      <c r="N218" s="117">
        <v>14</v>
      </c>
    </row>
    <row r="219" spans="1:14" x14ac:dyDescent="0.35">
      <c r="A219" s="231" t="s">
        <v>235</v>
      </c>
      <c r="B219" s="267">
        <v>22486</v>
      </c>
      <c r="C219" s="267">
        <v>1622</v>
      </c>
      <c r="D219" s="117">
        <v>0</v>
      </c>
      <c r="E219" s="117">
        <v>0</v>
      </c>
      <c r="F219" s="117">
        <v>308</v>
      </c>
      <c r="G219" s="117">
        <v>31</v>
      </c>
      <c r="H219" s="223">
        <v>31</v>
      </c>
      <c r="I219" s="117">
        <v>10</v>
      </c>
      <c r="J219" s="223">
        <v>10</v>
      </c>
      <c r="K219" s="117">
        <v>0</v>
      </c>
      <c r="L219" s="117">
        <v>398</v>
      </c>
      <c r="M219" s="117">
        <v>21344</v>
      </c>
      <c r="N219" s="117">
        <v>1366</v>
      </c>
    </row>
    <row r="220" spans="1:14" x14ac:dyDescent="0.35">
      <c r="A220" s="231" t="s">
        <v>393</v>
      </c>
      <c r="B220" s="267">
        <v>27884</v>
      </c>
      <c r="C220" s="267">
        <v>854</v>
      </c>
      <c r="D220" s="117">
        <v>0</v>
      </c>
      <c r="E220" s="117">
        <v>3</v>
      </c>
      <c r="F220" s="117">
        <v>10688</v>
      </c>
      <c r="G220" s="117">
        <v>0</v>
      </c>
      <c r="H220" s="223">
        <v>0</v>
      </c>
      <c r="I220" s="117">
        <v>15</v>
      </c>
      <c r="J220" s="223">
        <v>15</v>
      </c>
      <c r="K220" s="117">
        <v>3</v>
      </c>
      <c r="L220" s="117">
        <v>512</v>
      </c>
      <c r="M220" s="117">
        <v>37426</v>
      </c>
      <c r="N220" s="117">
        <v>1057</v>
      </c>
    </row>
    <row r="221" spans="1:14" x14ac:dyDescent="0.35">
      <c r="A221" s="347" t="s">
        <v>397</v>
      </c>
      <c r="B221" s="267">
        <v>106362</v>
      </c>
      <c r="C221" s="267">
        <v>1260</v>
      </c>
      <c r="D221" s="117">
        <v>0</v>
      </c>
      <c r="E221" s="117">
        <v>0</v>
      </c>
      <c r="F221" s="117">
        <v>16416</v>
      </c>
      <c r="G221" s="117">
        <v>0</v>
      </c>
      <c r="H221" s="223">
        <v>0</v>
      </c>
      <c r="I221" s="117">
        <v>10</v>
      </c>
      <c r="J221" s="223">
        <v>10</v>
      </c>
      <c r="K221" s="117">
        <v>1</v>
      </c>
      <c r="L221" s="117">
        <v>424</v>
      </c>
      <c r="M221" s="117">
        <v>120155</v>
      </c>
      <c r="N221" s="117">
        <v>510</v>
      </c>
    </row>
    <row r="222" spans="1:14" x14ac:dyDescent="0.35">
      <c r="A222" s="232" t="s">
        <v>559</v>
      </c>
      <c r="B222" s="258">
        <f t="shared" ref="B222:N222" si="0">SUM(B12:B221)</f>
        <v>14388740</v>
      </c>
      <c r="C222" s="258">
        <f t="shared" si="0"/>
        <v>10794808</v>
      </c>
      <c r="D222" s="258">
        <f t="shared" si="0"/>
        <v>585367</v>
      </c>
      <c r="E222" s="258">
        <f t="shared" si="0"/>
        <v>1228474</v>
      </c>
      <c r="F222" s="258">
        <f t="shared" si="0"/>
        <v>526677</v>
      </c>
      <c r="G222" s="258">
        <f t="shared" si="0"/>
        <v>201415</v>
      </c>
      <c r="H222" s="258">
        <f>SUM(H12:H221)</f>
        <v>115766</v>
      </c>
      <c r="I222" s="258">
        <f t="shared" si="0"/>
        <v>81171</v>
      </c>
      <c r="J222" s="258">
        <f t="shared" si="0"/>
        <v>79128</v>
      </c>
      <c r="K222" s="258">
        <f t="shared" si="0"/>
        <v>6049</v>
      </c>
      <c r="L222" s="258">
        <f t="shared" si="0"/>
        <v>32045</v>
      </c>
      <c r="M222" s="258">
        <f t="shared" si="0"/>
        <v>16121427</v>
      </c>
      <c r="N222" s="258">
        <f t="shared" si="0"/>
        <v>12282792</v>
      </c>
    </row>
    <row r="223" spans="1:14" ht="11.25" customHeight="1" x14ac:dyDescent="0.35">
      <c r="A223" s="256"/>
      <c r="B223" s="257"/>
      <c r="C223" s="257"/>
      <c r="D223" s="257"/>
      <c r="E223" s="257"/>
      <c r="F223" s="257"/>
      <c r="G223" s="257"/>
      <c r="H223" s="257"/>
      <c r="I223" s="257"/>
      <c r="J223" s="257"/>
      <c r="K223" s="257"/>
      <c r="L223" s="257"/>
      <c r="M223" s="257"/>
      <c r="N223" s="257"/>
    </row>
    <row r="224" spans="1:14" ht="11.25" customHeight="1" x14ac:dyDescent="0.35">
      <c r="A224" s="256" t="s">
        <v>237</v>
      </c>
      <c r="B224" s="257"/>
      <c r="C224" s="257"/>
      <c r="D224" s="257"/>
      <c r="E224" s="257"/>
      <c r="F224" s="257"/>
      <c r="G224" s="257"/>
      <c r="H224" s="257"/>
      <c r="I224" s="257"/>
      <c r="J224" s="257"/>
      <c r="K224" s="257"/>
      <c r="L224" s="257"/>
      <c r="M224" s="257"/>
      <c r="N224" s="257"/>
    </row>
    <row r="225" spans="1:14" ht="11.25" customHeight="1" x14ac:dyDescent="0.35">
      <c r="A225" s="750" t="s">
        <v>745</v>
      </c>
      <c r="B225" s="670"/>
      <c r="C225" s="670"/>
      <c r="D225" s="671"/>
      <c r="E225" s="671"/>
      <c r="F225" s="671"/>
      <c r="G225" s="671"/>
      <c r="H225" s="671"/>
      <c r="I225" s="671"/>
      <c r="J225" s="671"/>
      <c r="K225" s="671"/>
      <c r="L225" s="671"/>
      <c r="M225" s="671"/>
      <c r="N225" s="671"/>
    </row>
    <row r="226" spans="1:14" ht="21.75" customHeight="1" x14ac:dyDescent="0.35">
      <c r="A226" s="854" t="s">
        <v>1871</v>
      </c>
      <c r="B226" s="854"/>
      <c r="C226" s="854"/>
      <c r="D226" s="854"/>
      <c r="E226" s="854"/>
      <c r="F226" s="854"/>
      <c r="G226" s="854"/>
      <c r="H226" s="854"/>
      <c r="I226" s="854"/>
      <c r="J226" s="854"/>
      <c r="K226" s="854"/>
      <c r="L226" s="854"/>
      <c r="M226" s="854"/>
      <c r="N226" s="854"/>
    </row>
    <row r="227" spans="1:14" s="9" customFormat="1" ht="30.75" customHeight="1" x14ac:dyDescent="0.35">
      <c r="A227" s="852" t="s">
        <v>1872</v>
      </c>
      <c r="B227" s="853"/>
      <c r="C227" s="853"/>
      <c r="D227" s="853"/>
      <c r="E227" s="853"/>
      <c r="F227" s="853"/>
      <c r="G227" s="853"/>
      <c r="H227" s="853"/>
      <c r="I227" s="853"/>
      <c r="J227" s="853"/>
      <c r="K227" s="853"/>
      <c r="L227" s="853"/>
      <c r="M227" s="853"/>
      <c r="N227" s="853"/>
    </row>
    <row r="228" spans="1:14" s="9" customFormat="1" ht="21" customHeight="1" x14ac:dyDescent="0.35">
      <c r="A228" s="852" t="s">
        <v>1873</v>
      </c>
      <c r="B228" s="853"/>
      <c r="C228" s="853"/>
      <c r="D228" s="853"/>
      <c r="E228" s="853"/>
      <c r="F228" s="853"/>
      <c r="G228" s="853"/>
      <c r="H228" s="853"/>
      <c r="I228" s="853"/>
      <c r="J228" s="853"/>
      <c r="K228" s="853"/>
      <c r="L228" s="853"/>
      <c r="M228" s="853"/>
      <c r="N228" s="853"/>
    </row>
    <row r="229" spans="1:14" s="9" customFormat="1" ht="12.75" customHeight="1" x14ac:dyDescent="0.35">
      <c r="A229" s="751" t="s">
        <v>1874</v>
      </c>
      <c r="B229" s="668"/>
      <c r="C229" s="668"/>
      <c r="D229" s="668"/>
      <c r="E229" s="668"/>
      <c r="F229" s="668"/>
      <c r="G229" s="668"/>
      <c r="H229" s="668"/>
      <c r="I229" s="668"/>
      <c r="J229" s="668"/>
      <c r="K229" s="668"/>
      <c r="L229" s="668"/>
      <c r="M229" s="668"/>
      <c r="N229" s="669"/>
    </row>
    <row r="230" spans="1:14" s="9" customFormat="1" ht="21" customHeight="1" x14ac:dyDescent="0.35">
      <c r="A230" s="852" t="s">
        <v>2072</v>
      </c>
      <c r="B230" s="853"/>
      <c r="C230" s="853"/>
      <c r="D230" s="853"/>
      <c r="E230" s="853"/>
      <c r="F230" s="853"/>
      <c r="G230" s="853"/>
      <c r="H230" s="853"/>
      <c r="I230" s="853"/>
      <c r="J230" s="853"/>
      <c r="K230" s="853"/>
      <c r="L230" s="853"/>
      <c r="M230" s="853"/>
      <c r="N230" s="853"/>
    </row>
    <row r="231" spans="1:14" s="9" customFormat="1" ht="21" customHeight="1" x14ac:dyDescent="0.35">
      <c r="A231" s="852" t="s">
        <v>1875</v>
      </c>
      <c r="B231" s="853"/>
      <c r="C231" s="853"/>
      <c r="D231" s="853"/>
      <c r="E231" s="853"/>
      <c r="F231" s="853"/>
      <c r="G231" s="853"/>
      <c r="H231" s="853"/>
      <c r="I231" s="853"/>
      <c r="J231" s="853"/>
      <c r="K231" s="853"/>
      <c r="L231" s="853"/>
      <c r="M231" s="853"/>
      <c r="N231" s="853"/>
    </row>
    <row r="232" spans="1:14" s="9" customFormat="1" ht="12.75" customHeight="1" x14ac:dyDescent="0.35">
      <c r="A232" s="751" t="s">
        <v>1876</v>
      </c>
      <c r="B232" s="668"/>
      <c r="C232" s="668"/>
      <c r="D232" s="668"/>
      <c r="E232" s="668"/>
      <c r="F232" s="668"/>
      <c r="G232" s="668"/>
      <c r="H232" s="668"/>
      <c r="I232" s="668"/>
      <c r="J232" s="668"/>
      <c r="K232" s="668"/>
      <c r="L232" s="668"/>
      <c r="M232" s="668"/>
      <c r="N232" s="669"/>
    </row>
    <row r="233" spans="1:14" x14ac:dyDescent="0.35">
      <c r="A233" s="751" t="s">
        <v>1877</v>
      </c>
      <c r="B233" s="668"/>
      <c r="C233" s="668"/>
      <c r="D233" s="668"/>
      <c r="E233" s="668"/>
      <c r="F233" s="668"/>
      <c r="G233" s="668"/>
      <c r="H233" s="668"/>
      <c r="I233" s="668"/>
      <c r="J233" s="668"/>
      <c r="K233" s="668"/>
      <c r="L233" s="668"/>
      <c r="M233" s="668"/>
      <c r="N233" s="669"/>
    </row>
    <row r="234" spans="1:14" x14ac:dyDescent="0.35">
      <c r="A234" s="80"/>
    </row>
  </sheetData>
  <mergeCells count="7">
    <mergeCell ref="A3:N3"/>
    <mergeCell ref="A2:N2"/>
    <mergeCell ref="A227:N227"/>
    <mergeCell ref="A231:N231"/>
    <mergeCell ref="A226:N226"/>
    <mergeCell ref="A228:N228"/>
    <mergeCell ref="A230:N230"/>
  </mergeCells>
  <phoneticPr fontId="7" type="noConversion"/>
  <printOptions horizontalCentered="1" gridLines="1"/>
  <pageMargins left="0.7" right="0.7" top="0.75" bottom="0.75" header="0.3" footer="0.3"/>
  <pageSetup paperSize="9"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pageSetUpPr fitToPage="1"/>
  </sheetPr>
  <dimension ref="A1:P917"/>
  <sheetViews>
    <sheetView tabSelected="1" zoomScaleNormal="100" workbookViewId="0">
      <pane xSplit="2" ySplit="13" topLeftCell="C377" activePane="bottomRight" state="frozen"/>
      <selection activeCell="D12" sqref="D12"/>
      <selection pane="topRight" activeCell="D12" sqref="D12"/>
      <selection pane="bottomLeft" activeCell="D12" sqref="D12"/>
      <selection pane="bottomRight" activeCell="A380" sqref="A380:IV380"/>
    </sheetView>
  </sheetViews>
  <sheetFormatPr defaultRowHeight="12.75" x14ac:dyDescent="0.35"/>
  <cols>
    <col min="1" max="1" width="16.3984375" customWidth="1"/>
    <col min="2" max="2" width="26.19921875" customWidth="1"/>
    <col min="3" max="4" width="9.59765625" customWidth="1"/>
    <col min="5" max="5" width="9.73046875" bestFit="1" customWidth="1"/>
    <col min="6" max="6" width="8.1328125" customWidth="1"/>
    <col min="7" max="7" width="8.73046875" bestFit="1" customWidth="1"/>
    <col min="8" max="8" width="8.1328125" customWidth="1"/>
    <col min="9" max="9" width="7.73046875" customWidth="1"/>
    <col min="10" max="13" width="6.73046875" customWidth="1"/>
    <col min="14" max="14" width="11.3984375" style="908" bestFit="1" customWidth="1"/>
    <col min="15" max="15" width="11.3984375" bestFit="1" customWidth="1"/>
    <col min="16" max="16" width="9" bestFit="1" customWidth="1"/>
  </cols>
  <sheetData>
    <row r="1" spans="1:16" ht="18.75" customHeight="1" x14ac:dyDescent="0.4">
      <c r="A1" s="558" t="s">
        <v>788</v>
      </c>
      <c r="B1" s="9"/>
      <c r="C1" s="12"/>
      <c r="D1" s="12"/>
      <c r="E1" s="12"/>
      <c r="F1" s="12"/>
      <c r="G1" s="12"/>
      <c r="H1" s="12"/>
      <c r="I1" s="12"/>
      <c r="J1" s="12"/>
      <c r="K1" s="12"/>
      <c r="L1" s="12"/>
      <c r="M1" s="12"/>
      <c r="N1" s="557"/>
      <c r="O1" s="12"/>
    </row>
    <row r="2" spans="1:16" x14ac:dyDescent="0.35">
      <c r="A2" s="850" t="s">
        <v>817</v>
      </c>
      <c r="B2" s="851"/>
      <c r="C2" s="851"/>
      <c r="D2" s="851"/>
      <c r="E2" s="851"/>
      <c r="F2" s="851"/>
      <c r="G2" s="851"/>
      <c r="H2" s="851"/>
      <c r="I2" s="851"/>
      <c r="J2" s="851"/>
      <c r="K2" s="851"/>
      <c r="L2" s="851"/>
      <c r="M2" s="851"/>
      <c r="N2" s="851"/>
      <c r="O2" s="12"/>
    </row>
    <row r="3" spans="1:16" ht="12.75" customHeight="1" x14ac:dyDescent="0.35">
      <c r="A3" s="850" t="s">
        <v>733</v>
      </c>
      <c r="B3" s="851"/>
      <c r="C3" s="851"/>
      <c r="D3" s="851"/>
      <c r="E3" s="851"/>
      <c r="F3" s="851"/>
      <c r="G3" s="851"/>
      <c r="H3" s="851"/>
      <c r="I3" s="851"/>
      <c r="J3" s="851"/>
      <c r="K3" s="851"/>
      <c r="L3" s="851"/>
      <c r="M3" s="851"/>
      <c r="N3" s="851"/>
      <c r="O3" s="218"/>
    </row>
    <row r="4" spans="1:16" ht="45" customHeight="1" x14ac:dyDescent="0.35">
      <c r="A4" s="850" t="s">
        <v>812</v>
      </c>
      <c r="B4" s="851"/>
      <c r="C4" s="851"/>
      <c r="D4" s="851"/>
      <c r="E4" s="851"/>
      <c r="F4" s="851"/>
      <c r="G4" s="851"/>
      <c r="H4" s="851"/>
      <c r="I4" s="851"/>
      <c r="J4" s="851"/>
      <c r="K4" s="851"/>
      <c r="L4" s="851"/>
      <c r="M4" s="851"/>
      <c r="N4" s="851"/>
      <c r="O4" s="218"/>
    </row>
    <row r="5" spans="1:16" x14ac:dyDescent="0.35">
      <c r="A5" s="12" t="s">
        <v>699</v>
      </c>
      <c r="B5" s="12"/>
      <c r="C5" s="12"/>
      <c r="D5" s="12"/>
      <c r="E5" s="12"/>
      <c r="F5" s="12"/>
      <c r="G5" s="12"/>
      <c r="H5" s="12"/>
      <c r="I5" s="12"/>
      <c r="J5" s="12"/>
      <c r="K5" s="12"/>
      <c r="L5" s="12"/>
      <c r="M5" s="12"/>
      <c r="N5" s="557"/>
      <c r="O5" s="12"/>
    </row>
    <row r="6" spans="1:16" x14ac:dyDescent="0.35">
      <c r="A6" s="12" t="s">
        <v>695</v>
      </c>
      <c r="B6" s="12"/>
      <c r="C6" s="12"/>
      <c r="D6" s="12"/>
      <c r="E6" s="12"/>
      <c r="F6" s="12"/>
      <c r="G6" s="12"/>
      <c r="H6" s="12"/>
      <c r="I6" s="12"/>
      <c r="J6" s="12"/>
      <c r="K6" s="12"/>
      <c r="L6" s="12"/>
      <c r="M6" s="12"/>
      <c r="N6" s="557"/>
      <c r="O6" s="12"/>
    </row>
    <row r="7" spans="1:16" x14ac:dyDescent="0.35">
      <c r="A7" s="642" t="s">
        <v>780</v>
      </c>
      <c r="B7" s="12"/>
      <c r="C7" s="12"/>
      <c r="D7" s="12"/>
      <c r="E7" s="12"/>
      <c r="F7" s="12"/>
      <c r="G7" s="12"/>
      <c r="H7" s="12"/>
      <c r="I7" s="12"/>
      <c r="J7" s="12"/>
      <c r="K7" s="12"/>
      <c r="L7" s="12"/>
      <c r="M7" s="12"/>
      <c r="N7" s="557"/>
      <c r="O7" s="12"/>
    </row>
    <row r="8" spans="1:16" ht="10.5" customHeight="1" x14ac:dyDescent="0.35">
      <c r="A8" s="642"/>
      <c r="B8" s="12"/>
      <c r="C8" s="12"/>
      <c r="D8" s="12"/>
      <c r="E8" s="12"/>
      <c r="F8" s="12"/>
      <c r="G8" s="12"/>
      <c r="H8" s="12"/>
      <c r="I8" s="12"/>
      <c r="J8" s="12"/>
      <c r="K8" s="12"/>
      <c r="L8" s="12"/>
      <c r="M8" s="12"/>
      <c r="N8" s="557"/>
      <c r="O8" s="12"/>
    </row>
    <row r="9" spans="1:16" x14ac:dyDescent="0.35">
      <c r="A9" s="40"/>
      <c r="B9" s="35"/>
      <c r="C9" s="13" t="s">
        <v>813</v>
      </c>
      <c r="D9" s="18"/>
      <c r="E9" s="15" t="s">
        <v>814</v>
      </c>
      <c r="F9" s="17"/>
      <c r="G9" s="17"/>
      <c r="H9" s="16" t="s">
        <v>815</v>
      </c>
      <c r="I9" s="16"/>
      <c r="J9" s="16"/>
      <c r="K9" s="16"/>
      <c r="L9" s="16"/>
      <c r="M9" s="16"/>
      <c r="N9" s="897" t="s">
        <v>816</v>
      </c>
      <c r="O9" s="18"/>
    </row>
    <row r="10" spans="1:16" x14ac:dyDescent="0.35">
      <c r="A10" s="41"/>
      <c r="B10" s="27" t="s">
        <v>408</v>
      </c>
      <c r="C10" s="20" t="s">
        <v>240</v>
      </c>
      <c r="D10" s="18" t="s">
        <v>240</v>
      </c>
      <c r="E10" s="20" t="s">
        <v>725</v>
      </c>
      <c r="F10" s="18"/>
      <c r="G10" s="18"/>
      <c r="H10" s="21" t="s">
        <v>371</v>
      </c>
      <c r="I10" s="22"/>
      <c r="J10" s="23" t="s">
        <v>241</v>
      </c>
      <c r="K10" s="22"/>
      <c r="L10" s="20" t="s">
        <v>240</v>
      </c>
      <c r="M10" s="20" t="s">
        <v>240</v>
      </c>
      <c r="N10" s="898" t="s">
        <v>240</v>
      </c>
      <c r="O10" s="18" t="s">
        <v>240</v>
      </c>
    </row>
    <row r="11" spans="1:16" x14ac:dyDescent="0.35">
      <c r="A11" s="41"/>
      <c r="B11" s="27" t="s">
        <v>242</v>
      </c>
      <c r="C11" s="24" t="s">
        <v>240</v>
      </c>
      <c r="D11" s="25" t="s">
        <v>38</v>
      </c>
      <c r="E11" s="20" t="s">
        <v>555</v>
      </c>
      <c r="F11" s="20" t="s">
        <v>240</v>
      </c>
      <c r="G11" s="20" t="s">
        <v>240</v>
      </c>
      <c r="H11" s="18" t="s">
        <v>240</v>
      </c>
      <c r="I11" s="26" t="s">
        <v>38</v>
      </c>
      <c r="J11" s="18" t="s">
        <v>240</v>
      </c>
      <c r="K11" s="26" t="s">
        <v>38</v>
      </c>
      <c r="L11" s="22" t="s">
        <v>240</v>
      </c>
      <c r="M11" s="22" t="s">
        <v>240</v>
      </c>
      <c r="N11" s="899" t="s">
        <v>240</v>
      </c>
      <c r="O11" s="222" t="s">
        <v>38</v>
      </c>
    </row>
    <row r="12" spans="1:16" x14ac:dyDescent="0.35">
      <c r="A12" s="41"/>
      <c r="B12" s="27" t="s">
        <v>243</v>
      </c>
      <c r="C12" s="27"/>
      <c r="D12" s="28" t="s">
        <v>244</v>
      </c>
      <c r="E12" s="19" t="s">
        <v>556</v>
      </c>
      <c r="F12" s="27" t="s">
        <v>705</v>
      </c>
      <c r="G12" s="27" t="s">
        <v>245</v>
      </c>
      <c r="H12" s="27" t="s">
        <v>240</v>
      </c>
      <c r="I12" s="28" t="s">
        <v>244</v>
      </c>
      <c r="J12" s="27" t="s">
        <v>240</v>
      </c>
      <c r="K12" s="28" t="s">
        <v>244</v>
      </c>
      <c r="L12" s="27" t="s">
        <v>246</v>
      </c>
      <c r="M12" s="27" t="s">
        <v>247</v>
      </c>
      <c r="N12" s="900" t="s">
        <v>240</v>
      </c>
      <c r="O12" s="28" t="s">
        <v>244</v>
      </c>
    </row>
    <row r="13" spans="1:16" ht="12" customHeight="1" x14ac:dyDescent="0.35">
      <c r="A13" s="29" t="s">
        <v>373</v>
      </c>
      <c r="B13" s="30" t="s">
        <v>248</v>
      </c>
      <c r="C13" s="30" t="s">
        <v>236</v>
      </c>
      <c r="D13" s="31" t="s">
        <v>249</v>
      </c>
      <c r="E13" s="30" t="s">
        <v>557</v>
      </c>
      <c r="F13" s="32" t="s">
        <v>707</v>
      </c>
      <c r="G13" s="32" t="s">
        <v>250</v>
      </c>
      <c r="H13" s="30" t="s">
        <v>236</v>
      </c>
      <c r="I13" s="33" t="s">
        <v>249</v>
      </c>
      <c r="J13" s="30" t="s">
        <v>236</v>
      </c>
      <c r="K13" s="31" t="s">
        <v>249</v>
      </c>
      <c r="L13" s="30" t="s">
        <v>251</v>
      </c>
      <c r="M13" s="30" t="s">
        <v>252</v>
      </c>
      <c r="N13" s="901" t="s">
        <v>236</v>
      </c>
      <c r="O13" s="31" t="s">
        <v>249</v>
      </c>
    </row>
    <row r="14" spans="1:16" s="760" customFormat="1" x14ac:dyDescent="0.35">
      <c r="A14" s="761" t="s">
        <v>61</v>
      </c>
      <c r="B14" s="762" t="s">
        <v>68</v>
      </c>
      <c r="C14" s="763">
        <v>7675</v>
      </c>
      <c r="D14" s="763">
        <v>0</v>
      </c>
      <c r="E14" s="763">
        <v>0</v>
      </c>
      <c r="F14" s="763">
        <v>0</v>
      </c>
      <c r="G14" s="763">
        <v>249</v>
      </c>
      <c r="H14" s="763">
        <v>0</v>
      </c>
      <c r="I14" s="763">
        <v>0</v>
      </c>
      <c r="J14" s="763">
        <v>0</v>
      </c>
      <c r="K14" s="763">
        <v>0</v>
      </c>
      <c r="L14" s="763">
        <v>0</v>
      </c>
      <c r="M14" s="763">
        <v>0</v>
      </c>
      <c r="N14" s="902">
        <v>7785</v>
      </c>
      <c r="O14" s="764">
        <v>0</v>
      </c>
      <c r="P14" s="765"/>
    </row>
    <row r="15" spans="1:16" s="760" customFormat="1" x14ac:dyDescent="0.35">
      <c r="A15" s="766" t="s">
        <v>61</v>
      </c>
      <c r="B15" s="767" t="s">
        <v>69</v>
      </c>
      <c r="C15" s="768">
        <v>14793</v>
      </c>
      <c r="D15" s="768">
        <v>0</v>
      </c>
      <c r="E15" s="768">
        <v>0</v>
      </c>
      <c r="F15" s="768">
        <v>0</v>
      </c>
      <c r="G15" s="768">
        <v>3346</v>
      </c>
      <c r="H15" s="768">
        <v>0</v>
      </c>
      <c r="I15" s="768">
        <v>0</v>
      </c>
      <c r="J15" s="768">
        <v>0</v>
      </c>
      <c r="K15" s="768">
        <v>0</v>
      </c>
      <c r="L15" s="768">
        <v>0</v>
      </c>
      <c r="M15" s="768">
        <v>142</v>
      </c>
      <c r="N15" s="903">
        <v>17458</v>
      </c>
      <c r="O15" s="769">
        <v>0</v>
      </c>
      <c r="P15" s="765"/>
    </row>
    <row r="16" spans="1:16" s="760" customFormat="1" x14ac:dyDescent="0.35">
      <c r="A16" s="766" t="s">
        <v>61</v>
      </c>
      <c r="B16" s="767" t="s">
        <v>73</v>
      </c>
      <c r="C16" s="768">
        <v>2460</v>
      </c>
      <c r="D16" s="768">
        <v>0</v>
      </c>
      <c r="E16" s="768">
        <v>0</v>
      </c>
      <c r="F16" s="768">
        <v>0</v>
      </c>
      <c r="G16" s="768">
        <v>996</v>
      </c>
      <c r="H16" s="768">
        <v>0</v>
      </c>
      <c r="I16" s="768">
        <v>0</v>
      </c>
      <c r="J16" s="768">
        <v>0</v>
      </c>
      <c r="K16" s="768">
        <v>0</v>
      </c>
      <c r="L16" s="768">
        <v>0</v>
      </c>
      <c r="M16" s="768">
        <v>66</v>
      </c>
      <c r="N16" s="903">
        <v>2934</v>
      </c>
      <c r="O16" s="769">
        <v>0</v>
      </c>
      <c r="P16" s="765"/>
    </row>
    <row r="17" spans="1:16" s="760" customFormat="1" x14ac:dyDescent="0.35">
      <c r="A17" s="766" t="s">
        <v>61</v>
      </c>
      <c r="B17" s="767" t="s">
        <v>92</v>
      </c>
      <c r="C17" s="768">
        <v>2704</v>
      </c>
      <c r="D17" s="768">
        <v>0</v>
      </c>
      <c r="E17" s="768">
        <v>0</v>
      </c>
      <c r="F17" s="768">
        <v>0</v>
      </c>
      <c r="G17" s="768">
        <v>301</v>
      </c>
      <c r="H17" s="768">
        <v>0</v>
      </c>
      <c r="I17" s="768">
        <v>0</v>
      </c>
      <c r="J17" s="768">
        <v>0</v>
      </c>
      <c r="K17" s="768">
        <v>0</v>
      </c>
      <c r="L17" s="768">
        <v>0</v>
      </c>
      <c r="M17" s="768">
        <v>1866</v>
      </c>
      <c r="N17" s="903">
        <v>2890</v>
      </c>
      <c r="O17" s="769">
        <v>0</v>
      </c>
      <c r="P17" s="765"/>
    </row>
    <row r="18" spans="1:16" s="760" customFormat="1" x14ac:dyDescent="0.35">
      <c r="A18" s="766" t="s">
        <v>61</v>
      </c>
      <c r="B18" s="767" t="s">
        <v>105</v>
      </c>
      <c r="C18" s="768">
        <v>2130</v>
      </c>
      <c r="D18" s="768">
        <v>0</v>
      </c>
      <c r="E18" s="768">
        <v>0</v>
      </c>
      <c r="F18" s="768">
        <v>0</v>
      </c>
      <c r="G18" s="768">
        <v>116</v>
      </c>
      <c r="H18" s="768">
        <v>0</v>
      </c>
      <c r="I18" s="768">
        <v>0</v>
      </c>
      <c r="J18" s="768">
        <v>0</v>
      </c>
      <c r="K18" s="768">
        <v>0</v>
      </c>
      <c r="L18" s="768">
        <v>0</v>
      </c>
      <c r="M18" s="768">
        <v>0</v>
      </c>
      <c r="N18" s="903">
        <v>2166</v>
      </c>
      <c r="O18" s="769">
        <v>0</v>
      </c>
      <c r="P18" s="765"/>
    </row>
    <row r="19" spans="1:16" s="760" customFormat="1" x14ac:dyDescent="0.35">
      <c r="A19" s="766" t="s">
        <v>61</v>
      </c>
      <c r="B19" s="767" t="s">
        <v>111</v>
      </c>
      <c r="C19" s="768">
        <v>1443</v>
      </c>
      <c r="D19" s="768">
        <v>0</v>
      </c>
      <c r="E19" s="768">
        <v>0</v>
      </c>
      <c r="F19" s="768">
        <v>0</v>
      </c>
      <c r="G19" s="768">
        <v>63</v>
      </c>
      <c r="H19" s="768">
        <v>0</v>
      </c>
      <c r="I19" s="768">
        <v>0</v>
      </c>
      <c r="J19" s="768">
        <v>0</v>
      </c>
      <c r="K19" s="768">
        <v>0</v>
      </c>
      <c r="L19" s="768">
        <v>0</v>
      </c>
      <c r="M19" s="768">
        <v>0</v>
      </c>
      <c r="N19" s="903">
        <v>1406</v>
      </c>
      <c r="O19" s="769">
        <v>0</v>
      </c>
      <c r="P19" s="765"/>
    </row>
    <row r="20" spans="1:16" s="760" customFormat="1" x14ac:dyDescent="0.35">
      <c r="A20" s="766" t="s">
        <v>61</v>
      </c>
      <c r="B20" s="767" t="s">
        <v>112</v>
      </c>
      <c r="C20" s="768">
        <v>3838</v>
      </c>
      <c r="D20" s="768">
        <v>0</v>
      </c>
      <c r="E20" s="768">
        <v>0</v>
      </c>
      <c r="F20" s="768">
        <v>0</v>
      </c>
      <c r="G20" s="768">
        <v>623</v>
      </c>
      <c r="H20" s="768">
        <v>0</v>
      </c>
      <c r="I20" s="768">
        <v>0</v>
      </c>
      <c r="J20" s="768">
        <v>0</v>
      </c>
      <c r="K20" s="768">
        <v>0</v>
      </c>
      <c r="L20" s="768">
        <v>0</v>
      </c>
      <c r="M20" s="768">
        <v>38</v>
      </c>
      <c r="N20" s="903">
        <v>4397</v>
      </c>
      <c r="O20" s="769">
        <v>0</v>
      </c>
      <c r="P20" s="765"/>
    </row>
    <row r="21" spans="1:16" s="760" customFormat="1" x14ac:dyDescent="0.35">
      <c r="A21" s="766" t="s">
        <v>61</v>
      </c>
      <c r="B21" s="767" t="s">
        <v>117</v>
      </c>
      <c r="C21" s="768">
        <v>27814</v>
      </c>
      <c r="D21" s="768">
        <v>0</v>
      </c>
      <c r="E21" s="768">
        <v>0</v>
      </c>
      <c r="F21" s="768">
        <v>0</v>
      </c>
      <c r="G21" s="768">
        <v>3483</v>
      </c>
      <c r="H21" s="768">
        <v>0</v>
      </c>
      <c r="I21" s="768">
        <v>0</v>
      </c>
      <c r="J21" s="768">
        <v>0</v>
      </c>
      <c r="K21" s="768">
        <v>0</v>
      </c>
      <c r="L21" s="768">
        <v>0</v>
      </c>
      <c r="M21" s="768">
        <v>0</v>
      </c>
      <c r="N21" s="903">
        <v>30026</v>
      </c>
      <c r="O21" s="769">
        <v>0</v>
      </c>
      <c r="P21" s="765"/>
    </row>
    <row r="22" spans="1:16" s="760" customFormat="1" x14ac:dyDescent="0.35">
      <c r="A22" s="766" t="s">
        <v>61</v>
      </c>
      <c r="B22" s="767" t="s">
        <v>120</v>
      </c>
      <c r="C22" s="768">
        <v>1451</v>
      </c>
      <c r="D22" s="768">
        <v>0</v>
      </c>
      <c r="E22" s="768">
        <v>0</v>
      </c>
      <c r="F22" s="768">
        <v>0</v>
      </c>
      <c r="G22" s="768">
        <v>480</v>
      </c>
      <c r="H22" s="768">
        <v>0</v>
      </c>
      <c r="I22" s="768">
        <v>0</v>
      </c>
      <c r="J22" s="768">
        <v>0</v>
      </c>
      <c r="K22" s="768">
        <v>0</v>
      </c>
      <c r="L22" s="768">
        <v>0</v>
      </c>
      <c r="M22" s="768">
        <v>0</v>
      </c>
      <c r="N22" s="903">
        <v>5223</v>
      </c>
      <c r="O22" s="769">
        <v>0</v>
      </c>
      <c r="P22" s="765"/>
    </row>
    <row r="23" spans="1:16" s="760" customFormat="1" x14ac:dyDescent="0.35">
      <c r="A23" s="766" t="s">
        <v>61</v>
      </c>
      <c r="B23" s="767" t="s">
        <v>128</v>
      </c>
      <c r="C23" s="768">
        <v>10395</v>
      </c>
      <c r="D23" s="768">
        <v>10395</v>
      </c>
      <c r="E23" s="768">
        <v>0</v>
      </c>
      <c r="F23" s="768">
        <v>0</v>
      </c>
      <c r="G23" s="768">
        <v>215</v>
      </c>
      <c r="H23" s="768">
        <v>102</v>
      </c>
      <c r="I23" s="768">
        <v>60</v>
      </c>
      <c r="J23" s="768">
        <v>217</v>
      </c>
      <c r="K23" s="768">
        <v>90</v>
      </c>
      <c r="L23" s="768">
        <v>0</v>
      </c>
      <c r="M23" s="768">
        <v>96</v>
      </c>
      <c r="N23" s="903">
        <v>10196</v>
      </c>
      <c r="O23" s="769">
        <v>10196</v>
      </c>
      <c r="P23" s="765"/>
    </row>
    <row r="24" spans="1:16" s="760" customFormat="1" x14ac:dyDescent="0.35">
      <c r="A24" s="766" t="s">
        <v>61</v>
      </c>
      <c r="B24" s="767" t="s">
        <v>129</v>
      </c>
      <c r="C24" s="768">
        <v>1681</v>
      </c>
      <c r="D24" s="768">
        <v>1681</v>
      </c>
      <c r="E24" s="768">
        <v>0</v>
      </c>
      <c r="F24" s="768">
        <v>0</v>
      </c>
      <c r="G24" s="768">
        <v>1512</v>
      </c>
      <c r="H24" s="768">
        <v>9</v>
      </c>
      <c r="I24" s="768">
        <v>0</v>
      </c>
      <c r="J24" s="768">
        <v>309</v>
      </c>
      <c r="K24" s="768">
        <v>309</v>
      </c>
      <c r="L24" s="768">
        <v>0</v>
      </c>
      <c r="M24" s="768">
        <v>0</v>
      </c>
      <c r="N24" s="903">
        <v>2890</v>
      </c>
      <c r="O24" s="769">
        <v>2890</v>
      </c>
      <c r="P24" s="765"/>
    </row>
    <row r="25" spans="1:16" s="760" customFormat="1" x14ac:dyDescent="0.35">
      <c r="A25" s="766" t="s">
        <v>61</v>
      </c>
      <c r="B25" s="767" t="s">
        <v>872</v>
      </c>
      <c r="C25" s="768">
        <v>950000</v>
      </c>
      <c r="D25" s="768">
        <v>950000</v>
      </c>
      <c r="E25" s="768">
        <v>0</v>
      </c>
      <c r="F25" s="768">
        <v>0</v>
      </c>
      <c r="G25" s="768">
        <v>0</v>
      </c>
      <c r="H25" s="768">
        <v>2881</v>
      </c>
      <c r="I25" s="768">
        <v>2881</v>
      </c>
      <c r="J25" s="768">
        <v>878</v>
      </c>
      <c r="K25" s="768">
        <v>878</v>
      </c>
      <c r="L25" s="768">
        <v>0</v>
      </c>
      <c r="M25" s="768">
        <v>0</v>
      </c>
      <c r="N25" s="903">
        <v>951142</v>
      </c>
      <c r="O25" s="769">
        <v>951142</v>
      </c>
      <c r="P25" s="765"/>
    </row>
    <row r="26" spans="1:16" s="760" customFormat="1" x14ac:dyDescent="0.35">
      <c r="A26" s="766" t="s">
        <v>61</v>
      </c>
      <c r="B26" s="767" t="s">
        <v>133</v>
      </c>
      <c r="C26" s="768">
        <v>8991</v>
      </c>
      <c r="D26" s="768">
        <v>0</v>
      </c>
      <c r="E26" s="768">
        <v>0</v>
      </c>
      <c r="F26" s="768">
        <v>0</v>
      </c>
      <c r="G26" s="768">
        <v>3278</v>
      </c>
      <c r="H26" s="768">
        <v>0</v>
      </c>
      <c r="I26" s="768">
        <v>0</v>
      </c>
      <c r="J26" s="768">
        <v>0</v>
      </c>
      <c r="K26" s="768">
        <v>0</v>
      </c>
      <c r="L26" s="768">
        <v>0</v>
      </c>
      <c r="M26" s="768">
        <v>0</v>
      </c>
      <c r="N26" s="903">
        <v>12203</v>
      </c>
      <c r="O26" s="769">
        <v>0</v>
      </c>
      <c r="P26" s="765"/>
    </row>
    <row r="27" spans="1:16" s="760" customFormat="1" x14ac:dyDescent="0.35">
      <c r="A27" s="766" t="s">
        <v>61</v>
      </c>
      <c r="B27" s="767" t="s">
        <v>182</v>
      </c>
      <c r="C27" s="768">
        <v>6244</v>
      </c>
      <c r="D27" s="768">
        <v>0</v>
      </c>
      <c r="E27" s="768">
        <v>0</v>
      </c>
      <c r="F27" s="768">
        <v>0</v>
      </c>
      <c r="G27" s="768">
        <v>342</v>
      </c>
      <c r="H27" s="768">
        <v>0</v>
      </c>
      <c r="I27" s="768">
        <v>0</v>
      </c>
      <c r="J27" s="768">
        <v>0</v>
      </c>
      <c r="K27" s="768">
        <v>0</v>
      </c>
      <c r="L27" s="768">
        <v>0</v>
      </c>
      <c r="M27" s="768">
        <v>0</v>
      </c>
      <c r="N27" s="903">
        <v>5803</v>
      </c>
      <c r="O27" s="769">
        <v>0</v>
      </c>
      <c r="P27" s="765"/>
    </row>
    <row r="28" spans="1:16" s="760" customFormat="1" x14ac:dyDescent="0.35">
      <c r="A28" s="766" t="s">
        <v>61</v>
      </c>
      <c r="B28" s="767" t="s">
        <v>186</v>
      </c>
      <c r="C28" s="768">
        <v>5454</v>
      </c>
      <c r="D28" s="768">
        <v>0</v>
      </c>
      <c r="E28" s="768">
        <v>0</v>
      </c>
      <c r="F28" s="768">
        <v>0</v>
      </c>
      <c r="G28" s="768">
        <v>609</v>
      </c>
      <c r="H28" s="768">
        <v>0</v>
      </c>
      <c r="I28" s="768">
        <v>0</v>
      </c>
      <c r="J28" s="768">
        <v>0</v>
      </c>
      <c r="K28" s="768">
        <v>0</v>
      </c>
      <c r="L28" s="768">
        <v>0</v>
      </c>
      <c r="M28" s="768">
        <v>0</v>
      </c>
      <c r="N28" s="903">
        <v>5684</v>
      </c>
      <c r="O28" s="769">
        <v>0</v>
      </c>
      <c r="P28" s="765"/>
    </row>
    <row r="29" spans="1:16" s="760" customFormat="1" x14ac:dyDescent="0.35">
      <c r="A29" s="766" t="s">
        <v>61</v>
      </c>
      <c r="B29" s="767" t="s">
        <v>333</v>
      </c>
      <c r="C29" s="768">
        <v>1504912</v>
      </c>
      <c r="D29" s="768">
        <v>1504912</v>
      </c>
      <c r="E29" s="768">
        <v>0</v>
      </c>
      <c r="F29" s="768">
        <v>0</v>
      </c>
      <c r="G29" s="768">
        <v>2439</v>
      </c>
      <c r="H29" s="768">
        <v>58211</v>
      </c>
      <c r="I29" s="768">
        <v>55740</v>
      </c>
      <c r="J29" s="768">
        <v>1110</v>
      </c>
      <c r="K29" s="768">
        <v>1110</v>
      </c>
      <c r="L29" s="768">
        <v>0</v>
      </c>
      <c r="M29" s="768">
        <v>0</v>
      </c>
      <c r="N29" s="903">
        <v>1560592</v>
      </c>
      <c r="O29" s="769">
        <v>1560592</v>
      </c>
      <c r="P29" s="765"/>
    </row>
    <row r="30" spans="1:16" s="760" customFormat="1" x14ac:dyDescent="0.35">
      <c r="A30" s="766" t="s">
        <v>61</v>
      </c>
      <c r="B30" s="767" t="s">
        <v>216</v>
      </c>
      <c r="C30" s="768">
        <v>12090</v>
      </c>
      <c r="D30" s="768">
        <v>0</v>
      </c>
      <c r="E30" s="768">
        <v>0</v>
      </c>
      <c r="F30" s="768">
        <v>0</v>
      </c>
      <c r="G30" s="768">
        <v>1175</v>
      </c>
      <c r="H30" s="768">
        <v>0</v>
      </c>
      <c r="I30" s="768">
        <v>0</v>
      </c>
      <c r="J30" s="768">
        <v>0</v>
      </c>
      <c r="K30" s="768">
        <v>0</v>
      </c>
      <c r="L30" s="768">
        <v>0</v>
      </c>
      <c r="M30" s="768">
        <v>0</v>
      </c>
      <c r="N30" s="903">
        <v>13064</v>
      </c>
      <c r="O30" s="769">
        <v>0</v>
      </c>
      <c r="P30" s="765"/>
    </row>
    <row r="31" spans="1:16" s="760" customFormat="1" x14ac:dyDescent="0.35">
      <c r="A31" s="766" t="s">
        <v>61</v>
      </c>
      <c r="B31" s="767" t="s">
        <v>217</v>
      </c>
      <c r="C31" s="768">
        <v>4119</v>
      </c>
      <c r="D31" s="768">
        <v>0</v>
      </c>
      <c r="E31" s="768">
        <v>0</v>
      </c>
      <c r="F31" s="768">
        <v>0</v>
      </c>
      <c r="G31" s="768">
        <v>799</v>
      </c>
      <c r="H31" s="768">
        <v>0</v>
      </c>
      <c r="I31" s="768">
        <v>0</v>
      </c>
      <c r="J31" s="768">
        <v>0</v>
      </c>
      <c r="K31" s="768">
        <v>0</v>
      </c>
      <c r="L31" s="768">
        <v>0</v>
      </c>
      <c r="M31" s="768">
        <v>0</v>
      </c>
      <c r="N31" s="903">
        <v>4686</v>
      </c>
      <c r="O31" s="769">
        <v>0</v>
      </c>
      <c r="P31" s="765"/>
    </row>
    <row r="32" spans="1:16" s="760" customFormat="1" x14ac:dyDescent="0.35">
      <c r="A32" s="766" t="s">
        <v>61</v>
      </c>
      <c r="B32" s="767" t="s">
        <v>218</v>
      </c>
      <c r="C32" s="768">
        <v>1214</v>
      </c>
      <c r="D32" s="768">
        <v>1214</v>
      </c>
      <c r="E32" s="768">
        <v>0</v>
      </c>
      <c r="F32" s="768">
        <v>0</v>
      </c>
      <c r="G32" s="768">
        <v>57</v>
      </c>
      <c r="H32" s="768">
        <v>0</v>
      </c>
      <c r="I32" s="768">
        <v>0</v>
      </c>
      <c r="J32" s="768">
        <v>28</v>
      </c>
      <c r="K32" s="768">
        <v>28</v>
      </c>
      <c r="L32" s="768">
        <v>0</v>
      </c>
      <c r="M32" s="768">
        <v>0</v>
      </c>
      <c r="N32" s="903">
        <v>1213</v>
      </c>
      <c r="O32" s="769">
        <v>1213</v>
      </c>
      <c r="P32" s="765"/>
    </row>
    <row r="33" spans="1:16" s="760" customFormat="1" x14ac:dyDescent="0.35">
      <c r="A33" s="766" t="s">
        <v>61</v>
      </c>
      <c r="B33" s="767" t="s">
        <v>221</v>
      </c>
      <c r="C33" s="768">
        <v>1975</v>
      </c>
      <c r="D33" s="768">
        <v>1600</v>
      </c>
      <c r="E33" s="768">
        <v>0</v>
      </c>
      <c r="F33" s="768">
        <v>0</v>
      </c>
      <c r="G33" s="768">
        <v>270</v>
      </c>
      <c r="H33" s="768">
        <v>102</v>
      </c>
      <c r="I33" s="768">
        <v>102</v>
      </c>
      <c r="J33" s="768">
        <v>23</v>
      </c>
      <c r="K33" s="768">
        <v>23</v>
      </c>
      <c r="L33" s="768">
        <v>0</v>
      </c>
      <c r="M33" s="768">
        <v>0</v>
      </c>
      <c r="N33" s="903">
        <v>1950</v>
      </c>
      <c r="O33" s="769">
        <v>868</v>
      </c>
      <c r="P33" s="765"/>
    </row>
    <row r="34" spans="1:16" s="760" customFormat="1" x14ac:dyDescent="0.35">
      <c r="A34" s="766" t="s">
        <v>61</v>
      </c>
      <c r="B34" s="767" t="s">
        <v>226</v>
      </c>
      <c r="C34" s="768">
        <v>4188</v>
      </c>
      <c r="D34" s="768">
        <v>4188</v>
      </c>
      <c r="E34" s="768">
        <v>0</v>
      </c>
      <c r="F34" s="768">
        <v>0</v>
      </c>
      <c r="G34" s="768">
        <v>473</v>
      </c>
      <c r="H34" s="768">
        <v>0</v>
      </c>
      <c r="I34" s="768">
        <v>0</v>
      </c>
      <c r="J34" s="768">
        <v>477</v>
      </c>
      <c r="K34" s="768">
        <v>477</v>
      </c>
      <c r="L34" s="768">
        <v>0</v>
      </c>
      <c r="M34" s="768">
        <v>0</v>
      </c>
      <c r="N34" s="903">
        <v>3846</v>
      </c>
      <c r="O34" s="769">
        <v>3846</v>
      </c>
      <c r="P34" s="765"/>
    </row>
    <row r="35" spans="1:16" s="760" customFormat="1" x14ac:dyDescent="0.35">
      <c r="A35" s="766" t="s">
        <v>61</v>
      </c>
      <c r="B35" s="767" t="s">
        <v>229</v>
      </c>
      <c r="C35" s="768">
        <v>1544</v>
      </c>
      <c r="D35" s="768">
        <v>132</v>
      </c>
      <c r="E35" s="768">
        <v>0</v>
      </c>
      <c r="F35" s="768">
        <v>0</v>
      </c>
      <c r="G35" s="768">
        <v>66</v>
      </c>
      <c r="H35" s="768">
        <v>0</v>
      </c>
      <c r="I35" s="768">
        <v>0</v>
      </c>
      <c r="J35" s="768">
        <v>11</v>
      </c>
      <c r="K35" s="768">
        <v>11</v>
      </c>
      <c r="L35" s="768">
        <v>86</v>
      </c>
      <c r="M35" s="768">
        <v>0</v>
      </c>
      <c r="N35" s="903">
        <v>1520</v>
      </c>
      <c r="O35" s="769">
        <v>180</v>
      </c>
      <c r="P35" s="765"/>
    </row>
    <row r="36" spans="1:16" s="760" customFormat="1" x14ac:dyDescent="0.35">
      <c r="A36" s="766" t="s">
        <v>61</v>
      </c>
      <c r="B36" s="767" t="s">
        <v>115</v>
      </c>
      <c r="C36" s="768">
        <v>9054</v>
      </c>
      <c r="D36" s="768">
        <v>0</v>
      </c>
      <c r="E36" s="768">
        <v>0</v>
      </c>
      <c r="F36" s="768">
        <v>0</v>
      </c>
      <c r="G36" s="768">
        <v>1048</v>
      </c>
      <c r="H36" s="768">
        <v>0</v>
      </c>
      <c r="I36" s="768">
        <v>0</v>
      </c>
      <c r="J36" s="768">
        <v>0</v>
      </c>
      <c r="K36" s="768">
        <v>0</v>
      </c>
      <c r="L36" s="768">
        <v>0</v>
      </c>
      <c r="M36" s="768">
        <v>0</v>
      </c>
      <c r="N36" s="903">
        <v>9354</v>
      </c>
      <c r="O36" s="769">
        <v>0</v>
      </c>
      <c r="P36" s="765"/>
    </row>
    <row r="37" spans="1:16" s="760" customFormat="1" x14ac:dyDescent="0.35">
      <c r="A37" s="766" t="s">
        <v>61</v>
      </c>
      <c r="B37" s="767" t="s">
        <v>607</v>
      </c>
      <c r="C37" s="768">
        <v>1210</v>
      </c>
      <c r="D37" s="768">
        <v>0</v>
      </c>
      <c r="E37" s="768">
        <v>0</v>
      </c>
      <c r="F37" s="768">
        <v>0</v>
      </c>
      <c r="G37" s="768">
        <v>144</v>
      </c>
      <c r="H37" s="768">
        <v>0</v>
      </c>
      <c r="I37" s="768">
        <v>0</v>
      </c>
      <c r="J37" s="768">
        <v>0</v>
      </c>
      <c r="K37" s="768">
        <v>0</v>
      </c>
      <c r="L37" s="768">
        <v>0</v>
      </c>
      <c r="M37" s="768">
        <v>0</v>
      </c>
      <c r="N37" s="903">
        <v>1361</v>
      </c>
      <c r="O37" s="769">
        <v>0</v>
      </c>
      <c r="P37" s="765"/>
    </row>
    <row r="38" spans="1:16" s="760" customFormat="1" x14ac:dyDescent="0.35">
      <c r="A38" s="766" t="s">
        <v>62</v>
      </c>
      <c r="B38" s="767" t="s">
        <v>92</v>
      </c>
      <c r="C38" s="768">
        <v>1530</v>
      </c>
      <c r="D38" s="768">
        <v>0</v>
      </c>
      <c r="E38" s="768">
        <v>0</v>
      </c>
      <c r="F38" s="768">
        <v>0</v>
      </c>
      <c r="G38" s="768">
        <v>47</v>
      </c>
      <c r="H38" s="768">
        <v>0</v>
      </c>
      <c r="I38" s="768">
        <v>0</v>
      </c>
      <c r="J38" s="768">
        <v>0</v>
      </c>
      <c r="K38" s="768">
        <v>0</v>
      </c>
      <c r="L38" s="768">
        <v>0</v>
      </c>
      <c r="M38" s="768">
        <v>152</v>
      </c>
      <c r="N38" s="903">
        <v>1243</v>
      </c>
      <c r="O38" s="769">
        <v>0</v>
      </c>
      <c r="P38" s="765"/>
    </row>
    <row r="39" spans="1:16" s="760" customFormat="1" x14ac:dyDescent="0.35">
      <c r="A39" s="766" t="s">
        <v>62</v>
      </c>
      <c r="B39" s="767" t="s">
        <v>112</v>
      </c>
      <c r="C39" s="768">
        <v>2522</v>
      </c>
      <c r="D39" s="768">
        <v>0</v>
      </c>
      <c r="E39" s="768">
        <v>0</v>
      </c>
      <c r="F39" s="768">
        <v>0</v>
      </c>
      <c r="G39" s="768">
        <v>609</v>
      </c>
      <c r="H39" s="768">
        <v>0</v>
      </c>
      <c r="I39" s="768">
        <v>0</v>
      </c>
      <c r="J39" s="768">
        <v>0</v>
      </c>
      <c r="K39" s="768">
        <v>0</v>
      </c>
      <c r="L39" s="768">
        <v>0</v>
      </c>
      <c r="M39" s="768">
        <v>20</v>
      </c>
      <c r="N39" s="903">
        <v>2911</v>
      </c>
      <c r="O39" s="769">
        <v>0</v>
      </c>
      <c r="P39" s="765"/>
    </row>
    <row r="40" spans="1:16" s="760" customFormat="1" x14ac:dyDescent="0.35">
      <c r="A40" s="766" t="s">
        <v>62</v>
      </c>
      <c r="B40" s="767" t="s">
        <v>115</v>
      </c>
      <c r="C40" s="768">
        <v>1371</v>
      </c>
      <c r="D40" s="768">
        <v>0</v>
      </c>
      <c r="E40" s="768">
        <v>0</v>
      </c>
      <c r="F40" s="768">
        <v>0</v>
      </c>
      <c r="G40" s="768">
        <v>504</v>
      </c>
      <c r="H40" s="768">
        <v>0</v>
      </c>
      <c r="I40" s="768">
        <v>0</v>
      </c>
      <c r="J40" s="768">
        <v>0</v>
      </c>
      <c r="K40" s="768">
        <v>0</v>
      </c>
      <c r="L40" s="768">
        <v>0</v>
      </c>
      <c r="M40" s="768">
        <v>0</v>
      </c>
      <c r="N40" s="903">
        <v>1823</v>
      </c>
      <c r="O40" s="769">
        <v>0</v>
      </c>
      <c r="P40" s="765"/>
    </row>
    <row r="41" spans="1:16" s="760" customFormat="1" x14ac:dyDescent="0.35">
      <c r="A41" s="766" t="s">
        <v>62</v>
      </c>
      <c r="B41" s="767" t="s">
        <v>607</v>
      </c>
      <c r="C41" s="768">
        <v>2751</v>
      </c>
      <c r="D41" s="768">
        <v>0</v>
      </c>
      <c r="E41" s="768">
        <v>0</v>
      </c>
      <c r="F41" s="768">
        <v>0</v>
      </c>
      <c r="G41" s="768">
        <v>112</v>
      </c>
      <c r="H41" s="768">
        <v>0</v>
      </c>
      <c r="I41" s="768">
        <v>0</v>
      </c>
      <c r="J41" s="768">
        <v>0</v>
      </c>
      <c r="K41" s="768">
        <v>0</v>
      </c>
      <c r="L41" s="768">
        <v>0</v>
      </c>
      <c r="M41" s="768">
        <v>0</v>
      </c>
      <c r="N41" s="903">
        <v>2194</v>
      </c>
      <c r="O41" s="769">
        <v>0</v>
      </c>
      <c r="P41" s="765"/>
    </row>
    <row r="42" spans="1:16" s="760" customFormat="1" x14ac:dyDescent="0.35">
      <c r="A42" s="766" t="s">
        <v>63</v>
      </c>
      <c r="B42" s="767" t="s">
        <v>112</v>
      </c>
      <c r="C42" s="768">
        <v>1353</v>
      </c>
      <c r="D42" s="768">
        <v>0</v>
      </c>
      <c r="E42" s="768">
        <v>0</v>
      </c>
      <c r="F42" s="768">
        <v>0</v>
      </c>
      <c r="G42" s="768">
        <v>131</v>
      </c>
      <c r="H42" s="768">
        <v>0</v>
      </c>
      <c r="I42" s="768">
        <v>0</v>
      </c>
      <c r="J42" s="768">
        <v>0</v>
      </c>
      <c r="K42" s="768">
        <v>0</v>
      </c>
      <c r="L42" s="768">
        <v>0</v>
      </c>
      <c r="M42" s="768">
        <v>35</v>
      </c>
      <c r="N42" s="903">
        <v>1384</v>
      </c>
      <c r="O42" s="769">
        <v>0</v>
      </c>
      <c r="P42" s="765"/>
    </row>
    <row r="43" spans="1:16" s="760" customFormat="1" x14ac:dyDescent="0.35">
      <c r="A43" s="766" t="s">
        <v>64</v>
      </c>
      <c r="B43" s="767" t="s">
        <v>79</v>
      </c>
      <c r="C43" s="768">
        <v>1070</v>
      </c>
      <c r="D43" s="768">
        <v>63</v>
      </c>
      <c r="E43" s="768">
        <v>0</v>
      </c>
      <c r="F43" s="768">
        <v>0</v>
      </c>
      <c r="G43" s="768">
        <v>13</v>
      </c>
      <c r="H43" s="768">
        <v>0</v>
      </c>
      <c r="I43" s="768">
        <v>0</v>
      </c>
      <c r="J43" s="768">
        <v>0</v>
      </c>
      <c r="K43" s="768">
        <v>0</v>
      </c>
      <c r="L43" s="768">
        <v>0</v>
      </c>
      <c r="M43" s="768">
        <v>0</v>
      </c>
      <c r="N43" s="903">
        <v>1083</v>
      </c>
      <c r="O43" s="769">
        <v>166</v>
      </c>
      <c r="P43" s="765"/>
    </row>
    <row r="44" spans="1:16" s="760" customFormat="1" x14ac:dyDescent="0.35">
      <c r="A44" s="766" t="s">
        <v>64</v>
      </c>
      <c r="B44" s="767" t="s">
        <v>112</v>
      </c>
      <c r="C44" s="768">
        <v>3338</v>
      </c>
      <c r="D44" s="768">
        <v>0</v>
      </c>
      <c r="E44" s="768">
        <v>0</v>
      </c>
      <c r="F44" s="768">
        <v>0</v>
      </c>
      <c r="G44" s="768">
        <v>89</v>
      </c>
      <c r="H44" s="768">
        <v>0</v>
      </c>
      <c r="I44" s="768">
        <v>0</v>
      </c>
      <c r="J44" s="768">
        <v>0</v>
      </c>
      <c r="K44" s="768">
        <v>0</v>
      </c>
      <c r="L44" s="768">
        <v>0</v>
      </c>
      <c r="M44" s="768">
        <v>46</v>
      </c>
      <c r="N44" s="903">
        <v>3349</v>
      </c>
      <c r="O44" s="769">
        <v>0</v>
      </c>
      <c r="P44" s="765"/>
    </row>
    <row r="45" spans="1:16" s="760" customFormat="1" x14ac:dyDescent="0.35">
      <c r="A45" s="766" t="s">
        <v>64</v>
      </c>
      <c r="B45" s="767" t="s">
        <v>199</v>
      </c>
      <c r="C45" s="768">
        <v>3031</v>
      </c>
      <c r="D45" s="768">
        <v>303</v>
      </c>
      <c r="E45" s="768">
        <v>0</v>
      </c>
      <c r="F45" s="768">
        <v>0</v>
      </c>
      <c r="G45" s="768">
        <v>0</v>
      </c>
      <c r="H45" s="768">
        <v>0</v>
      </c>
      <c r="I45" s="768">
        <v>0</v>
      </c>
      <c r="J45" s="768">
        <v>0</v>
      </c>
      <c r="K45" s="768">
        <v>0</v>
      </c>
      <c r="L45" s="768">
        <v>0</v>
      </c>
      <c r="M45" s="768">
        <v>0</v>
      </c>
      <c r="N45" s="903">
        <v>3042</v>
      </c>
      <c r="O45" s="769">
        <v>304</v>
      </c>
      <c r="P45" s="765"/>
    </row>
    <row r="46" spans="1:16" s="760" customFormat="1" x14ac:dyDescent="0.35">
      <c r="A46" s="766" t="s">
        <v>67</v>
      </c>
      <c r="B46" s="767" t="s">
        <v>112</v>
      </c>
      <c r="C46" s="768">
        <v>4063</v>
      </c>
      <c r="D46" s="768">
        <v>0</v>
      </c>
      <c r="E46" s="768">
        <v>0</v>
      </c>
      <c r="F46" s="768">
        <v>0</v>
      </c>
      <c r="G46" s="768">
        <v>142</v>
      </c>
      <c r="H46" s="768">
        <v>0</v>
      </c>
      <c r="I46" s="768">
        <v>0</v>
      </c>
      <c r="J46" s="768">
        <v>0</v>
      </c>
      <c r="K46" s="768">
        <v>0</v>
      </c>
      <c r="L46" s="768">
        <v>0</v>
      </c>
      <c r="M46" s="768">
        <v>104</v>
      </c>
      <c r="N46" s="903">
        <v>4034</v>
      </c>
      <c r="O46" s="769">
        <v>0</v>
      </c>
      <c r="P46" s="765"/>
    </row>
    <row r="47" spans="1:16" s="760" customFormat="1" x14ac:dyDescent="0.35">
      <c r="A47" s="766" t="s">
        <v>67</v>
      </c>
      <c r="B47" s="767" t="s">
        <v>117</v>
      </c>
      <c r="C47" s="768">
        <v>1127</v>
      </c>
      <c r="D47" s="768">
        <v>0</v>
      </c>
      <c r="E47" s="768">
        <v>0</v>
      </c>
      <c r="F47" s="768">
        <v>0</v>
      </c>
      <c r="G47" s="768">
        <v>101</v>
      </c>
      <c r="H47" s="768">
        <v>0</v>
      </c>
      <c r="I47" s="768">
        <v>0</v>
      </c>
      <c r="J47" s="768">
        <v>0</v>
      </c>
      <c r="K47" s="768">
        <v>0</v>
      </c>
      <c r="L47" s="768">
        <v>0</v>
      </c>
      <c r="M47" s="768">
        <v>0</v>
      </c>
      <c r="N47" s="903">
        <v>1191</v>
      </c>
      <c r="O47" s="769">
        <v>0</v>
      </c>
      <c r="P47" s="765"/>
    </row>
    <row r="48" spans="1:16" s="760" customFormat="1" x14ac:dyDescent="0.35">
      <c r="A48" s="766" t="s">
        <v>67</v>
      </c>
      <c r="B48" s="767" t="s">
        <v>607</v>
      </c>
      <c r="C48" s="768">
        <v>2816</v>
      </c>
      <c r="D48" s="768">
        <v>0</v>
      </c>
      <c r="E48" s="768">
        <v>0</v>
      </c>
      <c r="F48" s="768">
        <v>0</v>
      </c>
      <c r="G48" s="768">
        <v>57</v>
      </c>
      <c r="H48" s="768">
        <v>0</v>
      </c>
      <c r="I48" s="768">
        <v>0</v>
      </c>
      <c r="J48" s="768">
        <v>0</v>
      </c>
      <c r="K48" s="768">
        <v>0</v>
      </c>
      <c r="L48" s="768">
        <v>0</v>
      </c>
      <c r="M48" s="768">
        <v>0</v>
      </c>
      <c r="N48" s="903">
        <v>2440</v>
      </c>
      <c r="O48" s="769">
        <v>0</v>
      </c>
      <c r="P48" s="765"/>
    </row>
    <row r="49" spans="1:16" s="760" customFormat="1" x14ac:dyDescent="0.35">
      <c r="A49" s="766" t="s">
        <v>70</v>
      </c>
      <c r="B49" s="767" t="s">
        <v>67</v>
      </c>
      <c r="C49" s="768">
        <v>1554</v>
      </c>
      <c r="D49" s="768">
        <v>1554</v>
      </c>
      <c r="E49" s="768">
        <v>0</v>
      </c>
      <c r="F49" s="768">
        <v>0</v>
      </c>
      <c r="G49" s="768">
        <v>0</v>
      </c>
      <c r="H49" s="768">
        <v>0</v>
      </c>
      <c r="I49" s="768">
        <v>0</v>
      </c>
      <c r="J49" s="768">
        <v>0</v>
      </c>
      <c r="K49" s="768">
        <v>0</v>
      </c>
      <c r="L49" s="768">
        <v>0</v>
      </c>
      <c r="M49" s="768">
        <v>53</v>
      </c>
      <c r="N49" s="903">
        <v>1501</v>
      </c>
      <c r="O49" s="769">
        <v>1501</v>
      </c>
      <c r="P49" s="765"/>
    </row>
    <row r="50" spans="1:16" s="760" customFormat="1" x14ac:dyDescent="0.35">
      <c r="A50" s="766" t="s">
        <v>70</v>
      </c>
      <c r="B50" s="767" t="s">
        <v>112</v>
      </c>
      <c r="C50" s="768">
        <v>2771</v>
      </c>
      <c r="D50" s="768">
        <v>0</v>
      </c>
      <c r="E50" s="768">
        <v>0</v>
      </c>
      <c r="F50" s="768">
        <v>0</v>
      </c>
      <c r="G50" s="768">
        <v>201</v>
      </c>
      <c r="H50" s="768">
        <v>0</v>
      </c>
      <c r="I50" s="768">
        <v>0</v>
      </c>
      <c r="J50" s="768">
        <v>0</v>
      </c>
      <c r="K50" s="768">
        <v>0</v>
      </c>
      <c r="L50" s="768">
        <v>0</v>
      </c>
      <c r="M50" s="768">
        <v>63</v>
      </c>
      <c r="N50" s="903">
        <v>2816</v>
      </c>
      <c r="O50" s="769">
        <v>0</v>
      </c>
      <c r="P50" s="765"/>
    </row>
    <row r="51" spans="1:16" s="760" customFormat="1" x14ac:dyDescent="0.35">
      <c r="A51" s="766" t="s">
        <v>70</v>
      </c>
      <c r="B51" s="767" t="s">
        <v>117</v>
      </c>
      <c r="C51" s="768">
        <v>2167</v>
      </c>
      <c r="D51" s="768">
        <v>0</v>
      </c>
      <c r="E51" s="768">
        <v>0</v>
      </c>
      <c r="F51" s="768">
        <v>0</v>
      </c>
      <c r="G51" s="768">
        <v>102</v>
      </c>
      <c r="H51" s="768">
        <v>0</v>
      </c>
      <c r="I51" s="768">
        <v>0</v>
      </c>
      <c r="J51" s="768">
        <v>0</v>
      </c>
      <c r="K51" s="768">
        <v>0</v>
      </c>
      <c r="L51" s="768">
        <v>0</v>
      </c>
      <c r="M51" s="768">
        <v>0</v>
      </c>
      <c r="N51" s="903">
        <v>2171</v>
      </c>
      <c r="O51" s="769">
        <v>0</v>
      </c>
      <c r="P51" s="765"/>
    </row>
    <row r="52" spans="1:16" s="760" customFormat="1" x14ac:dyDescent="0.35">
      <c r="A52" s="766" t="s">
        <v>75</v>
      </c>
      <c r="B52" s="767" t="s">
        <v>92</v>
      </c>
      <c r="C52" s="768">
        <v>1483</v>
      </c>
      <c r="D52" s="768">
        <v>0</v>
      </c>
      <c r="E52" s="768">
        <v>0</v>
      </c>
      <c r="F52" s="768">
        <v>0</v>
      </c>
      <c r="G52" s="768">
        <v>141</v>
      </c>
      <c r="H52" s="768">
        <v>0</v>
      </c>
      <c r="I52" s="768">
        <v>0</v>
      </c>
      <c r="J52" s="768">
        <v>0</v>
      </c>
      <c r="K52" s="768">
        <v>0</v>
      </c>
      <c r="L52" s="768">
        <v>0</v>
      </c>
      <c r="M52" s="768">
        <v>97</v>
      </c>
      <c r="N52" s="903">
        <v>1112</v>
      </c>
      <c r="O52" s="769">
        <v>0</v>
      </c>
      <c r="P52" s="765"/>
    </row>
    <row r="53" spans="1:16" s="760" customFormat="1" x14ac:dyDescent="0.35">
      <c r="A53" s="766" t="s">
        <v>75</v>
      </c>
      <c r="B53" s="767" t="s">
        <v>112</v>
      </c>
      <c r="C53" s="768">
        <v>3717</v>
      </c>
      <c r="D53" s="768">
        <v>0</v>
      </c>
      <c r="E53" s="768">
        <v>0</v>
      </c>
      <c r="F53" s="768">
        <v>0</v>
      </c>
      <c r="G53" s="768">
        <v>638</v>
      </c>
      <c r="H53" s="768">
        <v>0</v>
      </c>
      <c r="I53" s="768">
        <v>0</v>
      </c>
      <c r="J53" s="768">
        <v>0</v>
      </c>
      <c r="K53" s="768">
        <v>0</v>
      </c>
      <c r="L53" s="768">
        <v>0</v>
      </c>
      <c r="M53" s="768">
        <v>88</v>
      </c>
      <c r="N53" s="903">
        <v>3960</v>
      </c>
      <c r="O53" s="769">
        <v>0</v>
      </c>
      <c r="P53" s="765"/>
    </row>
    <row r="54" spans="1:16" s="760" customFormat="1" x14ac:dyDescent="0.35">
      <c r="A54" s="766" t="s">
        <v>75</v>
      </c>
      <c r="B54" s="767" t="s">
        <v>133</v>
      </c>
      <c r="C54" s="768">
        <v>1357</v>
      </c>
      <c r="D54" s="768">
        <v>0</v>
      </c>
      <c r="E54" s="768">
        <v>0</v>
      </c>
      <c r="F54" s="768">
        <v>0</v>
      </c>
      <c r="G54" s="768">
        <v>1226</v>
      </c>
      <c r="H54" s="768">
        <v>0</v>
      </c>
      <c r="I54" s="768">
        <v>0</v>
      </c>
      <c r="J54" s="768">
        <v>0</v>
      </c>
      <c r="K54" s="768">
        <v>0</v>
      </c>
      <c r="L54" s="768">
        <v>0</v>
      </c>
      <c r="M54" s="768">
        <v>0</v>
      </c>
      <c r="N54" s="903">
        <v>2545</v>
      </c>
      <c r="O54" s="769">
        <v>0</v>
      </c>
      <c r="P54" s="765"/>
    </row>
    <row r="55" spans="1:16" s="760" customFormat="1" x14ac:dyDescent="0.35">
      <c r="A55" s="766" t="s">
        <v>75</v>
      </c>
      <c r="B55" s="767" t="s">
        <v>607</v>
      </c>
      <c r="C55" s="768">
        <v>1096</v>
      </c>
      <c r="D55" s="768">
        <v>0</v>
      </c>
      <c r="E55" s="768">
        <v>0</v>
      </c>
      <c r="F55" s="768">
        <v>0</v>
      </c>
      <c r="G55" s="768">
        <v>153</v>
      </c>
      <c r="H55" s="768">
        <v>0</v>
      </c>
      <c r="I55" s="768">
        <v>0</v>
      </c>
      <c r="J55" s="768">
        <v>0</v>
      </c>
      <c r="K55" s="768">
        <v>0</v>
      </c>
      <c r="L55" s="768">
        <v>0</v>
      </c>
      <c r="M55" s="768">
        <v>0</v>
      </c>
      <c r="N55" s="903">
        <v>1121</v>
      </c>
      <c r="O55" s="769">
        <v>0</v>
      </c>
      <c r="P55" s="765"/>
    </row>
    <row r="56" spans="1:16" s="760" customFormat="1" x14ac:dyDescent="0.35">
      <c r="A56" s="766" t="s">
        <v>77</v>
      </c>
      <c r="B56" s="767" t="s">
        <v>607</v>
      </c>
      <c r="C56" s="768">
        <v>1923</v>
      </c>
      <c r="D56" s="768">
        <v>0</v>
      </c>
      <c r="E56" s="768">
        <v>0</v>
      </c>
      <c r="F56" s="768">
        <v>0</v>
      </c>
      <c r="G56" s="768">
        <v>86</v>
      </c>
      <c r="H56" s="768">
        <v>0</v>
      </c>
      <c r="I56" s="768">
        <v>0</v>
      </c>
      <c r="J56" s="768">
        <v>0</v>
      </c>
      <c r="K56" s="768">
        <v>0</v>
      </c>
      <c r="L56" s="768">
        <v>0</v>
      </c>
      <c r="M56" s="768">
        <v>0</v>
      </c>
      <c r="N56" s="903">
        <v>1804</v>
      </c>
      <c r="O56" s="769">
        <v>0</v>
      </c>
      <c r="P56" s="765"/>
    </row>
    <row r="57" spans="1:16" s="760" customFormat="1" x14ac:dyDescent="0.35">
      <c r="A57" s="766" t="s">
        <v>376</v>
      </c>
      <c r="B57" s="767" t="s">
        <v>181</v>
      </c>
      <c r="C57" s="768">
        <v>23059</v>
      </c>
      <c r="D57" s="768">
        <v>23059</v>
      </c>
      <c r="E57" s="768">
        <v>0</v>
      </c>
      <c r="F57" s="768">
        <v>0</v>
      </c>
      <c r="G57" s="768">
        <v>0</v>
      </c>
      <c r="H57" s="768">
        <v>0</v>
      </c>
      <c r="I57" s="768">
        <v>0</v>
      </c>
      <c r="J57" s="768">
        <v>6332</v>
      </c>
      <c r="K57" s="768">
        <v>6332</v>
      </c>
      <c r="L57" s="768">
        <v>0</v>
      </c>
      <c r="M57" s="768" t="s">
        <v>873</v>
      </c>
      <c r="N57" s="903">
        <v>17134</v>
      </c>
      <c r="O57" s="769">
        <v>16600</v>
      </c>
      <c r="P57" s="765"/>
    </row>
    <row r="58" spans="1:16" s="760" customFormat="1" x14ac:dyDescent="0.35">
      <c r="A58" s="766" t="s">
        <v>80</v>
      </c>
      <c r="B58" s="767" t="s">
        <v>112</v>
      </c>
      <c r="C58" s="768">
        <v>4078</v>
      </c>
      <c r="D58" s="768">
        <v>0</v>
      </c>
      <c r="E58" s="768">
        <v>0</v>
      </c>
      <c r="F58" s="768">
        <v>0</v>
      </c>
      <c r="G58" s="768">
        <v>40</v>
      </c>
      <c r="H58" s="768">
        <v>0</v>
      </c>
      <c r="I58" s="768">
        <v>0</v>
      </c>
      <c r="J58" s="768">
        <v>0</v>
      </c>
      <c r="K58" s="768">
        <v>0</v>
      </c>
      <c r="L58" s="768">
        <v>0</v>
      </c>
      <c r="M58" s="768">
        <v>58</v>
      </c>
      <c r="N58" s="903">
        <v>4055</v>
      </c>
      <c r="O58" s="769">
        <v>0</v>
      </c>
      <c r="P58" s="765"/>
    </row>
    <row r="59" spans="1:16" s="760" customFormat="1" x14ac:dyDescent="0.35">
      <c r="A59" s="766" t="s">
        <v>80</v>
      </c>
      <c r="B59" s="767" t="s">
        <v>117</v>
      </c>
      <c r="C59" s="768">
        <v>1381</v>
      </c>
      <c r="D59" s="768">
        <v>0</v>
      </c>
      <c r="E59" s="768">
        <v>0</v>
      </c>
      <c r="F59" s="768">
        <v>0</v>
      </c>
      <c r="G59" s="768">
        <v>59</v>
      </c>
      <c r="H59" s="768" t="s">
        <v>873</v>
      </c>
      <c r="I59" s="768" t="s">
        <v>873</v>
      </c>
      <c r="J59" s="768">
        <v>0</v>
      </c>
      <c r="K59" s="768">
        <v>0</v>
      </c>
      <c r="L59" s="768">
        <v>0</v>
      </c>
      <c r="M59" s="768">
        <v>0</v>
      </c>
      <c r="N59" s="903">
        <v>1412</v>
      </c>
      <c r="O59" s="769">
        <v>0</v>
      </c>
      <c r="P59" s="765"/>
    </row>
    <row r="60" spans="1:16" s="760" customFormat="1" x14ac:dyDescent="0.35">
      <c r="A60" s="766" t="s">
        <v>80</v>
      </c>
      <c r="B60" s="767" t="s">
        <v>1886</v>
      </c>
      <c r="C60" s="768">
        <v>11323</v>
      </c>
      <c r="D60" s="768">
        <v>2767</v>
      </c>
      <c r="E60" s="768">
        <v>0</v>
      </c>
      <c r="F60" s="768">
        <v>0</v>
      </c>
      <c r="G60" s="768">
        <v>0</v>
      </c>
      <c r="H60" s="768">
        <v>0</v>
      </c>
      <c r="I60" s="768">
        <v>0</v>
      </c>
      <c r="J60" s="768">
        <v>0</v>
      </c>
      <c r="K60" s="768">
        <v>0</v>
      </c>
      <c r="L60" s="768">
        <v>0</v>
      </c>
      <c r="M60" s="768">
        <v>0</v>
      </c>
      <c r="N60" s="903">
        <v>9287</v>
      </c>
      <c r="O60" s="769">
        <v>2200</v>
      </c>
      <c r="P60" s="765"/>
    </row>
    <row r="61" spans="1:16" s="760" customFormat="1" x14ac:dyDescent="0.35">
      <c r="A61" s="766" t="s">
        <v>80</v>
      </c>
      <c r="B61" s="767" t="s">
        <v>217</v>
      </c>
      <c r="C61" s="768">
        <v>2460</v>
      </c>
      <c r="D61" s="768">
        <v>0</v>
      </c>
      <c r="E61" s="768">
        <v>0</v>
      </c>
      <c r="F61" s="768">
        <v>0</v>
      </c>
      <c r="G61" s="768">
        <v>9</v>
      </c>
      <c r="H61" s="768">
        <v>0</v>
      </c>
      <c r="I61" s="768">
        <v>0</v>
      </c>
      <c r="J61" s="768">
        <v>0</v>
      </c>
      <c r="K61" s="768">
        <v>0</v>
      </c>
      <c r="L61" s="768">
        <v>0</v>
      </c>
      <c r="M61" s="768">
        <v>0</v>
      </c>
      <c r="N61" s="903">
        <v>2274</v>
      </c>
      <c r="O61" s="769">
        <v>0</v>
      </c>
      <c r="P61" s="765"/>
    </row>
    <row r="62" spans="1:16" s="760" customFormat="1" x14ac:dyDescent="0.35">
      <c r="A62" s="766" t="s">
        <v>72</v>
      </c>
      <c r="B62" s="767" t="s">
        <v>92</v>
      </c>
      <c r="C62" s="768">
        <v>2114</v>
      </c>
      <c r="D62" s="768">
        <v>0</v>
      </c>
      <c r="E62" s="768">
        <v>0</v>
      </c>
      <c r="F62" s="768">
        <v>0</v>
      </c>
      <c r="G62" s="768">
        <v>118</v>
      </c>
      <c r="H62" s="768">
        <v>0</v>
      </c>
      <c r="I62" s="768">
        <v>0</v>
      </c>
      <c r="J62" s="768">
        <v>0</v>
      </c>
      <c r="K62" s="768">
        <v>0</v>
      </c>
      <c r="L62" s="768">
        <v>0</v>
      </c>
      <c r="M62" s="768">
        <v>484</v>
      </c>
      <c r="N62" s="903">
        <v>2074</v>
      </c>
      <c r="O62" s="769">
        <v>0</v>
      </c>
      <c r="P62" s="765"/>
    </row>
    <row r="63" spans="1:16" s="760" customFormat="1" x14ac:dyDescent="0.35">
      <c r="A63" s="766" t="s">
        <v>72</v>
      </c>
      <c r="B63" s="767" t="s">
        <v>98</v>
      </c>
      <c r="C63" s="768">
        <v>9259</v>
      </c>
      <c r="D63" s="768">
        <v>9259</v>
      </c>
      <c r="E63" s="768">
        <v>19841</v>
      </c>
      <c r="F63" s="768">
        <v>0</v>
      </c>
      <c r="G63" s="768">
        <v>274</v>
      </c>
      <c r="H63" s="768">
        <v>6</v>
      </c>
      <c r="I63" s="768">
        <v>6</v>
      </c>
      <c r="J63" s="768">
        <v>7</v>
      </c>
      <c r="K63" s="768">
        <v>7</v>
      </c>
      <c r="L63" s="768">
        <v>0</v>
      </c>
      <c r="M63" s="768">
        <v>0</v>
      </c>
      <c r="N63" s="903">
        <v>23163</v>
      </c>
      <c r="O63" s="769">
        <v>23163</v>
      </c>
      <c r="P63" s="765"/>
    </row>
    <row r="64" spans="1:16" s="760" customFormat="1" x14ac:dyDescent="0.35">
      <c r="A64" s="766" t="s">
        <v>72</v>
      </c>
      <c r="B64" s="767" t="s">
        <v>173</v>
      </c>
      <c r="C64" s="768">
        <v>1335</v>
      </c>
      <c r="D64" s="768">
        <v>1335</v>
      </c>
      <c r="E64" s="768">
        <v>0</v>
      </c>
      <c r="F64" s="768">
        <v>0</v>
      </c>
      <c r="G64" s="768">
        <v>172</v>
      </c>
      <c r="H64" s="768">
        <v>0</v>
      </c>
      <c r="I64" s="768">
        <v>0</v>
      </c>
      <c r="J64" s="768">
        <v>29</v>
      </c>
      <c r="K64" s="768">
        <v>29</v>
      </c>
      <c r="L64" s="768">
        <v>0</v>
      </c>
      <c r="M64" s="768">
        <v>0</v>
      </c>
      <c r="N64" s="903">
        <v>1479</v>
      </c>
      <c r="O64" s="769">
        <v>1479</v>
      </c>
      <c r="P64" s="765"/>
    </row>
    <row r="65" spans="1:16" s="760" customFormat="1" x14ac:dyDescent="0.35">
      <c r="A65" s="766" t="s">
        <v>72</v>
      </c>
      <c r="B65" s="767" t="s">
        <v>176</v>
      </c>
      <c r="C65" s="768">
        <v>971</v>
      </c>
      <c r="D65" s="768">
        <v>298</v>
      </c>
      <c r="E65" s="768">
        <v>0</v>
      </c>
      <c r="F65" s="768">
        <v>0</v>
      </c>
      <c r="G65" s="768">
        <v>0</v>
      </c>
      <c r="H65" s="768">
        <v>0</v>
      </c>
      <c r="I65" s="768">
        <v>0</v>
      </c>
      <c r="J65" s="768">
        <v>12</v>
      </c>
      <c r="K65" s="768">
        <v>12</v>
      </c>
      <c r="L65" s="768">
        <v>0</v>
      </c>
      <c r="M65" s="768">
        <v>0</v>
      </c>
      <c r="N65" s="903">
        <v>1119</v>
      </c>
      <c r="O65" s="769">
        <v>383</v>
      </c>
      <c r="P65" s="765"/>
    </row>
    <row r="66" spans="1:16" s="760" customFormat="1" x14ac:dyDescent="0.35">
      <c r="A66" s="766" t="s">
        <v>72</v>
      </c>
      <c r="B66" s="767" t="s">
        <v>201</v>
      </c>
      <c r="C66" s="768">
        <v>388</v>
      </c>
      <c r="D66" s="768">
        <v>388</v>
      </c>
      <c r="E66" s="768">
        <v>72844</v>
      </c>
      <c r="F66" s="768">
        <v>0</v>
      </c>
      <c r="G66" s="768">
        <v>6</v>
      </c>
      <c r="H66" s="768">
        <v>0</v>
      </c>
      <c r="I66" s="768">
        <v>0</v>
      </c>
      <c r="J66" s="768">
        <v>7</v>
      </c>
      <c r="K66" s="768">
        <v>7</v>
      </c>
      <c r="L66" s="768">
        <v>0</v>
      </c>
      <c r="M66" s="768">
        <v>0</v>
      </c>
      <c r="N66" s="903">
        <v>70848</v>
      </c>
      <c r="O66" s="769">
        <v>70848</v>
      </c>
      <c r="P66" s="765"/>
    </row>
    <row r="67" spans="1:16" s="760" customFormat="1" x14ac:dyDescent="0.35">
      <c r="A67" s="766" t="s">
        <v>72</v>
      </c>
      <c r="B67" s="767" t="s">
        <v>199</v>
      </c>
      <c r="C67" s="768">
        <v>3653</v>
      </c>
      <c r="D67" s="768">
        <v>365</v>
      </c>
      <c r="E67" s="768">
        <v>0</v>
      </c>
      <c r="F67" s="768">
        <v>0</v>
      </c>
      <c r="G67" s="768">
        <v>10</v>
      </c>
      <c r="H67" s="768">
        <v>0</v>
      </c>
      <c r="I67" s="768">
        <v>0</v>
      </c>
      <c r="J67" s="768">
        <v>0</v>
      </c>
      <c r="K67" s="768">
        <v>0</v>
      </c>
      <c r="L67" s="768">
        <v>0</v>
      </c>
      <c r="M67" s="768">
        <v>0</v>
      </c>
      <c r="N67" s="903">
        <v>3819</v>
      </c>
      <c r="O67" s="769">
        <v>382</v>
      </c>
      <c r="P67" s="765"/>
    </row>
    <row r="68" spans="1:16" s="760" customFormat="1" x14ac:dyDescent="0.35">
      <c r="A68" s="766" t="s">
        <v>72</v>
      </c>
      <c r="B68" s="767" t="s">
        <v>228</v>
      </c>
      <c r="C68" s="768">
        <v>11903</v>
      </c>
      <c r="D68" s="768">
        <v>11903</v>
      </c>
      <c r="E68" s="768">
        <v>6037</v>
      </c>
      <c r="F68" s="768">
        <v>0</v>
      </c>
      <c r="G68" s="768">
        <v>7937</v>
      </c>
      <c r="H68" s="768">
        <v>0</v>
      </c>
      <c r="I68" s="768">
        <v>0</v>
      </c>
      <c r="J68" s="768">
        <v>19</v>
      </c>
      <c r="K68" s="768">
        <v>19</v>
      </c>
      <c r="L68" s="768">
        <v>0</v>
      </c>
      <c r="M68" s="768">
        <v>0</v>
      </c>
      <c r="N68" s="903">
        <v>26256</v>
      </c>
      <c r="O68" s="769">
        <v>26256</v>
      </c>
      <c r="P68" s="765"/>
    </row>
    <row r="69" spans="1:16" s="760" customFormat="1" x14ac:dyDescent="0.35">
      <c r="A69" s="766" t="s">
        <v>72</v>
      </c>
      <c r="B69" s="767" t="s">
        <v>219</v>
      </c>
      <c r="C69" s="768">
        <v>34313</v>
      </c>
      <c r="D69" s="768">
        <v>12086</v>
      </c>
      <c r="E69" s="768">
        <v>122855</v>
      </c>
      <c r="F69" s="768">
        <v>0</v>
      </c>
      <c r="G69" s="768" t="s">
        <v>873</v>
      </c>
      <c r="H69" s="768">
        <v>5</v>
      </c>
      <c r="I69" s="768">
        <v>5</v>
      </c>
      <c r="J69" s="768">
        <v>1538</v>
      </c>
      <c r="K69" s="768">
        <v>1538</v>
      </c>
      <c r="L69" s="768">
        <v>0</v>
      </c>
      <c r="M69" s="768">
        <v>0</v>
      </c>
      <c r="N69" s="903">
        <v>155755</v>
      </c>
      <c r="O69" s="769">
        <v>133528</v>
      </c>
      <c r="P69" s="765"/>
    </row>
    <row r="70" spans="1:16" s="760" customFormat="1" x14ac:dyDescent="0.35">
      <c r="A70" s="766" t="s">
        <v>72</v>
      </c>
      <c r="B70" s="767" t="s">
        <v>234</v>
      </c>
      <c r="C70" s="768">
        <v>2501</v>
      </c>
      <c r="D70" s="768">
        <v>2501</v>
      </c>
      <c r="E70" s="768">
        <v>0</v>
      </c>
      <c r="F70" s="768">
        <v>0</v>
      </c>
      <c r="G70" s="768">
        <v>460</v>
      </c>
      <c r="H70" s="768">
        <v>0</v>
      </c>
      <c r="I70" s="768">
        <v>0</v>
      </c>
      <c r="J70" s="768">
        <v>21</v>
      </c>
      <c r="K70" s="768">
        <v>21</v>
      </c>
      <c r="L70" s="768">
        <v>0</v>
      </c>
      <c r="M70" s="768">
        <v>0</v>
      </c>
      <c r="N70" s="903">
        <v>2931</v>
      </c>
      <c r="O70" s="769">
        <v>2931</v>
      </c>
      <c r="P70" s="765"/>
    </row>
    <row r="71" spans="1:16" s="760" customFormat="1" x14ac:dyDescent="0.35">
      <c r="A71" s="766" t="s">
        <v>83</v>
      </c>
      <c r="B71" s="767" t="s">
        <v>112</v>
      </c>
      <c r="C71" s="768">
        <v>12003</v>
      </c>
      <c r="D71" s="768">
        <v>0</v>
      </c>
      <c r="E71" s="768">
        <v>0</v>
      </c>
      <c r="F71" s="768">
        <v>0</v>
      </c>
      <c r="G71" s="768">
        <v>7</v>
      </c>
      <c r="H71" s="768">
        <v>0</v>
      </c>
      <c r="I71" s="768">
        <v>0</v>
      </c>
      <c r="J71" s="768">
        <v>0</v>
      </c>
      <c r="K71" s="768">
        <v>0</v>
      </c>
      <c r="L71" s="768">
        <v>0</v>
      </c>
      <c r="M71" s="768">
        <v>88</v>
      </c>
      <c r="N71" s="903">
        <v>11824</v>
      </c>
      <c r="O71" s="769">
        <v>0</v>
      </c>
      <c r="P71" s="765"/>
    </row>
    <row r="72" spans="1:16" s="760" customFormat="1" x14ac:dyDescent="0.35">
      <c r="A72" s="766" t="s">
        <v>97</v>
      </c>
      <c r="B72" s="767" t="s">
        <v>92</v>
      </c>
      <c r="C72" s="768">
        <v>985</v>
      </c>
      <c r="D72" s="768">
        <v>0</v>
      </c>
      <c r="E72" s="768">
        <v>0</v>
      </c>
      <c r="F72" s="768">
        <v>0</v>
      </c>
      <c r="G72" s="768">
        <v>160</v>
      </c>
      <c r="H72" s="768">
        <v>0</v>
      </c>
      <c r="I72" s="768">
        <v>0</v>
      </c>
      <c r="J72" s="768">
        <v>0</v>
      </c>
      <c r="K72" s="768">
        <v>0</v>
      </c>
      <c r="L72" s="768">
        <v>0</v>
      </c>
      <c r="M72" s="768">
        <v>123</v>
      </c>
      <c r="N72" s="903">
        <v>1103</v>
      </c>
      <c r="O72" s="769">
        <v>0</v>
      </c>
      <c r="P72" s="765"/>
    </row>
    <row r="73" spans="1:16" s="760" customFormat="1" x14ac:dyDescent="0.35">
      <c r="A73" s="766" t="s">
        <v>97</v>
      </c>
      <c r="B73" s="767" t="s">
        <v>607</v>
      </c>
      <c r="C73" s="768">
        <v>5016</v>
      </c>
      <c r="D73" s="768">
        <v>0</v>
      </c>
      <c r="E73" s="768">
        <v>0</v>
      </c>
      <c r="F73" s="768">
        <v>0</v>
      </c>
      <c r="G73" s="768">
        <v>211</v>
      </c>
      <c r="H73" s="768">
        <v>0</v>
      </c>
      <c r="I73" s="768">
        <v>0</v>
      </c>
      <c r="J73" s="768">
        <v>0</v>
      </c>
      <c r="K73" s="768">
        <v>0</v>
      </c>
      <c r="L73" s="768">
        <v>0</v>
      </c>
      <c r="M73" s="768">
        <v>0</v>
      </c>
      <c r="N73" s="903">
        <v>4530</v>
      </c>
      <c r="O73" s="769">
        <v>0</v>
      </c>
      <c r="P73" s="765"/>
    </row>
    <row r="74" spans="1:16" s="760" customFormat="1" x14ac:dyDescent="0.35">
      <c r="A74" s="766" t="s">
        <v>93</v>
      </c>
      <c r="B74" s="767" t="s">
        <v>97</v>
      </c>
      <c r="C74" s="768">
        <v>220702</v>
      </c>
      <c r="D74" s="768">
        <v>220702</v>
      </c>
      <c r="E74" s="768">
        <v>38232</v>
      </c>
      <c r="F74" s="768">
        <v>0</v>
      </c>
      <c r="G74" s="768">
        <v>5797</v>
      </c>
      <c r="H74" s="768">
        <v>11238</v>
      </c>
      <c r="I74" s="768">
        <v>6</v>
      </c>
      <c r="J74" s="768">
        <v>252</v>
      </c>
      <c r="K74" s="768">
        <v>252</v>
      </c>
      <c r="L74" s="768">
        <v>1177</v>
      </c>
      <c r="M74" s="768">
        <v>0</v>
      </c>
      <c r="N74" s="903">
        <v>267463</v>
      </c>
      <c r="O74" s="769">
        <v>267463</v>
      </c>
      <c r="P74" s="765"/>
    </row>
    <row r="75" spans="1:16" s="760" customFormat="1" x14ac:dyDescent="0.35">
      <c r="A75" s="766" t="s">
        <v>93</v>
      </c>
      <c r="B75" s="767" t="s">
        <v>94</v>
      </c>
      <c r="C75" s="768">
        <v>91783</v>
      </c>
      <c r="D75" s="768">
        <v>91783</v>
      </c>
      <c r="E75" s="768">
        <v>0</v>
      </c>
      <c r="F75" s="768">
        <v>0</v>
      </c>
      <c r="G75" s="768">
        <v>1041</v>
      </c>
      <c r="H75" s="768">
        <v>9751</v>
      </c>
      <c r="I75" s="768">
        <v>0</v>
      </c>
      <c r="J75" s="768">
        <v>261</v>
      </c>
      <c r="K75" s="768">
        <v>261</v>
      </c>
      <c r="L75" s="768">
        <v>0</v>
      </c>
      <c r="M75" s="768">
        <v>0</v>
      </c>
      <c r="N75" s="903">
        <v>63397</v>
      </c>
      <c r="O75" s="769">
        <v>63397</v>
      </c>
      <c r="P75" s="765"/>
    </row>
    <row r="76" spans="1:16" s="760" customFormat="1" x14ac:dyDescent="0.35">
      <c r="A76" s="766" t="s">
        <v>93</v>
      </c>
      <c r="B76" s="767" t="s">
        <v>870</v>
      </c>
      <c r="C76" s="768">
        <v>21695</v>
      </c>
      <c r="D76" s="768">
        <v>21695</v>
      </c>
      <c r="E76" s="768">
        <v>8032</v>
      </c>
      <c r="F76" s="768">
        <v>0</v>
      </c>
      <c r="G76" s="768">
        <v>7</v>
      </c>
      <c r="H76" s="768">
        <v>0</v>
      </c>
      <c r="I76" s="768">
        <v>0</v>
      </c>
      <c r="J76" s="768">
        <v>19</v>
      </c>
      <c r="K76" s="768">
        <v>19</v>
      </c>
      <c r="L76" s="768">
        <v>0</v>
      </c>
      <c r="M76" s="768">
        <v>0</v>
      </c>
      <c r="N76" s="903">
        <v>23664</v>
      </c>
      <c r="O76" s="769">
        <v>23664</v>
      </c>
      <c r="P76" s="765"/>
    </row>
    <row r="77" spans="1:16" s="760" customFormat="1" x14ac:dyDescent="0.35">
      <c r="A77" s="766" t="s">
        <v>93</v>
      </c>
      <c r="B77" s="767" t="s">
        <v>98</v>
      </c>
      <c r="C77" s="768">
        <v>68165</v>
      </c>
      <c r="D77" s="768">
        <v>68165</v>
      </c>
      <c r="E77" s="768">
        <v>38718</v>
      </c>
      <c r="F77" s="768">
        <v>0</v>
      </c>
      <c r="G77" s="768">
        <v>25</v>
      </c>
      <c r="H77" s="768">
        <v>605</v>
      </c>
      <c r="I77" s="768">
        <v>0</v>
      </c>
      <c r="J77" s="768">
        <v>0</v>
      </c>
      <c r="K77" s="768">
        <v>0</v>
      </c>
      <c r="L77" s="768">
        <v>0</v>
      </c>
      <c r="M77" s="768">
        <v>0</v>
      </c>
      <c r="N77" s="903">
        <v>107929</v>
      </c>
      <c r="O77" s="769">
        <v>107929</v>
      </c>
      <c r="P77" s="765"/>
    </row>
    <row r="78" spans="1:16" s="760" customFormat="1" x14ac:dyDescent="0.35">
      <c r="A78" s="766" t="s">
        <v>93</v>
      </c>
      <c r="B78" s="767" t="s">
        <v>112</v>
      </c>
      <c r="C78" s="768">
        <v>1004</v>
      </c>
      <c r="D78" s="768">
        <v>0</v>
      </c>
      <c r="E78" s="768">
        <v>0</v>
      </c>
      <c r="F78" s="768">
        <v>0</v>
      </c>
      <c r="G78" s="768">
        <v>614</v>
      </c>
      <c r="H78" s="768">
        <v>0</v>
      </c>
      <c r="I78" s="768">
        <v>0</v>
      </c>
      <c r="J78" s="768">
        <v>0</v>
      </c>
      <c r="K78" s="768">
        <v>0</v>
      </c>
      <c r="L78" s="768">
        <v>0</v>
      </c>
      <c r="M78" s="768">
        <v>8</v>
      </c>
      <c r="N78" s="903">
        <v>1607</v>
      </c>
      <c r="O78" s="769">
        <v>0</v>
      </c>
      <c r="P78" s="765"/>
    </row>
    <row r="79" spans="1:16" s="760" customFormat="1" x14ac:dyDescent="0.35">
      <c r="A79" s="766" t="s">
        <v>93</v>
      </c>
      <c r="B79" s="767" t="s">
        <v>421</v>
      </c>
      <c r="C79" s="768">
        <v>2040</v>
      </c>
      <c r="D79" s="768">
        <v>2040</v>
      </c>
      <c r="E79" s="768">
        <v>39</v>
      </c>
      <c r="F79" s="768">
        <v>0</v>
      </c>
      <c r="G79" s="768" t="s">
        <v>873</v>
      </c>
      <c r="H79" s="768">
        <v>0</v>
      </c>
      <c r="I79" s="768">
        <v>0</v>
      </c>
      <c r="J79" s="768">
        <v>0</v>
      </c>
      <c r="K79" s="768">
        <v>0</v>
      </c>
      <c r="L79" s="768">
        <v>0</v>
      </c>
      <c r="M79" s="768">
        <v>0</v>
      </c>
      <c r="N79" s="903">
        <v>1882</v>
      </c>
      <c r="O79" s="769">
        <v>1882</v>
      </c>
      <c r="P79" s="765"/>
    </row>
    <row r="80" spans="1:16" s="760" customFormat="1" x14ac:dyDescent="0.35">
      <c r="A80" s="766" t="s">
        <v>93</v>
      </c>
      <c r="B80" s="767" t="s">
        <v>211</v>
      </c>
      <c r="C80" s="768">
        <v>4113</v>
      </c>
      <c r="D80" s="768">
        <v>4113</v>
      </c>
      <c r="E80" s="768">
        <v>0</v>
      </c>
      <c r="F80" s="768">
        <v>0</v>
      </c>
      <c r="G80" s="768">
        <v>0</v>
      </c>
      <c r="H80" s="768">
        <v>0</v>
      </c>
      <c r="I80" s="768">
        <v>0</v>
      </c>
      <c r="J80" s="768">
        <v>0</v>
      </c>
      <c r="K80" s="768">
        <v>0</v>
      </c>
      <c r="L80" s="768">
        <v>0</v>
      </c>
      <c r="M80" s="768">
        <v>0</v>
      </c>
      <c r="N80" s="903">
        <v>1439</v>
      </c>
      <c r="O80" s="769">
        <v>1439</v>
      </c>
      <c r="P80" s="765"/>
    </row>
    <row r="81" spans="1:16" s="760" customFormat="1" x14ac:dyDescent="0.35">
      <c r="A81" s="766" t="s">
        <v>94</v>
      </c>
      <c r="B81" s="767" t="s">
        <v>97</v>
      </c>
      <c r="C81" s="768">
        <v>1738</v>
      </c>
      <c r="D81" s="768">
        <v>1738</v>
      </c>
      <c r="E81" s="768">
        <v>0</v>
      </c>
      <c r="F81" s="768">
        <v>0</v>
      </c>
      <c r="G81" s="768">
        <v>14</v>
      </c>
      <c r="H81" s="768">
        <v>7</v>
      </c>
      <c r="I81" s="768">
        <v>0</v>
      </c>
      <c r="J81" s="768">
        <v>25</v>
      </c>
      <c r="K81" s="768">
        <v>25</v>
      </c>
      <c r="L81" s="768">
        <v>0</v>
      </c>
      <c r="M81" s="768">
        <v>0</v>
      </c>
      <c r="N81" s="903">
        <v>1798</v>
      </c>
      <c r="O81" s="769">
        <v>1798</v>
      </c>
      <c r="P81" s="765"/>
    </row>
    <row r="82" spans="1:16" s="760" customFormat="1" x14ac:dyDescent="0.35">
      <c r="A82" s="766" t="s">
        <v>94</v>
      </c>
      <c r="B82" s="767" t="s">
        <v>112</v>
      </c>
      <c r="C82" s="768">
        <v>1197</v>
      </c>
      <c r="D82" s="768">
        <v>0</v>
      </c>
      <c r="E82" s="768">
        <v>0</v>
      </c>
      <c r="F82" s="768">
        <v>0</v>
      </c>
      <c r="G82" s="768">
        <v>71</v>
      </c>
      <c r="H82" s="768">
        <v>0</v>
      </c>
      <c r="I82" s="768">
        <v>0</v>
      </c>
      <c r="J82" s="768">
        <v>0</v>
      </c>
      <c r="K82" s="768">
        <v>0</v>
      </c>
      <c r="L82" s="768">
        <v>0</v>
      </c>
      <c r="M82" s="768">
        <v>28</v>
      </c>
      <c r="N82" s="903">
        <v>1232</v>
      </c>
      <c r="O82" s="769">
        <v>0</v>
      </c>
      <c r="P82" s="765"/>
    </row>
    <row r="83" spans="1:16" s="760" customFormat="1" x14ac:dyDescent="0.35">
      <c r="A83" s="766" t="s">
        <v>94</v>
      </c>
      <c r="B83" s="767" t="s">
        <v>211</v>
      </c>
      <c r="C83" s="768">
        <v>42334</v>
      </c>
      <c r="D83" s="768">
        <v>8931</v>
      </c>
      <c r="E83" s="768">
        <v>0</v>
      </c>
      <c r="F83" s="768">
        <v>0</v>
      </c>
      <c r="G83" s="768">
        <v>0</v>
      </c>
      <c r="H83" s="768">
        <v>0</v>
      </c>
      <c r="I83" s="768">
        <v>0</v>
      </c>
      <c r="J83" s="768">
        <v>0</v>
      </c>
      <c r="K83" s="768">
        <v>0</v>
      </c>
      <c r="L83" s="768">
        <v>0</v>
      </c>
      <c r="M83" s="768">
        <v>0</v>
      </c>
      <c r="N83" s="903">
        <v>8894</v>
      </c>
      <c r="O83" s="769">
        <v>8894</v>
      </c>
      <c r="P83" s="765"/>
    </row>
    <row r="84" spans="1:16" s="760" customFormat="1" x14ac:dyDescent="0.35">
      <c r="A84" s="766" t="s">
        <v>95</v>
      </c>
      <c r="B84" s="767" t="s">
        <v>68</v>
      </c>
      <c r="C84" s="768">
        <v>2883</v>
      </c>
      <c r="D84" s="768">
        <v>0</v>
      </c>
      <c r="E84" s="768">
        <v>0</v>
      </c>
      <c r="F84" s="768">
        <v>0</v>
      </c>
      <c r="G84" s="768">
        <v>147</v>
      </c>
      <c r="H84" s="768">
        <v>0</v>
      </c>
      <c r="I84" s="768">
        <v>0</v>
      </c>
      <c r="J84" s="768">
        <v>0</v>
      </c>
      <c r="K84" s="768">
        <v>0</v>
      </c>
      <c r="L84" s="768">
        <v>0</v>
      </c>
      <c r="M84" s="768">
        <v>0</v>
      </c>
      <c r="N84" s="903">
        <v>2955</v>
      </c>
      <c r="O84" s="769">
        <v>0</v>
      </c>
      <c r="P84" s="765"/>
    </row>
    <row r="85" spans="1:16" s="760" customFormat="1" x14ac:dyDescent="0.35">
      <c r="A85" s="766" t="s">
        <v>95</v>
      </c>
      <c r="B85" s="767" t="s">
        <v>73</v>
      </c>
      <c r="C85" s="768">
        <v>1219</v>
      </c>
      <c r="D85" s="768">
        <v>0</v>
      </c>
      <c r="E85" s="768">
        <v>0</v>
      </c>
      <c r="F85" s="768">
        <v>0</v>
      </c>
      <c r="G85" s="768">
        <v>0</v>
      </c>
      <c r="H85" s="768">
        <v>0</v>
      </c>
      <c r="I85" s="768">
        <v>0</v>
      </c>
      <c r="J85" s="768">
        <v>0</v>
      </c>
      <c r="K85" s="768">
        <v>0</v>
      </c>
      <c r="L85" s="768">
        <v>0</v>
      </c>
      <c r="M85" s="768">
        <v>76</v>
      </c>
      <c r="N85" s="903">
        <v>1305</v>
      </c>
      <c r="O85" s="769">
        <v>0</v>
      </c>
      <c r="P85" s="765"/>
    </row>
    <row r="86" spans="1:16" s="760" customFormat="1" x14ac:dyDescent="0.35">
      <c r="A86" s="766" t="s">
        <v>95</v>
      </c>
      <c r="B86" s="767" t="s">
        <v>92</v>
      </c>
      <c r="C86" s="768">
        <v>13231</v>
      </c>
      <c r="D86" s="768">
        <v>0</v>
      </c>
      <c r="E86" s="768">
        <v>0</v>
      </c>
      <c r="F86" s="768">
        <v>0</v>
      </c>
      <c r="G86" s="768">
        <v>745</v>
      </c>
      <c r="H86" s="768">
        <v>0</v>
      </c>
      <c r="I86" s="768">
        <v>0</v>
      </c>
      <c r="J86" s="768">
        <v>0</v>
      </c>
      <c r="K86" s="768">
        <v>0</v>
      </c>
      <c r="L86" s="768">
        <v>0</v>
      </c>
      <c r="M86" s="768">
        <v>796</v>
      </c>
      <c r="N86" s="903">
        <v>11415</v>
      </c>
      <c r="O86" s="769">
        <v>0</v>
      </c>
      <c r="P86" s="765"/>
    </row>
    <row r="87" spans="1:16" s="760" customFormat="1" x14ac:dyDescent="0.35">
      <c r="A87" s="766" t="s">
        <v>95</v>
      </c>
      <c r="B87" s="767" t="s">
        <v>112</v>
      </c>
      <c r="C87" s="768">
        <v>2476</v>
      </c>
      <c r="D87" s="768">
        <v>0</v>
      </c>
      <c r="E87" s="768">
        <v>0</v>
      </c>
      <c r="F87" s="768">
        <v>0</v>
      </c>
      <c r="G87" s="768">
        <v>836</v>
      </c>
      <c r="H87" s="768">
        <v>0</v>
      </c>
      <c r="I87" s="768">
        <v>0</v>
      </c>
      <c r="J87" s="768">
        <v>0</v>
      </c>
      <c r="K87" s="768">
        <v>0</v>
      </c>
      <c r="L87" s="768">
        <v>0</v>
      </c>
      <c r="M87" s="768">
        <v>39</v>
      </c>
      <c r="N87" s="903">
        <v>3260</v>
      </c>
      <c r="O87" s="769">
        <v>0</v>
      </c>
      <c r="P87" s="765"/>
    </row>
    <row r="88" spans="1:16" s="760" customFormat="1" x14ac:dyDescent="0.35">
      <c r="A88" s="766" t="s">
        <v>95</v>
      </c>
      <c r="B88" s="767" t="s">
        <v>117</v>
      </c>
      <c r="C88" s="768">
        <v>1530</v>
      </c>
      <c r="D88" s="768">
        <v>0</v>
      </c>
      <c r="E88" s="768">
        <v>0</v>
      </c>
      <c r="F88" s="768">
        <v>0</v>
      </c>
      <c r="G88" s="768">
        <v>36</v>
      </c>
      <c r="H88" s="768">
        <v>0</v>
      </c>
      <c r="I88" s="768">
        <v>0</v>
      </c>
      <c r="J88" s="768">
        <v>0</v>
      </c>
      <c r="K88" s="768">
        <v>0</v>
      </c>
      <c r="L88" s="768">
        <v>0</v>
      </c>
      <c r="M88" s="768">
        <v>0</v>
      </c>
      <c r="N88" s="903">
        <v>1406</v>
      </c>
      <c r="O88" s="769">
        <v>0</v>
      </c>
      <c r="P88" s="765"/>
    </row>
    <row r="89" spans="1:16" s="760" customFormat="1" x14ac:dyDescent="0.35">
      <c r="A89" s="766" t="s">
        <v>95</v>
      </c>
      <c r="B89" s="767" t="s">
        <v>128</v>
      </c>
      <c r="C89" s="768">
        <v>109018</v>
      </c>
      <c r="D89" s="768" t="s">
        <v>873</v>
      </c>
      <c r="E89" s="768">
        <v>0</v>
      </c>
      <c r="F89" s="768">
        <v>0</v>
      </c>
      <c r="G89" s="768">
        <v>0</v>
      </c>
      <c r="H89" s="768">
        <v>0</v>
      </c>
      <c r="I89" s="768">
        <v>0</v>
      </c>
      <c r="J89" s="768">
        <v>0</v>
      </c>
      <c r="K89" s="768">
        <v>0</v>
      </c>
      <c r="L89" s="768">
        <v>0</v>
      </c>
      <c r="M89" s="768">
        <v>0</v>
      </c>
      <c r="N89" s="903">
        <v>110098</v>
      </c>
      <c r="O89" s="769" t="s">
        <v>873</v>
      </c>
      <c r="P89" s="765"/>
    </row>
    <row r="90" spans="1:16" s="760" customFormat="1" x14ac:dyDescent="0.35">
      <c r="A90" s="766" t="s">
        <v>95</v>
      </c>
      <c r="B90" s="767" t="s">
        <v>182</v>
      </c>
      <c r="C90" s="768">
        <v>1259</v>
      </c>
      <c r="D90" s="768">
        <v>0</v>
      </c>
      <c r="E90" s="768">
        <v>0</v>
      </c>
      <c r="F90" s="768">
        <v>0</v>
      </c>
      <c r="G90" s="768">
        <v>38</v>
      </c>
      <c r="H90" s="768">
        <v>0</v>
      </c>
      <c r="I90" s="768">
        <v>0</v>
      </c>
      <c r="J90" s="768">
        <v>0</v>
      </c>
      <c r="K90" s="768">
        <v>0</v>
      </c>
      <c r="L90" s="768">
        <v>0</v>
      </c>
      <c r="M90" s="768">
        <v>0</v>
      </c>
      <c r="N90" s="903">
        <v>1236</v>
      </c>
      <c r="O90" s="769">
        <v>0</v>
      </c>
      <c r="P90" s="765"/>
    </row>
    <row r="91" spans="1:16" s="760" customFormat="1" x14ac:dyDescent="0.35">
      <c r="A91" s="766" t="s">
        <v>95</v>
      </c>
      <c r="B91" s="767" t="s">
        <v>217</v>
      </c>
      <c r="C91" s="768">
        <v>3344</v>
      </c>
      <c r="D91" s="768">
        <v>0</v>
      </c>
      <c r="E91" s="768">
        <v>0</v>
      </c>
      <c r="F91" s="768">
        <v>0</v>
      </c>
      <c r="G91" s="768">
        <v>535</v>
      </c>
      <c r="H91" s="768">
        <v>0</v>
      </c>
      <c r="I91" s="768">
        <v>0</v>
      </c>
      <c r="J91" s="768">
        <v>0</v>
      </c>
      <c r="K91" s="768">
        <v>0</v>
      </c>
      <c r="L91" s="768">
        <v>0</v>
      </c>
      <c r="M91" s="768">
        <v>0</v>
      </c>
      <c r="N91" s="903">
        <v>3022</v>
      </c>
      <c r="O91" s="769">
        <v>0</v>
      </c>
      <c r="P91" s="765"/>
    </row>
    <row r="92" spans="1:16" s="760" customFormat="1" x14ac:dyDescent="0.35">
      <c r="A92" s="766" t="s">
        <v>95</v>
      </c>
      <c r="B92" s="767" t="s">
        <v>115</v>
      </c>
      <c r="C92" s="768">
        <v>1847</v>
      </c>
      <c r="D92" s="768">
        <v>0</v>
      </c>
      <c r="E92" s="768">
        <v>0</v>
      </c>
      <c r="F92" s="768">
        <v>0</v>
      </c>
      <c r="G92" s="768">
        <v>159</v>
      </c>
      <c r="H92" s="768">
        <v>0</v>
      </c>
      <c r="I92" s="768">
        <v>0</v>
      </c>
      <c r="J92" s="768">
        <v>0</v>
      </c>
      <c r="K92" s="768">
        <v>0</v>
      </c>
      <c r="L92" s="768">
        <v>0</v>
      </c>
      <c r="M92" s="768">
        <v>0</v>
      </c>
      <c r="N92" s="903">
        <v>1837</v>
      </c>
      <c r="O92" s="769">
        <v>0</v>
      </c>
      <c r="P92" s="765"/>
    </row>
    <row r="93" spans="1:16" s="760" customFormat="1" x14ac:dyDescent="0.35">
      <c r="A93" s="766" t="s">
        <v>95</v>
      </c>
      <c r="B93" s="767" t="s">
        <v>607</v>
      </c>
      <c r="C93" s="768">
        <v>71902</v>
      </c>
      <c r="D93" s="768">
        <v>0</v>
      </c>
      <c r="E93" s="768">
        <v>0</v>
      </c>
      <c r="F93" s="768">
        <v>0</v>
      </c>
      <c r="G93" s="768">
        <v>5249</v>
      </c>
      <c r="H93" s="768">
        <v>0</v>
      </c>
      <c r="I93" s="768">
        <v>0</v>
      </c>
      <c r="J93" s="768">
        <v>0</v>
      </c>
      <c r="K93" s="768">
        <v>0</v>
      </c>
      <c r="L93" s="768">
        <v>0</v>
      </c>
      <c r="M93" s="768">
        <v>0</v>
      </c>
      <c r="N93" s="903">
        <v>74020</v>
      </c>
      <c r="O93" s="769">
        <v>0</v>
      </c>
      <c r="P93" s="765"/>
    </row>
    <row r="94" spans="1:16" s="760" customFormat="1" x14ac:dyDescent="0.35">
      <c r="A94" s="766" t="s">
        <v>100</v>
      </c>
      <c r="B94" s="767" t="s">
        <v>79</v>
      </c>
      <c r="C94" s="768">
        <v>1200</v>
      </c>
      <c r="D94" s="768">
        <v>178</v>
      </c>
      <c r="E94" s="768">
        <v>0</v>
      </c>
      <c r="F94" s="768">
        <v>0</v>
      </c>
      <c r="G94" s="768">
        <v>80</v>
      </c>
      <c r="H94" s="768">
        <v>0</v>
      </c>
      <c r="I94" s="768">
        <v>0</v>
      </c>
      <c r="J94" s="768">
        <v>0</v>
      </c>
      <c r="K94" s="768">
        <v>0</v>
      </c>
      <c r="L94" s="768">
        <v>0</v>
      </c>
      <c r="M94" s="768">
        <v>0</v>
      </c>
      <c r="N94" s="903">
        <v>1280</v>
      </c>
      <c r="O94" s="769">
        <v>101</v>
      </c>
      <c r="P94" s="765"/>
    </row>
    <row r="95" spans="1:16" s="760" customFormat="1" x14ac:dyDescent="0.35">
      <c r="A95" s="766" t="s">
        <v>100</v>
      </c>
      <c r="B95" s="767" t="s">
        <v>92</v>
      </c>
      <c r="C95" s="768">
        <v>16428</v>
      </c>
      <c r="D95" s="768">
        <v>0</v>
      </c>
      <c r="E95" s="768">
        <v>0</v>
      </c>
      <c r="F95" s="768">
        <v>0</v>
      </c>
      <c r="G95" s="768">
        <v>312</v>
      </c>
      <c r="H95" s="768">
        <v>0</v>
      </c>
      <c r="I95" s="768">
        <v>0</v>
      </c>
      <c r="J95" s="768">
        <v>0</v>
      </c>
      <c r="K95" s="768">
        <v>0</v>
      </c>
      <c r="L95" s="768">
        <v>0</v>
      </c>
      <c r="M95" s="768">
        <v>2449</v>
      </c>
      <c r="N95" s="903">
        <v>13666</v>
      </c>
      <c r="O95" s="769">
        <v>0</v>
      </c>
      <c r="P95" s="765"/>
    </row>
    <row r="96" spans="1:16" s="760" customFormat="1" x14ac:dyDescent="0.35">
      <c r="A96" s="766" t="s">
        <v>100</v>
      </c>
      <c r="B96" s="767" t="s">
        <v>96</v>
      </c>
      <c r="C96" s="768">
        <v>996</v>
      </c>
      <c r="D96" s="768">
        <v>250</v>
      </c>
      <c r="E96" s="768">
        <v>0</v>
      </c>
      <c r="F96" s="768">
        <v>0</v>
      </c>
      <c r="G96" s="768">
        <v>58</v>
      </c>
      <c r="H96" s="768">
        <v>0</v>
      </c>
      <c r="I96" s="768">
        <v>0</v>
      </c>
      <c r="J96" s="768">
        <v>0</v>
      </c>
      <c r="K96" s="768">
        <v>0</v>
      </c>
      <c r="L96" s="768">
        <v>0</v>
      </c>
      <c r="M96" s="768">
        <v>0</v>
      </c>
      <c r="N96" s="903">
        <v>1054</v>
      </c>
      <c r="O96" s="769">
        <v>76</v>
      </c>
      <c r="P96" s="765"/>
    </row>
    <row r="97" spans="1:16" s="760" customFormat="1" x14ac:dyDescent="0.35">
      <c r="A97" s="766" t="s">
        <v>100</v>
      </c>
      <c r="B97" s="767" t="s">
        <v>101</v>
      </c>
      <c r="C97" s="768">
        <v>16623</v>
      </c>
      <c r="D97" s="768">
        <v>13369</v>
      </c>
      <c r="E97" s="768">
        <v>0</v>
      </c>
      <c r="F97" s="768">
        <v>0</v>
      </c>
      <c r="G97" s="768">
        <v>121</v>
      </c>
      <c r="H97" s="768">
        <v>0</v>
      </c>
      <c r="I97" s="768">
        <v>0</v>
      </c>
      <c r="J97" s="768">
        <v>0</v>
      </c>
      <c r="K97" s="768">
        <v>0</v>
      </c>
      <c r="L97" s="768">
        <v>0</v>
      </c>
      <c r="M97" s="768">
        <v>0</v>
      </c>
      <c r="N97" s="903">
        <v>2247</v>
      </c>
      <c r="O97" s="769">
        <v>2247</v>
      </c>
      <c r="P97" s="765"/>
    </row>
    <row r="98" spans="1:16" s="760" customFormat="1" x14ac:dyDescent="0.35">
      <c r="A98" s="766" t="s">
        <v>100</v>
      </c>
      <c r="B98" s="767" t="s">
        <v>107</v>
      </c>
      <c r="C98" s="768">
        <v>121317</v>
      </c>
      <c r="D98" s="768">
        <v>52973</v>
      </c>
      <c r="E98" s="768">
        <v>0</v>
      </c>
      <c r="F98" s="768">
        <v>0</v>
      </c>
      <c r="G98" s="768">
        <v>210</v>
      </c>
      <c r="H98" s="768">
        <v>10</v>
      </c>
      <c r="I98" s="768">
        <v>10</v>
      </c>
      <c r="J98" s="768">
        <v>842</v>
      </c>
      <c r="K98" s="768">
        <v>0</v>
      </c>
      <c r="L98" s="768">
        <v>0</v>
      </c>
      <c r="M98" s="768">
        <v>0</v>
      </c>
      <c r="N98" s="903">
        <v>120685</v>
      </c>
      <c r="O98" s="769">
        <v>0</v>
      </c>
      <c r="P98" s="765"/>
    </row>
    <row r="99" spans="1:16" s="760" customFormat="1" x14ac:dyDescent="0.35">
      <c r="A99" s="766" t="s">
        <v>100</v>
      </c>
      <c r="B99" s="767" t="s">
        <v>189</v>
      </c>
      <c r="C99" s="768">
        <v>15551</v>
      </c>
      <c r="D99" s="768">
        <v>67</v>
      </c>
      <c r="E99" s="768">
        <v>0</v>
      </c>
      <c r="F99" s="768">
        <v>0</v>
      </c>
      <c r="G99" s="768">
        <v>42</v>
      </c>
      <c r="H99" s="768">
        <v>0</v>
      </c>
      <c r="I99" s="768">
        <v>0</v>
      </c>
      <c r="J99" s="768">
        <v>0</v>
      </c>
      <c r="K99" s="768">
        <v>0</v>
      </c>
      <c r="L99" s="768">
        <v>0</v>
      </c>
      <c r="M99" s="768">
        <v>0</v>
      </c>
      <c r="N99" s="903">
        <v>15593</v>
      </c>
      <c r="O99" s="769">
        <v>93</v>
      </c>
      <c r="P99" s="765"/>
    </row>
    <row r="100" spans="1:16" s="760" customFormat="1" x14ac:dyDescent="0.35">
      <c r="A100" s="766" t="s">
        <v>100</v>
      </c>
      <c r="B100" s="767" t="s">
        <v>607</v>
      </c>
      <c r="C100" s="768">
        <v>10552</v>
      </c>
      <c r="D100" s="768">
        <v>0</v>
      </c>
      <c r="E100" s="768">
        <v>0</v>
      </c>
      <c r="F100" s="768">
        <v>0</v>
      </c>
      <c r="G100" s="768">
        <v>170</v>
      </c>
      <c r="H100" s="768">
        <v>0</v>
      </c>
      <c r="I100" s="768">
        <v>0</v>
      </c>
      <c r="J100" s="768">
        <v>0</v>
      </c>
      <c r="K100" s="768">
        <v>0</v>
      </c>
      <c r="L100" s="768">
        <v>0</v>
      </c>
      <c r="M100" s="768">
        <v>0</v>
      </c>
      <c r="N100" s="903">
        <v>8043</v>
      </c>
      <c r="O100" s="769">
        <v>0</v>
      </c>
      <c r="P100" s="765"/>
    </row>
    <row r="101" spans="1:16" s="760" customFormat="1" x14ac:dyDescent="0.35">
      <c r="A101" s="766" t="s">
        <v>100</v>
      </c>
      <c r="B101" s="767" t="s">
        <v>494</v>
      </c>
      <c r="C101" s="768">
        <v>173519</v>
      </c>
      <c r="D101" s="768">
        <v>34083</v>
      </c>
      <c r="E101" s="768">
        <v>0</v>
      </c>
      <c r="F101" s="768">
        <v>0</v>
      </c>
      <c r="G101" s="768">
        <v>1211</v>
      </c>
      <c r="H101" s="768">
        <v>1765</v>
      </c>
      <c r="I101" s="768">
        <v>704</v>
      </c>
      <c r="J101" s="768" t="s">
        <v>873</v>
      </c>
      <c r="K101" s="768" t="s">
        <v>873</v>
      </c>
      <c r="L101" s="768">
        <v>0</v>
      </c>
      <c r="M101" s="768">
        <v>0</v>
      </c>
      <c r="N101" s="903">
        <v>173673</v>
      </c>
      <c r="O101" s="769">
        <v>34497</v>
      </c>
      <c r="P101" s="765"/>
    </row>
    <row r="102" spans="1:16" s="760" customFormat="1" x14ac:dyDescent="0.35">
      <c r="A102" s="766" t="s">
        <v>870</v>
      </c>
      <c r="B102" s="767" t="s">
        <v>112</v>
      </c>
      <c r="C102" s="768">
        <v>3252</v>
      </c>
      <c r="D102" s="768">
        <v>0</v>
      </c>
      <c r="E102" s="768">
        <v>0</v>
      </c>
      <c r="F102" s="768">
        <v>0</v>
      </c>
      <c r="G102" s="768">
        <v>92</v>
      </c>
      <c r="H102" s="768">
        <v>0</v>
      </c>
      <c r="I102" s="768">
        <v>0</v>
      </c>
      <c r="J102" s="768">
        <v>0</v>
      </c>
      <c r="K102" s="768">
        <v>0</v>
      </c>
      <c r="L102" s="768">
        <v>0</v>
      </c>
      <c r="M102" s="768">
        <v>97</v>
      </c>
      <c r="N102" s="903">
        <v>3225</v>
      </c>
      <c r="O102" s="769">
        <v>0</v>
      </c>
      <c r="P102" s="765"/>
    </row>
    <row r="103" spans="1:16" s="760" customFormat="1" x14ac:dyDescent="0.35">
      <c r="A103" s="766" t="s">
        <v>870</v>
      </c>
      <c r="B103" s="767" t="s">
        <v>199</v>
      </c>
      <c r="C103" s="768">
        <v>6035</v>
      </c>
      <c r="D103" s="768">
        <v>604</v>
      </c>
      <c r="E103" s="768">
        <v>0</v>
      </c>
      <c r="F103" s="768">
        <v>0</v>
      </c>
      <c r="G103" s="768">
        <v>191</v>
      </c>
      <c r="H103" s="768">
        <v>0</v>
      </c>
      <c r="I103" s="768">
        <v>0</v>
      </c>
      <c r="J103" s="768">
        <v>0</v>
      </c>
      <c r="K103" s="768">
        <v>0</v>
      </c>
      <c r="L103" s="768">
        <v>0</v>
      </c>
      <c r="M103" s="768">
        <v>0</v>
      </c>
      <c r="N103" s="903">
        <v>6566</v>
      </c>
      <c r="O103" s="769">
        <v>657</v>
      </c>
      <c r="P103" s="765"/>
    </row>
    <row r="104" spans="1:16" s="760" customFormat="1" x14ac:dyDescent="0.35">
      <c r="A104" s="766" t="s">
        <v>870</v>
      </c>
      <c r="B104" s="767" t="s">
        <v>607</v>
      </c>
      <c r="C104" s="768">
        <v>1351</v>
      </c>
      <c r="D104" s="768">
        <v>0</v>
      </c>
      <c r="E104" s="768">
        <v>0</v>
      </c>
      <c r="F104" s="768">
        <v>0</v>
      </c>
      <c r="G104" s="768">
        <v>98</v>
      </c>
      <c r="H104" s="768">
        <v>0</v>
      </c>
      <c r="I104" s="768">
        <v>0</v>
      </c>
      <c r="J104" s="768">
        <v>0</v>
      </c>
      <c r="K104" s="768">
        <v>0</v>
      </c>
      <c r="L104" s="768">
        <v>0</v>
      </c>
      <c r="M104" s="768">
        <v>0</v>
      </c>
      <c r="N104" s="903">
        <v>1344</v>
      </c>
      <c r="O104" s="769">
        <v>0</v>
      </c>
      <c r="P104" s="765"/>
    </row>
    <row r="105" spans="1:16" s="760" customFormat="1" x14ac:dyDescent="0.35">
      <c r="A105" s="766" t="s">
        <v>127</v>
      </c>
      <c r="B105" s="767" t="s">
        <v>112</v>
      </c>
      <c r="C105" s="768">
        <v>2516</v>
      </c>
      <c r="D105" s="768">
        <v>0</v>
      </c>
      <c r="E105" s="768">
        <v>0</v>
      </c>
      <c r="F105" s="768">
        <v>0</v>
      </c>
      <c r="G105" s="768">
        <v>275</v>
      </c>
      <c r="H105" s="768">
        <v>0</v>
      </c>
      <c r="I105" s="768">
        <v>0</v>
      </c>
      <c r="J105" s="768">
        <v>0</v>
      </c>
      <c r="K105" s="768">
        <v>0</v>
      </c>
      <c r="L105" s="768">
        <v>0</v>
      </c>
      <c r="M105" s="768">
        <v>79</v>
      </c>
      <c r="N105" s="903">
        <v>2654</v>
      </c>
      <c r="O105" s="769">
        <v>0</v>
      </c>
      <c r="P105" s="765"/>
    </row>
    <row r="106" spans="1:16" s="760" customFormat="1" x14ac:dyDescent="0.35">
      <c r="A106" s="766" t="s">
        <v>127</v>
      </c>
      <c r="B106" s="767" t="s">
        <v>118</v>
      </c>
      <c r="C106" s="768">
        <v>9779</v>
      </c>
      <c r="D106" s="768">
        <v>9779</v>
      </c>
      <c r="E106" s="768">
        <v>0</v>
      </c>
      <c r="F106" s="768">
        <v>0</v>
      </c>
      <c r="G106" s="768">
        <v>925</v>
      </c>
      <c r="H106" s="768">
        <v>31</v>
      </c>
      <c r="I106" s="768">
        <v>31</v>
      </c>
      <c r="J106" s="768">
        <v>16</v>
      </c>
      <c r="K106" s="768">
        <v>11</v>
      </c>
      <c r="L106" s="768">
        <v>0</v>
      </c>
      <c r="M106" s="768">
        <v>0</v>
      </c>
      <c r="N106" s="903">
        <v>10807</v>
      </c>
      <c r="O106" s="769">
        <v>10807</v>
      </c>
      <c r="P106" s="765"/>
    </row>
    <row r="107" spans="1:16" s="760" customFormat="1" x14ac:dyDescent="0.35">
      <c r="A107" s="766" t="s">
        <v>127</v>
      </c>
      <c r="B107" s="767" t="s">
        <v>122</v>
      </c>
      <c r="C107" s="768">
        <v>6580</v>
      </c>
      <c r="D107" s="768">
        <v>6580</v>
      </c>
      <c r="E107" s="768">
        <v>0</v>
      </c>
      <c r="F107" s="768">
        <v>0</v>
      </c>
      <c r="G107" s="768">
        <v>58</v>
      </c>
      <c r="H107" s="768">
        <v>0</v>
      </c>
      <c r="I107" s="768">
        <v>0</v>
      </c>
      <c r="J107" s="768">
        <v>78</v>
      </c>
      <c r="K107" s="768">
        <v>78</v>
      </c>
      <c r="L107" s="768">
        <v>0</v>
      </c>
      <c r="M107" s="768">
        <v>0</v>
      </c>
      <c r="N107" s="903">
        <v>6668</v>
      </c>
      <c r="O107" s="769">
        <v>6668</v>
      </c>
      <c r="P107" s="765"/>
    </row>
    <row r="108" spans="1:16" s="760" customFormat="1" x14ac:dyDescent="0.35">
      <c r="A108" s="766" t="s">
        <v>127</v>
      </c>
      <c r="B108" s="767" t="s">
        <v>133</v>
      </c>
      <c r="C108" s="768">
        <v>4603</v>
      </c>
      <c r="D108" s="768">
        <v>0</v>
      </c>
      <c r="E108" s="768">
        <v>0</v>
      </c>
      <c r="F108" s="768">
        <v>0</v>
      </c>
      <c r="G108" s="768">
        <v>929</v>
      </c>
      <c r="H108" s="768">
        <v>0</v>
      </c>
      <c r="I108" s="768">
        <v>0</v>
      </c>
      <c r="J108" s="768">
        <v>0</v>
      </c>
      <c r="K108" s="768">
        <v>0</v>
      </c>
      <c r="L108" s="768">
        <v>0</v>
      </c>
      <c r="M108" s="768">
        <v>0</v>
      </c>
      <c r="N108" s="903">
        <v>5079</v>
      </c>
      <c r="O108" s="769">
        <v>0</v>
      </c>
      <c r="P108" s="765"/>
    </row>
    <row r="109" spans="1:16" s="760" customFormat="1" x14ac:dyDescent="0.35">
      <c r="A109" s="766" t="s">
        <v>127</v>
      </c>
      <c r="B109" s="767" t="s">
        <v>142</v>
      </c>
      <c r="C109" s="768">
        <v>38109</v>
      </c>
      <c r="D109" s="768">
        <v>38109</v>
      </c>
      <c r="E109" s="768">
        <v>0</v>
      </c>
      <c r="F109" s="768">
        <v>0</v>
      </c>
      <c r="G109" s="768">
        <v>0</v>
      </c>
      <c r="H109" s="768">
        <v>12059</v>
      </c>
      <c r="I109" s="768">
        <v>12059</v>
      </c>
      <c r="J109" s="768">
        <v>36</v>
      </c>
      <c r="K109" s="768">
        <v>36</v>
      </c>
      <c r="L109" s="768">
        <v>0</v>
      </c>
      <c r="M109" s="768">
        <v>0</v>
      </c>
      <c r="N109" s="903">
        <v>36041</v>
      </c>
      <c r="O109" s="769">
        <v>36041</v>
      </c>
      <c r="P109" s="765"/>
    </row>
    <row r="110" spans="1:16" s="760" customFormat="1" x14ac:dyDescent="0.35">
      <c r="A110" s="766" t="s">
        <v>127</v>
      </c>
      <c r="B110" s="767" t="s">
        <v>224</v>
      </c>
      <c r="C110" s="768">
        <v>2558</v>
      </c>
      <c r="D110" s="768">
        <v>2558</v>
      </c>
      <c r="E110" s="768">
        <v>0</v>
      </c>
      <c r="F110" s="768">
        <v>0</v>
      </c>
      <c r="G110" s="768" t="s">
        <v>873</v>
      </c>
      <c r="H110" s="768">
        <v>94</v>
      </c>
      <c r="I110" s="768">
        <v>94</v>
      </c>
      <c r="J110" s="768">
        <v>20</v>
      </c>
      <c r="K110" s="768">
        <v>20</v>
      </c>
      <c r="L110" s="768">
        <v>0</v>
      </c>
      <c r="M110" s="768">
        <v>0</v>
      </c>
      <c r="N110" s="903">
        <v>2516</v>
      </c>
      <c r="O110" s="769">
        <v>2516</v>
      </c>
      <c r="P110" s="765"/>
    </row>
    <row r="111" spans="1:16" s="760" customFormat="1" x14ac:dyDescent="0.35">
      <c r="A111" s="766" t="s">
        <v>127</v>
      </c>
      <c r="B111" s="767" t="s">
        <v>607</v>
      </c>
      <c r="C111" s="768">
        <v>1709</v>
      </c>
      <c r="D111" s="768">
        <v>0</v>
      </c>
      <c r="E111" s="768">
        <v>0</v>
      </c>
      <c r="F111" s="768">
        <v>0</v>
      </c>
      <c r="G111" s="768">
        <v>61</v>
      </c>
      <c r="H111" s="768">
        <v>0</v>
      </c>
      <c r="I111" s="768">
        <v>0</v>
      </c>
      <c r="J111" s="768">
        <v>0</v>
      </c>
      <c r="K111" s="768">
        <v>0</v>
      </c>
      <c r="L111" s="768">
        <v>0</v>
      </c>
      <c r="M111" s="768">
        <v>0</v>
      </c>
      <c r="N111" s="903">
        <v>1574</v>
      </c>
      <c r="O111" s="769">
        <v>0</v>
      </c>
      <c r="P111" s="765"/>
    </row>
    <row r="112" spans="1:16" s="760" customFormat="1" x14ac:dyDescent="0.35">
      <c r="A112" s="766" t="s">
        <v>1878</v>
      </c>
      <c r="B112" s="767" t="s">
        <v>80</v>
      </c>
      <c r="C112" s="768">
        <v>6703</v>
      </c>
      <c r="D112" s="768">
        <v>6703</v>
      </c>
      <c r="E112" s="768">
        <v>0</v>
      </c>
      <c r="F112" s="768">
        <v>0</v>
      </c>
      <c r="G112" s="768">
        <v>0</v>
      </c>
      <c r="H112" s="768">
        <v>60</v>
      </c>
      <c r="I112" s="768">
        <v>60</v>
      </c>
      <c r="J112" s="768">
        <v>0</v>
      </c>
      <c r="K112" s="768">
        <v>0</v>
      </c>
      <c r="L112" s="768">
        <v>0</v>
      </c>
      <c r="M112" s="768">
        <v>0</v>
      </c>
      <c r="N112" s="903">
        <v>6679</v>
      </c>
      <c r="O112" s="769">
        <v>6679</v>
      </c>
      <c r="P112" s="765"/>
    </row>
    <row r="113" spans="1:16" s="760" customFormat="1" x14ac:dyDescent="0.35">
      <c r="A113" s="766" t="s">
        <v>1878</v>
      </c>
      <c r="B113" s="767" t="s">
        <v>1886</v>
      </c>
      <c r="C113" s="768">
        <v>32372</v>
      </c>
      <c r="D113" s="768">
        <v>5145</v>
      </c>
      <c r="E113" s="768">
        <v>0</v>
      </c>
      <c r="F113" s="768">
        <v>0</v>
      </c>
      <c r="G113" s="768">
        <v>0</v>
      </c>
      <c r="H113" s="768">
        <v>51</v>
      </c>
      <c r="I113" s="768">
        <v>51</v>
      </c>
      <c r="J113" s="768">
        <v>0</v>
      </c>
      <c r="K113" s="768">
        <v>0</v>
      </c>
      <c r="L113" s="768">
        <v>0</v>
      </c>
      <c r="M113" s="768">
        <v>0</v>
      </c>
      <c r="N113" s="903">
        <v>25962</v>
      </c>
      <c r="O113" s="769">
        <v>5100</v>
      </c>
      <c r="P113" s="765"/>
    </row>
    <row r="114" spans="1:16" s="760" customFormat="1" x14ac:dyDescent="0.35">
      <c r="A114" s="766" t="s">
        <v>102</v>
      </c>
      <c r="B114" s="767" t="s">
        <v>92</v>
      </c>
      <c r="C114" s="768">
        <v>1618</v>
      </c>
      <c r="D114" s="768">
        <v>0</v>
      </c>
      <c r="E114" s="768">
        <v>0</v>
      </c>
      <c r="F114" s="768">
        <v>0</v>
      </c>
      <c r="G114" s="768">
        <v>86</v>
      </c>
      <c r="H114" s="768">
        <v>0</v>
      </c>
      <c r="I114" s="768">
        <v>0</v>
      </c>
      <c r="J114" s="768">
        <v>0</v>
      </c>
      <c r="K114" s="768">
        <v>0</v>
      </c>
      <c r="L114" s="768">
        <v>0</v>
      </c>
      <c r="M114" s="768">
        <v>152</v>
      </c>
      <c r="N114" s="903">
        <v>1512</v>
      </c>
      <c r="O114" s="769">
        <v>0</v>
      </c>
      <c r="P114" s="765"/>
    </row>
    <row r="115" spans="1:16" s="760" customFormat="1" x14ac:dyDescent="0.35">
      <c r="A115" s="766" t="s">
        <v>102</v>
      </c>
      <c r="B115" s="767" t="s">
        <v>189</v>
      </c>
      <c r="C115" s="768">
        <v>1118</v>
      </c>
      <c r="D115" s="768">
        <v>25</v>
      </c>
      <c r="E115" s="768">
        <v>0</v>
      </c>
      <c r="F115" s="768">
        <v>0</v>
      </c>
      <c r="G115" s="768">
        <v>0</v>
      </c>
      <c r="H115" s="768">
        <v>0</v>
      </c>
      <c r="I115" s="768">
        <v>0</v>
      </c>
      <c r="J115" s="768">
        <v>0</v>
      </c>
      <c r="K115" s="768">
        <v>0</v>
      </c>
      <c r="L115" s="768">
        <v>0</v>
      </c>
      <c r="M115" s="768">
        <v>0</v>
      </c>
      <c r="N115" s="903">
        <v>1118</v>
      </c>
      <c r="O115" s="769">
        <v>25</v>
      </c>
      <c r="P115" s="765"/>
    </row>
    <row r="116" spans="1:16" s="760" customFormat="1" x14ac:dyDescent="0.35">
      <c r="A116" s="766" t="s">
        <v>98</v>
      </c>
      <c r="B116" s="767" t="s">
        <v>64</v>
      </c>
      <c r="C116" s="768">
        <v>12944</v>
      </c>
      <c r="D116" s="768">
        <v>84</v>
      </c>
      <c r="E116" s="768">
        <v>0</v>
      </c>
      <c r="F116" s="768">
        <v>0</v>
      </c>
      <c r="G116" s="768">
        <v>0</v>
      </c>
      <c r="H116" s="768">
        <v>0</v>
      </c>
      <c r="I116" s="768">
        <v>0</v>
      </c>
      <c r="J116" s="768">
        <v>0</v>
      </c>
      <c r="K116" s="768">
        <v>0</v>
      </c>
      <c r="L116" s="768">
        <v>0</v>
      </c>
      <c r="M116" s="768">
        <v>0</v>
      </c>
      <c r="N116" s="903">
        <v>12944</v>
      </c>
      <c r="O116" s="769">
        <v>128</v>
      </c>
      <c r="P116" s="765"/>
    </row>
    <row r="117" spans="1:16" s="760" customFormat="1" x14ac:dyDescent="0.35">
      <c r="A117" s="766" t="s">
        <v>98</v>
      </c>
      <c r="B117" s="767" t="s">
        <v>73</v>
      </c>
      <c r="C117" s="768">
        <v>894</v>
      </c>
      <c r="D117" s="768">
        <v>0</v>
      </c>
      <c r="E117" s="768">
        <v>0</v>
      </c>
      <c r="F117" s="768">
        <v>0</v>
      </c>
      <c r="G117" s="768">
        <v>221</v>
      </c>
      <c r="H117" s="768">
        <v>0</v>
      </c>
      <c r="I117" s="768">
        <v>0</v>
      </c>
      <c r="J117" s="768">
        <v>0</v>
      </c>
      <c r="K117" s="768">
        <v>0</v>
      </c>
      <c r="L117" s="768">
        <v>0</v>
      </c>
      <c r="M117" s="768">
        <v>49</v>
      </c>
      <c r="N117" s="903">
        <v>1008</v>
      </c>
      <c r="O117" s="769">
        <v>0</v>
      </c>
      <c r="P117" s="765"/>
    </row>
    <row r="118" spans="1:16" s="760" customFormat="1" x14ac:dyDescent="0.35">
      <c r="A118" s="766" t="s">
        <v>98</v>
      </c>
      <c r="B118" s="767" t="s">
        <v>79</v>
      </c>
      <c r="C118" s="768">
        <v>791</v>
      </c>
      <c r="D118" s="768">
        <v>404</v>
      </c>
      <c r="E118" s="768">
        <v>0</v>
      </c>
      <c r="F118" s="768">
        <v>0</v>
      </c>
      <c r="G118" s="768">
        <v>254</v>
      </c>
      <c r="H118" s="768">
        <v>0</v>
      </c>
      <c r="I118" s="768">
        <v>0</v>
      </c>
      <c r="J118" s="768">
        <v>0</v>
      </c>
      <c r="K118" s="768">
        <v>0</v>
      </c>
      <c r="L118" s="768">
        <v>0</v>
      </c>
      <c r="M118" s="768">
        <v>0</v>
      </c>
      <c r="N118" s="903">
        <v>1045</v>
      </c>
      <c r="O118" s="769">
        <v>482</v>
      </c>
      <c r="P118" s="765"/>
    </row>
    <row r="119" spans="1:16" s="760" customFormat="1" x14ac:dyDescent="0.35">
      <c r="A119" s="766" t="s">
        <v>98</v>
      </c>
      <c r="B119" s="767" t="s">
        <v>72</v>
      </c>
      <c r="C119" s="768">
        <v>52631</v>
      </c>
      <c r="D119" s="768">
        <v>52631</v>
      </c>
      <c r="E119" s="768">
        <v>0</v>
      </c>
      <c r="F119" s="768">
        <v>0</v>
      </c>
      <c r="G119" s="768">
        <v>3205</v>
      </c>
      <c r="H119" s="768">
        <v>35</v>
      </c>
      <c r="I119" s="768">
        <v>0</v>
      </c>
      <c r="J119" s="768">
        <v>1829</v>
      </c>
      <c r="K119" s="768">
        <v>1829</v>
      </c>
      <c r="L119" s="768">
        <v>0</v>
      </c>
      <c r="M119" s="768">
        <v>0</v>
      </c>
      <c r="N119" s="903">
        <v>53029</v>
      </c>
      <c r="O119" s="769">
        <v>53029</v>
      </c>
      <c r="P119" s="765"/>
    </row>
    <row r="120" spans="1:16" s="760" customFormat="1" x14ac:dyDescent="0.35">
      <c r="A120" s="766" t="s">
        <v>98</v>
      </c>
      <c r="B120" s="767" t="s">
        <v>92</v>
      </c>
      <c r="C120" s="768">
        <v>3544</v>
      </c>
      <c r="D120" s="768">
        <v>0</v>
      </c>
      <c r="E120" s="768">
        <v>0</v>
      </c>
      <c r="F120" s="768">
        <v>0</v>
      </c>
      <c r="G120" s="768">
        <v>121</v>
      </c>
      <c r="H120" s="768">
        <v>0</v>
      </c>
      <c r="I120" s="768">
        <v>0</v>
      </c>
      <c r="J120" s="768">
        <v>0</v>
      </c>
      <c r="K120" s="768">
        <v>0</v>
      </c>
      <c r="L120" s="768">
        <v>0</v>
      </c>
      <c r="M120" s="768">
        <v>916</v>
      </c>
      <c r="N120" s="903">
        <v>3316</v>
      </c>
      <c r="O120" s="769">
        <v>0</v>
      </c>
      <c r="P120" s="765"/>
    </row>
    <row r="121" spans="1:16" s="760" customFormat="1" x14ac:dyDescent="0.35">
      <c r="A121" s="766" t="s">
        <v>98</v>
      </c>
      <c r="B121" s="767" t="s">
        <v>93</v>
      </c>
      <c r="C121" s="768">
        <v>5342</v>
      </c>
      <c r="D121" s="768">
        <v>4606</v>
      </c>
      <c r="E121" s="768">
        <v>50</v>
      </c>
      <c r="F121" s="768">
        <v>0</v>
      </c>
      <c r="G121" s="768">
        <v>49</v>
      </c>
      <c r="H121" s="768">
        <v>805</v>
      </c>
      <c r="I121" s="768">
        <v>805</v>
      </c>
      <c r="J121" s="768">
        <v>0</v>
      </c>
      <c r="K121" s="768">
        <v>0</v>
      </c>
      <c r="L121" s="768">
        <v>0</v>
      </c>
      <c r="M121" s="768">
        <v>0</v>
      </c>
      <c r="N121" s="903">
        <v>4798</v>
      </c>
      <c r="O121" s="769">
        <v>4059</v>
      </c>
      <c r="P121" s="765"/>
    </row>
    <row r="122" spans="1:16" s="760" customFormat="1" x14ac:dyDescent="0.35">
      <c r="A122" s="766" t="s">
        <v>98</v>
      </c>
      <c r="B122" s="767" t="s">
        <v>870</v>
      </c>
      <c r="C122" s="768">
        <v>23376</v>
      </c>
      <c r="D122" s="768">
        <v>23376</v>
      </c>
      <c r="E122" s="768">
        <v>0</v>
      </c>
      <c r="F122" s="768">
        <v>0</v>
      </c>
      <c r="G122" s="768">
        <v>42</v>
      </c>
      <c r="H122" s="768">
        <v>11</v>
      </c>
      <c r="I122" s="768">
        <v>11</v>
      </c>
      <c r="J122" s="768">
        <v>167</v>
      </c>
      <c r="K122" s="768">
        <v>167</v>
      </c>
      <c r="L122" s="768">
        <v>0</v>
      </c>
      <c r="M122" s="768">
        <v>0</v>
      </c>
      <c r="N122" s="903">
        <v>12267</v>
      </c>
      <c r="O122" s="769">
        <v>12267</v>
      </c>
      <c r="P122" s="765"/>
    </row>
    <row r="123" spans="1:16" s="760" customFormat="1" x14ac:dyDescent="0.35">
      <c r="A123" s="766" t="s">
        <v>98</v>
      </c>
      <c r="B123" s="767" t="s">
        <v>112</v>
      </c>
      <c r="C123" s="768">
        <v>13727</v>
      </c>
      <c r="D123" s="768">
        <v>0</v>
      </c>
      <c r="E123" s="768">
        <v>0</v>
      </c>
      <c r="F123" s="768">
        <v>0</v>
      </c>
      <c r="G123" s="768">
        <v>1041</v>
      </c>
      <c r="H123" s="768">
        <v>0</v>
      </c>
      <c r="I123" s="768">
        <v>0</v>
      </c>
      <c r="J123" s="768">
        <v>0</v>
      </c>
      <c r="K123" s="768">
        <v>0</v>
      </c>
      <c r="L123" s="768">
        <v>0</v>
      </c>
      <c r="M123" s="768">
        <v>228</v>
      </c>
      <c r="N123" s="903">
        <v>14182</v>
      </c>
      <c r="O123" s="769">
        <v>0</v>
      </c>
      <c r="P123" s="765"/>
    </row>
    <row r="124" spans="1:16" s="760" customFormat="1" x14ac:dyDescent="0.35">
      <c r="A124" s="766" t="s">
        <v>98</v>
      </c>
      <c r="B124" s="767" t="s">
        <v>117</v>
      </c>
      <c r="C124" s="768">
        <v>1646</v>
      </c>
      <c r="D124" s="768">
        <v>0</v>
      </c>
      <c r="E124" s="768">
        <v>0</v>
      </c>
      <c r="F124" s="768">
        <v>0</v>
      </c>
      <c r="G124" s="768">
        <v>33</v>
      </c>
      <c r="H124" s="768">
        <v>0</v>
      </c>
      <c r="I124" s="768">
        <v>0</v>
      </c>
      <c r="J124" s="768">
        <v>0</v>
      </c>
      <c r="K124" s="768">
        <v>0</v>
      </c>
      <c r="L124" s="768">
        <v>0</v>
      </c>
      <c r="M124" s="768">
        <v>0</v>
      </c>
      <c r="N124" s="903">
        <v>1537</v>
      </c>
      <c r="O124" s="769">
        <v>0</v>
      </c>
      <c r="P124" s="765"/>
    </row>
    <row r="125" spans="1:16" s="760" customFormat="1" x14ac:dyDescent="0.35">
      <c r="A125" s="766" t="s">
        <v>98</v>
      </c>
      <c r="B125" s="767" t="s">
        <v>137</v>
      </c>
      <c r="C125" s="768">
        <v>9324</v>
      </c>
      <c r="D125" s="768">
        <v>9324</v>
      </c>
      <c r="E125" s="768">
        <v>0</v>
      </c>
      <c r="F125" s="768">
        <v>0</v>
      </c>
      <c r="G125" s="768">
        <v>2772</v>
      </c>
      <c r="H125" s="768" t="s">
        <v>873</v>
      </c>
      <c r="I125" s="768" t="s">
        <v>873</v>
      </c>
      <c r="J125" s="768">
        <v>874</v>
      </c>
      <c r="K125" s="768">
        <v>874</v>
      </c>
      <c r="L125" s="768">
        <v>0</v>
      </c>
      <c r="M125" s="768">
        <v>0</v>
      </c>
      <c r="N125" s="903">
        <v>12046</v>
      </c>
      <c r="O125" s="769">
        <v>12046</v>
      </c>
      <c r="P125" s="765"/>
    </row>
    <row r="126" spans="1:16" s="760" customFormat="1" x14ac:dyDescent="0.35">
      <c r="A126" s="766" t="s">
        <v>98</v>
      </c>
      <c r="B126" s="767" t="s">
        <v>173</v>
      </c>
      <c r="C126" s="768">
        <v>2511</v>
      </c>
      <c r="D126" s="768">
        <v>2511</v>
      </c>
      <c r="E126" s="768">
        <v>0</v>
      </c>
      <c r="F126" s="768">
        <v>0</v>
      </c>
      <c r="G126" s="768">
        <v>3077</v>
      </c>
      <c r="H126" s="768">
        <v>0</v>
      </c>
      <c r="I126" s="768">
        <v>0</v>
      </c>
      <c r="J126" s="768">
        <v>687</v>
      </c>
      <c r="K126" s="768">
        <v>687</v>
      </c>
      <c r="L126" s="768">
        <v>0</v>
      </c>
      <c r="M126" s="768">
        <v>0</v>
      </c>
      <c r="N126" s="903">
        <v>5361</v>
      </c>
      <c r="O126" s="769">
        <v>5361</v>
      </c>
      <c r="P126" s="765"/>
    </row>
    <row r="127" spans="1:16" s="760" customFormat="1" x14ac:dyDescent="0.35">
      <c r="A127" s="766" t="s">
        <v>98</v>
      </c>
      <c r="B127" s="767" t="s">
        <v>176</v>
      </c>
      <c r="C127" s="768">
        <v>2651</v>
      </c>
      <c r="D127" s="768">
        <v>1950</v>
      </c>
      <c r="E127" s="768">
        <v>0</v>
      </c>
      <c r="F127" s="768">
        <v>0</v>
      </c>
      <c r="G127" s="768">
        <v>0</v>
      </c>
      <c r="H127" s="768">
        <v>0</v>
      </c>
      <c r="I127" s="768">
        <v>0</v>
      </c>
      <c r="J127" s="768">
        <v>82</v>
      </c>
      <c r="K127" s="768">
        <v>82</v>
      </c>
      <c r="L127" s="768">
        <v>0</v>
      </c>
      <c r="M127" s="768">
        <v>0</v>
      </c>
      <c r="N127" s="903">
        <v>3415</v>
      </c>
      <c r="O127" s="769">
        <v>2630</v>
      </c>
      <c r="P127" s="765"/>
    </row>
    <row r="128" spans="1:16" s="760" customFormat="1" x14ac:dyDescent="0.35">
      <c r="A128" s="766" t="s">
        <v>98</v>
      </c>
      <c r="B128" s="767" t="s">
        <v>180</v>
      </c>
      <c r="C128" s="768">
        <v>1384</v>
      </c>
      <c r="D128" s="768">
        <v>1236</v>
      </c>
      <c r="E128" s="768">
        <v>0</v>
      </c>
      <c r="F128" s="768">
        <v>0</v>
      </c>
      <c r="G128" s="768">
        <v>143</v>
      </c>
      <c r="H128" s="768">
        <v>0</v>
      </c>
      <c r="I128" s="768">
        <v>0</v>
      </c>
      <c r="J128" s="768">
        <v>514</v>
      </c>
      <c r="K128" s="768">
        <v>514</v>
      </c>
      <c r="L128" s="768">
        <v>0</v>
      </c>
      <c r="M128" s="768">
        <v>0</v>
      </c>
      <c r="N128" s="903">
        <v>1313</v>
      </c>
      <c r="O128" s="769">
        <v>1212</v>
      </c>
      <c r="P128" s="765"/>
    </row>
    <row r="129" spans="1:16" s="760" customFormat="1" x14ac:dyDescent="0.35">
      <c r="A129" s="766" t="s">
        <v>98</v>
      </c>
      <c r="B129" s="767" t="s">
        <v>201</v>
      </c>
      <c r="C129" s="768">
        <v>73400</v>
      </c>
      <c r="D129" s="768">
        <v>73400</v>
      </c>
      <c r="E129" s="768">
        <v>0</v>
      </c>
      <c r="F129" s="768">
        <v>0</v>
      </c>
      <c r="G129" s="768">
        <v>44</v>
      </c>
      <c r="H129" s="768">
        <v>11</v>
      </c>
      <c r="I129" s="768">
        <v>0</v>
      </c>
      <c r="J129" s="768">
        <v>1384</v>
      </c>
      <c r="K129" s="768">
        <v>1384</v>
      </c>
      <c r="L129" s="768">
        <v>0</v>
      </c>
      <c r="M129" s="768">
        <v>0</v>
      </c>
      <c r="N129" s="903">
        <v>73864</v>
      </c>
      <c r="O129" s="769">
        <v>73864</v>
      </c>
      <c r="P129" s="765"/>
    </row>
    <row r="130" spans="1:16" s="760" customFormat="1" x14ac:dyDescent="0.35">
      <c r="A130" s="766" t="s">
        <v>98</v>
      </c>
      <c r="B130" s="767" t="s">
        <v>199</v>
      </c>
      <c r="C130" s="768">
        <v>30125</v>
      </c>
      <c r="D130" s="768">
        <v>3013</v>
      </c>
      <c r="E130" s="768">
        <v>0</v>
      </c>
      <c r="F130" s="768">
        <v>0</v>
      </c>
      <c r="G130" s="768">
        <v>696</v>
      </c>
      <c r="H130" s="768" t="s">
        <v>873</v>
      </c>
      <c r="I130" s="768" t="s">
        <v>873</v>
      </c>
      <c r="J130" s="768">
        <v>112</v>
      </c>
      <c r="K130" s="768">
        <v>112</v>
      </c>
      <c r="L130" s="768">
        <v>0</v>
      </c>
      <c r="M130" s="768">
        <v>0</v>
      </c>
      <c r="N130" s="903">
        <v>32582</v>
      </c>
      <c r="O130" s="769">
        <v>3258</v>
      </c>
      <c r="P130" s="765"/>
    </row>
    <row r="131" spans="1:16" s="760" customFormat="1" x14ac:dyDescent="0.35">
      <c r="A131" s="766" t="s">
        <v>98</v>
      </c>
      <c r="B131" s="767" t="s">
        <v>421</v>
      </c>
      <c r="C131" s="768">
        <v>15485</v>
      </c>
      <c r="D131" s="768">
        <v>15485</v>
      </c>
      <c r="E131" s="768">
        <v>466</v>
      </c>
      <c r="F131" s="768">
        <v>0</v>
      </c>
      <c r="G131" s="768" t="s">
        <v>873</v>
      </c>
      <c r="H131" s="768">
        <v>2017</v>
      </c>
      <c r="I131" s="768">
        <v>0</v>
      </c>
      <c r="J131" s="768">
        <v>0</v>
      </c>
      <c r="K131" s="768">
        <v>0</v>
      </c>
      <c r="L131" s="768">
        <v>0</v>
      </c>
      <c r="M131" s="768">
        <v>0</v>
      </c>
      <c r="N131" s="903">
        <v>15916</v>
      </c>
      <c r="O131" s="769">
        <v>15916</v>
      </c>
      <c r="P131" s="765"/>
    </row>
    <row r="132" spans="1:16" s="760" customFormat="1" x14ac:dyDescent="0.35">
      <c r="A132" s="766" t="s">
        <v>98</v>
      </c>
      <c r="B132" s="767" t="s">
        <v>217</v>
      </c>
      <c r="C132" s="768">
        <v>1337</v>
      </c>
      <c r="D132" s="768">
        <v>0</v>
      </c>
      <c r="E132" s="768">
        <v>0</v>
      </c>
      <c r="F132" s="768">
        <v>0</v>
      </c>
      <c r="G132" s="768">
        <v>106</v>
      </c>
      <c r="H132" s="768">
        <v>0</v>
      </c>
      <c r="I132" s="768">
        <v>0</v>
      </c>
      <c r="J132" s="768">
        <v>0</v>
      </c>
      <c r="K132" s="768">
        <v>0</v>
      </c>
      <c r="L132" s="768">
        <v>0</v>
      </c>
      <c r="M132" s="768">
        <v>0</v>
      </c>
      <c r="N132" s="903">
        <v>1346</v>
      </c>
      <c r="O132" s="769">
        <v>0</v>
      </c>
      <c r="P132" s="765"/>
    </row>
    <row r="133" spans="1:16" s="760" customFormat="1" x14ac:dyDescent="0.35">
      <c r="A133" s="766" t="s">
        <v>98</v>
      </c>
      <c r="B133" s="767" t="s">
        <v>228</v>
      </c>
      <c r="C133" s="768">
        <v>178217</v>
      </c>
      <c r="D133" s="768">
        <v>178217</v>
      </c>
      <c r="E133" s="768">
        <v>7900</v>
      </c>
      <c r="F133" s="768">
        <v>0</v>
      </c>
      <c r="G133" s="768">
        <v>15079</v>
      </c>
      <c r="H133" s="768">
        <v>5616</v>
      </c>
      <c r="I133" s="768" t="s">
        <v>873</v>
      </c>
      <c r="J133" s="768">
        <v>2174</v>
      </c>
      <c r="K133" s="768">
        <v>2174</v>
      </c>
      <c r="L133" s="768">
        <v>0</v>
      </c>
      <c r="M133" s="768">
        <v>0</v>
      </c>
      <c r="N133" s="903">
        <v>201782</v>
      </c>
      <c r="O133" s="769">
        <v>201782</v>
      </c>
      <c r="P133" s="765"/>
    </row>
    <row r="134" spans="1:16" s="760" customFormat="1" x14ac:dyDescent="0.35">
      <c r="A134" s="766" t="s">
        <v>98</v>
      </c>
      <c r="B134" s="767" t="s">
        <v>115</v>
      </c>
      <c r="C134" s="768">
        <v>1868</v>
      </c>
      <c r="D134" s="768">
        <v>0</v>
      </c>
      <c r="E134" s="768">
        <v>0</v>
      </c>
      <c r="F134" s="768">
        <v>0</v>
      </c>
      <c r="G134" s="768">
        <v>164</v>
      </c>
      <c r="H134" s="768">
        <v>0</v>
      </c>
      <c r="I134" s="768">
        <v>0</v>
      </c>
      <c r="J134" s="768">
        <v>0</v>
      </c>
      <c r="K134" s="768">
        <v>0</v>
      </c>
      <c r="L134" s="768">
        <v>0</v>
      </c>
      <c r="M134" s="768">
        <v>0</v>
      </c>
      <c r="N134" s="903">
        <v>1473</v>
      </c>
      <c r="O134" s="769">
        <v>0</v>
      </c>
      <c r="P134" s="765"/>
    </row>
    <row r="135" spans="1:16" s="760" customFormat="1" x14ac:dyDescent="0.35">
      <c r="A135" s="766" t="s">
        <v>98</v>
      </c>
      <c r="B135" s="767" t="s">
        <v>219</v>
      </c>
      <c r="C135" s="768">
        <v>53881</v>
      </c>
      <c r="D135" s="768">
        <v>53881</v>
      </c>
      <c r="E135" s="768">
        <v>532</v>
      </c>
      <c r="F135" s="768">
        <v>0</v>
      </c>
      <c r="G135" s="768">
        <v>164</v>
      </c>
      <c r="H135" s="768">
        <v>0</v>
      </c>
      <c r="I135" s="768">
        <v>0</v>
      </c>
      <c r="J135" s="768">
        <v>741</v>
      </c>
      <c r="K135" s="768">
        <v>741</v>
      </c>
      <c r="L135" s="768">
        <v>0</v>
      </c>
      <c r="M135" s="768">
        <v>0</v>
      </c>
      <c r="N135" s="903">
        <v>55803</v>
      </c>
      <c r="O135" s="769">
        <v>55803</v>
      </c>
      <c r="P135" s="765"/>
    </row>
    <row r="136" spans="1:16" s="760" customFormat="1" x14ac:dyDescent="0.35">
      <c r="A136" s="766" t="s">
        <v>98</v>
      </c>
      <c r="B136" s="767" t="s">
        <v>234</v>
      </c>
      <c r="C136" s="768">
        <v>18598</v>
      </c>
      <c r="D136" s="768">
        <v>18598</v>
      </c>
      <c r="E136" s="768">
        <v>0</v>
      </c>
      <c r="F136" s="768">
        <v>0</v>
      </c>
      <c r="G136" s="768">
        <v>1458</v>
      </c>
      <c r="H136" s="768">
        <v>24</v>
      </c>
      <c r="I136" s="768">
        <v>24</v>
      </c>
      <c r="J136" s="768">
        <v>679</v>
      </c>
      <c r="K136" s="768">
        <v>679</v>
      </c>
      <c r="L136" s="768">
        <v>0</v>
      </c>
      <c r="M136" s="768">
        <v>0</v>
      </c>
      <c r="N136" s="903">
        <v>19293</v>
      </c>
      <c r="O136" s="769">
        <v>19293</v>
      </c>
      <c r="P136" s="765"/>
    </row>
    <row r="137" spans="1:16" s="760" customFormat="1" x14ac:dyDescent="0.35">
      <c r="A137" s="766" t="s">
        <v>98</v>
      </c>
      <c r="B137" s="767" t="s">
        <v>235</v>
      </c>
      <c r="C137" s="768">
        <v>4866</v>
      </c>
      <c r="D137" s="768">
        <v>4866</v>
      </c>
      <c r="E137" s="768">
        <v>0</v>
      </c>
      <c r="F137" s="768">
        <v>0</v>
      </c>
      <c r="G137" s="768">
        <v>509</v>
      </c>
      <c r="H137" s="768">
        <v>0</v>
      </c>
      <c r="I137" s="768">
        <v>0</v>
      </c>
      <c r="J137" s="768">
        <v>339</v>
      </c>
      <c r="K137" s="768">
        <v>339</v>
      </c>
      <c r="L137" s="768">
        <v>0</v>
      </c>
      <c r="M137" s="768">
        <v>0</v>
      </c>
      <c r="N137" s="903">
        <v>5414</v>
      </c>
      <c r="O137" s="769">
        <v>5414</v>
      </c>
      <c r="P137" s="765"/>
    </row>
    <row r="138" spans="1:16" s="760" customFormat="1" x14ac:dyDescent="0.35">
      <c r="A138" s="766" t="s">
        <v>65</v>
      </c>
      <c r="B138" s="767" t="s">
        <v>68</v>
      </c>
      <c r="C138" s="768">
        <v>1370</v>
      </c>
      <c r="D138" s="768">
        <v>0</v>
      </c>
      <c r="E138" s="768">
        <v>0</v>
      </c>
      <c r="F138" s="768">
        <v>0</v>
      </c>
      <c r="G138" s="768">
        <v>124</v>
      </c>
      <c r="H138" s="768">
        <v>0</v>
      </c>
      <c r="I138" s="768">
        <v>0</v>
      </c>
      <c r="J138" s="768">
        <v>0</v>
      </c>
      <c r="K138" s="768">
        <v>0</v>
      </c>
      <c r="L138" s="768">
        <v>0</v>
      </c>
      <c r="M138" s="768">
        <v>0</v>
      </c>
      <c r="N138" s="903">
        <v>1507</v>
      </c>
      <c r="O138" s="769">
        <v>0</v>
      </c>
      <c r="P138" s="765"/>
    </row>
    <row r="139" spans="1:16" s="760" customFormat="1" x14ac:dyDescent="0.35">
      <c r="A139" s="766" t="s">
        <v>65</v>
      </c>
      <c r="B139" s="767" t="s">
        <v>133</v>
      </c>
      <c r="C139" s="768">
        <v>1145</v>
      </c>
      <c r="D139" s="768">
        <v>0</v>
      </c>
      <c r="E139" s="768">
        <v>0</v>
      </c>
      <c r="F139" s="768">
        <v>0</v>
      </c>
      <c r="G139" s="768">
        <v>252</v>
      </c>
      <c r="H139" s="768">
        <v>0</v>
      </c>
      <c r="I139" s="768">
        <v>0</v>
      </c>
      <c r="J139" s="768">
        <v>0</v>
      </c>
      <c r="K139" s="768">
        <v>0</v>
      </c>
      <c r="L139" s="768">
        <v>0</v>
      </c>
      <c r="M139" s="768">
        <v>0</v>
      </c>
      <c r="N139" s="903">
        <v>1397</v>
      </c>
      <c r="O139" s="769">
        <v>0</v>
      </c>
      <c r="P139" s="765"/>
    </row>
    <row r="140" spans="1:16" s="760" customFormat="1" x14ac:dyDescent="0.35">
      <c r="A140" s="766" t="s">
        <v>65</v>
      </c>
      <c r="B140" s="767" t="s">
        <v>607</v>
      </c>
      <c r="C140" s="768">
        <v>10047</v>
      </c>
      <c r="D140" s="768">
        <v>0</v>
      </c>
      <c r="E140" s="768">
        <v>0</v>
      </c>
      <c r="F140" s="768">
        <v>0</v>
      </c>
      <c r="G140" s="768">
        <v>837</v>
      </c>
      <c r="H140" s="768">
        <v>0</v>
      </c>
      <c r="I140" s="768">
        <v>0</v>
      </c>
      <c r="J140" s="768">
        <v>0</v>
      </c>
      <c r="K140" s="768">
        <v>0</v>
      </c>
      <c r="L140" s="768">
        <v>0</v>
      </c>
      <c r="M140" s="768">
        <v>0</v>
      </c>
      <c r="N140" s="903">
        <v>10852</v>
      </c>
      <c r="O140" s="769">
        <v>0</v>
      </c>
      <c r="P140" s="765"/>
    </row>
    <row r="141" spans="1:16" s="760" customFormat="1" x14ac:dyDescent="0.35">
      <c r="A141" s="766" t="s">
        <v>202</v>
      </c>
      <c r="B141" s="767" t="s">
        <v>92</v>
      </c>
      <c r="C141" s="768">
        <v>1301</v>
      </c>
      <c r="D141" s="768">
        <v>0</v>
      </c>
      <c r="E141" s="768">
        <v>0</v>
      </c>
      <c r="F141" s="768">
        <v>0</v>
      </c>
      <c r="G141" s="768">
        <v>99</v>
      </c>
      <c r="H141" s="768">
        <v>0</v>
      </c>
      <c r="I141" s="768">
        <v>0</v>
      </c>
      <c r="J141" s="768">
        <v>0</v>
      </c>
      <c r="K141" s="768">
        <v>0</v>
      </c>
      <c r="L141" s="768">
        <v>0</v>
      </c>
      <c r="M141" s="768">
        <v>155</v>
      </c>
      <c r="N141" s="903">
        <v>1403</v>
      </c>
      <c r="O141" s="769">
        <v>0</v>
      </c>
      <c r="P141" s="765"/>
    </row>
    <row r="142" spans="1:16" s="760" customFormat="1" x14ac:dyDescent="0.35">
      <c r="A142" s="766" t="s">
        <v>202</v>
      </c>
      <c r="B142" s="767" t="s">
        <v>607</v>
      </c>
      <c r="C142" s="768">
        <v>8256</v>
      </c>
      <c r="D142" s="768">
        <v>0</v>
      </c>
      <c r="E142" s="768">
        <v>0</v>
      </c>
      <c r="F142" s="768">
        <v>0</v>
      </c>
      <c r="G142" s="768">
        <v>2441</v>
      </c>
      <c r="H142" s="768">
        <v>0</v>
      </c>
      <c r="I142" s="768">
        <v>0</v>
      </c>
      <c r="J142" s="768">
        <v>0</v>
      </c>
      <c r="K142" s="768">
        <v>0</v>
      </c>
      <c r="L142" s="768">
        <v>0</v>
      </c>
      <c r="M142" s="768">
        <v>0</v>
      </c>
      <c r="N142" s="903">
        <v>11273</v>
      </c>
      <c r="O142" s="769">
        <v>0</v>
      </c>
      <c r="P142" s="765"/>
    </row>
    <row r="143" spans="1:16" s="760" customFormat="1" x14ac:dyDescent="0.35">
      <c r="A143" s="766" t="s">
        <v>108</v>
      </c>
      <c r="B143" s="767" t="s">
        <v>92</v>
      </c>
      <c r="C143" s="768">
        <v>1750</v>
      </c>
      <c r="D143" s="768">
        <v>0</v>
      </c>
      <c r="E143" s="768">
        <v>0</v>
      </c>
      <c r="F143" s="768">
        <v>0</v>
      </c>
      <c r="G143" s="768">
        <v>233</v>
      </c>
      <c r="H143" s="768">
        <v>0</v>
      </c>
      <c r="I143" s="768">
        <v>0</v>
      </c>
      <c r="J143" s="768">
        <v>0</v>
      </c>
      <c r="K143" s="768">
        <v>0</v>
      </c>
      <c r="L143" s="768">
        <v>0</v>
      </c>
      <c r="M143" s="768">
        <v>817</v>
      </c>
      <c r="N143" s="903">
        <v>1811</v>
      </c>
      <c r="O143" s="769">
        <v>0</v>
      </c>
      <c r="P143" s="765"/>
    </row>
    <row r="144" spans="1:16" s="760" customFormat="1" x14ac:dyDescent="0.35">
      <c r="A144" s="766" t="s">
        <v>108</v>
      </c>
      <c r="B144" s="767" t="s">
        <v>105</v>
      </c>
      <c r="C144" s="768">
        <v>319</v>
      </c>
      <c r="D144" s="768">
        <v>0</v>
      </c>
      <c r="E144" s="768">
        <v>0</v>
      </c>
      <c r="F144" s="768">
        <v>0</v>
      </c>
      <c r="G144" s="768">
        <v>2895</v>
      </c>
      <c r="H144" s="768">
        <v>0</v>
      </c>
      <c r="I144" s="768">
        <v>0</v>
      </c>
      <c r="J144" s="768">
        <v>0</v>
      </c>
      <c r="K144" s="768">
        <v>0</v>
      </c>
      <c r="L144" s="768">
        <v>0</v>
      </c>
      <c r="M144" s="768">
        <v>0</v>
      </c>
      <c r="N144" s="903">
        <v>3213</v>
      </c>
      <c r="O144" s="769">
        <v>0</v>
      </c>
      <c r="P144" s="765"/>
    </row>
    <row r="145" spans="1:16" s="760" customFormat="1" x14ac:dyDescent="0.35">
      <c r="A145" s="766" t="s">
        <v>108</v>
      </c>
      <c r="B145" s="767" t="s">
        <v>65</v>
      </c>
      <c r="C145" s="768">
        <v>1625</v>
      </c>
      <c r="D145" s="768">
        <v>1625</v>
      </c>
      <c r="E145" s="768">
        <v>0</v>
      </c>
      <c r="F145" s="768">
        <v>0</v>
      </c>
      <c r="G145" s="768">
        <v>197</v>
      </c>
      <c r="H145" s="768">
        <v>0</v>
      </c>
      <c r="I145" s="768">
        <v>0</v>
      </c>
      <c r="J145" s="768">
        <v>332</v>
      </c>
      <c r="K145" s="768">
        <v>331</v>
      </c>
      <c r="L145" s="768">
        <v>0</v>
      </c>
      <c r="M145" s="768">
        <v>0</v>
      </c>
      <c r="N145" s="903">
        <v>1405</v>
      </c>
      <c r="O145" s="769">
        <v>1405</v>
      </c>
      <c r="P145" s="765"/>
    </row>
    <row r="146" spans="1:16" s="760" customFormat="1" x14ac:dyDescent="0.35">
      <c r="A146" s="766" t="s">
        <v>108</v>
      </c>
      <c r="B146" s="767" t="s">
        <v>110</v>
      </c>
      <c r="C146" s="768">
        <v>123784</v>
      </c>
      <c r="D146" s="768">
        <v>123784</v>
      </c>
      <c r="E146" s="768">
        <v>35451</v>
      </c>
      <c r="F146" s="768">
        <v>0</v>
      </c>
      <c r="G146" s="768">
        <v>10</v>
      </c>
      <c r="H146" s="768">
        <v>0</v>
      </c>
      <c r="I146" s="768">
        <v>0</v>
      </c>
      <c r="J146" s="768">
        <v>1055</v>
      </c>
      <c r="K146" s="768">
        <v>1055</v>
      </c>
      <c r="L146" s="768">
        <v>0</v>
      </c>
      <c r="M146" s="768">
        <v>0</v>
      </c>
      <c r="N146" s="903">
        <v>155231</v>
      </c>
      <c r="O146" s="769">
        <v>155231</v>
      </c>
      <c r="P146" s="765"/>
    </row>
    <row r="147" spans="1:16" s="760" customFormat="1" x14ac:dyDescent="0.35">
      <c r="A147" s="766" t="s">
        <v>108</v>
      </c>
      <c r="B147" s="767" t="s">
        <v>112</v>
      </c>
      <c r="C147" s="768">
        <v>1671</v>
      </c>
      <c r="D147" s="768">
        <v>0</v>
      </c>
      <c r="E147" s="768">
        <v>0</v>
      </c>
      <c r="F147" s="768">
        <v>0</v>
      </c>
      <c r="G147" s="768">
        <v>607</v>
      </c>
      <c r="H147" s="768">
        <v>0</v>
      </c>
      <c r="I147" s="768">
        <v>0</v>
      </c>
      <c r="J147" s="768">
        <v>0</v>
      </c>
      <c r="K147" s="768">
        <v>0</v>
      </c>
      <c r="L147" s="768">
        <v>0</v>
      </c>
      <c r="M147" s="768">
        <v>23</v>
      </c>
      <c r="N147" s="903">
        <v>2208</v>
      </c>
      <c r="O147" s="769">
        <v>0</v>
      </c>
      <c r="P147" s="765"/>
    </row>
    <row r="148" spans="1:16" s="760" customFormat="1" x14ac:dyDescent="0.35">
      <c r="A148" s="766" t="s">
        <v>108</v>
      </c>
      <c r="B148" s="767" t="s">
        <v>117</v>
      </c>
      <c r="C148" s="768">
        <v>4716</v>
      </c>
      <c r="D148" s="768">
        <v>0</v>
      </c>
      <c r="E148" s="768">
        <v>0</v>
      </c>
      <c r="F148" s="768">
        <v>0</v>
      </c>
      <c r="G148" s="768">
        <v>9350</v>
      </c>
      <c r="H148" s="768">
        <v>0</v>
      </c>
      <c r="I148" s="768">
        <v>0</v>
      </c>
      <c r="J148" s="768">
        <v>0</v>
      </c>
      <c r="K148" s="768">
        <v>0</v>
      </c>
      <c r="L148" s="768">
        <v>0</v>
      </c>
      <c r="M148" s="768">
        <v>0</v>
      </c>
      <c r="N148" s="903">
        <v>10980</v>
      </c>
      <c r="O148" s="769">
        <v>0</v>
      </c>
      <c r="P148" s="765"/>
    </row>
    <row r="149" spans="1:16" s="760" customFormat="1" x14ac:dyDescent="0.35">
      <c r="A149" s="766" t="s">
        <v>108</v>
      </c>
      <c r="B149" s="767" t="s">
        <v>132</v>
      </c>
      <c r="C149" s="768">
        <v>32668</v>
      </c>
      <c r="D149" s="768">
        <v>3117</v>
      </c>
      <c r="E149" s="768">
        <v>0</v>
      </c>
      <c r="F149" s="768">
        <v>0</v>
      </c>
      <c r="G149" s="768">
        <v>0</v>
      </c>
      <c r="H149" s="768">
        <v>0</v>
      </c>
      <c r="I149" s="768">
        <v>0</v>
      </c>
      <c r="J149" s="768">
        <v>0</v>
      </c>
      <c r="K149" s="768">
        <v>0</v>
      </c>
      <c r="L149" s="768">
        <v>0</v>
      </c>
      <c r="M149" s="768">
        <v>0</v>
      </c>
      <c r="N149" s="903">
        <v>31708</v>
      </c>
      <c r="O149" s="769">
        <v>0</v>
      </c>
      <c r="P149" s="765"/>
    </row>
    <row r="150" spans="1:16" s="760" customFormat="1" x14ac:dyDescent="0.35">
      <c r="A150" s="766" t="s">
        <v>108</v>
      </c>
      <c r="B150" s="767" t="s">
        <v>133</v>
      </c>
      <c r="C150" s="768">
        <v>13357</v>
      </c>
      <c r="D150" s="768">
        <v>0</v>
      </c>
      <c r="E150" s="768">
        <v>0</v>
      </c>
      <c r="F150" s="768">
        <v>0</v>
      </c>
      <c r="G150" s="768">
        <v>525</v>
      </c>
      <c r="H150" s="768">
        <v>0</v>
      </c>
      <c r="I150" s="768">
        <v>0</v>
      </c>
      <c r="J150" s="768">
        <v>0</v>
      </c>
      <c r="K150" s="768">
        <v>0</v>
      </c>
      <c r="L150" s="768">
        <v>0</v>
      </c>
      <c r="M150" s="768">
        <v>0</v>
      </c>
      <c r="N150" s="903">
        <v>11962</v>
      </c>
      <c r="O150" s="769">
        <v>0</v>
      </c>
      <c r="P150" s="765"/>
    </row>
    <row r="151" spans="1:16" s="760" customFormat="1" x14ac:dyDescent="0.35">
      <c r="A151" s="766" t="s">
        <v>108</v>
      </c>
      <c r="B151" s="767" t="s">
        <v>137</v>
      </c>
      <c r="C151" s="768">
        <v>1333</v>
      </c>
      <c r="D151" s="768">
        <v>1333</v>
      </c>
      <c r="E151" s="768">
        <v>0</v>
      </c>
      <c r="F151" s="768">
        <v>0</v>
      </c>
      <c r="G151" s="768">
        <v>39</v>
      </c>
      <c r="H151" s="768">
        <v>0</v>
      </c>
      <c r="I151" s="768">
        <v>0</v>
      </c>
      <c r="J151" s="768">
        <v>28</v>
      </c>
      <c r="K151" s="768">
        <v>28</v>
      </c>
      <c r="L151" s="768">
        <v>0</v>
      </c>
      <c r="M151" s="768">
        <v>0</v>
      </c>
      <c r="N151" s="903">
        <v>1229</v>
      </c>
      <c r="O151" s="769">
        <v>1229</v>
      </c>
      <c r="P151" s="765"/>
    </row>
    <row r="152" spans="1:16" s="760" customFormat="1" x14ac:dyDescent="0.35">
      <c r="A152" s="766" t="s">
        <v>108</v>
      </c>
      <c r="B152" s="767" t="s">
        <v>182</v>
      </c>
      <c r="C152" s="768">
        <v>6294</v>
      </c>
      <c r="D152" s="768">
        <v>0</v>
      </c>
      <c r="E152" s="768">
        <v>0</v>
      </c>
      <c r="F152" s="768">
        <v>0</v>
      </c>
      <c r="G152" s="768">
        <v>4738</v>
      </c>
      <c r="H152" s="768">
        <v>0</v>
      </c>
      <c r="I152" s="768">
        <v>0</v>
      </c>
      <c r="J152" s="768">
        <v>0</v>
      </c>
      <c r="K152" s="768">
        <v>0</v>
      </c>
      <c r="L152" s="768">
        <v>0</v>
      </c>
      <c r="M152" s="768">
        <v>0</v>
      </c>
      <c r="N152" s="903">
        <v>10870</v>
      </c>
      <c r="O152" s="769">
        <v>0</v>
      </c>
      <c r="P152" s="765"/>
    </row>
    <row r="153" spans="1:16" s="760" customFormat="1" x14ac:dyDescent="0.35">
      <c r="A153" s="766" t="s">
        <v>108</v>
      </c>
      <c r="B153" s="767" t="s">
        <v>186</v>
      </c>
      <c r="C153" s="768">
        <v>11202</v>
      </c>
      <c r="D153" s="768">
        <v>0</v>
      </c>
      <c r="E153" s="768">
        <v>0</v>
      </c>
      <c r="F153" s="768">
        <v>0</v>
      </c>
      <c r="G153" s="768">
        <v>2612</v>
      </c>
      <c r="H153" s="768">
        <v>0</v>
      </c>
      <c r="I153" s="768">
        <v>0</v>
      </c>
      <c r="J153" s="768">
        <v>0</v>
      </c>
      <c r="K153" s="768">
        <v>0</v>
      </c>
      <c r="L153" s="768">
        <v>0</v>
      </c>
      <c r="M153" s="768">
        <v>0</v>
      </c>
      <c r="N153" s="903">
        <v>13490</v>
      </c>
      <c r="O153" s="769">
        <v>0</v>
      </c>
      <c r="P153" s="765"/>
    </row>
    <row r="154" spans="1:16" s="760" customFormat="1" x14ac:dyDescent="0.35">
      <c r="A154" s="766" t="s">
        <v>108</v>
      </c>
      <c r="B154" s="767" t="s">
        <v>199</v>
      </c>
      <c r="C154" s="768">
        <v>2219</v>
      </c>
      <c r="D154" s="768">
        <v>222</v>
      </c>
      <c r="E154" s="768">
        <v>0</v>
      </c>
      <c r="F154" s="768">
        <v>0</v>
      </c>
      <c r="G154" s="768">
        <v>46</v>
      </c>
      <c r="H154" s="768">
        <v>0</v>
      </c>
      <c r="I154" s="768">
        <v>0</v>
      </c>
      <c r="J154" s="768" t="s">
        <v>873</v>
      </c>
      <c r="K154" s="768" t="s">
        <v>873</v>
      </c>
      <c r="L154" s="768">
        <v>0</v>
      </c>
      <c r="M154" s="768">
        <v>0</v>
      </c>
      <c r="N154" s="903">
        <v>2338</v>
      </c>
      <c r="O154" s="769">
        <v>234</v>
      </c>
      <c r="P154" s="765"/>
    </row>
    <row r="155" spans="1:16" s="760" customFormat="1" x14ac:dyDescent="0.35">
      <c r="A155" s="766" t="s">
        <v>108</v>
      </c>
      <c r="B155" s="767" t="s">
        <v>211</v>
      </c>
      <c r="C155" s="768">
        <v>109196</v>
      </c>
      <c r="D155" s="768">
        <v>109196</v>
      </c>
      <c r="E155" s="768">
        <v>0</v>
      </c>
      <c r="F155" s="768">
        <v>0</v>
      </c>
      <c r="G155" s="768">
        <v>4434</v>
      </c>
      <c r="H155" s="768">
        <v>0</v>
      </c>
      <c r="I155" s="768">
        <v>0</v>
      </c>
      <c r="J155" s="768">
        <v>916</v>
      </c>
      <c r="K155" s="768">
        <v>916</v>
      </c>
      <c r="L155" s="768">
        <v>0</v>
      </c>
      <c r="M155" s="768">
        <v>0</v>
      </c>
      <c r="N155" s="903">
        <v>98676</v>
      </c>
      <c r="O155" s="769">
        <v>98676</v>
      </c>
      <c r="P155" s="765"/>
    </row>
    <row r="156" spans="1:16" s="760" customFormat="1" x14ac:dyDescent="0.35">
      <c r="A156" s="766" t="s">
        <v>108</v>
      </c>
      <c r="B156" s="767" t="s">
        <v>216</v>
      </c>
      <c r="C156" s="768">
        <v>14107</v>
      </c>
      <c r="D156" s="768">
        <v>0</v>
      </c>
      <c r="E156" s="768">
        <v>0</v>
      </c>
      <c r="F156" s="768">
        <v>0</v>
      </c>
      <c r="G156" s="768">
        <v>6547</v>
      </c>
      <c r="H156" s="768">
        <v>0</v>
      </c>
      <c r="I156" s="768">
        <v>0</v>
      </c>
      <c r="J156" s="768">
        <v>0</v>
      </c>
      <c r="K156" s="768">
        <v>0</v>
      </c>
      <c r="L156" s="768">
        <v>0</v>
      </c>
      <c r="M156" s="768">
        <v>0</v>
      </c>
      <c r="N156" s="903">
        <v>20203</v>
      </c>
      <c r="O156" s="769">
        <v>0</v>
      </c>
      <c r="P156" s="765"/>
    </row>
    <row r="157" spans="1:16" s="760" customFormat="1" x14ac:dyDescent="0.35">
      <c r="A157" s="766" t="s">
        <v>108</v>
      </c>
      <c r="B157" s="767" t="s">
        <v>217</v>
      </c>
      <c r="C157" s="768">
        <v>16091</v>
      </c>
      <c r="D157" s="768">
        <v>0</v>
      </c>
      <c r="E157" s="768">
        <v>0</v>
      </c>
      <c r="F157" s="768">
        <v>0</v>
      </c>
      <c r="G157" s="768">
        <v>4958</v>
      </c>
      <c r="H157" s="768">
        <v>0</v>
      </c>
      <c r="I157" s="768">
        <v>0</v>
      </c>
      <c r="J157" s="768">
        <v>0</v>
      </c>
      <c r="K157" s="768">
        <v>0</v>
      </c>
      <c r="L157" s="768">
        <v>0</v>
      </c>
      <c r="M157" s="768">
        <v>0</v>
      </c>
      <c r="N157" s="903">
        <v>21000</v>
      </c>
      <c r="O157" s="769">
        <v>0</v>
      </c>
      <c r="P157" s="765"/>
    </row>
    <row r="158" spans="1:16" s="760" customFormat="1" x14ac:dyDescent="0.35">
      <c r="A158" s="766" t="s">
        <v>108</v>
      </c>
      <c r="B158" s="767" t="s">
        <v>228</v>
      </c>
      <c r="C158" s="768">
        <v>2600</v>
      </c>
      <c r="D158" s="768">
        <v>2600</v>
      </c>
      <c r="E158" s="768">
        <v>0</v>
      </c>
      <c r="F158" s="768">
        <v>0</v>
      </c>
      <c r="G158" s="768">
        <v>492</v>
      </c>
      <c r="H158" s="768">
        <v>0</v>
      </c>
      <c r="I158" s="768">
        <v>0</v>
      </c>
      <c r="J158" s="768">
        <v>12</v>
      </c>
      <c r="K158" s="768">
        <v>12</v>
      </c>
      <c r="L158" s="768">
        <v>0</v>
      </c>
      <c r="M158" s="768">
        <v>0</v>
      </c>
      <c r="N158" s="903">
        <v>3401</v>
      </c>
      <c r="O158" s="769">
        <v>3401</v>
      </c>
      <c r="P158" s="765"/>
    </row>
    <row r="159" spans="1:16" s="760" customFormat="1" x14ac:dyDescent="0.35">
      <c r="A159" s="766" t="s">
        <v>108</v>
      </c>
      <c r="B159" s="767" t="s">
        <v>115</v>
      </c>
      <c r="C159" s="768">
        <v>11579</v>
      </c>
      <c r="D159" s="768">
        <v>0</v>
      </c>
      <c r="E159" s="768">
        <v>0</v>
      </c>
      <c r="F159" s="768">
        <v>0</v>
      </c>
      <c r="G159" s="768">
        <v>2017</v>
      </c>
      <c r="H159" s="768">
        <v>0</v>
      </c>
      <c r="I159" s="768">
        <v>0</v>
      </c>
      <c r="J159" s="768">
        <v>0</v>
      </c>
      <c r="K159" s="768">
        <v>0</v>
      </c>
      <c r="L159" s="768">
        <v>0</v>
      </c>
      <c r="M159" s="768">
        <v>0</v>
      </c>
      <c r="N159" s="903">
        <v>12383</v>
      </c>
      <c r="O159" s="769">
        <v>0</v>
      </c>
      <c r="P159" s="765"/>
    </row>
    <row r="160" spans="1:16" s="760" customFormat="1" x14ac:dyDescent="0.35">
      <c r="A160" s="766" t="s">
        <v>108</v>
      </c>
      <c r="B160" s="767" t="s">
        <v>607</v>
      </c>
      <c r="C160" s="768">
        <v>3868</v>
      </c>
      <c r="D160" s="768">
        <v>0</v>
      </c>
      <c r="E160" s="768">
        <v>0</v>
      </c>
      <c r="F160" s="768">
        <v>0</v>
      </c>
      <c r="G160" s="768">
        <v>356</v>
      </c>
      <c r="H160" s="768">
        <v>0</v>
      </c>
      <c r="I160" s="768">
        <v>0</v>
      </c>
      <c r="J160" s="768">
        <v>0</v>
      </c>
      <c r="K160" s="768">
        <v>0</v>
      </c>
      <c r="L160" s="768">
        <v>0</v>
      </c>
      <c r="M160" s="768">
        <v>0</v>
      </c>
      <c r="N160" s="903">
        <v>4085</v>
      </c>
      <c r="O160" s="769">
        <v>0</v>
      </c>
      <c r="P160" s="765"/>
    </row>
    <row r="161" spans="1:16" s="760" customFormat="1" x14ac:dyDescent="0.35">
      <c r="A161" s="766" t="s">
        <v>108</v>
      </c>
      <c r="B161" s="767" t="s">
        <v>233</v>
      </c>
      <c r="C161" s="768">
        <v>1254</v>
      </c>
      <c r="D161" s="768">
        <v>1254</v>
      </c>
      <c r="E161" s="768">
        <v>0</v>
      </c>
      <c r="F161" s="768">
        <v>0</v>
      </c>
      <c r="G161" s="768">
        <v>26</v>
      </c>
      <c r="H161" s="768">
        <v>0</v>
      </c>
      <c r="I161" s="768">
        <v>0</v>
      </c>
      <c r="J161" s="768">
        <v>31</v>
      </c>
      <c r="K161" s="768">
        <v>31</v>
      </c>
      <c r="L161" s="768">
        <v>0</v>
      </c>
      <c r="M161" s="768">
        <v>0</v>
      </c>
      <c r="N161" s="903">
        <v>1278</v>
      </c>
      <c r="O161" s="769">
        <v>1278</v>
      </c>
      <c r="P161" s="765"/>
    </row>
    <row r="162" spans="1:16" s="760" customFormat="1" x14ac:dyDescent="0.35">
      <c r="A162" s="766" t="s">
        <v>110</v>
      </c>
      <c r="B162" s="767" t="s">
        <v>92</v>
      </c>
      <c r="C162" s="768">
        <v>2155</v>
      </c>
      <c r="D162" s="768">
        <v>0</v>
      </c>
      <c r="E162" s="768">
        <v>0</v>
      </c>
      <c r="F162" s="768">
        <v>0</v>
      </c>
      <c r="G162" s="768">
        <v>181</v>
      </c>
      <c r="H162" s="768">
        <v>0</v>
      </c>
      <c r="I162" s="768">
        <v>0</v>
      </c>
      <c r="J162" s="768">
        <v>0</v>
      </c>
      <c r="K162" s="768">
        <v>0</v>
      </c>
      <c r="L162" s="768">
        <v>0</v>
      </c>
      <c r="M162" s="768">
        <v>1057</v>
      </c>
      <c r="N162" s="903">
        <v>2047</v>
      </c>
      <c r="O162" s="769">
        <v>0</v>
      </c>
      <c r="P162" s="765"/>
    </row>
    <row r="163" spans="1:16" s="760" customFormat="1" x14ac:dyDescent="0.35">
      <c r="A163" s="766" t="s">
        <v>110</v>
      </c>
      <c r="B163" s="767" t="s">
        <v>65</v>
      </c>
      <c r="C163" s="768">
        <v>1138</v>
      </c>
      <c r="D163" s="768">
        <v>1138</v>
      </c>
      <c r="E163" s="768">
        <v>0</v>
      </c>
      <c r="F163" s="768">
        <v>0</v>
      </c>
      <c r="G163" s="768">
        <v>178</v>
      </c>
      <c r="H163" s="768">
        <v>0</v>
      </c>
      <c r="I163" s="768">
        <v>0</v>
      </c>
      <c r="J163" s="768">
        <v>174</v>
      </c>
      <c r="K163" s="768">
        <v>171</v>
      </c>
      <c r="L163" s="768">
        <v>0</v>
      </c>
      <c r="M163" s="768">
        <v>0</v>
      </c>
      <c r="N163" s="903">
        <v>1085</v>
      </c>
      <c r="O163" s="769">
        <v>1085</v>
      </c>
      <c r="P163" s="765"/>
    </row>
    <row r="164" spans="1:16" s="760" customFormat="1" x14ac:dyDescent="0.35">
      <c r="A164" s="766" t="s">
        <v>110</v>
      </c>
      <c r="B164" s="767" t="s">
        <v>117</v>
      </c>
      <c r="C164" s="768">
        <v>2695</v>
      </c>
      <c r="D164" s="768">
        <v>0</v>
      </c>
      <c r="E164" s="768">
        <v>0</v>
      </c>
      <c r="F164" s="768">
        <v>0</v>
      </c>
      <c r="G164" s="768">
        <v>177</v>
      </c>
      <c r="H164" s="768">
        <v>0</v>
      </c>
      <c r="I164" s="768">
        <v>0</v>
      </c>
      <c r="J164" s="768">
        <v>0</v>
      </c>
      <c r="K164" s="768">
        <v>0</v>
      </c>
      <c r="L164" s="768">
        <v>0</v>
      </c>
      <c r="M164" s="768">
        <v>0</v>
      </c>
      <c r="N164" s="903">
        <v>2657</v>
      </c>
      <c r="O164" s="769">
        <v>0</v>
      </c>
      <c r="P164" s="765"/>
    </row>
    <row r="165" spans="1:16" s="760" customFormat="1" x14ac:dyDescent="0.35">
      <c r="A165" s="766" t="s">
        <v>110</v>
      </c>
      <c r="B165" s="767" t="s">
        <v>133</v>
      </c>
      <c r="C165" s="768">
        <v>2354</v>
      </c>
      <c r="D165" s="768">
        <v>0</v>
      </c>
      <c r="E165" s="768">
        <v>0</v>
      </c>
      <c r="F165" s="768">
        <v>0</v>
      </c>
      <c r="G165" s="768">
        <v>131</v>
      </c>
      <c r="H165" s="768">
        <v>0</v>
      </c>
      <c r="I165" s="768">
        <v>0</v>
      </c>
      <c r="J165" s="768">
        <v>0</v>
      </c>
      <c r="K165" s="768">
        <v>0</v>
      </c>
      <c r="L165" s="768">
        <v>0</v>
      </c>
      <c r="M165" s="768">
        <v>0</v>
      </c>
      <c r="N165" s="903">
        <v>1894</v>
      </c>
      <c r="O165" s="769">
        <v>0</v>
      </c>
      <c r="P165" s="765"/>
    </row>
    <row r="166" spans="1:16" s="760" customFormat="1" x14ac:dyDescent="0.35">
      <c r="A166" s="766" t="s">
        <v>110</v>
      </c>
      <c r="B166" s="767" t="s">
        <v>137</v>
      </c>
      <c r="C166" s="768">
        <v>21250</v>
      </c>
      <c r="D166" s="768">
        <v>21250</v>
      </c>
      <c r="E166" s="768">
        <v>0</v>
      </c>
      <c r="F166" s="768">
        <v>0</v>
      </c>
      <c r="G166" s="768">
        <v>999</v>
      </c>
      <c r="H166" s="768">
        <v>0</v>
      </c>
      <c r="I166" s="768">
        <v>0</v>
      </c>
      <c r="J166" s="768">
        <v>644</v>
      </c>
      <c r="K166" s="768">
        <v>644</v>
      </c>
      <c r="L166" s="768">
        <v>0</v>
      </c>
      <c r="M166" s="768">
        <v>0</v>
      </c>
      <c r="N166" s="903">
        <v>21229</v>
      </c>
      <c r="O166" s="769">
        <v>21229</v>
      </c>
      <c r="P166" s="765"/>
    </row>
    <row r="167" spans="1:16" s="760" customFormat="1" x14ac:dyDescent="0.35">
      <c r="A167" s="766" t="s">
        <v>110</v>
      </c>
      <c r="B167" s="767" t="s">
        <v>186</v>
      </c>
      <c r="C167" s="768">
        <v>1884</v>
      </c>
      <c r="D167" s="768">
        <v>0</v>
      </c>
      <c r="E167" s="768">
        <v>0</v>
      </c>
      <c r="F167" s="768">
        <v>0</v>
      </c>
      <c r="G167" s="768">
        <v>213</v>
      </c>
      <c r="H167" s="768">
        <v>0</v>
      </c>
      <c r="I167" s="768">
        <v>0</v>
      </c>
      <c r="J167" s="768">
        <v>0</v>
      </c>
      <c r="K167" s="768">
        <v>0</v>
      </c>
      <c r="L167" s="768">
        <v>0</v>
      </c>
      <c r="M167" s="768">
        <v>0</v>
      </c>
      <c r="N167" s="903">
        <v>2012</v>
      </c>
      <c r="O167" s="769">
        <v>0</v>
      </c>
      <c r="P167" s="765"/>
    </row>
    <row r="168" spans="1:16" s="760" customFormat="1" x14ac:dyDescent="0.35">
      <c r="A168" s="766" t="s">
        <v>110</v>
      </c>
      <c r="B168" s="767" t="s">
        <v>207</v>
      </c>
      <c r="C168" s="768">
        <v>2606</v>
      </c>
      <c r="D168" s="768">
        <v>2606</v>
      </c>
      <c r="E168" s="768">
        <v>0</v>
      </c>
      <c r="F168" s="768">
        <v>0</v>
      </c>
      <c r="G168" s="768">
        <v>144</v>
      </c>
      <c r="H168" s="768">
        <v>0</v>
      </c>
      <c r="I168" s="768">
        <v>0</v>
      </c>
      <c r="J168" s="768">
        <v>33</v>
      </c>
      <c r="K168" s="768">
        <v>33</v>
      </c>
      <c r="L168" s="768">
        <v>0</v>
      </c>
      <c r="M168" s="768">
        <v>0</v>
      </c>
      <c r="N168" s="903">
        <v>2756</v>
      </c>
      <c r="O168" s="769">
        <v>2756</v>
      </c>
      <c r="P168" s="765"/>
    </row>
    <row r="169" spans="1:16" s="760" customFormat="1" x14ac:dyDescent="0.35">
      <c r="A169" s="766" t="s">
        <v>110</v>
      </c>
      <c r="B169" s="767" t="s">
        <v>199</v>
      </c>
      <c r="C169" s="768">
        <v>18830</v>
      </c>
      <c r="D169" s="768">
        <v>1883</v>
      </c>
      <c r="E169" s="768">
        <v>0</v>
      </c>
      <c r="F169" s="768">
        <v>0</v>
      </c>
      <c r="G169" s="768">
        <v>1011</v>
      </c>
      <c r="H169" s="768" t="s">
        <v>873</v>
      </c>
      <c r="I169" s="768" t="s">
        <v>873</v>
      </c>
      <c r="J169" s="768">
        <v>29</v>
      </c>
      <c r="K169" s="768">
        <v>29</v>
      </c>
      <c r="L169" s="768">
        <v>0</v>
      </c>
      <c r="M169" s="768">
        <v>0</v>
      </c>
      <c r="N169" s="903">
        <v>20324</v>
      </c>
      <c r="O169" s="769">
        <v>2032</v>
      </c>
      <c r="P169" s="765"/>
    </row>
    <row r="170" spans="1:16" s="760" customFormat="1" x14ac:dyDescent="0.35">
      <c r="A170" s="766" t="s">
        <v>110</v>
      </c>
      <c r="B170" s="767" t="s">
        <v>421</v>
      </c>
      <c r="C170" s="768">
        <v>4900</v>
      </c>
      <c r="D170" s="768">
        <v>4900</v>
      </c>
      <c r="E170" s="768">
        <v>95</v>
      </c>
      <c r="F170" s="768">
        <v>0</v>
      </c>
      <c r="G170" s="768">
        <v>16</v>
      </c>
      <c r="H170" s="768">
        <v>0</v>
      </c>
      <c r="I170" s="768">
        <v>0</v>
      </c>
      <c r="J170" s="768" t="s">
        <v>873</v>
      </c>
      <c r="K170" s="768" t="s">
        <v>873</v>
      </c>
      <c r="L170" s="768">
        <v>0</v>
      </c>
      <c r="M170" s="768">
        <v>0</v>
      </c>
      <c r="N170" s="903">
        <v>4200</v>
      </c>
      <c r="O170" s="769">
        <v>4200</v>
      </c>
      <c r="P170" s="765"/>
    </row>
    <row r="171" spans="1:16" s="760" customFormat="1" x14ac:dyDescent="0.35">
      <c r="A171" s="766" t="s">
        <v>110</v>
      </c>
      <c r="B171" s="767" t="s">
        <v>211</v>
      </c>
      <c r="C171" s="768">
        <v>5495</v>
      </c>
      <c r="D171" s="768">
        <v>5495</v>
      </c>
      <c r="E171" s="768">
        <v>0</v>
      </c>
      <c r="F171" s="768">
        <v>0</v>
      </c>
      <c r="G171" s="768">
        <v>94</v>
      </c>
      <c r="H171" s="768">
        <v>0</v>
      </c>
      <c r="I171" s="768">
        <v>0</v>
      </c>
      <c r="J171" s="768">
        <v>30</v>
      </c>
      <c r="K171" s="768">
        <v>30</v>
      </c>
      <c r="L171" s="768">
        <v>0</v>
      </c>
      <c r="M171" s="768">
        <v>0</v>
      </c>
      <c r="N171" s="903">
        <v>3194</v>
      </c>
      <c r="O171" s="769">
        <v>3194</v>
      </c>
      <c r="P171" s="765"/>
    </row>
    <row r="172" spans="1:16" s="760" customFormat="1" x14ac:dyDescent="0.35">
      <c r="A172" s="766" t="s">
        <v>110</v>
      </c>
      <c r="B172" s="767" t="s">
        <v>217</v>
      </c>
      <c r="C172" s="768">
        <v>845</v>
      </c>
      <c r="D172" s="768">
        <v>0</v>
      </c>
      <c r="E172" s="768">
        <v>0</v>
      </c>
      <c r="F172" s="768">
        <v>0</v>
      </c>
      <c r="G172" s="768">
        <v>208</v>
      </c>
      <c r="H172" s="768">
        <v>0</v>
      </c>
      <c r="I172" s="768">
        <v>0</v>
      </c>
      <c r="J172" s="768">
        <v>0</v>
      </c>
      <c r="K172" s="768">
        <v>0</v>
      </c>
      <c r="L172" s="768">
        <v>0</v>
      </c>
      <c r="M172" s="768">
        <v>0</v>
      </c>
      <c r="N172" s="903">
        <v>1019</v>
      </c>
      <c r="O172" s="769">
        <v>0</v>
      </c>
      <c r="P172" s="765"/>
    </row>
    <row r="173" spans="1:16" s="760" customFormat="1" x14ac:dyDescent="0.35">
      <c r="A173" s="766" t="s">
        <v>110</v>
      </c>
      <c r="B173" s="767" t="s">
        <v>228</v>
      </c>
      <c r="C173" s="768">
        <v>1265</v>
      </c>
      <c r="D173" s="768">
        <v>1265</v>
      </c>
      <c r="E173" s="768">
        <v>0</v>
      </c>
      <c r="F173" s="768">
        <v>0</v>
      </c>
      <c r="G173" s="768">
        <v>422</v>
      </c>
      <c r="H173" s="768">
        <v>0</v>
      </c>
      <c r="I173" s="768">
        <v>0</v>
      </c>
      <c r="J173" s="768">
        <v>17</v>
      </c>
      <c r="K173" s="768">
        <v>17</v>
      </c>
      <c r="L173" s="768">
        <v>0</v>
      </c>
      <c r="M173" s="768">
        <v>0</v>
      </c>
      <c r="N173" s="903">
        <v>1495</v>
      </c>
      <c r="O173" s="769">
        <v>1495</v>
      </c>
      <c r="P173" s="765"/>
    </row>
    <row r="174" spans="1:16" s="760" customFormat="1" x14ac:dyDescent="0.35">
      <c r="A174" s="766" t="s">
        <v>110</v>
      </c>
      <c r="B174" s="767" t="s">
        <v>115</v>
      </c>
      <c r="C174" s="768">
        <v>833</v>
      </c>
      <c r="D174" s="768">
        <v>0</v>
      </c>
      <c r="E174" s="768">
        <v>0</v>
      </c>
      <c r="F174" s="768">
        <v>0</v>
      </c>
      <c r="G174" s="768">
        <v>394</v>
      </c>
      <c r="H174" s="768">
        <v>0</v>
      </c>
      <c r="I174" s="768">
        <v>0</v>
      </c>
      <c r="J174" s="768">
        <v>0</v>
      </c>
      <c r="K174" s="768">
        <v>0</v>
      </c>
      <c r="L174" s="768">
        <v>0</v>
      </c>
      <c r="M174" s="768">
        <v>0</v>
      </c>
      <c r="N174" s="903">
        <v>1006</v>
      </c>
      <c r="O174" s="769">
        <v>0</v>
      </c>
      <c r="P174" s="765"/>
    </row>
    <row r="175" spans="1:16" s="760" customFormat="1" x14ac:dyDescent="0.35">
      <c r="A175" s="766" t="s">
        <v>110</v>
      </c>
      <c r="B175" s="767" t="s">
        <v>607</v>
      </c>
      <c r="C175" s="768">
        <v>10384</v>
      </c>
      <c r="D175" s="768">
        <v>0</v>
      </c>
      <c r="E175" s="768">
        <v>0</v>
      </c>
      <c r="F175" s="768">
        <v>0</v>
      </c>
      <c r="G175" s="768">
        <v>783</v>
      </c>
      <c r="H175" s="768">
        <v>0</v>
      </c>
      <c r="I175" s="768">
        <v>0</v>
      </c>
      <c r="J175" s="768">
        <v>0</v>
      </c>
      <c r="K175" s="768">
        <v>0</v>
      </c>
      <c r="L175" s="768">
        <v>0</v>
      </c>
      <c r="M175" s="768">
        <v>0</v>
      </c>
      <c r="N175" s="903">
        <v>10566</v>
      </c>
      <c r="O175" s="769">
        <v>0</v>
      </c>
      <c r="P175" s="765"/>
    </row>
    <row r="176" spans="1:16" s="760" customFormat="1" x14ac:dyDescent="0.35">
      <c r="A176" s="766" t="s">
        <v>110</v>
      </c>
      <c r="B176" s="767" t="s">
        <v>233</v>
      </c>
      <c r="C176" s="768">
        <v>5934</v>
      </c>
      <c r="D176" s="768">
        <v>5934</v>
      </c>
      <c r="E176" s="768">
        <v>0</v>
      </c>
      <c r="F176" s="768">
        <v>0</v>
      </c>
      <c r="G176" s="768">
        <v>82</v>
      </c>
      <c r="H176" s="768">
        <v>0</v>
      </c>
      <c r="I176" s="768">
        <v>0</v>
      </c>
      <c r="J176" s="768">
        <v>78</v>
      </c>
      <c r="K176" s="768">
        <v>78</v>
      </c>
      <c r="L176" s="768">
        <v>0</v>
      </c>
      <c r="M176" s="768">
        <v>0</v>
      </c>
      <c r="N176" s="903">
        <v>5645</v>
      </c>
      <c r="O176" s="769">
        <v>5645</v>
      </c>
      <c r="P176" s="765"/>
    </row>
    <row r="177" spans="1:16" s="760" customFormat="1" x14ac:dyDescent="0.35">
      <c r="A177" s="766" t="s">
        <v>114</v>
      </c>
      <c r="B177" s="767" t="s">
        <v>133</v>
      </c>
      <c r="C177" s="768">
        <v>1923</v>
      </c>
      <c r="D177" s="768">
        <v>0</v>
      </c>
      <c r="E177" s="768">
        <v>0</v>
      </c>
      <c r="F177" s="768">
        <v>0</v>
      </c>
      <c r="G177" s="768">
        <v>2996</v>
      </c>
      <c r="H177" s="768">
        <v>0</v>
      </c>
      <c r="I177" s="768">
        <v>0</v>
      </c>
      <c r="J177" s="768">
        <v>0</v>
      </c>
      <c r="K177" s="768">
        <v>0</v>
      </c>
      <c r="L177" s="768">
        <v>0</v>
      </c>
      <c r="M177" s="768">
        <v>0</v>
      </c>
      <c r="N177" s="903">
        <v>4919</v>
      </c>
      <c r="O177" s="769">
        <v>0</v>
      </c>
      <c r="P177" s="765"/>
    </row>
    <row r="178" spans="1:16" s="760" customFormat="1" x14ac:dyDescent="0.35">
      <c r="A178" s="766" t="s">
        <v>114</v>
      </c>
      <c r="B178" s="767" t="s">
        <v>115</v>
      </c>
      <c r="C178" s="768">
        <v>1105</v>
      </c>
      <c r="D178" s="768">
        <v>0</v>
      </c>
      <c r="E178" s="768">
        <v>0</v>
      </c>
      <c r="F178" s="768">
        <v>0</v>
      </c>
      <c r="G178" s="768">
        <v>141</v>
      </c>
      <c r="H178" s="768">
        <v>0</v>
      </c>
      <c r="I178" s="768">
        <v>0</v>
      </c>
      <c r="J178" s="768">
        <v>0</v>
      </c>
      <c r="K178" s="768">
        <v>0</v>
      </c>
      <c r="L178" s="768">
        <v>0</v>
      </c>
      <c r="M178" s="768">
        <v>0</v>
      </c>
      <c r="N178" s="903">
        <v>1235</v>
      </c>
      <c r="O178" s="769">
        <v>0</v>
      </c>
      <c r="P178" s="765"/>
    </row>
    <row r="179" spans="1:16" s="760" customFormat="1" x14ac:dyDescent="0.35">
      <c r="A179" s="766" t="s">
        <v>114</v>
      </c>
      <c r="B179" s="767" t="s">
        <v>607</v>
      </c>
      <c r="C179" s="768">
        <v>1264</v>
      </c>
      <c r="D179" s="768">
        <v>0</v>
      </c>
      <c r="E179" s="768">
        <v>0</v>
      </c>
      <c r="F179" s="768">
        <v>0</v>
      </c>
      <c r="G179" s="768">
        <v>141</v>
      </c>
      <c r="H179" s="768">
        <v>0</v>
      </c>
      <c r="I179" s="768">
        <v>0</v>
      </c>
      <c r="J179" s="768">
        <v>0</v>
      </c>
      <c r="K179" s="768">
        <v>0</v>
      </c>
      <c r="L179" s="768">
        <v>0</v>
      </c>
      <c r="M179" s="768">
        <v>0</v>
      </c>
      <c r="N179" s="903">
        <v>1371</v>
      </c>
      <c r="O179" s="769">
        <v>0</v>
      </c>
      <c r="P179" s="765"/>
    </row>
    <row r="180" spans="1:16" s="760" customFormat="1" x14ac:dyDescent="0.35">
      <c r="A180" s="766" t="s">
        <v>116</v>
      </c>
      <c r="B180" s="767" t="s">
        <v>112</v>
      </c>
      <c r="C180" s="768">
        <v>2714</v>
      </c>
      <c r="D180" s="768">
        <v>0</v>
      </c>
      <c r="E180" s="768">
        <v>0</v>
      </c>
      <c r="F180" s="768">
        <v>0</v>
      </c>
      <c r="G180" s="768">
        <v>242</v>
      </c>
      <c r="H180" s="768">
        <v>0</v>
      </c>
      <c r="I180" s="768">
        <v>0</v>
      </c>
      <c r="J180" s="768">
        <v>0</v>
      </c>
      <c r="K180" s="768">
        <v>0</v>
      </c>
      <c r="L180" s="768">
        <v>0</v>
      </c>
      <c r="M180" s="768">
        <v>46</v>
      </c>
      <c r="N180" s="903">
        <v>2826</v>
      </c>
      <c r="O180" s="769">
        <v>0</v>
      </c>
      <c r="P180" s="765"/>
    </row>
    <row r="181" spans="1:16" s="760" customFormat="1" x14ac:dyDescent="0.35">
      <c r="A181" s="766" t="s">
        <v>118</v>
      </c>
      <c r="B181" s="767" t="s">
        <v>133</v>
      </c>
      <c r="C181" s="768">
        <v>1733</v>
      </c>
      <c r="D181" s="768">
        <v>0</v>
      </c>
      <c r="E181" s="768">
        <v>0</v>
      </c>
      <c r="F181" s="768">
        <v>0</v>
      </c>
      <c r="G181" s="768">
        <v>800</v>
      </c>
      <c r="H181" s="768">
        <v>0</v>
      </c>
      <c r="I181" s="768">
        <v>0</v>
      </c>
      <c r="J181" s="768">
        <v>0</v>
      </c>
      <c r="K181" s="768">
        <v>0</v>
      </c>
      <c r="L181" s="768">
        <v>0</v>
      </c>
      <c r="M181" s="768">
        <v>0</v>
      </c>
      <c r="N181" s="903">
        <v>2502</v>
      </c>
      <c r="O181" s="769">
        <v>0</v>
      </c>
      <c r="P181" s="765"/>
    </row>
    <row r="182" spans="1:16" s="760" customFormat="1" x14ac:dyDescent="0.35">
      <c r="A182" s="766" t="s">
        <v>118</v>
      </c>
      <c r="B182" s="767" t="s">
        <v>224</v>
      </c>
      <c r="C182" s="768">
        <v>18444</v>
      </c>
      <c r="D182" s="768">
        <v>9981</v>
      </c>
      <c r="E182" s="768">
        <v>0</v>
      </c>
      <c r="F182" s="768">
        <v>0</v>
      </c>
      <c r="G182" s="768">
        <v>0</v>
      </c>
      <c r="H182" s="768">
        <v>0</v>
      </c>
      <c r="I182" s="768">
        <v>0</v>
      </c>
      <c r="J182" s="768">
        <v>0</v>
      </c>
      <c r="K182" s="768">
        <v>0</v>
      </c>
      <c r="L182" s="768">
        <v>0</v>
      </c>
      <c r="M182" s="768">
        <v>0</v>
      </c>
      <c r="N182" s="903">
        <v>18476</v>
      </c>
      <c r="O182" s="769">
        <v>9974</v>
      </c>
      <c r="P182" s="765"/>
    </row>
    <row r="183" spans="1:16" s="760" customFormat="1" x14ac:dyDescent="0.35">
      <c r="A183" s="766" t="s">
        <v>121</v>
      </c>
      <c r="B183" s="767" t="s">
        <v>607</v>
      </c>
      <c r="C183" s="768">
        <v>6098</v>
      </c>
      <c r="D183" s="768">
        <v>0</v>
      </c>
      <c r="E183" s="768">
        <v>0</v>
      </c>
      <c r="F183" s="768">
        <v>0</v>
      </c>
      <c r="G183" s="768">
        <v>2377</v>
      </c>
      <c r="H183" s="768">
        <v>0</v>
      </c>
      <c r="I183" s="768">
        <v>0</v>
      </c>
      <c r="J183" s="768">
        <v>0</v>
      </c>
      <c r="K183" s="768">
        <v>0</v>
      </c>
      <c r="L183" s="768">
        <v>0</v>
      </c>
      <c r="M183" s="768">
        <v>0</v>
      </c>
      <c r="N183" s="903">
        <v>8864</v>
      </c>
      <c r="O183" s="769">
        <v>0</v>
      </c>
      <c r="P183" s="765"/>
    </row>
    <row r="184" spans="1:16" s="760" customFormat="1" x14ac:dyDescent="0.35">
      <c r="A184" s="766" t="s">
        <v>122</v>
      </c>
      <c r="B184" s="767" t="s">
        <v>73</v>
      </c>
      <c r="C184" s="768">
        <v>2742</v>
      </c>
      <c r="D184" s="768">
        <v>0</v>
      </c>
      <c r="E184" s="768">
        <v>0</v>
      </c>
      <c r="F184" s="768">
        <v>0</v>
      </c>
      <c r="G184" s="768">
        <v>639</v>
      </c>
      <c r="H184" s="768">
        <v>0</v>
      </c>
      <c r="I184" s="768">
        <v>0</v>
      </c>
      <c r="J184" s="768">
        <v>0</v>
      </c>
      <c r="K184" s="768">
        <v>0</v>
      </c>
      <c r="L184" s="768">
        <v>0</v>
      </c>
      <c r="M184" s="768">
        <v>157</v>
      </c>
      <c r="N184" s="903">
        <v>3150</v>
      </c>
      <c r="O184" s="769">
        <v>0</v>
      </c>
      <c r="P184" s="765"/>
    </row>
    <row r="185" spans="1:16" s="760" customFormat="1" x14ac:dyDescent="0.35">
      <c r="A185" s="766" t="s">
        <v>122</v>
      </c>
      <c r="B185" s="767" t="s">
        <v>112</v>
      </c>
      <c r="C185" s="768">
        <v>5201</v>
      </c>
      <c r="D185" s="768">
        <v>0</v>
      </c>
      <c r="E185" s="768">
        <v>0</v>
      </c>
      <c r="F185" s="768">
        <v>0</v>
      </c>
      <c r="G185" s="768">
        <v>1113</v>
      </c>
      <c r="H185" s="768">
        <v>0</v>
      </c>
      <c r="I185" s="768">
        <v>0</v>
      </c>
      <c r="J185" s="768">
        <v>0</v>
      </c>
      <c r="K185" s="768">
        <v>0</v>
      </c>
      <c r="L185" s="768">
        <v>0</v>
      </c>
      <c r="M185" s="768">
        <v>103</v>
      </c>
      <c r="N185" s="903">
        <v>6005</v>
      </c>
      <c r="O185" s="769">
        <v>0</v>
      </c>
      <c r="P185" s="765"/>
    </row>
    <row r="186" spans="1:16" s="760" customFormat="1" x14ac:dyDescent="0.35">
      <c r="A186" s="766" t="s">
        <v>122</v>
      </c>
      <c r="B186" s="767" t="s">
        <v>133</v>
      </c>
      <c r="C186" s="768">
        <v>1026</v>
      </c>
      <c r="D186" s="768">
        <v>0</v>
      </c>
      <c r="E186" s="768">
        <v>0</v>
      </c>
      <c r="F186" s="768">
        <v>0</v>
      </c>
      <c r="G186" s="768">
        <v>600</v>
      </c>
      <c r="H186" s="768">
        <v>0</v>
      </c>
      <c r="I186" s="768">
        <v>0</v>
      </c>
      <c r="J186" s="768">
        <v>0</v>
      </c>
      <c r="K186" s="768">
        <v>0</v>
      </c>
      <c r="L186" s="768">
        <v>0</v>
      </c>
      <c r="M186" s="768">
        <v>0</v>
      </c>
      <c r="N186" s="903">
        <v>1626</v>
      </c>
      <c r="O186" s="769">
        <v>0</v>
      </c>
      <c r="P186" s="765"/>
    </row>
    <row r="187" spans="1:16" s="760" customFormat="1" x14ac:dyDescent="0.35">
      <c r="A187" s="766" t="s">
        <v>122</v>
      </c>
      <c r="B187" s="767" t="s">
        <v>607</v>
      </c>
      <c r="C187" s="768">
        <v>3145</v>
      </c>
      <c r="D187" s="768">
        <v>0</v>
      </c>
      <c r="E187" s="768">
        <v>0</v>
      </c>
      <c r="F187" s="768">
        <v>0</v>
      </c>
      <c r="G187" s="768">
        <v>110</v>
      </c>
      <c r="H187" s="768">
        <v>0</v>
      </c>
      <c r="I187" s="768">
        <v>0</v>
      </c>
      <c r="J187" s="768">
        <v>0</v>
      </c>
      <c r="K187" s="768">
        <v>0</v>
      </c>
      <c r="L187" s="768">
        <v>0</v>
      </c>
      <c r="M187" s="768">
        <v>0</v>
      </c>
      <c r="N187" s="903">
        <v>2862</v>
      </c>
      <c r="O187" s="769">
        <v>0</v>
      </c>
      <c r="P187" s="765"/>
    </row>
    <row r="188" spans="1:16" s="760" customFormat="1" x14ac:dyDescent="0.35">
      <c r="A188" s="766" t="s">
        <v>383</v>
      </c>
      <c r="B188" s="767" t="s">
        <v>92</v>
      </c>
      <c r="C188" s="768">
        <v>8422</v>
      </c>
      <c r="D188" s="768">
        <v>0</v>
      </c>
      <c r="E188" s="768">
        <v>0</v>
      </c>
      <c r="F188" s="768">
        <v>0</v>
      </c>
      <c r="G188" s="768">
        <v>170</v>
      </c>
      <c r="H188" s="768">
        <v>0</v>
      </c>
      <c r="I188" s="768">
        <v>0</v>
      </c>
      <c r="J188" s="768">
        <v>0</v>
      </c>
      <c r="K188" s="768">
        <v>0</v>
      </c>
      <c r="L188" s="768">
        <v>0</v>
      </c>
      <c r="M188" s="768">
        <v>1730</v>
      </c>
      <c r="N188" s="903">
        <v>8807</v>
      </c>
      <c r="O188" s="769">
        <v>0</v>
      </c>
      <c r="P188" s="765"/>
    </row>
    <row r="189" spans="1:16" s="760" customFormat="1" x14ac:dyDescent="0.35">
      <c r="A189" s="766" t="s">
        <v>383</v>
      </c>
      <c r="B189" s="767" t="s">
        <v>112</v>
      </c>
      <c r="C189" s="768">
        <v>3523</v>
      </c>
      <c r="D189" s="768">
        <v>0</v>
      </c>
      <c r="E189" s="768">
        <v>0</v>
      </c>
      <c r="F189" s="768">
        <v>0</v>
      </c>
      <c r="G189" s="768">
        <v>78</v>
      </c>
      <c r="H189" s="768">
        <v>0</v>
      </c>
      <c r="I189" s="768">
        <v>0</v>
      </c>
      <c r="J189" s="768">
        <v>0</v>
      </c>
      <c r="K189" s="768">
        <v>0</v>
      </c>
      <c r="L189" s="768">
        <v>0</v>
      </c>
      <c r="M189" s="768">
        <v>95</v>
      </c>
      <c r="N189" s="903">
        <v>3445</v>
      </c>
      <c r="O189" s="769">
        <v>0</v>
      </c>
      <c r="P189" s="765"/>
    </row>
    <row r="190" spans="1:16" s="760" customFormat="1" x14ac:dyDescent="0.35">
      <c r="A190" s="766" t="s">
        <v>383</v>
      </c>
      <c r="B190" s="767" t="s">
        <v>607</v>
      </c>
      <c r="C190" s="768">
        <v>24170</v>
      </c>
      <c r="D190" s="768">
        <v>0</v>
      </c>
      <c r="E190" s="768">
        <v>0</v>
      </c>
      <c r="F190" s="768">
        <v>0</v>
      </c>
      <c r="G190" s="768">
        <v>318</v>
      </c>
      <c r="H190" s="768">
        <v>0</v>
      </c>
      <c r="I190" s="768">
        <v>0</v>
      </c>
      <c r="J190" s="768">
        <v>0</v>
      </c>
      <c r="K190" s="768">
        <v>0</v>
      </c>
      <c r="L190" s="768">
        <v>0</v>
      </c>
      <c r="M190" s="768">
        <v>0</v>
      </c>
      <c r="N190" s="903">
        <v>21508</v>
      </c>
      <c r="O190" s="769">
        <v>0</v>
      </c>
      <c r="P190" s="765"/>
    </row>
    <row r="191" spans="1:16" s="760" customFormat="1" x14ac:dyDescent="0.35">
      <c r="A191" s="766" t="s">
        <v>123</v>
      </c>
      <c r="B191" s="767" t="s">
        <v>607</v>
      </c>
      <c r="C191" s="768">
        <v>2797</v>
      </c>
      <c r="D191" s="768">
        <v>0</v>
      </c>
      <c r="E191" s="768">
        <v>0</v>
      </c>
      <c r="F191" s="768">
        <v>0</v>
      </c>
      <c r="G191" s="768">
        <v>1677</v>
      </c>
      <c r="H191" s="768">
        <v>0</v>
      </c>
      <c r="I191" s="768">
        <v>0</v>
      </c>
      <c r="J191" s="768">
        <v>0</v>
      </c>
      <c r="K191" s="768">
        <v>0</v>
      </c>
      <c r="L191" s="768">
        <v>0</v>
      </c>
      <c r="M191" s="768">
        <v>0</v>
      </c>
      <c r="N191" s="903">
        <v>4918</v>
      </c>
      <c r="O191" s="769">
        <v>0</v>
      </c>
      <c r="P191" s="765"/>
    </row>
    <row r="192" spans="1:16" s="760" customFormat="1" x14ac:dyDescent="0.35">
      <c r="A192" s="766" t="s">
        <v>128</v>
      </c>
      <c r="B192" s="767" t="s">
        <v>92</v>
      </c>
      <c r="C192" s="768">
        <v>4292</v>
      </c>
      <c r="D192" s="768">
        <v>0</v>
      </c>
      <c r="E192" s="768">
        <v>0</v>
      </c>
      <c r="F192" s="768">
        <v>0</v>
      </c>
      <c r="G192" s="768">
        <v>97</v>
      </c>
      <c r="H192" s="768">
        <v>0</v>
      </c>
      <c r="I192" s="768">
        <v>0</v>
      </c>
      <c r="J192" s="768">
        <v>0</v>
      </c>
      <c r="K192" s="768">
        <v>0</v>
      </c>
      <c r="L192" s="768">
        <v>0</v>
      </c>
      <c r="M192" s="768">
        <v>332</v>
      </c>
      <c r="N192" s="903">
        <v>3712</v>
      </c>
      <c r="O192" s="769">
        <v>0</v>
      </c>
      <c r="P192" s="765"/>
    </row>
    <row r="193" spans="1:16" s="760" customFormat="1" x14ac:dyDescent="0.35">
      <c r="A193" s="766" t="s">
        <v>128</v>
      </c>
      <c r="B193" s="767" t="s">
        <v>607</v>
      </c>
      <c r="C193" s="768">
        <v>4484</v>
      </c>
      <c r="D193" s="768">
        <v>0</v>
      </c>
      <c r="E193" s="768">
        <v>0</v>
      </c>
      <c r="F193" s="768">
        <v>0</v>
      </c>
      <c r="G193" s="768">
        <v>450</v>
      </c>
      <c r="H193" s="768">
        <v>0</v>
      </c>
      <c r="I193" s="768">
        <v>0</v>
      </c>
      <c r="J193" s="768">
        <v>0</v>
      </c>
      <c r="K193" s="768">
        <v>0</v>
      </c>
      <c r="L193" s="768">
        <v>0</v>
      </c>
      <c r="M193" s="768">
        <v>0</v>
      </c>
      <c r="N193" s="903">
        <v>4581</v>
      </c>
      <c r="O193" s="769">
        <v>0</v>
      </c>
      <c r="P193" s="765"/>
    </row>
    <row r="194" spans="1:16" s="760" customFormat="1" x14ac:dyDescent="0.35">
      <c r="A194" s="766" t="s">
        <v>129</v>
      </c>
      <c r="B194" s="767" t="s">
        <v>1931</v>
      </c>
      <c r="C194" s="768">
        <v>9368</v>
      </c>
      <c r="D194" s="768">
        <v>0</v>
      </c>
      <c r="E194" s="768">
        <v>0</v>
      </c>
      <c r="F194" s="768">
        <v>0</v>
      </c>
      <c r="G194" s="768">
        <v>0</v>
      </c>
      <c r="H194" s="768">
        <v>0</v>
      </c>
      <c r="I194" s="768">
        <v>0</v>
      </c>
      <c r="J194" s="768">
        <v>0</v>
      </c>
      <c r="K194" s="768">
        <v>0</v>
      </c>
      <c r="L194" s="768">
        <v>0</v>
      </c>
      <c r="M194" s="768">
        <v>0</v>
      </c>
      <c r="N194" s="903">
        <v>9368</v>
      </c>
      <c r="O194" s="769">
        <v>0</v>
      </c>
      <c r="P194" s="765"/>
    </row>
    <row r="195" spans="1:16" s="760" customFormat="1" x14ac:dyDescent="0.35">
      <c r="A195" s="766" t="s">
        <v>129</v>
      </c>
      <c r="B195" s="767" t="s">
        <v>607</v>
      </c>
      <c r="C195" s="768">
        <v>3604</v>
      </c>
      <c r="D195" s="768">
        <v>0</v>
      </c>
      <c r="E195" s="768">
        <v>0</v>
      </c>
      <c r="F195" s="768">
        <v>0</v>
      </c>
      <c r="G195" s="768">
        <v>35</v>
      </c>
      <c r="H195" s="768">
        <v>0</v>
      </c>
      <c r="I195" s="768">
        <v>0</v>
      </c>
      <c r="J195" s="768">
        <v>0</v>
      </c>
      <c r="K195" s="768">
        <v>0</v>
      </c>
      <c r="L195" s="768">
        <v>0</v>
      </c>
      <c r="M195" s="768">
        <v>0</v>
      </c>
      <c r="N195" s="903">
        <v>3183</v>
      </c>
      <c r="O195" s="769">
        <v>0</v>
      </c>
      <c r="P195" s="765"/>
    </row>
    <row r="196" spans="1:16" s="760" customFormat="1" x14ac:dyDescent="0.35">
      <c r="A196" s="766" t="s">
        <v>872</v>
      </c>
      <c r="B196" s="767" t="s">
        <v>68</v>
      </c>
      <c r="C196" s="768">
        <v>4900</v>
      </c>
      <c r="D196" s="768">
        <v>0</v>
      </c>
      <c r="E196" s="768">
        <v>0</v>
      </c>
      <c r="F196" s="768">
        <v>0</v>
      </c>
      <c r="G196" s="768">
        <v>303</v>
      </c>
      <c r="H196" s="768">
        <v>0</v>
      </c>
      <c r="I196" s="768">
        <v>0</v>
      </c>
      <c r="J196" s="768">
        <v>0</v>
      </c>
      <c r="K196" s="768">
        <v>0</v>
      </c>
      <c r="L196" s="768">
        <v>0</v>
      </c>
      <c r="M196" s="768">
        <v>0</v>
      </c>
      <c r="N196" s="903">
        <v>5201</v>
      </c>
      <c r="O196" s="769">
        <v>0</v>
      </c>
      <c r="P196" s="765"/>
    </row>
    <row r="197" spans="1:16" s="760" customFormat="1" x14ac:dyDescent="0.35">
      <c r="A197" s="766" t="s">
        <v>872</v>
      </c>
      <c r="B197" s="767" t="s">
        <v>69</v>
      </c>
      <c r="C197" s="768">
        <v>3203</v>
      </c>
      <c r="D197" s="768">
        <v>0</v>
      </c>
      <c r="E197" s="768">
        <v>0</v>
      </c>
      <c r="F197" s="768">
        <v>0</v>
      </c>
      <c r="G197" s="768">
        <v>442</v>
      </c>
      <c r="H197" s="768">
        <v>0</v>
      </c>
      <c r="I197" s="768">
        <v>0</v>
      </c>
      <c r="J197" s="768">
        <v>0</v>
      </c>
      <c r="K197" s="768">
        <v>0</v>
      </c>
      <c r="L197" s="768">
        <v>0</v>
      </c>
      <c r="M197" s="768">
        <v>79</v>
      </c>
      <c r="N197" s="903">
        <v>3379</v>
      </c>
      <c r="O197" s="769">
        <v>0</v>
      </c>
      <c r="P197" s="765"/>
    </row>
    <row r="198" spans="1:16" s="760" customFormat="1" x14ac:dyDescent="0.35">
      <c r="A198" s="766" t="s">
        <v>872</v>
      </c>
      <c r="B198" s="767" t="s">
        <v>92</v>
      </c>
      <c r="C198" s="768">
        <v>2834</v>
      </c>
      <c r="D198" s="768">
        <v>0</v>
      </c>
      <c r="E198" s="768">
        <v>0</v>
      </c>
      <c r="F198" s="768">
        <v>0</v>
      </c>
      <c r="G198" s="768">
        <v>136</v>
      </c>
      <c r="H198" s="768">
        <v>0</v>
      </c>
      <c r="I198" s="768">
        <v>0</v>
      </c>
      <c r="J198" s="768">
        <v>0</v>
      </c>
      <c r="K198" s="768">
        <v>0</v>
      </c>
      <c r="L198" s="768">
        <v>0</v>
      </c>
      <c r="M198" s="768">
        <v>723</v>
      </c>
      <c r="N198" s="903">
        <v>2639</v>
      </c>
      <c r="O198" s="769">
        <v>0</v>
      </c>
      <c r="P198" s="765"/>
    </row>
    <row r="199" spans="1:16" s="760" customFormat="1" x14ac:dyDescent="0.35">
      <c r="A199" s="766" t="s">
        <v>872</v>
      </c>
      <c r="B199" s="767" t="s">
        <v>105</v>
      </c>
      <c r="C199" s="768">
        <v>1912</v>
      </c>
      <c r="D199" s="768">
        <v>0</v>
      </c>
      <c r="E199" s="768">
        <v>0</v>
      </c>
      <c r="F199" s="768">
        <v>0</v>
      </c>
      <c r="G199" s="768">
        <v>166</v>
      </c>
      <c r="H199" s="768">
        <v>0</v>
      </c>
      <c r="I199" s="768">
        <v>0</v>
      </c>
      <c r="J199" s="768">
        <v>0</v>
      </c>
      <c r="K199" s="768">
        <v>0</v>
      </c>
      <c r="L199" s="768">
        <v>0</v>
      </c>
      <c r="M199" s="768">
        <v>0</v>
      </c>
      <c r="N199" s="903">
        <v>2009</v>
      </c>
      <c r="O199" s="769">
        <v>0</v>
      </c>
      <c r="P199" s="765"/>
    </row>
    <row r="200" spans="1:16" s="760" customFormat="1" x14ac:dyDescent="0.35">
      <c r="A200" s="766" t="s">
        <v>872</v>
      </c>
      <c r="B200" s="767" t="s">
        <v>112</v>
      </c>
      <c r="C200" s="768">
        <v>2359</v>
      </c>
      <c r="D200" s="768">
        <v>0</v>
      </c>
      <c r="E200" s="768">
        <v>0</v>
      </c>
      <c r="F200" s="768">
        <v>0</v>
      </c>
      <c r="G200" s="768">
        <v>129</v>
      </c>
      <c r="H200" s="768">
        <v>0</v>
      </c>
      <c r="I200" s="768">
        <v>0</v>
      </c>
      <c r="J200" s="768">
        <v>0</v>
      </c>
      <c r="K200" s="768">
        <v>0</v>
      </c>
      <c r="L200" s="768">
        <v>0</v>
      </c>
      <c r="M200" s="768">
        <v>38</v>
      </c>
      <c r="N200" s="903">
        <v>2417</v>
      </c>
      <c r="O200" s="769">
        <v>0</v>
      </c>
      <c r="P200" s="765"/>
    </row>
    <row r="201" spans="1:16" s="760" customFormat="1" x14ac:dyDescent="0.35">
      <c r="A201" s="766" t="s">
        <v>872</v>
      </c>
      <c r="B201" s="767" t="s">
        <v>117</v>
      </c>
      <c r="C201" s="768">
        <v>18814</v>
      </c>
      <c r="D201" s="768">
        <v>0</v>
      </c>
      <c r="E201" s="768">
        <v>0</v>
      </c>
      <c r="F201" s="768">
        <v>0</v>
      </c>
      <c r="G201" s="768">
        <v>1895</v>
      </c>
      <c r="H201" s="768">
        <v>0</v>
      </c>
      <c r="I201" s="768">
        <v>0</v>
      </c>
      <c r="J201" s="768">
        <v>0</v>
      </c>
      <c r="K201" s="768">
        <v>0</v>
      </c>
      <c r="L201" s="768">
        <v>0</v>
      </c>
      <c r="M201" s="768">
        <v>0</v>
      </c>
      <c r="N201" s="903">
        <v>19763</v>
      </c>
      <c r="O201" s="769">
        <v>0</v>
      </c>
      <c r="P201" s="765"/>
    </row>
    <row r="202" spans="1:16" s="760" customFormat="1" x14ac:dyDescent="0.35">
      <c r="A202" s="766" t="s">
        <v>872</v>
      </c>
      <c r="B202" s="767" t="s">
        <v>131</v>
      </c>
      <c r="C202" s="768">
        <v>11053</v>
      </c>
      <c r="D202" s="768">
        <v>11053</v>
      </c>
      <c r="E202" s="768">
        <v>0</v>
      </c>
      <c r="F202" s="768">
        <v>0</v>
      </c>
      <c r="G202" s="768" t="s">
        <v>873</v>
      </c>
      <c r="H202" s="768" t="s">
        <v>873</v>
      </c>
      <c r="I202" s="768">
        <v>0</v>
      </c>
      <c r="J202" s="768">
        <v>6</v>
      </c>
      <c r="K202" s="768">
        <v>0</v>
      </c>
      <c r="L202" s="768">
        <v>0</v>
      </c>
      <c r="M202" s="768">
        <v>0</v>
      </c>
      <c r="N202" s="903">
        <v>8231</v>
      </c>
      <c r="O202" s="769">
        <v>8231</v>
      </c>
      <c r="P202" s="765"/>
    </row>
    <row r="203" spans="1:16" s="760" customFormat="1" x14ac:dyDescent="0.35">
      <c r="A203" s="766" t="s">
        <v>872</v>
      </c>
      <c r="B203" s="767" t="s">
        <v>133</v>
      </c>
      <c r="C203" s="768">
        <v>1412</v>
      </c>
      <c r="D203" s="768">
        <v>0</v>
      </c>
      <c r="E203" s="768">
        <v>0</v>
      </c>
      <c r="F203" s="768">
        <v>0</v>
      </c>
      <c r="G203" s="768">
        <v>225</v>
      </c>
      <c r="H203" s="768">
        <v>0</v>
      </c>
      <c r="I203" s="768">
        <v>0</v>
      </c>
      <c r="J203" s="768">
        <v>0</v>
      </c>
      <c r="K203" s="768">
        <v>0</v>
      </c>
      <c r="L203" s="768">
        <v>0</v>
      </c>
      <c r="M203" s="768">
        <v>0</v>
      </c>
      <c r="N203" s="903">
        <v>1573</v>
      </c>
      <c r="O203" s="769">
        <v>0</v>
      </c>
      <c r="P203" s="765"/>
    </row>
    <row r="204" spans="1:16" s="760" customFormat="1" x14ac:dyDescent="0.35">
      <c r="A204" s="766" t="s">
        <v>872</v>
      </c>
      <c r="B204" s="767" t="s">
        <v>182</v>
      </c>
      <c r="C204" s="768">
        <v>4207</v>
      </c>
      <c r="D204" s="768">
        <v>0</v>
      </c>
      <c r="E204" s="768">
        <v>0</v>
      </c>
      <c r="F204" s="768">
        <v>0</v>
      </c>
      <c r="G204" s="768">
        <v>262</v>
      </c>
      <c r="H204" s="768">
        <v>0</v>
      </c>
      <c r="I204" s="768">
        <v>0</v>
      </c>
      <c r="J204" s="768">
        <v>0</v>
      </c>
      <c r="K204" s="768">
        <v>0</v>
      </c>
      <c r="L204" s="768">
        <v>0</v>
      </c>
      <c r="M204" s="768">
        <v>0</v>
      </c>
      <c r="N204" s="903">
        <v>4125</v>
      </c>
      <c r="O204" s="769">
        <v>0</v>
      </c>
      <c r="P204" s="765"/>
    </row>
    <row r="205" spans="1:16" s="760" customFormat="1" x14ac:dyDescent="0.35">
      <c r="A205" s="766" t="s">
        <v>872</v>
      </c>
      <c r="B205" s="767" t="s">
        <v>186</v>
      </c>
      <c r="C205" s="768">
        <v>1479</v>
      </c>
      <c r="D205" s="768">
        <v>0</v>
      </c>
      <c r="E205" s="768">
        <v>0</v>
      </c>
      <c r="F205" s="768">
        <v>0</v>
      </c>
      <c r="G205" s="768">
        <v>71</v>
      </c>
      <c r="H205" s="768">
        <v>0</v>
      </c>
      <c r="I205" s="768">
        <v>0</v>
      </c>
      <c r="J205" s="768">
        <v>0</v>
      </c>
      <c r="K205" s="768">
        <v>0</v>
      </c>
      <c r="L205" s="768">
        <v>0</v>
      </c>
      <c r="M205" s="768">
        <v>0</v>
      </c>
      <c r="N205" s="903">
        <v>1487</v>
      </c>
      <c r="O205" s="769">
        <v>0</v>
      </c>
      <c r="P205" s="765"/>
    </row>
    <row r="206" spans="1:16" s="760" customFormat="1" x14ac:dyDescent="0.35">
      <c r="A206" s="766" t="s">
        <v>872</v>
      </c>
      <c r="B206" s="767" t="s">
        <v>216</v>
      </c>
      <c r="C206" s="768">
        <v>4152</v>
      </c>
      <c r="D206" s="768">
        <v>0</v>
      </c>
      <c r="E206" s="768">
        <v>0</v>
      </c>
      <c r="F206" s="768">
        <v>0</v>
      </c>
      <c r="G206" s="768">
        <v>223</v>
      </c>
      <c r="H206" s="768">
        <v>0</v>
      </c>
      <c r="I206" s="768">
        <v>0</v>
      </c>
      <c r="J206" s="768">
        <v>0</v>
      </c>
      <c r="K206" s="768">
        <v>0</v>
      </c>
      <c r="L206" s="768">
        <v>0</v>
      </c>
      <c r="M206" s="768">
        <v>0</v>
      </c>
      <c r="N206" s="903">
        <v>4232</v>
      </c>
      <c r="O206" s="769">
        <v>0</v>
      </c>
      <c r="P206" s="765"/>
    </row>
    <row r="207" spans="1:16" s="760" customFormat="1" x14ac:dyDescent="0.35">
      <c r="A207" s="766" t="s">
        <v>872</v>
      </c>
      <c r="B207" s="767" t="s">
        <v>217</v>
      </c>
      <c r="C207" s="768">
        <v>1486</v>
      </c>
      <c r="D207" s="768">
        <v>0</v>
      </c>
      <c r="E207" s="768">
        <v>0</v>
      </c>
      <c r="F207" s="768">
        <v>0</v>
      </c>
      <c r="G207" s="768">
        <v>196</v>
      </c>
      <c r="H207" s="768">
        <v>0</v>
      </c>
      <c r="I207" s="768">
        <v>0</v>
      </c>
      <c r="J207" s="768">
        <v>0</v>
      </c>
      <c r="K207" s="768">
        <v>0</v>
      </c>
      <c r="L207" s="768">
        <v>0</v>
      </c>
      <c r="M207" s="768">
        <v>0</v>
      </c>
      <c r="N207" s="903">
        <v>1604</v>
      </c>
      <c r="O207" s="769">
        <v>0</v>
      </c>
      <c r="P207" s="765"/>
    </row>
    <row r="208" spans="1:16" s="760" customFormat="1" x14ac:dyDescent="0.35">
      <c r="A208" s="766" t="s">
        <v>872</v>
      </c>
      <c r="B208" s="767" t="s">
        <v>226</v>
      </c>
      <c r="C208" s="768">
        <v>3388</v>
      </c>
      <c r="D208" s="768">
        <v>3388</v>
      </c>
      <c r="E208" s="768">
        <v>0</v>
      </c>
      <c r="F208" s="768">
        <v>0</v>
      </c>
      <c r="G208" s="768">
        <v>3566</v>
      </c>
      <c r="H208" s="768">
        <v>0</v>
      </c>
      <c r="I208" s="768">
        <v>0</v>
      </c>
      <c r="J208" s="768">
        <v>1616</v>
      </c>
      <c r="K208" s="768">
        <v>1616</v>
      </c>
      <c r="L208" s="768">
        <v>0</v>
      </c>
      <c r="M208" s="768">
        <v>0</v>
      </c>
      <c r="N208" s="903">
        <v>5262</v>
      </c>
      <c r="O208" s="769">
        <v>5262</v>
      </c>
      <c r="P208" s="765"/>
    </row>
    <row r="209" spans="1:16" s="760" customFormat="1" x14ac:dyDescent="0.35">
      <c r="A209" s="766" t="s">
        <v>872</v>
      </c>
      <c r="B209" s="767" t="s">
        <v>115</v>
      </c>
      <c r="C209" s="768">
        <v>11516</v>
      </c>
      <c r="D209" s="768">
        <v>0</v>
      </c>
      <c r="E209" s="768">
        <v>0</v>
      </c>
      <c r="F209" s="768">
        <v>0</v>
      </c>
      <c r="G209" s="768">
        <v>2336</v>
      </c>
      <c r="H209" s="768">
        <v>0</v>
      </c>
      <c r="I209" s="768">
        <v>0</v>
      </c>
      <c r="J209" s="768">
        <v>0</v>
      </c>
      <c r="K209" s="768">
        <v>0</v>
      </c>
      <c r="L209" s="768">
        <v>0</v>
      </c>
      <c r="M209" s="768">
        <v>0</v>
      </c>
      <c r="N209" s="903">
        <v>12667</v>
      </c>
      <c r="O209" s="769">
        <v>0</v>
      </c>
      <c r="P209" s="765"/>
    </row>
    <row r="210" spans="1:16" s="760" customFormat="1" x14ac:dyDescent="0.35">
      <c r="A210" s="766" t="s">
        <v>872</v>
      </c>
      <c r="B210" s="767" t="s">
        <v>607</v>
      </c>
      <c r="C210" s="768">
        <v>4848</v>
      </c>
      <c r="D210" s="768">
        <v>0</v>
      </c>
      <c r="E210" s="768">
        <v>0</v>
      </c>
      <c r="F210" s="768">
        <v>0</v>
      </c>
      <c r="G210" s="768">
        <v>473</v>
      </c>
      <c r="H210" s="768">
        <v>0</v>
      </c>
      <c r="I210" s="768">
        <v>0</v>
      </c>
      <c r="J210" s="768">
        <v>0</v>
      </c>
      <c r="K210" s="768">
        <v>0</v>
      </c>
      <c r="L210" s="768">
        <v>0</v>
      </c>
      <c r="M210" s="768">
        <v>0</v>
      </c>
      <c r="N210" s="903">
        <v>5216</v>
      </c>
      <c r="O210" s="769">
        <v>0</v>
      </c>
      <c r="P210" s="765"/>
    </row>
    <row r="211" spans="1:16" s="760" customFormat="1" x14ac:dyDescent="0.35">
      <c r="A211" s="766" t="s">
        <v>131</v>
      </c>
      <c r="B211" s="767" t="s">
        <v>67</v>
      </c>
      <c r="C211" s="768">
        <v>979</v>
      </c>
      <c r="D211" s="768">
        <v>279</v>
      </c>
      <c r="E211" s="768">
        <v>0</v>
      </c>
      <c r="F211" s="768">
        <v>0</v>
      </c>
      <c r="G211" s="768">
        <v>40</v>
      </c>
      <c r="H211" s="768">
        <v>0</v>
      </c>
      <c r="I211" s="768">
        <v>0</v>
      </c>
      <c r="J211" s="768">
        <v>0</v>
      </c>
      <c r="K211" s="768">
        <v>0</v>
      </c>
      <c r="L211" s="768">
        <v>0</v>
      </c>
      <c r="M211" s="768">
        <v>0</v>
      </c>
      <c r="N211" s="903">
        <v>1019</v>
      </c>
      <c r="O211" s="769">
        <v>207</v>
      </c>
      <c r="P211" s="765"/>
    </row>
    <row r="212" spans="1:16" s="760" customFormat="1" x14ac:dyDescent="0.35">
      <c r="A212" s="766" t="s">
        <v>131</v>
      </c>
      <c r="B212" s="767" t="s">
        <v>68</v>
      </c>
      <c r="C212" s="768">
        <v>3121</v>
      </c>
      <c r="D212" s="768">
        <v>0</v>
      </c>
      <c r="E212" s="768">
        <v>0</v>
      </c>
      <c r="F212" s="768">
        <v>0</v>
      </c>
      <c r="G212" s="768">
        <v>387</v>
      </c>
      <c r="H212" s="768">
        <v>0</v>
      </c>
      <c r="I212" s="768">
        <v>0</v>
      </c>
      <c r="J212" s="768">
        <v>0</v>
      </c>
      <c r="K212" s="768">
        <v>0</v>
      </c>
      <c r="L212" s="768">
        <v>0</v>
      </c>
      <c r="M212" s="768">
        <v>0</v>
      </c>
      <c r="N212" s="903">
        <v>2925</v>
      </c>
      <c r="O212" s="769">
        <v>0</v>
      </c>
      <c r="P212" s="765"/>
    </row>
    <row r="213" spans="1:16" s="760" customFormat="1" x14ac:dyDescent="0.35">
      <c r="A213" s="766" t="s">
        <v>131</v>
      </c>
      <c r="B213" s="767" t="s">
        <v>69</v>
      </c>
      <c r="C213" s="768">
        <v>3015</v>
      </c>
      <c r="D213" s="768">
        <v>0</v>
      </c>
      <c r="E213" s="768">
        <v>0</v>
      </c>
      <c r="F213" s="768">
        <v>0</v>
      </c>
      <c r="G213" s="768">
        <v>903</v>
      </c>
      <c r="H213" s="768">
        <v>143</v>
      </c>
      <c r="I213" s="768">
        <v>143</v>
      </c>
      <c r="J213" s="768">
        <v>0</v>
      </c>
      <c r="K213" s="768">
        <v>0</v>
      </c>
      <c r="L213" s="768">
        <v>0</v>
      </c>
      <c r="M213" s="768">
        <v>66</v>
      </c>
      <c r="N213" s="903">
        <v>3732</v>
      </c>
      <c r="O213" s="769">
        <v>0</v>
      </c>
      <c r="P213" s="765"/>
    </row>
    <row r="214" spans="1:16" s="760" customFormat="1" x14ac:dyDescent="0.35">
      <c r="A214" s="766" t="s">
        <v>131</v>
      </c>
      <c r="B214" s="767" t="s">
        <v>73</v>
      </c>
      <c r="C214" s="768">
        <v>1602</v>
      </c>
      <c r="D214" s="768">
        <v>0</v>
      </c>
      <c r="E214" s="768">
        <v>0</v>
      </c>
      <c r="F214" s="768">
        <v>0</v>
      </c>
      <c r="G214" s="768">
        <v>970</v>
      </c>
      <c r="H214" s="768">
        <v>29</v>
      </c>
      <c r="I214" s="768">
        <v>29</v>
      </c>
      <c r="J214" s="768">
        <v>0</v>
      </c>
      <c r="K214" s="768">
        <v>0</v>
      </c>
      <c r="L214" s="768" t="s">
        <v>873</v>
      </c>
      <c r="M214" s="768">
        <v>135</v>
      </c>
      <c r="N214" s="903">
        <v>1943</v>
      </c>
      <c r="O214" s="769">
        <v>0</v>
      </c>
      <c r="P214" s="765"/>
    </row>
    <row r="215" spans="1:16" s="760" customFormat="1" x14ac:dyDescent="0.35">
      <c r="A215" s="766" t="s">
        <v>131</v>
      </c>
      <c r="B215" s="767" t="s">
        <v>81</v>
      </c>
      <c r="C215" s="768">
        <v>1207</v>
      </c>
      <c r="D215" s="768">
        <v>166</v>
      </c>
      <c r="E215" s="768">
        <v>0</v>
      </c>
      <c r="F215" s="768">
        <v>0</v>
      </c>
      <c r="G215" s="768">
        <v>156</v>
      </c>
      <c r="H215" s="768">
        <v>11</v>
      </c>
      <c r="I215" s="768">
        <v>11</v>
      </c>
      <c r="J215" s="768">
        <v>0</v>
      </c>
      <c r="K215" s="768">
        <v>0</v>
      </c>
      <c r="L215" s="768">
        <v>0</v>
      </c>
      <c r="M215" s="768">
        <v>0</v>
      </c>
      <c r="N215" s="903">
        <v>1339</v>
      </c>
      <c r="O215" s="769">
        <v>1339</v>
      </c>
      <c r="P215" s="765"/>
    </row>
    <row r="216" spans="1:16" s="760" customFormat="1" x14ac:dyDescent="0.35">
      <c r="A216" s="766" t="s">
        <v>131</v>
      </c>
      <c r="B216" s="767" t="s">
        <v>92</v>
      </c>
      <c r="C216" s="768">
        <v>1643</v>
      </c>
      <c r="D216" s="768">
        <v>0</v>
      </c>
      <c r="E216" s="768">
        <v>0</v>
      </c>
      <c r="F216" s="768">
        <v>0</v>
      </c>
      <c r="G216" s="768">
        <v>526</v>
      </c>
      <c r="H216" s="768">
        <v>24</v>
      </c>
      <c r="I216" s="768">
        <v>24</v>
      </c>
      <c r="J216" s="768">
        <v>0</v>
      </c>
      <c r="K216" s="768">
        <v>0</v>
      </c>
      <c r="L216" s="768">
        <v>0</v>
      </c>
      <c r="M216" s="768">
        <v>3767</v>
      </c>
      <c r="N216" s="903">
        <v>1892</v>
      </c>
      <c r="O216" s="769">
        <v>0</v>
      </c>
      <c r="P216" s="765"/>
    </row>
    <row r="217" spans="1:16" s="760" customFormat="1" x14ac:dyDescent="0.35">
      <c r="A217" s="766" t="s">
        <v>131</v>
      </c>
      <c r="B217" s="767" t="s">
        <v>65</v>
      </c>
      <c r="C217" s="768">
        <v>5149</v>
      </c>
      <c r="D217" s="768">
        <v>5149</v>
      </c>
      <c r="E217" s="768">
        <v>0</v>
      </c>
      <c r="F217" s="768">
        <v>0</v>
      </c>
      <c r="G217" s="768">
        <v>230</v>
      </c>
      <c r="H217" s="768">
        <v>68</v>
      </c>
      <c r="I217" s="768">
        <v>68</v>
      </c>
      <c r="J217" s="768">
        <v>136</v>
      </c>
      <c r="K217" s="768">
        <v>132</v>
      </c>
      <c r="L217" s="768">
        <v>0</v>
      </c>
      <c r="M217" s="768">
        <v>0</v>
      </c>
      <c r="N217" s="903">
        <v>4347</v>
      </c>
      <c r="O217" s="769">
        <v>4347</v>
      </c>
      <c r="P217" s="765"/>
    </row>
    <row r="218" spans="1:16" s="760" customFormat="1" x14ac:dyDescent="0.35">
      <c r="A218" s="766" t="s">
        <v>131</v>
      </c>
      <c r="B218" s="767" t="s">
        <v>111</v>
      </c>
      <c r="C218" s="768">
        <v>3607</v>
      </c>
      <c r="D218" s="768">
        <v>0</v>
      </c>
      <c r="E218" s="768">
        <v>0</v>
      </c>
      <c r="F218" s="768">
        <v>0</v>
      </c>
      <c r="G218" s="768">
        <v>612</v>
      </c>
      <c r="H218" s="768">
        <v>20</v>
      </c>
      <c r="I218" s="768">
        <v>20</v>
      </c>
      <c r="J218" s="768">
        <v>0</v>
      </c>
      <c r="K218" s="768">
        <v>0</v>
      </c>
      <c r="L218" s="768">
        <v>0</v>
      </c>
      <c r="M218" s="768">
        <v>0</v>
      </c>
      <c r="N218" s="903">
        <v>4124</v>
      </c>
      <c r="O218" s="769">
        <v>0</v>
      </c>
      <c r="P218" s="765"/>
    </row>
    <row r="219" spans="1:16" s="760" customFormat="1" x14ac:dyDescent="0.35">
      <c r="A219" s="766" t="s">
        <v>131</v>
      </c>
      <c r="B219" s="767" t="s">
        <v>112</v>
      </c>
      <c r="C219" s="768">
        <v>2991</v>
      </c>
      <c r="D219" s="768">
        <v>0</v>
      </c>
      <c r="E219" s="768">
        <v>0</v>
      </c>
      <c r="F219" s="768">
        <v>0</v>
      </c>
      <c r="G219" s="768">
        <v>1893</v>
      </c>
      <c r="H219" s="768">
        <v>107</v>
      </c>
      <c r="I219" s="768">
        <v>107</v>
      </c>
      <c r="J219" s="768">
        <v>0</v>
      </c>
      <c r="K219" s="768">
        <v>0</v>
      </c>
      <c r="L219" s="768">
        <v>0</v>
      </c>
      <c r="M219" s="768">
        <v>51</v>
      </c>
      <c r="N219" s="903">
        <v>4787</v>
      </c>
      <c r="O219" s="769">
        <v>0</v>
      </c>
      <c r="P219" s="765"/>
    </row>
    <row r="220" spans="1:16" s="760" customFormat="1" x14ac:dyDescent="0.35">
      <c r="A220" s="766" t="s">
        <v>131</v>
      </c>
      <c r="B220" s="767" t="s">
        <v>117</v>
      </c>
      <c r="C220" s="768">
        <v>41167</v>
      </c>
      <c r="D220" s="768">
        <v>0</v>
      </c>
      <c r="E220" s="768">
        <v>0</v>
      </c>
      <c r="F220" s="768">
        <v>0</v>
      </c>
      <c r="G220" s="768">
        <v>14923</v>
      </c>
      <c r="H220" s="768">
        <v>175</v>
      </c>
      <c r="I220" s="768">
        <v>175</v>
      </c>
      <c r="J220" s="768">
        <v>0</v>
      </c>
      <c r="K220" s="768">
        <v>0</v>
      </c>
      <c r="L220" s="768">
        <v>0</v>
      </c>
      <c r="M220" s="768">
        <v>0</v>
      </c>
      <c r="N220" s="903">
        <v>51396</v>
      </c>
      <c r="O220" s="769">
        <v>0</v>
      </c>
      <c r="P220" s="765"/>
    </row>
    <row r="221" spans="1:16" s="760" customFormat="1" x14ac:dyDescent="0.35">
      <c r="A221" s="766" t="s">
        <v>131</v>
      </c>
      <c r="B221" s="767" t="s">
        <v>120</v>
      </c>
      <c r="C221" s="768">
        <v>1242</v>
      </c>
      <c r="D221" s="768">
        <v>0</v>
      </c>
      <c r="E221" s="768">
        <v>0</v>
      </c>
      <c r="F221" s="768">
        <v>0</v>
      </c>
      <c r="G221" s="768">
        <v>109</v>
      </c>
      <c r="H221" s="768">
        <v>448</v>
      </c>
      <c r="I221" s="768">
        <v>448</v>
      </c>
      <c r="J221" s="768">
        <v>0</v>
      </c>
      <c r="K221" s="768">
        <v>0</v>
      </c>
      <c r="L221" s="768">
        <v>0</v>
      </c>
      <c r="M221" s="768">
        <v>0</v>
      </c>
      <c r="N221" s="903">
        <v>4348</v>
      </c>
      <c r="O221" s="769">
        <v>0</v>
      </c>
      <c r="P221" s="765"/>
    </row>
    <row r="222" spans="1:16" s="760" customFormat="1" x14ac:dyDescent="0.35">
      <c r="A222" s="766" t="s">
        <v>131</v>
      </c>
      <c r="B222" s="767" t="s">
        <v>872</v>
      </c>
      <c r="C222" s="768">
        <v>32000</v>
      </c>
      <c r="D222" s="768">
        <v>32000</v>
      </c>
      <c r="E222" s="768">
        <v>0</v>
      </c>
      <c r="F222" s="768">
        <v>0</v>
      </c>
      <c r="G222" s="768">
        <v>0</v>
      </c>
      <c r="H222" s="768">
        <v>1271</v>
      </c>
      <c r="I222" s="768">
        <v>1271</v>
      </c>
      <c r="J222" s="768">
        <v>7</v>
      </c>
      <c r="K222" s="768">
        <v>7</v>
      </c>
      <c r="L222" s="768">
        <v>0</v>
      </c>
      <c r="M222" s="768">
        <v>0</v>
      </c>
      <c r="N222" s="903">
        <v>28268</v>
      </c>
      <c r="O222" s="769">
        <v>28268</v>
      </c>
      <c r="P222" s="765"/>
    </row>
    <row r="223" spans="1:16" s="760" customFormat="1" x14ac:dyDescent="0.35">
      <c r="A223" s="766" t="s">
        <v>131</v>
      </c>
      <c r="B223" s="767" t="s">
        <v>133</v>
      </c>
      <c r="C223" s="768">
        <v>2913</v>
      </c>
      <c r="D223" s="768">
        <v>0</v>
      </c>
      <c r="E223" s="768">
        <v>0</v>
      </c>
      <c r="F223" s="768">
        <v>0</v>
      </c>
      <c r="G223" s="768">
        <v>586</v>
      </c>
      <c r="H223" s="768">
        <v>232</v>
      </c>
      <c r="I223" s="768">
        <v>232</v>
      </c>
      <c r="J223" s="768">
        <v>0</v>
      </c>
      <c r="K223" s="768">
        <v>0</v>
      </c>
      <c r="L223" s="768">
        <v>0</v>
      </c>
      <c r="M223" s="768">
        <v>0</v>
      </c>
      <c r="N223" s="903">
        <v>3428</v>
      </c>
      <c r="O223" s="769">
        <v>0</v>
      </c>
      <c r="P223" s="765"/>
    </row>
    <row r="224" spans="1:16" s="760" customFormat="1" x14ac:dyDescent="0.35">
      <c r="A224" s="766" t="s">
        <v>1888</v>
      </c>
      <c r="B224" s="767" t="s">
        <v>134</v>
      </c>
      <c r="C224" s="768">
        <v>29263</v>
      </c>
      <c r="D224" s="768">
        <v>29263</v>
      </c>
      <c r="E224" s="768">
        <v>23</v>
      </c>
      <c r="F224" s="768">
        <v>0</v>
      </c>
      <c r="G224" s="768">
        <v>4594</v>
      </c>
      <c r="H224" s="768">
        <v>286</v>
      </c>
      <c r="I224" s="768">
        <v>285</v>
      </c>
      <c r="J224" s="768">
        <v>1436</v>
      </c>
      <c r="K224" s="768">
        <v>1436</v>
      </c>
      <c r="L224" s="768">
        <v>0</v>
      </c>
      <c r="M224" s="768">
        <v>0</v>
      </c>
      <c r="N224" s="903">
        <v>33256</v>
      </c>
      <c r="O224" s="769">
        <v>33256</v>
      </c>
      <c r="P224" s="765"/>
    </row>
    <row r="225" spans="1:16" s="760" customFormat="1" x14ac:dyDescent="0.35">
      <c r="A225" s="766" t="s">
        <v>131</v>
      </c>
      <c r="B225" s="767" t="s">
        <v>143</v>
      </c>
      <c r="C225" s="768">
        <v>5986</v>
      </c>
      <c r="D225" s="768">
        <v>5986</v>
      </c>
      <c r="E225" s="768">
        <v>406</v>
      </c>
      <c r="F225" s="768">
        <v>0</v>
      </c>
      <c r="G225" s="768">
        <v>1489</v>
      </c>
      <c r="H225" s="768">
        <v>51</v>
      </c>
      <c r="I225" s="768">
        <v>51</v>
      </c>
      <c r="J225" s="768">
        <v>492</v>
      </c>
      <c r="K225" s="768">
        <v>492</v>
      </c>
      <c r="L225" s="768">
        <v>0</v>
      </c>
      <c r="M225" s="768">
        <v>0</v>
      </c>
      <c r="N225" s="903">
        <v>7234</v>
      </c>
      <c r="O225" s="769">
        <v>7234</v>
      </c>
      <c r="P225" s="765"/>
    </row>
    <row r="226" spans="1:16" s="760" customFormat="1" x14ac:dyDescent="0.35">
      <c r="A226" s="766" t="s">
        <v>131</v>
      </c>
      <c r="B226" s="767" t="s">
        <v>193</v>
      </c>
      <c r="C226" s="768">
        <v>2520</v>
      </c>
      <c r="D226" s="768">
        <v>0</v>
      </c>
      <c r="E226" s="768">
        <v>0</v>
      </c>
      <c r="F226" s="768">
        <v>0</v>
      </c>
      <c r="G226" s="768">
        <v>0</v>
      </c>
      <c r="H226" s="768">
        <v>172</v>
      </c>
      <c r="I226" s="768">
        <v>172</v>
      </c>
      <c r="J226" s="768">
        <v>0</v>
      </c>
      <c r="K226" s="768">
        <v>0</v>
      </c>
      <c r="L226" s="768">
        <v>0</v>
      </c>
      <c r="M226" s="768">
        <v>0</v>
      </c>
      <c r="N226" s="903">
        <v>2507</v>
      </c>
      <c r="O226" s="769">
        <v>2507</v>
      </c>
      <c r="P226" s="765"/>
    </row>
    <row r="227" spans="1:16" s="760" customFormat="1" x14ac:dyDescent="0.35">
      <c r="A227" s="766" t="s">
        <v>131</v>
      </c>
      <c r="B227" s="767" t="s">
        <v>182</v>
      </c>
      <c r="C227" s="768">
        <v>14396</v>
      </c>
      <c r="D227" s="768">
        <v>0</v>
      </c>
      <c r="E227" s="768">
        <v>0</v>
      </c>
      <c r="F227" s="768">
        <v>0</v>
      </c>
      <c r="G227" s="768">
        <v>244</v>
      </c>
      <c r="H227" s="768">
        <v>5</v>
      </c>
      <c r="I227" s="768">
        <v>5</v>
      </c>
      <c r="J227" s="768">
        <v>0</v>
      </c>
      <c r="K227" s="768">
        <v>0</v>
      </c>
      <c r="L227" s="768">
        <v>0</v>
      </c>
      <c r="M227" s="768">
        <v>0</v>
      </c>
      <c r="N227" s="903">
        <v>12397</v>
      </c>
      <c r="O227" s="769">
        <v>0</v>
      </c>
      <c r="P227" s="765"/>
    </row>
    <row r="228" spans="1:16" s="760" customFormat="1" x14ac:dyDescent="0.35">
      <c r="A228" s="766" t="s">
        <v>131</v>
      </c>
      <c r="B228" s="767" t="s">
        <v>186</v>
      </c>
      <c r="C228" s="768">
        <v>5190</v>
      </c>
      <c r="D228" s="768">
        <v>0</v>
      </c>
      <c r="E228" s="768">
        <v>0</v>
      </c>
      <c r="F228" s="768">
        <v>0</v>
      </c>
      <c r="G228" s="768">
        <v>52</v>
      </c>
      <c r="H228" s="768">
        <v>146</v>
      </c>
      <c r="I228" s="768">
        <v>146</v>
      </c>
      <c r="J228" s="768">
        <v>0</v>
      </c>
      <c r="K228" s="768">
        <v>0</v>
      </c>
      <c r="L228" s="768">
        <v>0</v>
      </c>
      <c r="M228" s="768">
        <v>0</v>
      </c>
      <c r="N228" s="903">
        <v>4916</v>
      </c>
      <c r="O228" s="769">
        <v>0</v>
      </c>
      <c r="P228" s="765"/>
    </row>
    <row r="229" spans="1:16" s="760" customFormat="1" x14ac:dyDescent="0.35">
      <c r="A229" s="766" t="s">
        <v>131</v>
      </c>
      <c r="B229" s="767" t="s">
        <v>216</v>
      </c>
      <c r="C229" s="768">
        <v>24184</v>
      </c>
      <c r="D229" s="768">
        <v>0</v>
      </c>
      <c r="E229" s="768">
        <v>0</v>
      </c>
      <c r="F229" s="768">
        <v>0</v>
      </c>
      <c r="G229" s="768">
        <v>622</v>
      </c>
      <c r="H229" s="768">
        <v>0</v>
      </c>
      <c r="I229" s="768">
        <v>0</v>
      </c>
      <c r="J229" s="768">
        <v>0</v>
      </c>
      <c r="K229" s="768">
        <v>0</v>
      </c>
      <c r="L229" s="768">
        <v>0</v>
      </c>
      <c r="M229" s="768">
        <v>0</v>
      </c>
      <c r="N229" s="903">
        <v>23886</v>
      </c>
      <c r="O229" s="769">
        <v>0</v>
      </c>
      <c r="P229" s="765"/>
    </row>
    <row r="230" spans="1:16" s="760" customFormat="1" x14ac:dyDescent="0.35">
      <c r="A230" s="766" t="s">
        <v>131</v>
      </c>
      <c r="B230" s="767" t="s">
        <v>217</v>
      </c>
      <c r="C230" s="768">
        <v>3751</v>
      </c>
      <c r="D230" s="768">
        <v>0</v>
      </c>
      <c r="E230" s="768">
        <v>0</v>
      </c>
      <c r="F230" s="768">
        <v>0</v>
      </c>
      <c r="G230" s="768">
        <v>199</v>
      </c>
      <c r="H230" s="768">
        <v>42</v>
      </c>
      <c r="I230" s="768">
        <v>42</v>
      </c>
      <c r="J230" s="768">
        <v>0</v>
      </c>
      <c r="K230" s="768">
        <v>0</v>
      </c>
      <c r="L230" s="768">
        <v>0</v>
      </c>
      <c r="M230" s="768">
        <v>0</v>
      </c>
      <c r="N230" s="903">
        <v>3501</v>
      </c>
      <c r="O230" s="769">
        <v>0</v>
      </c>
      <c r="P230" s="765"/>
    </row>
    <row r="231" spans="1:16" s="760" customFormat="1" x14ac:dyDescent="0.35">
      <c r="A231" s="766" t="s">
        <v>1932</v>
      </c>
      <c r="B231" s="767" t="s">
        <v>218</v>
      </c>
      <c r="C231" s="768">
        <v>146200</v>
      </c>
      <c r="D231" s="768">
        <v>22980</v>
      </c>
      <c r="E231" s="768">
        <v>256</v>
      </c>
      <c r="F231" s="768">
        <v>0</v>
      </c>
      <c r="G231" s="768">
        <v>1027</v>
      </c>
      <c r="H231" s="768">
        <v>938</v>
      </c>
      <c r="I231" s="768">
        <v>938</v>
      </c>
      <c r="J231" s="768">
        <v>1003</v>
      </c>
      <c r="K231" s="768">
        <v>1003</v>
      </c>
      <c r="L231" s="768">
        <v>0</v>
      </c>
      <c r="M231" s="768">
        <v>0</v>
      </c>
      <c r="N231" s="903">
        <v>18253</v>
      </c>
      <c r="O231" s="769">
        <v>18253</v>
      </c>
      <c r="P231" s="765"/>
    </row>
    <row r="232" spans="1:16" s="760" customFormat="1" x14ac:dyDescent="0.35">
      <c r="A232" s="766" t="s">
        <v>131</v>
      </c>
      <c r="B232" s="767" t="s">
        <v>226</v>
      </c>
      <c r="C232" s="768">
        <v>17542</v>
      </c>
      <c r="D232" s="768">
        <v>17542</v>
      </c>
      <c r="E232" s="768">
        <v>0</v>
      </c>
      <c r="F232" s="768">
        <v>0</v>
      </c>
      <c r="G232" s="768">
        <v>10649</v>
      </c>
      <c r="H232" s="768">
        <v>0</v>
      </c>
      <c r="I232" s="768">
        <v>0</v>
      </c>
      <c r="J232" s="768">
        <v>4073</v>
      </c>
      <c r="K232" s="768">
        <v>4073</v>
      </c>
      <c r="L232" s="768">
        <v>0</v>
      </c>
      <c r="M232" s="768">
        <v>0</v>
      </c>
      <c r="N232" s="903">
        <v>24135</v>
      </c>
      <c r="O232" s="769">
        <v>24135</v>
      </c>
      <c r="P232" s="765"/>
    </row>
    <row r="233" spans="1:16" s="760" customFormat="1" x14ac:dyDescent="0.35">
      <c r="A233" s="766" t="s">
        <v>131</v>
      </c>
      <c r="B233" s="767" t="s">
        <v>115</v>
      </c>
      <c r="C233" s="768">
        <v>2952</v>
      </c>
      <c r="D233" s="768">
        <v>0</v>
      </c>
      <c r="E233" s="768">
        <v>0</v>
      </c>
      <c r="F233" s="768">
        <v>0</v>
      </c>
      <c r="G233" s="768">
        <v>407</v>
      </c>
      <c r="H233" s="768">
        <v>388</v>
      </c>
      <c r="I233" s="768">
        <v>388</v>
      </c>
      <c r="J233" s="768">
        <v>0</v>
      </c>
      <c r="K233" s="768">
        <v>0</v>
      </c>
      <c r="L233" s="768">
        <v>0</v>
      </c>
      <c r="M233" s="768">
        <v>0</v>
      </c>
      <c r="N233" s="903">
        <v>3014</v>
      </c>
      <c r="O233" s="769">
        <v>0</v>
      </c>
      <c r="P233" s="765"/>
    </row>
    <row r="234" spans="1:16" s="760" customFormat="1" x14ac:dyDescent="0.35">
      <c r="A234" s="766" t="s">
        <v>131</v>
      </c>
      <c r="B234" s="767" t="s">
        <v>607</v>
      </c>
      <c r="C234" s="768">
        <v>5284</v>
      </c>
      <c r="D234" s="768">
        <v>0</v>
      </c>
      <c r="E234" s="768">
        <v>0</v>
      </c>
      <c r="F234" s="768">
        <v>0</v>
      </c>
      <c r="G234" s="768">
        <v>544</v>
      </c>
      <c r="H234" s="768" t="s">
        <v>873</v>
      </c>
      <c r="I234" s="768" t="s">
        <v>873</v>
      </c>
      <c r="J234" s="768">
        <v>0</v>
      </c>
      <c r="K234" s="768">
        <v>0</v>
      </c>
      <c r="L234" s="768">
        <v>0</v>
      </c>
      <c r="M234" s="768">
        <v>0</v>
      </c>
      <c r="N234" s="903">
        <v>5760</v>
      </c>
      <c r="O234" s="769">
        <v>0</v>
      </c>
      <c r="P234" s="765"/>
    </row>
    <row r="235" spans="1:16" s="760" customFormat="1" x14ac:dyDescent="0.35">
      <c r="A235" s="766" t="s">
        <v>131</v>
      </c>
      <c r="B235" s="767" t="s">
        <v>233</v>
      </c>
      <c r="C235" s="768">
        <v>3391</v>
      </c>
      <c r="D235" s="768">
        <v>3391</v>
      </c>
      <c r="E235" s="768">
        <v>0</v>
      </c>
      <c r="F235" s="768">
        <v>0</v>
      </c>
      <c r="G235" s="768">
        <v>6</v>
      </c>
      <c r="H235" s="768">
        <v>97</v>
      </c>
      <c r="I235" s="768">
        <v>97</v>
      </c>
      <c r="J235" s="768">
        <v>6</v>
      </c>
      <c r="K235" s="768">
        <v>6</v>
      </c>
      <c r="L235" s="768">
        <v>0</v>
      </c>
      <c r="M235" s="768">
        <v>0</v>
      </c>
      <c r="N235" s="903">
        <v>3404</v>
      </c>
      <c r="O235" s="769">
        <v>3404</v>
      </c>
      <c r="P235" s="765"/>
    </row>
    <row r="236" spans="1:16" s="760" customFormat="1" x14ac:dyDescent="0.35">
      <c r="A236" s="766" t="s">
        <v>137</v>
      </c>
      <c r="B236" s="767" t="s">
        <v>110</v>
      </c>
      <c r="C236" s="768">
        <v>2728</v>
      </c>
      <c r="D236" s="768">
        <v>2728</v>
      </c>
      <c r="E236" s="768">
        <v>46</v>
      </c>
      <c r="F236" s="768">
        <v>0</v>
      </c>
      <c r="G236" s="768" t="s">
        <v>873</v>
      </c>
      <c r="H236" s="768">
        <v>0</v>
      </c>
      <c r="I236" s="768">
        <v>0</v>
      </c>
      <c r="J236" s="768">
        <v>0</v>
      </c>
      <c r="K236" s="768">
        <v>0</v>
      </c>
      <c r="L236" s="768">
        <v>0</v>
      </c>
      <c r="M236" s="768">
        <v>0</v>
      </c>
      <c r="N236" s="903">
        <v>3193</v>
      </c>
      <c r="O236" s="769">
        <v>3193</v>
      </c>
      <c r="P236" s="765"/>
    </row>
    <row r="237" spans="1:16" s="760" customFormat="1" x14ac:dyDescent="0.35">
      <c r="A237" s="766" t="s">
        <v>137</v>
      </c>
      <c r="B237" s="767" t="s">
        <v>607</v>
      </c>
      <c r="C237" s="768">
        <v>2305</v>
      </c>
      <c r="D237" s="768">
        <v>0</v>
      </c>
      <c r="E237" s="768">
        <v>0</v>
      </c>
      <c r="F237" s="768">
        <v>0</v>
      </c>
      <c r="G237" s="768">
        <v>100</v>
      </c>
      <c r="H237" s="768">
        <v>0</v>
      </c>
      <c r="I237" s="768">
        <v>0</v>
      </c>
      <c r="J237" s="768">
        <v>0</v>
      </c>
      <c r="K237" s="768">
        <v>0</v>
      </c>
      <c r="L237" s="768">
        <v>0</v>
      </c>
      <c r="M237" s="768">
        <v>0</v>
      </c>
      <c r="N237" s="903">
        <v>2258</v>
      </c>
      <c r="O237" s="769">
        <v>0</v>
      </c>
      <c r="P237" s="765"/>
    </row>
    <row r="238" spans="1:16" s="760" customFormat="1" x14ac:dyDescent="0.35">
      <c r="A238" s="766" t="s">
        <v>141</v>
      </c>
      <c r="B238" s="767" t="s">
        <v>112</v>
      </c>
      <c r="C238" s="768">
        <v>7036</v>
      </c>
      <c r="D238" s="768">
        <v>0</v>
      </c>
      <c r="E238" s="768">
        <v>0</v>
      </c>
      <c r="F238" s="768">
        <v>0</v>
      </c>
      <c r="G238" s="768">
        <v>5</v>
      </c>
      <c r="H238" s="768">
        <v>0</v>
      </c>
      <c r="I238" s="768">
        <v>0</v>
      </c>
      <c r="J238" s="768">
        <v>0</v>
      </c>
      <c r="K238" s="768">
        <v>0</v>
      </c>
      <c r="L238" s="768">
        <v>0</v>
      </c>
      <c r="M238" s="768">
        <v>39</v>
      </c>
      <c r="N238" s="903">
        <v>6944</v>
      </c>
      <c r="O238" s="769">
        <v>0</v>
      </c>
      <c r="P238" s="765"/>
    </row>
    <row r="239" spans="1:16" s="760" customFormat="1" x14ac:dyDescent="0.35">
      <c r="A239" s="766" t="s">
        <v>142</v>
      </c>
      <c r="B239" s="767" t="s">
        <v>127</v>
      </c>
      <c r="C239" s="768">
        <v>1086</v>
      </c>
      <c r="D239" s="768">
        <v>1086</v>
      </c>
      <c r="E239" s="768">
        <v>0</v>
      </c>
      <c r="F239" s="768">
        <v>0</v>
      </c>
      <c r="G239" s="768">
        <v>0</v>
      </c>
      <c r="H239" s="768">
        <v>46</v>
      </c>
      <c r="I239" s="768">
        <v>46</v>
      </c>
      <c r="J239" s="768">
        <v>0</v>
      </c>
      <c r="K239" s="768">
        <v>0</v>
      </c>
      <c r="L239" s="768">
        <v>0</v>
      </c>
      <c r="M239" s="768">
        <v>0</v>
      </c>
      <c r="N239" s="903">
        <v>1040</v>
      </c>
      <c r="O239" s="769">
        <v>1040</v>
      </c>
      <c r="P239" s="765"/>
    </row>
    <row r="240" spans="1:16" s="760" customFormat="1" x14ac:dyDescent="0.35">
      <c r="A240" s="766" t="s">
        <v>142</v>
      </c>
      <c r="B240" s="767" t="s">
        <v>118</v>
      </c>
      <c r="C240" s="768">
        <v>5262</v>
      </c>
      <c r="D240" s="768">
        <v>5262</v>
      </c>
      <c r="E240" s="768">
        <v>0</v>
      </c>
      <c r="F240" s="768">
        <v>0</v>
      </c>
      <c r="G240" s="768">
        <v>0</v>
      </c>
      <c r="H240" s="768">
        <v>5</v>
      </c>
      <c r="I240" s="768">
        <v>5</v>
      </c>
      <c r="J240" s="768" t="s">
        <v>873</v>
      </c>
      <c r="K240" s="768">
        <v>0</v>
      </c>
      <c r="L240" s="768">
        <v>4281</v>
      </c>
      <c r="M240" s="768">
        <v>0</v>
      </c>
      <c r="N240" s="903">
        <v>2788</v>
      </c>
      <c r="O240" s="769">
        <v>2788</v>
      </c>
      <c r="P240" s="765"/>
    </row>
    <row r="241" spans="1:16" s="760" customFormat="1" x14ac:dyDescent="0.35">
      <c r="A241" s="766" t="s">
        <v>142</v>
      </c>
      <c r="B241" s="767" t="s">
        <v>122</v>
      </c>
      <c r="C241" s="768">
        <v>1787</v>
      </c>
      <c r="D241" s="768">
        <v>1787</v>
      </c>
      <c r="E241" s="768">
        <v>0</v>
      </c>
      <c r="F241" s="768">
        <v>0</v>
      </c>
      <c r="G241" s="768">
        <v>18</v>
      </c>
      <c r="H241" s="768">
        <v>0</v>
      </c>
      <c r="I241" s="768">
        <v>0</v>
      </c>
      <c r="J241" s="768">
        <v>38</v>
      </c>
      <c r="K241" s="768">
        <v>38</v>
      </c>
      <c r="L241" s="768">
        <v>0</v>
      </c>
      <c r="M241" s="768">
        <v>0</v>
      </c>
      <c r="N241" s="903">
        <v>1768</v>
      </c>
      <c r="O241" s="769">
        <v>1768</v>
      </c>
      <c r="P241" s="765"/>
    </row>
    <row r="242" spans="1:16" s="760" customFormat="1" x14ac:dyDescent="0.35">
      <c r="A242" s="766" t="s">
        <v>142</v>
      </c>
      <c r="B242" s="767" t="s">
        <v>607</v>
      </c>
      <c r="C242" s="768">
        <v>1357</v>
      </c>
      <c r="D242" s="768">
        <v>0</v>
      </c>
      <c r="E242" s="768">
        <v>0</v>
      </c>
      <c r="F242" s="768">
        <v>0</v>
      </c>
      <c r="G242" s="768">
        <v>95</v>
      </c>
      <c r="H242" s="768">
        <v>0</v>
      </c>
      <c r="I242" s="768">
        <v>0</v>
      </c>
      <c r="J242" s="768">
        <v>0</v>
      </c>
      <c r="K242" s="768">
        <v>0</v>
      </c>
      <c r="L242" s="768">
        <v>0</v>
      </c>
      <c r="M242" s="768">
        <v>0</v>
      </c>
      <c r="N242" s="903">
        <v>1266</v>
      </c>
      <c r="O242" s="769">
        <v>0</v>
      </c>
      <c r="P242" s="765"/>
    </row>
    <row r="243" spans="1:16" s="760" customFormat="1" x14ac:dyDescent="0.35">
      <c r="A243" s="766" t="s">
        <v>193</v>
      </c>
      <c r="B243" s="767" t="s">
        <v>177</v>
      </c>
      <c r="C243" s="768">
        <v>539</v>
      </c>
      <c r="D243" s="768">
        <v>0</v>
      </c>
      <c r="E243" s="768">
        <v>0</v>
      </c>
      <c r="F243" s="768">
        <v>0</v>
      </c>
      <c r="G243" s="768">
        <v>1008</v>
      </c>
      <c r="H243" s="768">
        <v>0</v>
      </c>
      <c r="I243" s="768">
        <v>0</v>
      </c>
      <c r="J243" s="768">
        <v>0</v>
      </c>
      <c r="K243" s="768">
        <v>0</v>
      </c>
      <c r="L243" s="768">
        <v>0</v>
      </c>
      <c r="M243" s="768">
        <v>0</v>
      </c>
      <c r="N243" s="903">
        <v>1544</v>
      </c>
      <c r="O243" s="769">
        <v>153</v>
      </c>
      <c r="P243" s="765"/>
    </row>
    <row r="244" spans="1:16" s="760" customFormat="1" x14ac:dyDescent="0.35">
      <c r="A244" s="766" t="s">
        <v>193</v>
      </c>
      <c r="B244" s="767" t="s">
        <v>115</v>
      </c>
      <c r="C244" s="768">
        <v>930</v>
      </c>
      <c r="D244" s="768">
        <v>0</v>
      </c>
      <c r="E244" s="768">
        <v>0</v>
      </c>
      <c r="F244" s="768">
        <v>0</v>
      </c>
      <c r="G244" s="768">
        <v>276</v>
      </c>
      <c r="H244" s="768">
        <v>0</v>
      </c>
      <c r="I244" s="768">
        <v>0</v>
      </c>
      <c r="J244" s="768">
        <v>0</v>
      </c>
      <c r="K244" s="768">
        <v>0</v>
      </c>
      <c r="L244" s="768">
        <v>0</v>
      </c>
      <c r="M244" s="768">
        <v>0</v>
      </c>
      <c r="N244" s="903">
        <v>1138</v>
      </c>
      <c r="O244" s="769">
        <v>0</v>
      </c>
      <c r="P244" s="765"/>
    </row>
    <row r="245" spans="1:16" s="760" customFormat="1" x14ac:dyDescent="0.35">
      <c r="A245" s="766" t="s">
        <v>171</v>
      </c>
      <c r="B245" s="767" t="s">
        <v>76</v>
      </c>
      <c r="C245" s="768">
        <v>31604</v>
      </c>
      <c r="D245" s="768">
        <v>31604</v>
      </c>
      <c r="E245" s="768">
        <v>2147</v>
      </c>
      <c r="F245" s="768">
        <v>0</v>
      </c>
      <c r="G245" s="768" t="s">
        <v>873</v>
      </c>
      <c r="H245" s="768">
        <v>1674</v>
      </c>
      <c r="I245" s="768">
        <v>1674</v>
      </c>
      <c r="J245" s="768">
        <v>0</v>
      </c>
      <c r="K245" s="768">
        <v>0</v>
      </c>
      <c r="L245" s="768">
        <v>0</v>
      </c>
      <c r="M245" s="768">
        <v>0</v>
      </c>
      <c r="N245" s="903">
        <v>33574</v>
      </c>
      <c r="O245" s="769">
        <v>33574</v>
      </c>
      <c r="P245" s="765"/>
    </row>
    <row r="246" spans="1:16" s="760" customFormat="1" x14ac:dyDescent="0.35">
      <c r="A246" s="766" t="s">
        <v>171</v>
      </c>
      <c r="B246" s="767" t="s">
        <v>112</v>
      </c>
      <c r="C246" s="768">
        <v>3934</v>
      </c>
      <c r="D246" s="768">
        <v>0</v>
      </c>
      <c r="E246" s="768">
        <v>0</v>
      </c>
      <c r="F246" s="768">
        <v>0</v>
      </c>
      <c r="G246" s="768">
        <v>241</v>
      </c>
      <c r="H246" s="768">
        <v>0</v>
      </c>
      <c r="I246" s="768">
        <v>0</v>
      </c>
      <c r="J246" s="768">
        <v>0</v>
      </c>
      <c r="K246" s="768">
        <v>0</v>
      </c>
      <c r="L246" s="768">
        <v>0</v>
      </c>
      <c r="M246" s="768">
        <v>46</v>
      </c>
      <c r="N246" s="903">
        <v>4050</v>
      </c>
      <c r="O246" s="769">
        <v>0</v>
      </c>
      <c r="P246" s="765"/>
    </row>
    <row r="247" spans="1:16" s="760" customFormat="1" x14ac:dyDescent="0.35">
      <c r="A247" s="766" t="s">
        <v>171</v>
      </c>
      <c r="B247" s="767" t="s">
        <v>133</v>
      </c>
      <c r="C247" s="768">
        <v>5552</v>
      </c>
      <c r="D247" s="768">
        <v>0</v>
      </c>
      <c r="E247" s="768">
        <v>0</v>
      </c>
      <c r="F247" s="768">
        <v>0</v>
      </c>
      <c r="G247" s="768">
        <v>2784</v>
      </c>
      <c r="H247" s="768">
        <v>0</v>
      </c>
      <c r="I247" s="768">
        <v>0</v>
      </c>
      <c r="J247" s="768">
        <v>0</v>
      </c>
      <c r="K247" s="768">
        <v>0</v>
      </c>
      <c r="L247" s="768">
        <v>0</v>
      </c>
      <c r="M247" s="768">
        <v>0</v>
      </c>
      <c r="N247" s="903">
        <v>8334</v>
      </c>
      <c r="O247" s="769">
        <v>0</v>
      </c>
      <c r="P247" s="765"/>
    </row>
    <row r="248" spans="1:16" s="760" customFormat="1" x14ac:dyDescent="0.35">
      <c r="A248" s="766" t="s">
        <v>171</v>
      </c>
      <c r="B248" s="767" t="s">
        <v>151</v>
      </c>
      <c r="C248" s="768">
        <v>48912</v>
      </c>
      <c r="D248" s="768">
        <v>48912</v>
      </c>
      <c r="E248" s="768">
        <v>752</v>
      </c>
      <c r="F248" s="768">
        <v>0</v>
      </c>
      <c r="G248" s="768" t="s">
        <v>873</v>
      </c>
      <c r="H248" s="768">
        <v>456</v>
      </c>
      <c r="I248" s="768">
        <v>456</v>
      </c>
      <c r="J248" s="768">
        <v>0</v>
      </c>
      <c r="K248" s="768">
        <v>0</v>
      </c>
      <c r="L248" s="768">
        <v>0</v>
      </c>
      <c r="M248" s="768">
        <v>0</v>
      </c>
      <c r="N248" s="903">
        <v>50233</v>
      </c>
      <c r="O248" s="769">
        <v>50233</v>
      </c>
      <c r="P248" s="765"/>
    </row>
    <row r="249" spans="1:16" s="760" customFormat="1" x14ac:dyDescent="0.35">
      <c r="A249" s="766" t="s">
        <v>171</v>
      </c>
      <c r="B249" s="767" t="s">
        <v>183</v>
      </c>
      <c r="C249" s="768">
        <v>47466</v>
      </c>
      <c r="D249" s="768">
        <v>47466</v>
      </c>
      <c r="E249" s="768">
        <v>6886</v>
      </c>
      <c r="F249" s="768">
        <v>0</v>
      </c>
      <c r="G249" s="768">
        <v>0</v>
      </c>
      <c r="H249" s="768">
        <v>1107</v>
      </c>
      <c r="I249" s="768">
        <v>1107</v>
      </c>
      <c r="J249" s="768">
        <v>0</v>
      </c>
      <c r="K249" s="768">
        <v>0</v>
      </c>
      <c r="L249" s="768">
        <v>0</v>
      </c>
      <c r="M249" s="768">
        <v>0</v>
      </c>
      <c r="N249" s="903">
        <v>56012</v>
      </c>
      <c r="O249" s="769">
        <v>56012</v>
      </c>
      <c r="P249" s="765"/>
    </row>
    <row r="250" spans="1:16" s="760" customFormat="1" x14ac:dyDescent="0.35">
      <c r="A250" s="766" t="s">
        <v>171</v>
      </c>
      <c r="B250" s="767" t="s">
        <v>607</v>
      </c>
      <c r="C250" s="768">
        <v>1178</v>
      </c>
      <c r="D250" s="768">
        <v>0</v>
      </c>
      <c r="E250" s="768">
        <v>0</v>
      </c>
      <c r="F250" s="768">
        <v>0</v>
      </c>
      <c r="G250" s="768">
        <v>79</v>
      </c>
      <c r="H250" s="768">
        <v>0</v>
      </c>
      <c r="I250" s="768">
        <v>0</v>
      </c>
      <c r="J250" s="768">
        <v>0</v>
      </c>
      <c r="K250" s="768">
        <v>0</v>
      </c>
      <c r="L250" s="768">
        <v>0</v>
      </c>
      <c r="M250" s="768">
        <v>0</v>
      </c>
      <c r="N250" s="903">
        <v>1239</v>
      </c>
      <c r="O250" s="769">
        <v>0</v>
      </c>
      <c r="P250" s="765"/>
    </row>
    <row r="251" spans="1:16" s="760" customFormat="1" x14ac:dyDescent="0.35">
      <c r="A251" s="766" t="s">
        <v>151</v>
      </c>
      <c r="B251" s="767" t="s">
        <v>112</v>
      </c>
      <c r="C251" s="768">
        <v>5058</v>
      </c>
      <c r="D251" s="768">
        <v>0</v>
      </c>
      <c r="E251" s="768">
        <v>0</v>
      </c>
      <c r="F251" s="768">
        <v>0</v>
      </c>
      <c r="G251" s="768">
        <v>154</v>
      </c>
      <c r="H251" s="768">
        <v>0</v>
      </c>
      <c r="I251" s="768">
        <v>0</v>
      </c>
      <c r="J251" s="768">
        <v>0</v>
      </c>
      <c r="K251" s="768">
        <v>0</v>
      </c>
      <c r="L251" s="768">
        <v>0</v>
      </c>
      <c r="M251" s="768">
        <v>90</v>
      </c>
      <c r="N251" s="903">
        <v>5066</v>
      </c>
      <c r="O251" s="769">
        <v>0</v>
      </c>
      <c r="P251" s="765"/>
    </row>
    <row r="252" spans="1:16" s="760" customFormat="1" x14ac:dyDescent="0.35">
      <c r="A252" s="766" t="s">
        <v>151</v>
      </c>
      <c r="B252" s="767" t="s">
        <v>171</v>
      </c>
      <c r="C252" s="768">
        <v>12898</v>
      </c>
      <c r="D252" s="768">
        <v>12898</v>
      </c>
      <c r="E252" s="768">
        <v>0</v>
      </c>
      <c r="F252" s="768">
        <v>0</v>
      </c>
      <c r="G252" s="768">
        <v>0</v>
      </c>
      <c r="H252" s="768">
        <v>0</v>
      </c>
      <c r="I252" s="768">
        <v>0</v>
      </c>
      <c r="J252" s="768">
        <v>0</v>
      </c>
      <c r="K252" s="768">
        <v>0</v>
      </c>
      <c r="L252" s="768">
        <v>0</v>
      </c>
      <c r="M252" s="768">
        <v>0</v>
      </c>
      <c r="N252" s="903">
        <v>13539</v>
      </c>
      <c r="O252" s="769">
        <v>13539</v>
      </c>
      <c r="P252" s="765"/>
    </row>
    <row r="253" spans="1:16" s="760" customFormat="1" x14ac:dyDescent="0.35">
      <c r="A253" s="766" t="s">
        <v>151</v>
      </c>
      <c r="B253" s="767" t="s">
        <v>204</v>
      </c>
      <c r="C253" s="768">
        <v>13699</v>
      </c>
      <c r="D253" s="768">
        <v>13699</v>
      </c>
      <c r="E253" s="768">
        <v>0</v>
      </c>
      <c r="F253" s="768">
        <v>0</v>
      </c>
      <c r="G253" s="768">
        <v>0</v>
      </c>
      <c r="H253" s="768">
        <v>0</v>
      </c>
      <c r="I253" s="768">
        <v>0</v>
      </c>
      <c r="J253" s="768">
        <v>12</v>
      </c>
      <c r="K253" s="768">
        <v>12</v>
      </c>
      <c r="L253" s="768">
        <v>0</v>
      </c>
      <c r="M253" s="768">
        <v>0</v>
      </c>
      <c r="N253" s="903">
        <v>13687</v>
      </c>
      <c r="O253" s="769">
        <v>13687</v>
      </c>
      <c r="P253" s="765"/>
    </row>
    <row r="254" spans="1:16" s="760" customFormat="1" x14ac:dyDescent="0.35">
      <c r="A254" s="766" t="s">
        <v>151</v>
      </c>
      <c r="B254" s="767" t="s">
        <v>607</v>
      </c>
      <c r="C254" s="768">
        <v>1327</v>
      </c>
      <c r="D254" s="768">
        <v>0</v>
      </c>
      <c r="E254" s="768">
        <v>0</v>
      </c>
      <c r="F254" s="768">
        <v>0</v>
      </c>
      <c r="G254" s="768">
        <v>75</v>
      </c>
      <c r="H254" s="768">
        <v>0</v>
      </c>
      <c r="I254" s="768">
        <v>0</v>
      </c>
      <c r="J254" s="768">
        <v>0</v>
      </c>
      <c r="K254" s="768">
        <v>0</v>
      </c>
      <c r="L254" s="768">
        <v>0</v>
      </c>
      <c r="M254" s="768">
        <v>0</v>
      </c>
      <c r="N254" s="903">
        <v>1174</v>
      </c>
      <c r="O254" s="769">
        <v>0</v>
      </c>
      <c r="P254" s="765"/>
    </row>
    <row r="255" spans="1:16" s="760" customFormat="1" x14ac:dyDescent="0.35">
      <c r="A255" s="766" t="s">
        <v>170</v>
      </c>
      <c r="B255" s="767" t="s">
        <v>92</v>
      </c>
      <c r="C255" s="768">
        <v>6762</v>
      </c>
      <c r="D255" s="768">
        <v>0</v>
      </c>
      <c r="E255" s="768">
        <v>0</v>
      </c>
      <c r="F255" s="768">
        <v>0</v>
      </c>
      <c r="G255" s="768">
        <v>35</v>
      </c>
      <c r="H255" s="768">
        <v>0</v>
      </c>
      <c r="I255" s="768">
        <v>0</v>
      </c>
      <c r="J255" s="768">
        <v>0</v>
      </c>
      <c r="K255" s="768">
        <v>0</v>
      </c>
      <c r="L255" s="768">
        <v>0</v>
      </c>
      <c r="M255" s="768">
        <v>578</v>
      </c>
      <c r="N255" s="903">
        <v>6414</v>
      </c>
      <c r="O255" s="769">
        <v>0</v>
      </c>
      <c r="P255" s="765"/>
    </row>
    <row r="256" spans="1:16" s="760" customFormat="1" x14ac:dyDescent="0.35">
      <c r="A256" s="766" t="s">
        <v>170</v>
      </c>
      <c r="B256" s="767" t="s">
        <v>607</v>
      </c>
      <c r="C256" s="768">
        <v>3807</v>
      </c>
      <c r="D256" s="768">
        <v>0</v>
      </c>
      <c r="E256" s="768">
        <v>0</v>
      </c>
      <c r="F256" s="768">
        <v>0</v>
      </c>
      <c r="G256" s="768">
        <v>878</v>
      </c>
      <c r="H256" s="768">
        <v>0</v>
      </c>
      <c r="I256" s="768">
        <v>0</v>
      </c>
      <c r="J256" s="768">
        <v>0</v>
      </c>
      <c r="K256" s="768">
        <v>0</v>
      </c>
      <c r="L256" s="768">
        <v>0</v>
      </c>
      <c r="M256" s="768">
        <v>0</v>
      </c>
      <c r="N256" s="903">
        <v>4822</v>
      </c>
      <c r="O256" s="769">
        <v>0</v>
      </c>
      <c r="P256" s="765"/>
    </row>
    <row r="257" spans="1:16" s="760" customFormat="1" x14ac:dyDescent="0.35">
      <c r="A257" s="766" t="s">
        <v>2089</v>
      </c>
      <c r="B257" s="767" t="s">
        <v>75</v>
      </c>
      <c r="C257" s="768">
        <v>232462</v>
      </c>
      <c r="D257" s="768">
        <v>32462</v>
      </c>
      <c r="E257" s="768">
        <v>0</v>
      </c>
      <c r="F257" s="768">
        <v>0</v>
      </c>
      <c r="G257" s="768" t="s">
        <v>873</v>
      </c>
      <c r="H257" s="768">
        <v>0</v>
      </c>
      <c r="I257" s="768">
        <v>0</v>
      </c>
      <c r="J257" s="768">
        <v>0</v>
      </c>
      <c r="K257" s="768">
        <v>0</v>
      </c>
      <c r="L257" s="768">
        <v>0</v>
      </c>
      <c r="M257" s="768">
        <v>0</v>
      </c>
      <c r="N257" s="903">
        <v>231948</v>
      </c>
      <c r="O257" s="769">
        <v>31948</v>
      </c>
      <c r="P257" s="765"/>
    </row>
    <row r="258" spans="1:16" s="760" customFormat="1" x14ac:dyDescent="0.35">
      <c r="A258" s="766" t="s">
        <v>179</v>
      </c>
      <c r="B258" s="767" t="s">
        <v>128</v>
      </c>
      <c r="C258" s="768">
        <v>14301</v>
      </c>
      <c r="D258" s="768">
        <v>14301</v>
      </c>
      <c r="E258" s="768">
        <v>0</v>
      </c>
      <c r="F258" s="768">
        <v>0</v>
      </c>
      <c r="G258" s="768">
        <v>2144</v>
      </c>
      <c r="H258" s="768" t="s">
        <v>873</v>
      </c>
      <c r="I258" s="768">
        <v>0</v>
      </c>
      <c r="J258" s="768">
        <v>352</v>
      </c>
      <c r="K258" s="768">
        <v>134</v>
      </c>
      <c r="L258" s="768">
        <v>0</v>
      </c>
      <c r="M258" s="768">
        <v>0</v>
      </c>
      <c r="N258" s="903">
        <v>15735</v>
      </c>
      <c r="O258" s="769">
        <v>15735</v>
      </c>
      <c r="P258" s="765"/>
    </row>
    <row r="259" spans="1:16" s="760" customFormat="1" x14ac:dyDescent="0.35">
      <c r="A259" s="766" t="s">
        <v>179</v>
      </c>
      <c r="B259" s="767" t="s">
        <v>2090</v>
      </c>
      <c r="C259" s="768">
        <v>1889</v>
      </c>
      <c r="D259" s="768">
        <v>250</v>
      </c>
      <c r="E259" s="768">
        <v>0</v>
      </c>
      <c r="F259" s="768">
        <v>0</v>
      </c>
      <c r="G259" s="768">
        <v>13</v>
      </c>
      <c r="H259" s="768">
        <v>0</v>
      </c>
      <c r="I259" s="768">
        <v>0</v>
      </c>
      <c r="J259" s="768">
        <v>0</v>
      </c>
      <c r="K259" s="768">
        <v>0</v>
      </c>
      <c r="L259" s="768">
        <v>0</v>
      </c>
      <c r="M259" s="768">
        <v>0</v>
      </c>
      <c r="N259" s="903">
        <v>1826</v>
      </c>
      <c r="O259" s="769">
        <v>155</v>
      </c>
      <c r="P259" s="765"/>
    </row>
    <row r="260" spans="1:16" s="760" customFormat="1" x14ac:dyDescent="0.35">
      <c r="A260" s="766" t="s">
        <v>179</v>
      </c>
      <c r="B260" s="767" t="s">
        <v>172</v>
      </c>
      <c r="C260" s="768">
        <v>93866</v>
      </c>
      <c r="D260" s="768">
        <v>93866</v>
      </c>
      <c r="E260" s="768">
        <v>0</v>
      </c>
      <c r="F260" s="768">
        <v>0</v>
      </c>
      <c r="G260" s="768">
        <v>7986</v>
      </c>
      <c r="H260" s="768">
        <v>0</v>
      </c>
      <c r="I260" s="768">
        <v>0</v>
      </c>
      <c r="J260" s="768">
        <v>12598</v>
      </c>
      <c r="K260" s="768">
        <v>11962</v>
      </c>
      <c r="L260" s="768">
        <v>0</v>
      </c>
      <c r="M260" s="768">
        <v>0</v>
      </c>
      <c r="N260" s="903">
        <v>88637</v>
      </c>
      <c r="O260" s="769">
        <v>88637</v>
      </c>
      <c r="P260" s="765"/>
    </row>
    <row r="261" spans="1:16" s="760" customFormat="1" x14ac:dyDescent="0.35">
      <c r="A261" s="766" t="s">
        <v>179</v>
      </c>
      <c r="B261" s="767" t="s">
        <v>220</v>
      </c>
      <c r="C261" s="768">
        <v>128863</v>
      </c>
      <c r="D261" s="768">
        <v>73762</v>
      </c>
      <c r="E261" s="768">
        <v>0</v>
      </c>
      <c r="F261" s="768">
        <v>0</v>
      </c>
      <c r="G261" s="768">
        <v>152</v>
      </c>
      <c r="H261" s="768">
        <v>0</v>
      </c>
      <c r="I261" s="768">
        <v>0</v>
      </c>
      <c r="J261" s="768">
        <v>6190</v>
      </c>
      <c r="K261" s="768">
        <v>6190</v>
      </c>
      <c r="L261" s="768">
        <v>0</v>
      </c>
      <c r="M261" s="768">
        <v>0</v>
      </c>
      <c r="N261" s="903">
        <v>106349</v>
      </c>
      <c r="O261" s="769">
        <v>106349</v>
      </c>
      <c r="P261" s="765"/>
    </row>
    <row r="262" spans="1:16" s="760" customFormat="1" x14ac:dyDescent="0.35">
      <c r="A262" s="766" t="s">
        <v>179</v>
      </c>
      <c r="B262" s="767" t="s">
        <v>607</v>
      </c>
      <c r="C262" s="768">
        <v>2204</v>
      </c>
      <c r="D262" s="768">
        <v>0</v>
      </c>
      <c r="E262" s="768">
        <v>0</v>
      </c>
      <c r="F262" s="768">
        <v>0</v>
      </c>
      <c r="G262" s="768">
        <v>57</v>
      </c>
      <c r="H262" s="768">
        <v>0</v>
      </c>
      <c r="I262" s="768">
        <v>0</v>
      </c>
      <c r="J262" s="768">
        <v>0</v>
      </c>
      <c r="K262" s="768">
        <v>0</v>
      </c>
      <c r="L262" s="768">
        <v>0</v>
      </c>
      <c r="M262" s="768">
        <v>0</v>
      </c>
      <c r="N262" s="903">
        <v>1999</v>
      </c>
      <c r="O262" s="769">
        <v>0</v>
      </c>
      <c r="P262" s="765"/>
    </row>
    <row r="263" spans="1:16" s="760" customFormat="1" x14ac:dyDescent="0.35">
      <c r="A263" s="766" t="s">
        <v>181</v>
      </c>
      <c r="B263" s="767" t="s">
        <v>92</v>
      </c>
      <c r="C263" s="768">
        <v>1223</v>
      </c>
      <c r="D263" s="768">
        <v>0</v>
      </c>
      <c r="E263" s="768">
        <v>0</v>
      </c>
      <c r="F263" s="768">
        <v>0</v>
      </c>
      <c r="G263" s="768">
        <v>52</v>
      </c>
      <c r="H263" s="768">
        <v>0</v>
      </c>
      <c r="I263" s="768">
        <v>0</v>
      </c>
      <c r="J263" s="768">
        <v>0</v>
      </c>
      <c r="K263" s="768">
        <v>0</v>
      </c>
      <c r="L263" s="768">
        <v>0</v>
      </c>
      <c r="M263" s="768">
        <v>110</v>
      </c>
      <c r="N263" s="903">
        <v>1304</v>
      </c>
      <c r="O263" s="769">
        <v>0</v>
      </c>
      <c r="P263" s="765"/>
    </row>
    <row r="264" spans="1:16" s="760" customFormat="1" x14ac:dyDescent="0.35">
      <c r="A264" s="766" t="s">
        <v>181</v>
      </c>
      <c r="B264" s="767" t="s">
        <v>607</v>
      </c>
      <c r="C264" s="768">
        <v>6197</v>
      </c>
      <c r="D264" s="768">
        <v>0</v>
      </c>
      <c r="E264" s="768">
        <v>0</v>
      </c>
      <c r="F264" s="768">
        <v>0</v>
      </c>
      <c r="G264" s="768">
        <v>589</v>
      </c>
      <c r="H264" s="768">
        <v>0</v>
      </c>
      <c r="I264" s="768">
        <v>0</v>
      </c>
      <c r="J264" s="768">
        <v>0</v>
      </c>
      <c r="K264" s="768">
        <v>0</v>
      </c>
      <c r="L264" s="768">
        <v>0</v>
      </c>
      <c r="M264" s="768">
        <v>0</v>
      </c>
      <c r="N264" s="903">
        <v>6605</v>
      </c>
      <c r="O264" s="769">
        <v>0</v>
      </c>
      <c r="P264" s="765"/>
    </row>
    <row r="265" spans="1:16" s="760" customFormat="1" x14ac:dyDescent="0.35">
      <c r="A265" s="766" t="s">
        <v>185</v>
      </c>
      <c r="B265" s="767" t="s">
        <v>97</v>
      </c>
      <c r="C265" s="768">
        <v>39968</v>
      </c>
      <c r="D265" s="768">
        <v>24874</v>
      </c>
      <c r="E265" s="768">
        <v>27240</v>
      </c>
      <c r="F265" s="768">
        <v>0</v>
      </c>
      <c r="G265" s="768">
        <v>14</v>
      </c>
      <c r="H265" s="768">
        <v>0</v>
      </c>
      <c r="I265" s="768">
        <v>0</v>
      </c>
      <c r="J265" s="768">
        <v>0</v>
      </c>
      <c r="K265" s="768">
        <v>0</v>
      </c>
      <c r="L265" s="768">
        <v>0</v>
      </c>
      <c r="M265" s="768">
        <v>0</v>
      </c>
      <c r="N265" s="903">
        <v>71840</v>
      </c>
      <c r="O265" s="769">
        <v>71840</v>
      </c>
      <c r="P265" s="765"/>
    </row>
    <row r="266" spans="1:16" s="760" customFormat="1" x14ac:dyDescent="0.35">
      <c r="A266" s="766" t="s">
        <v>185</v>
      </c>
      <c r="B266" s="767" t="s">
        <v>92</v>
      </c>
      <c r="C266" s="768">
        <v>4683</v>
      </c>
      <c r="D266" s="768">
        <v>0</v>
      </c>
      <c r="E266" s="768">
        <v>0</v>
      </c>
      <c r="F266" s="768">
        <v>0</v>
      </c>
      <c r="G266" s="768">
        <v>453</v>
      </c>
      <c r="H266" s="768">
        <v>0</v>
      </c>
      <c r="I266" s="768">
        <v>0</v>
      </c>
      <c r="J266" s="768">
        <v>0</v>
      </c>
      <c r="K266" s="768">
        <v>0</v>
      </c>
      <c r="L266" s="768">
        <v>0</v>
      </c>
      <c r="M266" s="768">
        <v>701</v>
      </c>
      <c r="N266" s="903">
        <v>4502</v>
      </c>
      <c r="O266" s="769">
        <v>0</v>
      </c>
      <c r="P266" s="765"/>
    </row>
    <row r="267" spans="1:16" s="760" customFormat="1" x14ac:dyDescent="0.35">
      <c r="A267" s="766" t="s">
        <v>185</v>
      </c>
      <c r="B267" s="767" t="s">
        <v>94</v>
      </c>
      <c r="C267" s="768">
        <v>2930</v>
      </c>
      <c r="D267" s="768">
        <v>2327</v>
      </c>
      <c r="E267" s="768">
        <v>2608</v>
      </c>
      <c r="F267" s="768">
        <v>0</v>
      </c>
      <c r="G267" s="768" t="s">
        <v>873</v>
      </c>
      <c r="H267" s="768">
        <v>0</v>
      </c>
      <c r="I267" s="768">
        <v>0</v>
      </c>
      <c r="J267" s="768">
        <v>0</v>
      </c>
      <c r="K267" s="768">
        <v>0</v>
      </c>
      <c r="L267" s="768">
        <v>0</v>
      </c>
      <c r="M267" s="768">
        <v>0</v>
      </c>
      <c r="N267" s="903">
        <v>5689</v>
      </c>
      <c r="O267" s="769">
        <v>5689</v>
      </c>
      <c r="P267" s="765"/>
    </row>
    <row r="268" spans="1:16" s="760" customFormat="1" x14ac:dyDescent="0.35">
      <c r="A268" s="766" t="s">
        <v>185</v>
      </c>
      <c r="B268" s="767" t="s">
        <v>112</v>
      </c>
      <c r="C268" s="768">
        <v>1102</v>
      </c>
      <c r="D268" s="768">
        <v>0</v>
      </c>
      <c r="E268" s="768">
        <v>0</v>
      </c>
      <c r="F268" s="768">
        <v>0</v>
      </c>
      <c r="G268" s="768">
        <v>240</v>
      </c>
      <c r="H268" s="768">
        <v>0</v>
      </c>
      <c r="I268" s="768">
        <v>0</v>
      </c>
      <c r="J268" s="768">
        <v>0</v>
      </c>
      <c r="K268" s="768">
        <v>0</v>
      </c>
      <c r="L268" s="768">
        <v>0</v>
      </c>
      <c r="M268" s="768">
        <v>13</v>
      </c>
      <c r="N268" s="903">
        <v>1250</v>
      </c>
      <c r="O268" s="769">
        <v>0</v>
      </c>
      <c r="P268" s="765"/>
    </row>
    <row r="269" spans="1:16" s="760" customFormat="1" x14ac:dyDescent="0.35">
      <c r="A269" s="766" t="s">
        <v>185</v>
      </c>
      <c r="B269" s="767" t="s">
        <v>133</v>
      </c>
      <c r="C269" s="768">
        <v>6293</v>
      </c>
      <c r="D269" s="768">
        <v>0</v>
      </c>
      <c r="E269" s="768">
        <v>0</v>
      </c>
      <c r="F269" s="768">
        <v>0</v>
      </c>
      <c r="G269" s="768">
        <v>3741</v>
      </c>
      <c r="H269" s="768">
        <v>0</v>
      </c>
      <c r="I269" s="768">
        <v>0</v>
      </c>
      <c r="J269" s="768">
        <v>0</v>
      </c>
      <c r="K269" s="768">
        <v>0</v>
      </c>
      <c r="L269" s="768">
        <v>0</v>
      </c>
      <c r="M269" s="768">
        <v>0</v>
      </c>
      <c r="N269" s="903">
        <v>9931</v>
      </c>
      <c r="O269" s="769">
        <v>0</v>
      </c>
      <c r="P269" s="765"/>
    </row>
    <row r="270" spans="1:16" s="760" customFormat="1" x14ac:dyDescent="0.35">
      <c r="A270" s="766" t="s">
        <v>185</v>
      </c>
      <c r="B270" s="767" t="s">
        <v>183</v>
      </c>
      <c r="C270" s="768">
        <v>30000</v>
      </c>
      <c r="D270" s="768">
        <v>30000</v>
      </c>
      <c r="E270" s="768">
        <v>0</v>
      </c>
      <c r="F270" s="768">
        <v>38321</v>
      </c>
      <c r="G270" s="768">
        <v>0</v>
      </c>
      <c r="H270" s="768">
        <v>0</v>
      </c>
      <c r="I270" s="768">
        <v>0</v>
      </c>
      <c r="J270" s="768">
        <v>0</v>
      </c>
      <c r="K270" s="768">
        <v>0</v>
      </c>
      <c r="L270" s="768">
        <v>0</v>
      </c>
      <c r="M270" s="768">
        <v>0</v>
      </c>
      <c r="N270" s="903">
        <v>68321</v>
      </c>
      <c r="O270" s="769">
        <v>68321</v>
      </c>
      <c r="P270" s="765"/>
    </row>
    <row r="271" spans="1:16" s="760" customFormat="1" x14ac:dyDescent="0.35">
      <c r="A271" s="766" t="s">
        <v>185</v>
      </c>
      <c r="B271" s="767" t="s">
        <v>115</v>
      </c>
      <c r="C271" s="768">
        <v>1471</v>
      </c>
      <c r="D271" s="768">
        <v>0</v>
      </c>
      <c r="E271" s="768">
        <v>0</v>
      </c>
      <c r="F271" s="768">
        <v>0</v>
      </c>
      <c r="G271" s="768">
        <v>312</v>
      </c>
      <c r="H271" s="768">
        <v>0</v>
      </c>
      <c r="I271" s="768">
        <v>0</v>
      </c>
      <c r="J271" s="768">
        <v>0</v>
      </c>
      <c r="K271" s="768">
        <v>0</v>
      </c>
      <c r="L271" s="768">
        <v>0</v>
      </c>
      <c r="M271" s="768">
        <v>0</v>
      </c>
      <c r="N271" s="903">
        <v>1679</v>
      </c>
      <c r="O271" s="769">
        <v>0</v>
      </c>
      <c r="P271" s="765"/>
    </row>
    <row r="272" spans="1:16" s="760" customFormat="1" x14ac:dyDescent="0.35">
      <c r="A272" s="766" t="s">
        <v>333</v>
      </c>
      <c r="B272" s="767" t="s">
        <v>61</v>
      </c>
      <c r="C272" s="768">
        <v>300385</v>
      </c>
      <c r="D272" s="768">
        <v>300385</v>
      </c>
      <c r="E272" s="768">
        <v>329</v>
      </c>
      <c r="F272" s="768">
        <v>0</v>
      </c>
      <c r="G272" s="768">
        <v>97</v>
      </c>
      <c r="H272" s="768">
        <v>0</v>
      </c>
      <c r="I272" s="768">
        <v>0</v>
      </c>
      <c r="J272" s="768">
        <v>0</v>
      </c>
      <c r="K272" s="768">
        <v>0</v>
      </c>
      <c r="L272" s="768">
        <v>0</v>
      </c>
      <c r="M272" s="768">
        <v>0</v>
      </c>
      <c r="N272" s="903">
        <v>257523</v>
      </c>
      <c r="O272" s="769">
        <v>257523</v>
      </c>
      <c r="P272" s="765"/>
    </row>
    <row r="273" spans="1:16" s="760" customFormat="1" x14ac:dyDescent="0.35">
      <c r="A273" s="766" t="s">
        <v>333</v>
      </c>
      <c r="B273" s="767" t="s">
        <v>68</v>
      </c>
      <c r="C273" s="768">
        <v>3024</v>
      </c>
      <c r="D273" s="768">
        <v>0</v>
      </c>
      <c r="E273" s="768">
        <v>0</v>
      </c>
      <c r="F273" s="768">
        <v>0</v>
      </c>
      <c r="G273" s="768">
        <v>270</v>
      </c>
      <c r="H273" s="768">
        <v>0</v>
      </c>
      <c r="I273" s="768">
        <v>0</v>
      </c>
      <c r="J273" s="768">
        <v>0</v>
      </c>
      <c r="K273" s="768">
        <v>0</v>
      </c>
      <c r="L273" s="768">
        <v>0</v>
      </c>
      <c r="M273" s="768">
        <v>0</v>
      </c>
      <c r="N273" s="903">
        <v>3333</v>
      </c>
      <c r="O273" s="769">
        <v>0</v>
      </c>
      <c r="P273" s="765"/>
    </row>
    <row r="274" spans="1:16" s="760" customFormat="1" x14ac:dyDescent="0.35">
      <c r="A274" s="766" t="s">
        <v>333</v>
      </c>
      <c r="B274" s="767" t="s">
        <v>92</v>
      </c>
      <c r="C274" s="768">
        <v>8613</v>
      </c>
      <c r="D274" s="768">
        <v>0</v>
      </c>
      <c r="E274" s="768">
        <v>0</v>
      </c>
      <c r="F274" s="768">
        <v>0</v>
      </c>
      <c r="G274" s="768">
        <v>679</v>
      </c>
      <c r="H274" s="768">
        <v>0</v>
      </c>
      <c r="I274" s="768">
        <v>0</v>
      </c>
      <c r="J274" s="768">
        <v>0</v>
      </c>
      <c r="K274" s="768">
        <v>0</v>
      </c>
      <c r="L274" s="768">
        <v>0</v>
      </c>
      <c r="M274" s="768">
        <v>686</v>
      </c>
      <c r="N274" s="903">
        <v>7207</v>
      </c>
      <c r="O274" s="769">
        <v>0</v>
      </c>
      <c r="P274" s="765"/>
    </row>
    <row r="275" spans="1:16" s="760" customFormat="1" x14ac:dyDescent="0.35">
      <c r="A275" s="766" t="s">
        <v>333</v>
      </c>
      <c r="B275" s="767" t="s">
        <v>117</v>
      </c>
      <c r="C275" s="768">
        <v>4331</v>
      </c>
      <c r="D275" s="768">
        <v>0</v>
      </c>
      <c r="E275" s="768">
        <v>0</v>
      </c>
      <c r="F275" s="768">
        <v>0</v>
      </c>
      <c r="G275" s="768">
        <v>542</v>
      </c>
      <c r="H275" s="768">
        <v>0</v>
      </c>
      <c r="I275" s="768">
        <v>0</v>
      </c>
      <c r="J275" s="768">
        <v>0</v>
      </c>
      <c r="K275" s="768">
        <v>0</v>
      </c>
      <c r="L275" s="768">
        <v>0</v>
      </c>
      <c r="M275" s="768">
        <v>0</v>
      </c>
      <c r="N275" s="903">
        <v>4702</v>
      </c>
      <c r="O275" s="769">
        <v>0</v>
      </c>
      <c r="P275" s="765"/>
    </row>
    <row r="276" spans="1:16" s="760" customFormat="1" x14ac:dyDescent="0.35">
      <c r="A276" s="766" t="s">
        <v>333</v>
      </c>
      <c r="B276" s="767" t="s">
        <v>133</v>
      </c>
      <c r="C276" s="768">
        <v>5764</v>
      </c>
      <c r="D276" s="768">
        <v>0</v>
      </c>
      <c r="E276" s="768">
        <v>0</v>
      </c>
      <c r="F276" s="768">
        <v>0</v>
      </c>
      <c r="G276" s="768">
        <v>3496</v>
      </c>
      <c r="H276" s="768">
        <v>0</v>
      </c>
      <c r="I276" s="768">
        <v>0</v>
      </c>
      <c r="J276" s="768">
        <v>0</v>
      </c>
      <c r="K276" s="768">
        <v>0</v>
      </c>
      <c r="L276" s="768">
        <v>0</v>
      </c>
      <c r="M276" s="768">
        <v>0</v>
      </c>
      <c r="N276" s="903">
        <v>9202</v>
      </c>
      <c r="O276" s="769">
        <v>0</v>
      </c>
      <c r="P276" s="765"/>
    </row>
    <row r="277" spans="1:16" s="760" customFormat="1" x14ac:dyDescent="0.35">
      <c r="A277" s="766" t="s">
        <v>333</v>
      </c>
      <c r="B277" s="767" t="s">
        <v>115</v>
      </c>
      <c r="C277" s="768">
        <v>5667</v>
      </c>
      <c r="D277" s="768">
        <v>0</v>
      </c>
      <c r="E277" s="768">
        <v>0</v>
      </c>
      <c r="F277" s="768">
        <v>0</v>
      </c>
      <c r="G277" s="768">
        <v>1061</v>
      </c>
      <c r="H277" s="768">
        <v>0</v>
      </c>
      <c r="I277" s="768">
        <v>0</v>
      </c>
      <c r="J277" s="768">
        <v>0</v>
      </c>
      <c r="K277" s="768">
        <v>0</v>
      </c>
      <c r="L277" s="768">
        <v>0</v>
      </c>
      <c r="M277" s="768">
        <v>0</v>
      </c>
      <c r="N277" s="903">
        <v>6319</v>
      </c>
      <c r="O277" s="769">
        <v>0</v>
      </c>
      <c r="P277" s="765"/>
    </row>
    <row r="278" spans="1:16" s="760" customFormat="1" x14ac:dyDescent="0.35">
      <c r="A278" s="766" t="s">
        <v>333</v>
      </c>
      <c r="B278" s="767" t="s">
        <v>607</v>
      </c>
      <c r="C278" s="768">
        <v>3009</v>
      </c>
      <c r="D278" s="768">
        <v>0</v>
      </c>
      <c r="E278" s="768">
        <v>0</v>
      </c>
      <c r="F278" s="768">
        <v>0</v>
      </c>
      <c r="G278" s="768">
        <v>254</v>
      </c>
      <c r="H278" s="768">
        <v>0</v>
      </c>
      <c r="I278" s="768">
        <v>0</v>
      </c>
      <c r="J278" s="768">
        <v>0</v>
      </c>
      <c r="K278" s="768">
        <v>0</v>
      </c>
      <c r="L278" s="768">
        <v>0</v>
      </c>
      <c r="M278" s="768">
        <v>0</v>
      </c>
      <c r="N278" s="903">
        <v>3111</v>
      </c>
      <c r="O278" s="769">
        <v>0</v>
      </c>
      <c r="P278" s="765"/>
    </row>
    <row r="279" spans="1:16" s="760" customFormat="1" x14ac:dyDescent="0.35">
      <c r="A279" s="766" t="s">
        <v>1890</v>
      </c>
      <c r="B279" s="767" t="s">
        <v>63</v>
      </c>
      <c r="C279" s="768">
        <v>4016</v>
      </c>
      <c r="D279" s="768">
        <v>11</v>
      </c>
      <c r="E279" s="768">
        <v>0</v>
      </c>
      <c r="F279" s="768">
        <v>0</v>
      </c>
      <c r="G279" s="768">
        <v>0</v>
      </c>
      <c r="H279" s="768">
        <v>0</v>
      </c>
      <c r="I279" s="768">
        <v>0</v>
      </c>
      <c r="J279" s="768">
        <v>0</v>
      </c>
      <c r="K279" s="768">
        <v>0</v>
      </c>
      <c r="L279" s="768">
        <v>0</v>
      </c>
      <c r="M279" s="768">
        <v>0</v>
      </c>
      <c r="N279" s="903">
        <v>4016</v>
      </c>
      <c r="O279" s="769">
        <v>11</v>
      </c>
      <c r="P279" s="765"/>
    </row>
    <row r="280" spans="1:16" s="760" customFormat="1" x14ac:dyDescent="0.35">
      <c r="A280" s="766" t="s">
        <v>1890</v>
      </c>
      <c r="B280" s="767" t="s">
        <v>103</v>
      </c>
      <c r="C280" s="768">
        <v>1739</v>
      </c>
      <c r="D280" s="768">
        <v>40</v>
      </c>
      <c r="E280" s="768">
        <v>0</v>
      </c>
      <c r="F280" s="768">
        <v>0</v>
      </c>
      <c r="G280" s="768">
        <v>47</v>
      </c>
      <c r="H280" s="768">
        <v>0</v>
      </c>
      <c r="I280" s="768">
        <v>0</v>
      </c>
      <c r="J280" s="768">
        <v>0</v>
      </c>
      <c r="K280" s="768">
        <v>0</v>
      </c>
      <c r="L280" s="768">
        <v>0</v>
      </c>
      <c r="M280" s="768">
        <v>0</v>
      </c>
      <c r="N280" s="903">
        <v>1786</v>
      </c>
      <c r="O280" s="769">
        <v>99</v>
      </c>
      <c r="P280" s="765"/>
    </row>
    <row r="281" spans="1:16" s="760" customFormat="1" x14ac:dyDescent="0.35">
      <c r="A281" s="766" t="s">
        <v>1890</v>
      </c>
      <c r="B281" s="767" t="s">
        <v>65</v>
      </c>
      <c r="C281" s="768">
        <v>70023</v>
      </c>
      <c r="D281" s="768">
        <v>23</v>
      </c>
      <c r="E281" s="768">
        <v>0</v>
      </c>
      <c r="F281" s="768">
        <v>0</v>
      </c>
      <c r="G281" s="768">
        <v>0</v>
      </c>
      <c r="H281" s="768">
        <v>0</v>
      </c>
      <c r="I281" s="768">
        <v>0</v>
      </c>
      <c r="J281" s="768" t="s">
        <v>873</v>
      </c>
      <c r="K281" s="768" t="s">
        <v>873</v>
      </c>
      <c r="L281" s="768">
        <v>0</v>
      </c>
      <c r="M281" s="768">
        <v>0</v>
      </c>
      <c r="N281" s="903">
        <v>70021</v>
      </c>
      <c r="O281" s="769">
        <v>21</v>
      </c>
      <c r="P281" s="765"/>
    </row>
    <row r="282" spans="1:16" s="760" customFormat="1" x14ac:dyDescent="0.35">
      <c r="A282" s="766" t="s">
        <v>1890</v>
      </c>
      <c r="B282" s="767" t="s">
        <v>131</v>
      </c>
      <c r="C282" s="768">
        <v>9246</v>
      </c>
      <c r="D282" s="768">
        <v>9246</v>
      </c>
      <c r="E282" s="768">
        <v>0</v>
      </c>
      <c r="F282" s="768">
        <v>0</v>
      </c>
      <c r="G282" s="768" t="s">
        <v>873</v>
      </c>
      <c r="H282" s="768">
        <v>12</v>
      </c>
      <c r="I282" s="768">
        <v>0</v>
      </c>
      <c r="J282" s="768">
        <v>0</v>
      </c>
      <c r="K282" s="768">
        <v>0</v>
      </c>
      <c r="L282" s="768">
        <v>0</v>
      </c>
      <c r="M282" s="768">
        <v>0</v>
      </c>
      <c r="N282" s="903">
        <v>9250</v>
      </c>
      <c r="O282" s="769">
        <v>9250</v>
      </c>
      <c r="P282" s="765"/>
    </row>
    <row r="283" spans="1:16" s="760" customFormat="1" x14ac:dyDescent="0.35">
      <c r="A283" s="766" t="s">
        <v>1890</v>
      </c>
      <c r="B283" s="767" t="s">
        <v>193</v>
      </c>
      <c r="C283" s="768">
        <v>5391</v>
      </c>
      <c r="D283" s="768">
        <v>0</v>
      </c>
      <c r="E283" s="768">
        <v>0</v>
      </c>
      <c r="F283" s="768">
        <v>0</v>
      </c>
      <c r="G283" s="768">
        <v>0</v>
      </c>
      <c r="H283" s="768">
        <v>0</v>
      </c>
      <c r="I283" s="768">
        <v>0</v>
      </c>
      <c r="J283" s="768">
        <v>0</v>
      </c>
      <c r="K283" s="768">
        <v>0</v>
      </c>
      <c r="L283" s="768">
        <v>0</v>
      </c>
      <c r="M283" s="768">
        <v>0</v>
      </c>
      <c r="N283" s="903">
        <v>5380</v>
      </c>
      <c r="O283" s="769">
        <v>5380</v>
      </c>
      <c r="P283" s="765"/>
    </row>
    <row r="284" spans="1:16" s="760" customFormat="1" x14ac:dyDescent="0.35">
      <c r="A284" s="766" t="s">
        <v>191</v>
      </c>
      <c r="B284" s="767" t="s">
        <v>92</v>
      </c>
      <c r="C284" s="768">
        <v>1505</v>
      </c>
      <c r="D284" s="768">
        <v>0</v>
      </c>
      <c r="E284" s="768">
        <v>0</v>
      </c>
      <c r="F284" s="768">
        <v>0</v>
      </c>
      <c r="G284" s="768">
        <v>9</v>
      </c>
      <c r="H284" s="768">
        <v>0</v>
      </c>
      <c r="I284" s="768">
        <v>0</v>
      </c>
      <c r="J284" s="768">
        <v>0</v>
      </c>
      <c r="K284" s="768">
        <v>0</v>
      </c>
      <c r="L284" s="768">
        <v>0</v>
      </c>
      <c r="M284" s="768">
        <v>114</v>
      </c>
      <c r="N284" s="903">
        <v>1080</v>
      </c>
      <c r="O284" s="769">
        <v>0</v>
      </c>
      <c r="P284" s="765"/>
    </row>
    <row r="285" spans="1:16" s="760" customFormat="1" x14ac:dyDescent="0.35">
      <c r="A285" s="766" t="s">
        <v>40</v>
      </c>
      <c r="B285" s="767" t="s">
        <v>607</v>
      </c>
      <c r="C285" s="768">
        <v>1138</v>
      </c>
      <c r="D285" s="768">
        <v>0</v>
      </c>
      <c r="E285" s="768">
        <v>0</v>
      </c>
      <c r="F285" s="768">
        <v>0</v>
      </c>
      <c r="G285" s="768">
        <v>92</v>
      </c>
      <c r="H285" s="768">
        <v>0</v>
      </c>
      <c r="I285" s="768">
        <v>0</v>
      </c>
      <c r="J285" s="768">
        <v>0</v>
      </c>
      <c r="K285" s="768">
        <v>0</v>
      </c>
      <c r="L285" s="768">
        <v>0</v>
      </c>
      <c r="M285" s="768">
        <v>0</v>
      </c>
      <c r="N285" s="903">
        <v>1237</v>
      </c>
      <c r="O285" s="769">
        <v>0</v>
      </c>
      <c r="P285" s="765"/>
    </row>
    <row r="286" spans="1:16" s="760" customFormat="1" x14ac:dyDescent="0.35">
      <c r="A286" s="766" t="s">
        <v>200</v>
      </c>
      <c r="B286" s="767" t="s">
        <v>69</v>
      </c>
      <c r="C286" s="768">
        <v>17361</v>
      </c>
      <c r="D286" s="768">
        <v>0</v>
      </c>
      <c r="E286" s="768">
        <v>0</v>
      </c>
      <c r="F286" s="768">
        <v>0</v>
      </c>
      <c r="G286" s="768">
        <v>808</v>
      </c>
      <c r="H286" s="768">
        <v>0</v>
      </c>
      <c r="I286" s="768">
        <v>0</v>
      </c>
      <c r="J286" s="768">
        <v>0</v>
      </c>
      <c r="K286" s="768">
        <v>0</v>
      </c>
      <c r="L286" s="768">
        <v>0</v>
      </c>
      <c r="M286" s="768">
        <v>136</v>
      </c>
      <c r="N286" s="903">
        <v>15526</v>
      </c>
      <c r="O286" s="769">
        <v>0</v>
      </c>
      <c r="P286" s="765"/>
    </row>
    <row r="287" spans="1:16" s="760" customFormat="1" x14ac:dyDescent="0.35">
      <c r="A287" s="766" t="s">
        <v>200</v>
      </c>
      <c r="B287" s="767" t="s">
        <v>73</v>
      </c>
      <c r="C287" s="768">
        <v>2613</v>
      </c>
      <c r="D287" s="768">
        <v>0</v>
      </c>
      <c r="E287" s="768">
        <v>0</v>
      </c>
      <c r="F287" s="768">
        <v>0</v>
      </c>
      <c r="G287" s="768">
        <v>335</v>
      </c>
      <c r="H287" s="768">
        <v>0</v>
      </c>
      <c r="I287" s="768">
        <v>0</v>
      </c>
      <c r="J287" s="768">
        <v>0</v>
      </c>
      <c r="K287" s="768">
        <v>0</v>
      </c>
      <c r="L287" s="768">
        <v>0</v>
      </c>
      <c r="M287" s="768">
        <v>192</v>
      </c>
      <c r="N287" s="903">
        <v>2733</v>
      </c>
      <c r="O287" s="769">
        <v>0</v>
      </c>
      <c r="P287" s="765"/>
    </row>
    <row r="288" spans="1:16" s="760" customFormat="1" x14ac:dyDescent="0.35">
      <c r="A288" s="766" t="s">
        <v>200</v>
      </c>
      <c r="B288" s="767" t="s">
        <v>92</v>
      </c>
      <c r="C288" s="768">
        <v>1315</v>
      </c>
      <c r="D288" s="768">
        <v>0</v>
      </c>
      <c r="E288" s="768">
        <v>0</v>
      </c>
      <c r="F288" s="768">
        <v>0</v>
      </c>
      <c r="G288" s="768">
        <v>61</v>
      </c>
      <c r="H288" s="768">
        <v>0</v>
      </c>
      <c r="I288" s="768">
        <v>0</v>
      </c>
      <c r="J288" s="768">
        <v>0</v>
      </c>
      <c r="K288" s="768">
        <v>0</v>
      </c>
      <c r="L288" s="768">
        <v>0</v>
      </c>
      <c r="M288" s="768">
        <v>117</v>
      </c>
      <c r="N288" s="903">
        <v>1178</v>
      </c>
      <c r="O288" s="769">
        <v>0</v>
      </c>
      <c r="P288" s="765"/>
    </row>
    <row r="289" spans="1:16" s="760" customFormat="1" x14ac:dyDescent="0.35">
      <c r="A289" s="766" t="s">
        <v>200</v>
      </c>
      <c r="B289" s="767" t="s">
        <v>105</v>
      </c>
      <c r="C289" s="768">
        <v>1051</v>
      </c>
      <c r="D289" s="768">
        <v>0</v>
      </c>
      <c r="E289" s="768">
        <v>0</v>
      </c>
      <c r="F289" s="768">
        <v>0</v>
      </c>
      <c r="G289" s="768">
        <v>54</v>
      </c>
      <c r="H289" s="768">
        <v>0</v>
      </c>
      <c r="I289" s="768">
        <v>0</v>
      </c>
      <c r="J289" s="768">
        <v>0</v>
      </c>
      <c r="K289" s="768">
        <v>0</v>
      </c>
      <c r="L289" s="768">
        <v>0</v>
      </c>
      <c r="M289" s="768">
        <v>0</v>
      </c>
      <c r="N289" s="903">
        <v>1026</v>
      </c>
      <c r="O289" s="769">
        <v>0</v>
      </c>
      <c r="P289" s="765"/>
    </row>
    <row r="290" spans="1:16" s="760" customFormat="1" x14ac:dyDescent="0.35">
      <c r="A290" s="766" t="s">
        <v>200</v>
      </c>
      <c r="B290" s="767" t="s">
        <v>112</v>
      </c>
      <c r="C290" s="768">
        <v>13644</v>
      </c>
      <c r="D290" s="768">
        <v>0</v>
      </c>
      <c r="E290" s="768">
        <v>0</v>
      </c>
      <c r="F290" s="768">
        <v>0</v>
      </c>
      <c r="G290" s="768">
        <v>1054</v>
      </c>
      <c r="H290" s="768">
        <v>0</v>
      </c>
      <c r="I290" s="768">
        <v>0</v>
      </c>
      <c r="J290" s="768">
        <v>0</v>
      </c>
      <c r="K290" s="768">
        <v>0</v>
      </c>
      <c r="L290" s="768">
        <v>0</v>
      </c>
      <c r="M290" s="768">
        <v>154</v>
      </c>
      <c r="N290" s="903">
        <v>14195</v>
      </c>
      <c r="O290" s="769">
        <v>0</v>
      </c>
      <c r="P290" s="765"/>
    </row>
    <row r="291" spans="1:16" s="760" customFormat="1" x14ac:dyDescent="0.35">
      <c r="A291" s="766" t="s">
        <v>200</v>
      </c>
      <c r="B291" s="767" t="s">
        <v>117</v>
      </c>
      <c r="C291" s="768">
        <v>4608</v>
      </c>
      <c r="D291" s="768">
        <v>0</v>
      </c>
      <c r="E291" s="768">
        <v>0</v>
      </c>
      <c r="F291" s="768">
        <v>0</v>
      </c>
      <c r="G291" s="768">
        <v>498</v>
      </c>
      <c r="H291" s="768">
        <v>0</v>
      </c>
      <c r="I291" s="768">
        <v>0</v>
      </c>
      <c r="J291" s="768">
        <v>0</v>
      </c>
      <c r="K291" s="768">
        <v>0</v>
      </c>
      <c r="L291" s="768">
        <v>0</v>
      </c>
      <c r="M291" s="768">
        <v>0</v>
      </c>
      <c r="N291" s="903">
        <v>4856</v>
      </c>
      <c r="O291" s="769">
        <v>0</v>
      </c>
      <c r="P291" s="765"/>
    </row>
    <row r="292" spans="1:16" s="760" customFormat="1" x14ac:dyDescent="0.35">
      <c r="A292" s="766" t="s">
        <v>200</v>
      </c>
      <c r="B292" s="767" t="s">
        <v>186</v>
      </c>
      <c r="C292" s="768">
        <v>2328</v>
      </c>
      <c r="D292" s="768">
        <v>0</v>
      </c>
      <c r="E292" s="768">
        <v>0</v>
      </c>
      <c r="F292" s="768">
        <v>0</v>
      </c>
      <c r="G292" s="768">
        <v>13</v>
      </c>
      <c r="H292" s="768">
        <v>0</v>
      </c>
      <c r="I292" s="768">
        <v>0</v>
      </c>
      <c r="J292" s="768">
        <v>0</v>
      </c>
      <c r="K292" s="768">
        <v>0</v>
      </c>
      <c r="L292" s="768">
        <v>0</v>
      </c>
      <c r="M292" s="768">
        <v>0</v>
      </c>
      <c r="N292" s="903">
        <v>1851</v>
      </c>
      <c r="O292" s="769">
        <v>0</v>
      </c>
      <c r="P292" s="765"/>
    </row>
    <row r="293" spans="1:16" s="760" customFormat="1" x14ac:dyDescent="0.35">
      <c r="A293" s="766" t="s">
        <v>200</v>
      </c>
      <c r="B293" s="767" t="s">
        <v>195</v>
      </c>
      <c r="C293" s="768">
        <v>14277</v>
      </c>
      <c r="D293" s="768">
        <v>0</v>
      </c>
      <c r="E293" s="768">
        <v>0</v>
      </c>
      <c r="F293" s="768">
        <v>0</v>
      </c>
      <c r="G293" s="768">
        <v>125</v>
      </c>
      <c r="H293" s="768">
        <v>0</v>
      </c>
      <c r="I293" s="768">
        <v>0</v>
      </c>
      <c r="J293" s="768">
        <v>0</v>
      </c>
      <c r="K293" s="768">
        <v>0</v>
      </c>
      <c r="L293" s="768">
        <v>23</v>
      </c>
      <c r="M293" s="768">
        <v>0</v>
      </c>
      <c r="N293" s="903">
        <v>12304</v>
      </c>
      <c r="O293" s="769">
        <v>0</v>
      </c>
      <c r="P293" s="765"/>
    </row>
    <row r="294" spans="1:16" s="760" customFormat="1" x14ac:dyDescent="0.35">
      <c r="A294" s="766" t="s">
        <v>200</v>
      </c>
      <c r="B294" s="767" t="s">
        <v>216</v>
      </c>
      <c r="C294" s="768">
        <v>2014</v>
      </c>
      <c r="D294" s="768">
        <v>0</v>
      </c>
      <c r="E294" s="768">
        <v>0</v>
      </c>
      <c r="F294" s="768">
        <v>0</v>
      </c>
      <c r="G294" s="768">
        <v>142</v>
      </c>
      <c r="H294" s="768">
        <v>0</v>
      </c>
      <c r="I294" s="768">
        <v>0</v>
      </c>
      <c r="J294" s="768">
        <v>0</v>
      </c>
      <c r="K294" s="768">
        <v>0</v>
      </c>
      <c r="L294" s="768">
        <v>0</v>
      </c>
      <c r="M294" s="768">
        <v>0</v>
      </c>
      <c r="N294" s="903">
        <v>2003</v>
      </c>
      <c r="O294" s="769">
        <v>0</v>
      </c>
      <c r="P294" s="765"/>
    </row>
    <row r="295" spans="1:16" s="760" customFormat="1" x14ac:dyDescent="0.35">
      <c r="A295" s="766" t="s">
        <v>200</v>
      </c>
      <c r="B295" s="767" t="s">
        <v>607</v>
      </c>
      <c r="C295" s="768">
        <v>6163</v>
      </c>
      <c r="D295" s="768">
        <v>0</v>
      </c>
      <c r="E295" s="768">
        <v>0</v>
      </c>
      <c r="F295" s="768">
        <v>0</v>
      </c>
      <c r="G295" s="768">
        <v>333</v>
      </c>
      <c r="H295" s="768">
        <v>0</v>
      </c>
      <c r="I295" s="768">
        <v>0</v>
      </c>
      <c r="J295" s="768">
        <v>0</v>
      </c>
      <c r="K295" s="768">
        <v>0</v>
      </c>
      <c r="L295" s="768">
        <v>0</v>
      </c>
      <c r="M295" s="768">
        <v>0</v>
      </c>
      <c r="N295" s="903">
        <v>5905</v>
      </c>
      <c r="O295" s="769">
        <v>0</v>
      </c>
      <c r="P295" s="765"/>
    </row>
    <row r="296" spans="1:16" s="760" customFormat="1" x14ac:dyDescent="0.35">
      <c r="A296" s="766" t="s">
        <v>201</v>
      </c>
      <c r="B296" s="767" t="s">
        <v>92</v>
      </c>
      <c r="C296" s="768">
        <v>1647</v>
      </c>
      <c r="D296" s="768">
        <v>0</v>
      </c>
      <c r="E296" s="768">
        <v>0</v>
      </c>
      <c r="F296" s="768">
        <v>0</v>
      </c>
      <c r="G296" s="768">
        <v>33</v>
      </c>
      <c r="H296" s="768">
        <v>0</v>
      </c>
      <c r="I296" s="768">
        <v>0</v>
      </c>
      <c r="J296" s="768">
        <v>0</v>
      </c>
      <c r="K296" s="768">
        <v>0</v>
      </c>
      <c r="L296" s="768">
        <v>0</v>
      </c>
      <c r="M296" s="768">
        <v>425</v>
      </c>
      <c r="N296" s="903">
        <v>1620</v>
      </c>
      <c r="O296" s="769">
        <v>0</v>
      </c>
      <c r="P296" s="765"/>
    </row>
    <row r="297" spans="1:16" s="760" customFormat="1" x14ac:dyDescent="0.35">
      <c r="A297" s="766" t="s">
        <v>201</v>
      </c>
      <c r="B297" s="767" t="s">
        <v>870</v>
      </c>
      <c r="C297" s="768">
        <v>9104</v>
      </c>
      <c r="D297" s="768">
        <v>9104</v>
      </c>
      <c r="E297" s="768">
        <v>0</v>
      </c>
      <c r="F297" s="768">
        <v>0</v>
      </c>
      <c r="G297" s="768">
        <v>12</v>
      </c>
      <c r="H297" s="768">
        <v>15</v>
      </c>
      <c r="I297" s="768">
        <v>15</v>
      </c>
      <c r="J297" s="768">
        <v>114</v>
      </c>
      <c r="K297" s="768">
        <v>114</v>
      </c>
      <c r="L297" s="768">
        <v>0</v>
      </c>
      <c r="M297" s="768">
        <v>0</v>
      </c>
      <c r="N297" s="903">
        <v>8549</v>
      </c>
      <c r="O297" s="769">
        <v>8549</v>
      </c>
      <c r="P297" s="765"/>
    </row>
    <row r="298" spans="1:16" s="760" customFormat="1" x14ac:dyDescent="0.35">
      <c r="A298" s="766" t="s">
        <v>1933</v>
      </c>
      <c r="B298" s="767" t="s">
        <v>98</v>
      </c>
      <c r="C298" s="768">
        <v>38028</v>
      </c>
      <c r="D298" s="768">
        <v>7005</v>
      </c>
      <c r="E298" s="768">
        <v>0</v>
      </c>
      <c r="F298" s="768">
        <v>0</v>
      </c>
      <c r="G298" s="768">
        <v>6</v>
      </c>
      <c r="H298" s="768">
        <v>5024</v>
      </c>
      <c r="I298" s="768">
        <v>5024</v>
      </c>
      <c r="J298" s="768">
        <v>9</v>
      </c>
      <c r="K298" s="768">
        <v>9</v>
      </c>
      <c r="L298" s="768">
        <v>0</v>
      </c>
      <c r="M298" s="768">
        <v>0</v>
      </c>
      <c r="N298" s="903">
        <v>245052</v>
      </c>
      <c r="O298" s="769">
        <v>137000</v>
      </c>
      <c r="P298" s="765"/>
    </row>
    <row r="299" spans="1:16" s="760" customFormat="1" x14ac:dyDescent="0.35">
      <c r="A299" s="766" t="s">
        <v>201</v>
      </c>
      <c r="B299" s="767" t="s">
        <v>112</v>
      </c>
      <c r="C299" s="768">
        <v>2833</v>
      </c>
      <c r="D299" s="768">
        <v>0</v>
      </c>
      <c r="E299" s="768">
        <v>0</v>
      </c>
      <c r="F299" s="768">
        <v>0</v>
      </c>
      <c r="G299" s="768">
        <v>62</v>
      </c>
      <c r="H299" s="768">
        <v>0</v>
      </c>
      <c r="I299" s="768">
        <v>0</v>
      </c>
      <c r="J299" s="768">
        <v>0</v>
      </c>
      <c r="K299" s="768">
        <v>0</v>
      </c>
      <c r="L299" s="768">
        <v>0</v>
      </c>
      <c r="M299" s="768">
        <v>95</v>
      </c>
      <c r="N299" s="903">
        <v>2795</v>
      </c>
      <c r="O299" s="769">
        <v>0</v>
      </c>
      <c r="P299" s="765"/>
    </row>
    <row r="300" spans="1:16" s="760" customFormat="1" x14ac:dyDescent="0.35">
      <c r="A300" s="766" t="s">
        <v>201</v>
      </c>
      <c r="B300" s="767" t="s">
        <v>173</v>
      </c>
      <c r="C300" s="768">
        <v>1980</v>
      </c>
      <c r="D300" s="768">
        <v>1980</v>
      </c>
      <c r="E300" s="768">
        <v>0</v>
      </c>
      <c r="F300" s="768">
        <v>0</v>
      </c>
      <c r="G300" s="768">
        <v>90</v>
      </c>
      <c r="H300" s="768">
        <v>0</v>
      </c>
      <c r="I300" s="768">
        <v>0</v>
      </c>
      <c r="J300" s="768">
        <v>30</v>
      </c>
      <c r="K300" s="768">
        <v>30</v>
      </c>
      <c r="L300" s="768">
        <v>0</v>
      </c>
      <c r="M300" s="768">
        <v>0</v>
      </c>
      <c r="N300" s="903">
        <v>2116</v>
      </c>
      <c r="O300" s="769">
        <v>2116</v>
      </c>
      <c r="P300" s="765"/>
    </row>
    <row r="301" spans="1:16" s="760" customFormat="1" x14ac:dyDescent="0.35">
      <c r="A301" s="766" t="s">
        <v>201</v>
      </c>
      <c r="B301" s="767" t="s">
        <v>199</v>
      </c>
      <c r="C301" s="768">
        <v>1814</v>
      </c>
      <c r="D301" s="768">
        <v>181</v>
      </c>
      <c r="E301" s="768">
        <v>0</v>
      </c>
      <c r="F301" s="768">
        <v>0</v>
      </c>
      <c r="G301" s="768">
        <v>9</v>
      </c>
      <c r="H301" s="768" t="s">
        <v>873</v>
      </c>
      <c r="I301" s="768" t="s">
        <v>873</v>
      </c>
      <c r="J301" s="768" t="s">
        <v>873</v>
      </c>
      <c r="K301" s="768" t="s">
        <v>873</v>
      </c>
      <c r="L301" s="768">
        <v>0</v>
      </c>
      <c r="M301" s="768">
        <v>0</v>
      </c>
      <c r="N301" s="903">
        <v>1881</v>
      </c>
      <c r="O301" s="769">
        <v>188</v>
      </c>
      <c r="P301" s="765"/>
    </row>
    <row r="302" spans="1:16" s="760" customFormat="1" x14ac:dyDescent="0.35">
      <c r="A302" s="766" t="s">
        <v>201</v>
      </c>
      <c r="B302" s="767" t="s">
        <v>228</v>
      </c>
      <c r="C302" s="768">
        <v>14312</v>
      </c>
      <c r="D302" s="768">
        <v>14312</v>
      </c>
      <c r="E302" s="768">
        <v>0</v>
      </c>
      <c r="F302" s="768">
        <v>0</v>
      </c>
      <c r="G302" s="768">
        <v>166</v>
      </c>
      <c r="H302" s="768">
        <v>0</v>
      </c>
      <c r="I302" s="768">
        <v>0</v>
      </c>
      <c r="J302" s="768">
        <v>9</v>
      </c>
      <c r="K302" s="768">
        <v>9</v>
      </c>
      <c r="L302" s="768">
        <v>0</v>
      </c>
      <c r="M302" s="768">
        <v>0</v>
      </c>
      <c r="N302" s="903">
        <v>14714</v>
      </c>
      <c r="O302" s="769">
        <v>14714</v>
      </c>
      <c r="P302" s="765"/>
    </row>
    <row r="303" spans="1:16" s="760" customFormat="1" x14ac:dyDescent="0.35">
      <c r="A303" s="766" t="s">
        <v>201</v>
      </c>
      <c r="B303" s="767" t="s">
        <v>607</v>
      </c>
      <c r="C303" s="768">
        <v>1020</v>
      </c>
      <c r="D303" s="768">
        <v>0</v>
      </c>
      <c r="E303" s="768">
        <v>0</v>
      </c>
      <c r="F303" s="768">
        <v>0</v>
      </c>
      <c r="G303" s="768">
        <v>84</v>
      </c>
      <c r="H303" s="768">
        <v>0</v>
      </c>
      <c r="I303" s="768">
        <v>0</v>
      </c>
      <c r="J303" s="768">
        <v>0</v>
      </c>
      <c r="K303" s="768">
        <v>0</v>
      </c>
      <c r="L303" s="768">
        <v>0</v>
      </c>
      <c r="M303" s="768">
        <v>0</v>
      </c>
      <c r="N303" s="903">
        <v>1048</v>
      </c>
      <c r="O303" s="769">
        <v>0</v>
      </c>
      <c r="P303" s="765"/>
    </row>
    <row r="304" spans="1:16" s="760" customFormat="1" x14ac:dyDescent="0.35">
      <c r="A304" s="766" t="s">
        <v>201</v>
      </c>
      <c r="B304" s="767" t="s">
        <v>234</v>
      </c>
      <c r="C304" s="768">
        <v>1904</v>
      </c>
      <c r="D304" s="768">
        <v>1904</v>
      </c>
      <c r="E304" s="768">
        <v>0</v>
      </c>
      <c r="F304" s="768">
        <v>0</v>
      </c>
      <c r="G304" s="768">
        <v>26</v>
      </c>
      <c r="H304" s="768" t="s">
        <v>873</v>
      </c>
      <c r="I304" s="768" t="s">
        <v>873</v>
      </c>
      <c r="J304" s="768">
        <v>7</v>
      </c>
      <c r="K304" s="768">
        <v>7</v>
      </c>
      <c r="L304" s="768">
        <v>371</v>
      </c>
      <c r="M304" s="768">
        <v>0</v>
      </c>
      <c r="N304" s="903">
        <v>1548</v>
      </c>
      <c r="O304" s="769">
        <v>1548</v>
      </c>
      <c r="P304" s="765"/>
    </row>
    <row r="305" spans="1:16" s="760" customFormat="1" x14ac:dyDescent="0.35">
      <c r="A305" s="766" t="s">
        <v>404</v>
      </c>
      <c r="B305" s="767" t="s">
        <v>92</v>
      </c>
      <c r="C305" s="768">
        <v>1723</v>
      </c>
      <c r="D305" s="768">
        <v>0</v>
      </c>
      <c r="E305" s="768">
        <v>0</v>
      </c>
      <c r="F305" s="768">
        <v>0</v>
      </c>
      <c r="G305" s="768">
        <v>21</v>
      </c>
      <c r="H305" s="768">
        <v>0</v>
      </c>
      <c r="I305" s="768">
        <v>0</v>
      </c>
      <c r="J305" s="768">
        <v>0</v>
      </c>
      <c r="K305" s="768">
        <v>0</v>
      </c>
      <c r="L305" s="768">
        <v>0</v>
      </c>
      <c r="M305" s="768">
        <v>82</v>
      </c>
      <c r="N305" s="903">
        <v>1778</v>
      </c>
      <c r="O305" s="769">
        <v>0</v>
      </c>
      <c r="P305" s="765"/>
    </row>
    <row r="306" spans="1:16" s="760" customFormat="1" x14ac:dyDescent="0.35">
      <c r="A306" s="766" t="s">
        <v>204</v>
      </c>
      <c r="B306" s="767" t="s">
        <v>114</v>
      </c>
      <c r="C306" s="768">
        <v>11036</v>
      </c>
      <c r="D306" s="768">
        <v>11036</v>
      </c>
      <c r="E306" s="768">
        <v>209</v>
      </c>
      <c r="F306" s="768">
        <v>0</v>
      </c>
      <c r="G306" s="768">
        <v>0</v>
      </c>
      <c r="H306" s="768">
        <v>0</v>
      </c>
      <c r="I306" s="768">
        <v>0</v>
      </c>
      <c r="J306" s="768">
        <v>7</v>
      </c>
      <c r="K306" s="768">
        <v>7</v>
      </c>
      <c r="L306" s="768">
        <v>0</v>
      </c>
      <c r="M306" s="768">
        <v>0</v>
      </c>
      <c r="N306" s="903">
        <v>7392</v>
      </c>
      <c r="O306" s="769">
        <v>7392</v>
      </c>
      <c r="P306" s="765"/>
    </row>
    <row r="307" spans="1:16" s="760" customFormat="1" x14ac:dyDescent="0.35">
      <c r="A307" s="766" t="s">
        <v>204</v>
      </c>
      <c r="B307" s="767" t="s">
        <v>1934</v>
      </c>
      <c r="C307" s="768">
        <v>8601</v>
      </c>
      <c r="D307" s="768">
        <v>8601</v>
      </c>
      <c r="E307" s="768">
        <v>0</v>
      </c>
      <c r="F307" s="768">
        <v>0</v>
      </c>
      <c r="G307" s="768">
        <v>0</v>
      </c>
      <c r="H307" s="768">
        <v>0</v>
      </c>
      <c r="I307" s="768">
        <v>0</v>
      </c>
      <c r="J307" s="768">
        <v>0</v>
      </c>
      <c r="K307" s="768">
        <v>0</v>
      </c>
      <c r="L307" s="768">
        <v>0</v>
      </c>
      <c r="M307" s="768">
        <v>0</v>
      </c>
      <c r="N307" s="903">
        <v>8601</v>
      </c>
      <c r="O307" s="769">
        <v>8601</v>
      </c>
      <c r="P307" s="765"/>
    </row>
    <row r="308" spans="1:16" s="760" customFormat="1" x14ac:dyDescent="0.35">
      <c r="A308" s="766" t="s">
        <v>204</v>
      </c>
      <c r="B308" s="767" t="s">
        <v>133</v>
      </c>
      <c r="C308" s="768">
        <v>1477</v>
      </c>
      <c r="D308" s="768">
        <v>0</v>
      </c>
      <c r="E308" s="768">
        <v>0</v>
      </c>
      <c r="F308" s="768">
        <v>0</v>
      </c>
      <c r="G308" s="768">
        <v>1563</v>
      </c>
      <c r="H308" s="768">
        <v>0</v>
      </c>
      <c r="I308" s="768">
        <v>0</v>
      </c>
      <c r="J308" s="768">
        <v>0</v>
      </c>
      <c r="K308" s="768">
        <v>0</v>
      </c>
      <c r="L308" s="768">
        <v>0</v>
      </c>
      <c r="M308" s="768">
        <v>0</v>
      </c>
      <c r="N308" s="903">
        <v>3037</v>
      </c>
      <c r="O308" s="769">
        <v>0</v>
      </c>
      <c r="P308" s="765"/>
    </row>
    <row r="309" spans="1:16" s="760" customFormat="1" x14ac:dyDescent="0.35">
      <c r="A309" s="766" t="s">
        <v>1886</v>
      </c>
      <c r="B309" s="767" t="s">
        <v>69</v>
      </c>
      <c r="C309" s="768">
        <v>2683</v>
      </c>
      <c r="D309" s="768">
        <v>0</v>
      </c>
      <c r="E309" s="768">
        <v>0</v>
      </c>
      <c r="F309" s="768">
        <v>0</v>
      </c>
      <c r="G309" s="768">
        <v>69</v>
      </c>
      <c r="H309" s="768">
        <v>0</v>
      </c>
      <c r="I309" s="768">
        <v>0</v>
      </c>
      <c r="J309" s="768">
        <v>0</v>
      </c>
      <c r="K309" s="768">
        <v>0</v>
      </c>
      <c r="L309" s="768">
        <v>0</v>
      </c>
      <c r="M309" s="768">
        <v>57</v>
      </c>
      <c r="N309" s="903">
        <v>2199</v>
      </c>
      <c r="O309" s="769">
        <v>0</v>
      </c>
      <c r="P309" s="765"/>
    </row>
    <row r="310" spans="1:16" s="760" customFormat="1" x14ac:dyDescent="0.35">
      <c r="A310" s="766" t="s">
        <v>1886</v>
      </c>
      <c r="B310" s="767" t="s">
        <v>112</v>
      </c>
      <c r="C310" s="768">
        <v>12119</v>
      </c>
      <c r="D310" s="768">
        <v>0</v>
      </c>
      <c r="E310" s="768">
        <v>0</v>
      </c>
      <c r="F310" s="768">
        <v>0</v>
      </c>
      <c r="G310" s="768">
        <v>701</v>
      </c>
      <c r="H310" s="768">
        <v>0</v>
      </c>
      <c r="I310" s="768">
        <v>0</v>
      </c>
      <c r="J310" s="768">
        <v>0</v>
      </c>
      <c r="K310" s="768">
        <v>0</v>
      </c>
      <c r="L310" s="768">
        <v>0</v>
      </c>
      <c r="M310" s="768">
        <v>91</v>
      </c>
      <c r="N310" s="903">
        <v>12500</v>
      </c>
      <c r="O310" s="769">
        <v>0</v>
      </c>
      <c r="P310" s="765"/>
    </row>
    <row r="311" spans="1:16" s="760" customFormat="1" x14ac:dyDescent="0.35">
      <c r="A311" s="766" t="s">
        <v>1886</v>
      </c>
      <c r="B311" s="767" t="s">
        <v>117</v>
      </c>
      <c r="C311" s="768">
        <v>9294</v>
      </c>
      <c r="D311" s="768">
        <v>0</v>
      </c>
      <c r="E311" s="768">
        <v>0</v>
      </c>
      <c r="F311" s="768">
        <v>0</v>
      </c>
      <c r="G311" s="768">
        <v>272</v>
      </c>
      <c r="H311" s="768">
        <v>0</v>
      </c>
      <c r="I311" s="768">
        <v>0</v>
      </c>
      <c r="J311" s="768">
        <v>0</v>
      </c>
      <c r="K311" s="768">
        <v>0</v>
      </c>
      <c r="L311" s="768">
        <v>0</v>
      </c>
      <c r="M311" s="768">
        <v>0</v>
      </c>
      <c r="N311" s="903">
        <v>9157</v>
      </c>
      <c r="O311" s="769">
        <v>0</v>
      </c>
      <c r="P311" s="765"/>
    </row>
    <row r="312" spans="1:16" s="760" customFormat="1" x14ac:dyDescent="0.35">
      <c r="A312" s="766" t="s">
        <v>1886</v>
      </c>
      <c r="B312" s="767" t="s">
        <v>133</v>
      </c>
      <c r="C312" s="768">
        <v>2686</v>
      </c>
      <c r="D312" s="768">
        <v>0</v>
      </c>
      <c r="E312" s="768">
        <v>0</v>
      </c>
      <c r="F312" s="768">
        <v>0</v>
      </c>
      <c r="G312" s="768">
        <v>114</v>
      </c>
      <c r="H312" s="768">
        <v>0</v>
      </c>
      <c r="I312" s="768">
        <v>0</v>
      </c>
      <c r="J312" s="768">
        <v>0</v>
      </c>
      <c r="K312" s="768">
        <v>0</v>
      </c>
      <c r="L312" s="768">
        <v>0</v>
      </c>
      <c r="M312" s="768">
        <v>0</v>
      </c>
      <c r="N312" s="903">
        <v>2620</v>
      </c>
      <c r="O312" s="769">
        <v>0</v>
      </c>
      <c r="P312" s="765"/>
    </row>
    <row r="313" spans="1:16" s="760" customFormat="1" x14ac:dyDescent="0.35">
      <c r="A313" s="766" t="s">
        <v>1886</v>
      </c>
      <c r="B313" s="767" t="s">
        <v>10</v>
      </c>
      <c r="C313" s="768">
        <v>5633</v>
      </c>
      <c r="D313" s="768">
        <v>5633</v>
      </c>
      <c r="E313" s="768">
        <v>0</v>
      </c>
      <c r="F313" s="768">
        <v>0</v>
      </c>
      <c r="G313" s="768">
        <v>0</v>
      </c>
      <c r="H313" s="768">
        <v>156</v>
      </c>
      <c r="I313" s="768">
        <v>156</v>
      </c>
      <c r="J313" s="768">
        <v>0</v>
      </c>
      <c r="K313" s="768">
        <v>0</v>
      </c>
      <c r="L313" s="768">
        <v>0</v>
      </c>
      <c r="M313" s="768">
        <v>0</v>
      </c>
      <c r="N313" s="903">
        <v>1613</v>
      </c>
      <c r="O313" s="769">
        <v>1558</v>
      </c>
      <c r="P313" s="765"/>
    </row>
    <row r="314" spans="1:16" s="760" customFormat="1" x14ac:dyDescent="0.35">
      <c r="A314" s="766" t="s">
        <v>1886</v>
      </c>
      <c r="B314" s="767" t="s">
        <v>216</v>
      </c>
      <c r="C314" s="768">
        <v>3082</v>
      </c>
      <c r="D314" s="768">
        <v>0</v>
      </c>
      <c r="E314" s="768">
        <v>0</v>
      </c>
      <c r="F314" s="768">
        <v>0</v>
      </c>
      <c r="G314" s="768">
        <v>113</v>
      </c>
      <c r="H314" s="768">
        <v>0</v>
      </c>
      <c r="I314" s="768">
        <v>0</v>
      </c>
      <c r="J314" s="768">
        <v>0</v>
      </c>
      <c r="K314" s="768">
        <v>0</v>
      </c>
      <c r="L314" s="768">
        <v>0</v>
      </c>
      <c r="M314" s="768">
        <v>0</v>
      </c>
      <c r="N314" s="903">
        <v>2390</v>
      </c>
      <c r="O314" s="769">
        <v>0</v>
      </c>
      <c r="P314" s="765"/>
    </row>
    <row r="315" spans="1:16" s="760" customFormat="1" x14ac:dyDescent="0.35">
      <c r="A315" s="766" t="s">
        <v>1886</v>
      </c>
      <c r="B315" s="767" t="s">
        <v>217</v>
      </c>
      <c r="C315" s="768">
        <v>3380</v>
      </c>
      <c r="D315" s="768">
        <v>0</v>
      </c>
      <c r="E315" s="768">
        <v>0</v>
      </c>
      <c r="F315" s="768">
        <v>0</v>
      </c>
      <c r="G315" s="768">
        <v>118</v>
      </c>
      <c r="H315" s="768">
        <v>0</v>
      </c>
      <c r="I315" s="768">
        <v>0</v>
      </c>
      <c r="J315" s="768">
        <v>0</v>
      </c>
      <c r="K315" s="768">
        <v>0</v>
      </c>
      <c r="L315" s="768">
        <v>0</v>
      </c>
      <c r="M315" s="768">
        <v>0</v>
      </c>
      <c r="N315" s="903">
        <v>3158</v>
      </c>
      <c r="O315" s="769">
        <v>0</v>
      </c>
      <c r="P315" s="765"/>
    </row>
    <row r="316" spans="1:16" s="760" customFormat="1" x14ac:dyDescent="0.35">
      <c r="A316" s="766" t="s">
        <v>1886</v>
      </c>
      <c r="B316" s="767" t="s">
        <v>607</v>
      </c>
      <c r="C316" s="768">
        <v>1596</v>
      </c>
      <c r="D316" s="768">
        <v>0</v>
      </c>
      <c r="E316" s="768">
        <v>0</v>
      </c>
      <c r="F316" s="768">
        <v>0</v>
      </c>
      <c r="G316" s="768">
        <v>52</v>
      </c>
      <c r="H316" s="768">
        <v>0</v>
      </c>
      <c r="I316" s="768">
        <v>0</v>
      </c>
      <c r="J316" s="768">
        <v>0</v>
      </c>
      <c r="K316" s="768">
        <v>0</v>
      </c>
      <c r="L316" s="768">
        <v>0</v>
      </c>
      <c r="M316" s="768">
        <v>0</v>
      </c>
      <c r="N316" s="903">
        <v>1396</v>
      </c>
      <c r="O316" s="769">
        <v>0</v>
      </c>
      <c r="P316" s="765"/>
    </row>
    <row r="317" spans="1:16" s="760" customFormat="1" x14ac:dyDescent="0.35">
      <c r="A317" s="766" t="s">
        <v>207</v>
      </c>
      <c r="B317" s="767" t="s">
        <v>69</v>
      </c>
      <c r="C317" s="768">
        <v>2641</v>
      </c>
      <c r="D317" s="768">
        <v>0</v>
      </c>
      <c r="E317" s="768">
        <v>0</v>
      </c>
      <c r="F317" s="768">
        <v>0</v>
      </c>
      <c r="G317" s="768">
        <v>827</v>
      </c>
      <c r="H317" s="768">
        <v>0</v>
      </c>
      <c r="I317" s="768">
        <v>0</v>
      </c>
      <c r="J317" s="768">
        <v>0</v>
      </c>
      <c r="K317" s="768">
        <v>0</v>
      </c>
      <c r="L317" s="768">
        <v>0</v>
      </c>
      <c r="M317" s="768">
        <v>44</v>
      </c>
      <c r="N317" s="903">
        <v>3406</v>
      </c>
      <c r="O317" s="769">
        <v>0</v>
      </c>
      <c r="P317" s="765"/>
    </row>
    <row r="318" spans="1:16" s="760" customFormat="1" x14ac:dyDescent="0.35">
      <c r="A318" s="766" t="s">
        <v>207</v>
      </c>
      <c r="B318" s="767" t="s">
        <v>92</v>
      </c>
      <c r="C318" s="768">
        <v>2821</v>
      </c>
      <c r="D318" s="768">
        <v>0</v>
      </c>
      <c r="E318" s="768">
        <v>0</v>
      </c>
      <c r="F318" s="768">
        <v>0</v>
      </c>
      <c r="G318" s="768">
        <v>245</v>
      </c>
      <c r="H318" s="768">
        <v>0</v>
      </c>
      <c r="I318" s="768">
        <v>0</v>
      </c>
      <c r="J318" s="768">
        <v>0</v>
      </c>
      <c r="K318" s="768">
        <v>0</v>
      </c>
      <c r="L318" s="768">
        <v>0</v>
      </c>
      <c r="M318" s="768">
        <v>1043</v>
      </c>
      <c r="N318" s="903">
        <v>2531</v>
      </c>
      <c r="O318" s="769">
        <v>0</v>
      </c>
      <c r="P318" s="765"/>
    </row>
    <row r="319" spans="1:16" s="760" customFormat="1" x14ac:dyDescent="0.35">
      <c r="A319" s="766" t="s">
        <v>207</v>
      </c>
      <c r="B319" s="767" t="s">
        <v>105</v>
      </c>
      <c r="C319" s="768">
        <v>1134</v>
      </c>
      <c r="D319" s="768">
        <v>0</v>
      </c>
      <c r="E319" s="768">
        <v>0</v>
      </c>
      <c r="F319" s="768">
        <v>0</v>
      </c>
      <c r="G319" s="768">
        <v>141</v>
      </c>
      <c r="H319" s="768">
        <v>0</v>
      </c>
      <c r="I319" s="768">
        <v>0</v>
      </c>
      <c r="J319" s="768">
        <v>0</v>
      </c>
      <c r="K319" s="768">
        <v>0</v>
      </c>
      <c r="L319" s="768">
        <v>0</v>
      </c>
      <c r="M319" s="768">
        <v>0</v>
      </c>
      <c r="N319" s="903">
        <v>1260</v>
      </c>
      <c r="O319" s="769">
        <v>0</v>
      </c>
      <c r="P319" s="765"/>
    </row>
    <row r="320" spans="1:16" s="760" customFormat="1" x14ac:dyDescent="0.35">
      <c r="A320" s="766" t="s">
        <v>207</v>
      </c>
      <c r="B320" s="767" t="s">
        <v>106</v>
      </c>
      <c r="C320" s="768">
        <v>19720</v>
      </c>
      <c r="D320" s="768">
        <v>19720</v>
      </c>
      <c r="E320" s="768">
        <v>0</v>
      </c>
      <c r="F320" s="768">
        <v>0</v>
      </c>
      <c r="G320" s="768">
        <v>177</v>
      </c>
      <c r="H320" s="768">
        <v>0</v>
      </c>
      <c r="I320" s="768">
        <v>0</v>
      </c>
      <c r="J320" s="768">
        <v>79</v>
      </c>
      <c r="K320" s="768">
        <v>79</v>
      </c>
      <c r="L320" s="768">
        <v>0</v>
      </c>
      <c r="M320" s="768">
        <v>0</v>
      </c>
      <c r="N320" s="903">
        <v>12323</v>
      </c>
      <c r="O320" s="769">
        <v>12323</v>
      </c>
      <c r="P320" s="765"/>
    </row>
    <row r="321" spans="1:16" s="760" customFormat="1" x14ac:dyDescent="0.35">
      <c r="A321" s="766" t="s">
        <v>207</v>
      </c>
      <c r="B321" s="767" t="s">
        <v>65</v>
      </c>
      <c r="C321" s="768">
        <v>5733</v>
      </c>
      <c r="D321" s="768">
        <v>5733</v>
      </c>
      <c r="E321" s="768">
        <v>0</v>
      </c>
      <c r="F321" s="768">
        <v>0</v>
      </c>
      <c r="G321" s="768">
        <v>226</v>
      </c>
      <c r="H321" s="768">
        <v>0</v>
      </c>
      <c r="I321" s="768">
        <v>0</v>
      </c>
      <c r="J321" s="768">
        <v>354</v>
      </c>
      <c r="K321" s="768">
        <v>354</v>
      </c>
      <c r="L321" s="768">
        <v>0</v>
      </c>
      <c r="M321" s="768">
        <v>0</v>
      </c>
      <c r="N321" s="903">
        <v>4491</v>
      </c>
      <c r="O321" s="769">
        <v>4491</v>
      </c>
      <c r="P321" s="765"/>
    </row>
    <row r="322" spans="1:16" s="760" customFormat="1" x14ac:dyDescent="0.35">
      <c r="A322" s="766" t="s">
        <v>207</v>
      </c>
      <c r="B322" s="767" t="s">
        <v>108</v>
      </c>
      <c r="C322" s="768">
        <v>2758</v>
      </c>
      <c r="D322" s="768">
        <v>2758</v>
      </c>
      <c r="E322" s="768">
        <v>25</v>
      </c>
      <c r="F322" s="768">
        <v>0</v>
      </c>
      <c r="G322" s="768">
        <v>0</v>
      </c>
      <c r="H322" s="768">
        <v>33</v>
      </c>
      <c r="I322" s="768">
        <v>33</v>
      </c>
      <c r="J322" s="768">
        <v>366</v>
      </c>
      <c r="K322" s="768">
        <v>366</v>
      </c>
      <c r="L322" s="768">
        <v>0</v>
      </c>
      <c r="M322" s="768">
        <v>0</v>
      </c>
      <c r="N322" s="903">
        <v>2485</v>
      </c>
      <c r="O322" s="769">
        <v>2485</v>
      </c>
      <c r="P322" s="765"/>
    </row>
    <row r="323" spans="1:16" s="760" customFormat="1" x14ac:dyDescent="0.35">
      <c r="A323" s="766" t="s">
        <v>207</v>
      </c>
      <c r="B323" s="767" t="s">
        <v>110</v>
      </c>
      <c r="C323" s="768">
        <v>245097</v>
      </c>
      <c r="D323" s="768">
        <v>245097</v>
      </c>
      <c r="E323" s="768">
        <v>5916</v>
      </c>
      <c r="F323" s="768">
        <v>0</v>
      </c>
      <c r="G323" s="768" t="s">
        <v>873</v>
      </c>
      <c r="H323" s="768">
        <v>0</v>
      </c>
      <c r="I323" s="768">
        <v>0</v>
      </c>
      <c r="J323" s="768">
        <v>2612</v>
      </c>
      <c r="K323" s="768">
        <v>2612</v>
      </c>
      <c r="L323" s="768">
        <v>0</v>
      </c>
      <c r="M323" s="768">
        <v>0</v>
      </c>
      <c r="N323" s="903">
        <v>256669</v>
      </c>
      <c r="O323" s="769">
        <v>256669</v>
      </c>
      <c r="P323" s="765"/>
    </row>
    <row r="324" spans="1:16" s="760" customFormat="1" x14ac:dyDescent="0.35">
      <c r="A324" s="766" t="s">
        <v>207</v>
      </c>
      <c r="B324" s="767" t="s">
        <v>111</v>
      </c>
      <c r="C324" s="768">
        <v>2817</v>
      </c>
      <c r="D324" s="768">
        <v>0</v>
      </c>
      <c r="E324" s="768">
        <v>0</v>
      </c>
      <c r="F324" s="768">
        <v>0</v>
      </c>
      <c r="G324" s="768">
        <v>403</v>
      </c>
      <c r="H324" s="768">
        <v>0</v>
      </c>
      <c r="I324" s="768">
        <v>0</v>
      </c>
      <c r="J324" s="768">
        <v>0</v>
      </c>
      <c r="K324" s="768">
        <v>0</v>
      </c>
      <c r="L324" s="768">
        <v>0</v>
      </c>
      <c r="M324" s="768">
        <v>0</v>
      </c>
      <c r="N324" s="903">
        <v>3062</v>
      </c>
      <c r="O324" s="769">
        <v>0</v>
      </c>
      <c r="P324" s="765"/>
    </row>
    <row r="325" spans="1:16" s="760" customFormat="1" x14ac:dyDescent="0.35">
      <c r="A325" s="766" t="s">
        <v>207</v>
      </c>
      <c r="B325" s="767" t="s">
        <v>112</v>
      </c>
      <c r="C325" s="768">
        <v>1896</v>
      </c>
      <c r="D325" s="768">
        <v>0</v>
      </c>
      <c r="E325" s="768">
        <v>0</v>
      </c>
      <c r="F325" s="768">
        <v>0</v>
      </c>
      <c r="G325" s="768">
        <v>211</v>
      </c>
      <c r="H325" s="768">
        <v>0</v>
      </c>
      <c r="I325" s="768">
        <v>0</v>
      </c>
      <c r="J325" s="768">
        <v>0</v>
      </c>
      <c r="K325" s="768">
        <v>0</v>
      </c>
      <c r="L325" s="768">
        <v>0</v>
      </c>
      <c r="M325" s="768">
        <v>16</v>
      </c>
      <c r="N325" s="903">
        <v>2007</v>
      </c>
      <c r="O325" s="769">
        <v>0</v>
      </c>
      <c r="P325" s="765"/>
    </row>
    <row r="326" spans="1:16" s="760" customFormat="1" x14ac:dyDescent="0.35">
      <c r="A326" s="766" t="s">
        <v>207</v>
      </c>
      <c r="B326" s="767" t="s">
        <v>117</v>
      </c>
      <c r="C326" s="768">
        <v>4205</v>
      </c>
      <c r="D326" s="768">
        <v>0</v>
      </c>
      <c r="E326" s="768">
        <v>0</v>
      </c>
      <c r="F326" s="768">
        <v>0</v>
      </c>
      <c r="G326" s="768">
        <v>966</v>
      </c>
      <c r="H326" s="768">
        <v>0</v>
      </c>
      <c r="I326" s="768">
        <v>0</v>
      </c>
      <c r="J326" s="768">
        <v>0</v>
      </c>
      <c r="K326" s="768">
        <v>0</v>
      </c>
      <c r="L326" s="768">
        <v>0</v>
      </c>
      <c r="M326" s="768">
        <v>0</v>
      </c>
      <c r="N326" s="903">
        <v>4860</v>
      </c>
      <c r="O326" s="769">
        <v>0</v>
      </c>
      <c r="P326" s="765"/>
    </row>
    <row r="327" spans="1:16" s="760" customFormat="1" x14ac:dyDescent="0.35">
      <c r="A327" s="766" t="s">
        <v>207</v>
      </c>
      <c r="B327" s="767" t="s">
        <v>133</v>
      </c>
      <c r="C327" s="768">
        <v>12213</v>
      </c>
      <c r="D327" s="768">
        <v>0</v>
      </c>
      <c r="E327" s="768">
        <v>0</v>
      </c>
      <c r="F327" s="768">
        <v>0</v>
      </c>
      <c r="G327" s="768">
        <v>1072</v>
      </c>
      <c r="H327" s="768">
        <v>0</v>
      </c>
      <c r="I327" s="768">
        <v>0</v>
      </c>
      <c r="J327" s="768">
        <v>0</v>
      </c>
      <c r="K327" s="768">
        <v>0</v>
      </c>
      <c r="L327" s="768">
        <v>0</v>
      </c>
      <c r="M327" s="768">
        <v>0</v>
      </c>
      <c r="N327" s="903">
        <v>13068</v>
      </c>
      <c r="O327" s="769">
        <v>0</v>
      </c>
      <c r="P327" s="765"/>
    </row>
    <row r="328" spans="1:16" s="760" customFormat="1" x14ac:dyDescent="0.35">
      <c r="A328" s="766" t="s">
        <v>207</v>
      </c>
      <c r="B328" s="767" t="s">
        <v>137</v>
      </c>
      <c r="C328" s="768">
        <v>424691</v>
      </c>
      <c r="D328" s="768">
        <v>424691</v>
      </c>
      <c r="E328" s="768">
        <v>7730</v>
      </c>
      <c r="F328" s="768">
        <v>0</v>
      </c>
      <c r="G328" s="768">
        <v>1343</v>
      </c>
      <c r="H328" s="768">
        <v>5679</v>
      </c>
      <c r="I328" s="768">
        <v>5679</v>
      </c>
      <c r="J328" s="768">
        <v>3143</v>
      </c>
      <c r="K328" s="768">
        <v>3143</v>
      </c>
      <c r="L328" s="768">
        <v>0</v>
      </c>
      <c r="M328" s="768">
        <v>0</v>
      </c>
      <c r="N328" s="903">
        <v>417920</v>
      </c>
      <c r="O328" s="769">
        <v>417920</v>
      </c>
      <c r="P328" s="765"/>
    </row>
    <row r="329" spans="1:16" s="760" customFormat="1" x14ac:dyDescent="0.35">
      <c r="A329" s="766" t="s">
        <v>207</v>
      </c>
      <c r="B329" s="767" t="s">
        <v>177</v>
      </c>
      <c r="C329" s="768">
        <v>2270</v>
      </c>
      <c r="D329" s="768">
        <v>0</v>
      </c>
      <c r="E329" s="768">
        <v>0</v>
      </c>
      <c r="F329" s="768">
        <v>0</v>
      </c>
      <c r="G329" s="768">
        <v>58</v>
      </c>
      <c r="H329" s="768">
        <v>0</v>
      </c>
      <c r="I329" s="768">
        <v>0</v>
      </c>
      <c r="J329" s="768">
        <v>462</v>
      </c>
      <c r="K329" s="768">
        <v>462</v>
      </c>
      <c r="L329" s="768">
        <v>0</v>
      </c>
      <c r="M329" s="768">
        <v>0</v>
      </c>
      <c r="N329" s="903">
        <v>1865</v>
      </c>
      <c r="O329" s="769">
        <v>620</v>
      </c>
      <c r="P329" s="765"/>
    </row>
    <row r="330" spans="1:16" s="760" customFormat="1" x14ac:dyDescent="0.35">
      <c r="A330" s="766" t="s">
        <v>207</v>
      </c>
      <c r="B330" s="767" t="s">
        <v>182</v>
      </c>
      <c r="C330" s="768">
        <v>18687</v>
      </c>
      <c r="D330" s="768">
        <v>0</v>
      </c>
      <c r="E330" s="768">
        <v>0</v>
      </c>
      <c r="F330" s="768">
        <v>0</v>
      </c>
      <c r="G330" s="768">
        <v>121</v>
      </c>
      <c r="H330" s="768">
        <v>0</v>
      </c>
      <c r="I330" s="768">
        <v>0</v>
      </c>
      <c r="J330" s="768">
        <v>0</v>
      </c>
      <c r="K330" s="768">
        <v>0</v>
      </c>
      <c r="L330" s="768">
        <v>0</v>
      </c>
      <c r="M330" s="768">
        <v>0</v>
      </c>
      <c r="N330" s="903">
        <v>17444</v>
      </c>
      <c r="O330" s="769">
        <v>0</v>
      </c>
      <c r="P330" s="765"/>
    </row>
    <row r="331" spans="1:16" s="760" customFormat="1" x14ac:dyDescent="0.35">
      <c r="A331" s="766" t="s">
        <v>207</v>
      </c>
      <c r="B331" s="767" t="s">
        <v>186</v>
      </c>
      <c r="C331" s="768">
        <v>8901</v>
      </c>
      <c r="D331" s="768">
        <v>0</v>
      </c>
      <c r="E331" s="768">
        <v>0</v>
      </c>
      <c r="F331" s="768">
        <v>0</v>
      </c>
      <c r="G331" s="768">
        <v>163</v>
      </c>
      <c r="H331" s="768">
        <v>0</v>
      </c>
      <c r="I331" s="768">
        <v>0</v>
      </c>
      <c r="J331" s="768">
        <v>0</v>
      </c>
      <c r="K331" s="768">
        <v>0</v>
      </c>
      <c r="L331" s="768">
        <v>0</v>
      </c>
      <c r="M331" s="768">
        <v>0</v>
      </c>
      <c r="N331" s="903">
        <v>8600</v>
      </c>
      <c r="O331" s="769">
        <v>0</v>
      </c>
      <c r="P331" s="765"/>
    </row>
    <row r="332" spans="1:16" s="760" customFormat="1" x14ac:dyDescent="0.35">
      <c r="A332" s="766" t="s">
        <v>207</v>
      </c>
      <c r="B332" s="767" t="s">
        <v>199</v>
      </c>
      <c r="C332" s="768">
        <v>40133</v>
      </c>
      <c r="D332" s="768">
        <v>4013</v>
      </c>
      <c r="E332" s="768">
        <v>0</v>
      </c>
      <c r="F332" s="768">
        <v>0</v>
      </c>
      <c r="G332" s="768">
        <v>629</v>
      </c>
      <c r="H332" s="768">
        <v>0</v>
      </c>
      <c r="I332" s="768">
        <v>0</v>
      </c>
      <c r="J332" s="768">
        <v>483</v>
      </c>
      <c r="K332" s="768">
        <v>483</v>
      </c>
      <c r="L332" s="768">
        <v>0</v>
      </c>
      <c r="M332" s="768">
        <v>0</v>
      </c>
      <c r="N332" s="903">
        <v>41458</v>
      </c>
      <c r="O332" s="769">
        <v>4146</v>
      </c>
      <c r="P332" s="765"/>
    </row>
    <row r="333" spans="1:16" s="760" customFormat="1" x14ac:dyDescent="0.35">
      <c r="A333" s="766" t="s">
        <v>207</v>
      </c>
      <c r="B333" s="767" t="s">
        <v>216</v>
      </c>
      <c r="C333" s="768">
        <v>21189</v>
      </c>
      <c r="D333" s="768">
        <v>0</v>
      </c>
      <c r="E333" s="768">
        <v>0</v>
      </c>
      <c r="F333" s="768">
        <v>0</v>
      </c>
      <c r="G333" s="768">
        <v>1011</v>
      </c>
      <c r="H333" s="768">
        <v>0</v>
      </c>
      <c r="I333" s="768">
        <v>0</v>
      </c>
      <c r="J333" s="768">
        <v>0</v>
      </c>
      <c r="K333" s="768">
        <v>0</v>
      </c>
      <c r="L333" s="768">
        <v>0</v>
      </c>
      <c r="M333" s="768">
        <v>0</v>
      </c>
      <c r="N333" s="903">
        <v>21501</v>
      </c>
      <c r="O333" s="769">
        <v>0</v>
      </c>
      <c r="P333" s="765"/>
    </row>
    <row r="334" spans="1:16" s="760" customFormat="1" x14ac:dyDescent="0.35">
      <c r="A334" s="766" t="s">
        <v>207</v>
      </c>
      <c r="B334" s="767" t="s">
        <v>217</v>
      </c>
      <c r="C334" s="768">
        <v>4279</v>
      </c>
      <c r="D334" s="768">
        <v>0</v>
      </c>
      <c r="E334" s="768">
        <v>0</v>
      </c>
      <c r="F334" s="768">
        <v>0</v>
      </c>
      <c r="G334" s="768">
        <v>510</v>
      </c>
      <c r="H334" s="768">
        <v>0</v>
      </c>
      <c r="I334" s="768">
        <v>0</v>
      </c>
      <c r="J334" s="768">
        <v>0</v>
      </c>
      <c r="K334" s="768">
        <v>0</v>
      </c>
      <c r="L334" s="768">
        <v>0</v>
      </c>
      <c r="M334" s="768">
        <v>0</v>
      </c>
      <c r="N334" s="903">
        <v>4334</v>
      </c>
      <c r="O334" s="769">
        <v>0</v>
      </c>
      <c r="P334" s="765"/>
    </row>
    <row r="335" spans="1:16" s="760" customFormat="1" x14ac:dyDescent="0.35">
      <c r="A335" s="766" t="s">
        <v>207</v>
      </c>
      <c r="B335" s="767" t="s">
        <v>226</v>
      </c>
      <c r="C335" s="768">
        <v>2389</v>
      </c>
      <c r="D335" s="768">
        <v>2389</v>
      </c>
      <c r="E335" s="768">
        <v>0</v>
      </c>
      <c r="F335" s="768">
        <v>0</v>
      </c>
      <c r="G335" s="768">
        <v>122</v>
      </c>
      <c r="H335" s="768">
        <v>0</v>
      </c>
      <c r="I335" s="768">
        <v>0</v>
      </c>
      <c r="J335" s="768">
        <v>133</v>
      </c>
      <c r="K335" s="768">
        <v>133</v>
      </c>
      <c r="L335" s="768">
        <v>0</v>
      </c>
      <c r="M335" s="768">
        <v>0</v>
      </c>
      <c r="N335" s="903">
        <v>2364</v>
      </c>
      <c r="O335" s="769">
        <v>2364</v>
      </c>
      <c r="P335" s="765"/>
    </row>
    <row r="336" spans="1:16" s="760" customFormat="1" x14ac:dyDescent="0.35">
      <c r="A336" s="766" t="s">
        <v>207</v>
      </c>
      <c r="B336" s="767" t="s">
        <v>228</v>
      </c>
      <c r="C336" s="768">
        <v>17010</v>
      </c>
      <c r="D336" s="768">
        <v>17010</v>
      </c>
      <c r="E336" s="768">
        <v>0</v>
      </c>
      <c r="F336" s="768">
        <v>0</v>
      </c>
      <c r="G336" s="768">
        <v>7350</v>
      </c>
      <c r="H336" s="768">
        <v>0</v>
      </c>
      <c r="I336" s="768">
        <v>0</v>
      </c>
      <c r="J336" s="768">
        <v>198</v>
      </c>
      <c r="K336" s="768">
        <v>198</v>
      </c>
      <c r="L336" s="768">
        <v>0</v>
      </c>
      <c r="M336" s="768">
        <v>0</v>
      </c>
      <c r="N336" s="903">
        <v>27720</v>
      </c>
      <c r="O336" s="769">
        <v>27720</v>
      </c>
      <c r="P336" s="765"/>
    </row>
    <row r="337" spans="1:16" s="760" customFormat="1" x14ac:dyDescent="0.35">
      <c r="A337" s="766" t="s">
        <v>207</v>
      </c>
      <c r="B337" s="767" t="s">
        <v>115</v>
      </c>
      <c r="C337" s="768">
        <v>8512</v>
      </c>
      <c r="D337" s="768">
        <v>0</v>
      </c>
      <c r="E337" s="768">
        <v>0</v>
      </c>
      <c r="F337" s="768">
        <v>0</v>
      </c>
      <c r="G337" s="768">
        <v>300</v>
      </c>
      <c r="H337" s="768">
        <v>0</v>
      </c>
      <c r="I337" s="768">
        <v>0</v>
      </c>
      <c r="J337" s="768">
        <v>0</v>
      </c>
      <c r="K337" s="768">
        <v>0</v>
      </c>
      <c r="L337" s="768">
        <v>0</v>
      </c>
      <c r="M337" s="768">
        <v>0</v>
      </c>
      <c r="N337" s="903">
        <v>6977</v>
      </c>
      <c r="O337" s="769">
        <v>0</v>
      </c>
      <c r="P337" s="765"/>
    </row>
    <row r="338" spans="1:16" s="760" customFormat="1" x14ac:dyDescent="0.35">
      <c r="A338" s="766" t="s">
        <v>207</v>
      </c>
      <c r="B338" s="767" t="s">
        <v>607</v>
      </c>
      <c r="C338" s="768">
        <v>2263</v>
      </c>
      <c r="D338" s="768">
        <v>0</v>
      </c>
      <c r="E338" s="768">
        <v>0</v>
      </c>
      <c r="F338" s="768">
        <v>0</v>
      </c>
      <c r="G338" s="768">
        <v>216</v>
      </c>
      <c r="H338" s="768">
        <v>0</v>
      </c>
      <c r="I338" s="768">
        <v>0</v>
      </c>
      <c r="J338" s="768">
        <v>0</v>
      </c>
      <c r="K338" s="768">
        <v>0</v>
      </c>
      <c r="L338" s="768">
        <v>0</v>
      </c>
      <c r="M338" s="768">
        <v>0</v>
      </c>
      <c r="N338" s="903">
        <v>2313</v>
      </c>
      <c r="O338" s="769">
        <v>0</v>
      </c>
      <c r="P338" s="765"/>
    </row>
    <row r="339" spans="1:16" s="760" customFormat="1" x14ac:dyDescent="0.35">
      <c r="A339" s="766" t="s">
        <v>207</v>
      </c>
      <c r="B339" s="767" t="s">
        <v>233</v>
      </c>
      <c r="C339" s="768">
        <v>244204</v>
      </c>
      <c r="D339" s="768">
        <v>104274</v>
      </c>
      <c r="E339" s="768">
        <v>0</v>
      </c>
      <c r="F339" s="768">
        <v>0</v>
      </c>
      <c r="G339" s="768">
        <v>0</v>
      </c>
      <c r="H339" s="768">
        <v>26631</v>
      </c>
      <c r="I339" s="768">
        <v>15247</v>
      </c>
      <c r="J339" s="768" t="s">
        <v>873</v>
      </c>
      <c r="K339" s="768" t="s">
        <v>873</v>
      </c>
      <c r="L339" s="768">
        <v>0</v>
      </c>
      <c r="M339" s="768">
        <v>0</v>
      </c>
      <c r="N339" s="903">
        <v>253215</v>
      </c>
      <c r="O339" s="769">
        <v>103483</v>
      </c>
      <c r="P339" s="765"/>
    </row>
    <row r="340" spans="1:16" s="760" customFormat="1" x14ac:dyDescent="0.35">
      <c r="A340" s="766" t="s">
        <v>207</v>
      </c>
      <c r="B340" s="767" t="s">
        <v>234</v>
      </c>
      <c r="C340" s="768">
        <v>2314</v>
      </c>
      <c r="D340" s="768">
        <v>2314</v>
      </c>
      <c r="E340" s="768">
        <v>0</v>
      </c>
      <c r="F340" s="768">
        <v>0</v>
      </c>
      <c r="G340" s="768">
        <v>92</v>
      </c>
      <c r="H340" s="768">
        <v>0</v>
      </c>
      <c r="I340" s="768">
        <v>0</v>
      </c>
      <c r="J340" s="768" t="s">
        <v>873</v>
      </c>
      <c r="K340" s="768" t="s">
        <v>873</v>
      </c>
      <c r="L340" s="768">
        <v>0</v>
      </c>
      <c r="M340" s="768">
        <v>0</v>
      </c>
      <c r="N340" s="903">
        <v>2403</v>
      </c>
      <c r="O340" s="769">
        <v>2403</v>
      </c>
      <c r="P340" s="765"/>
    </row>
    <row r="341" spans="1:16" s="760" customFormat="1" x14ac:dyDescent="0.35">
      <c r="A341" s="766" t="s">
        <v>421</v>
      </c>
      <c r="B341" s="767" t="s">
        <v>98</v>
      </c>
      <c r="C341" s="768">
        <v>1790</v>
      </c>
      <c r="D341" s="768">
        <v>1790</v>
      </c>
      <c r="E341" s="768">
        <v>3803</v>
      </c>
      <c r="F341" s="768">
        <v>0</v>
      </c>
      <c r="G341" s="768">
        <v>7</v>
      </c>
      <c r="H341" s="768">
        <v>0</v>
      </c>
      <c r="I341" s="768">
        <v>0</v>
      </c>
      <c r="J341" s="768">
        <v>0</v>
      </c>
      <c r="K341" s="768">
        <v>0</v>
      </c>
      <c r="L341" s="768">
        <v>0</v>
      </c>
      <c r="M341" s="768">
        <v>0</v>
      </c>
      <c r="N341" s="903">
        <v>5597</v>
      </c>
      <c r="O341" s="769">
        <v>5597</v>
      </c>
      <c r="P341" s="765"/>
    </row>
    <row r="342" spans="1:16" s="760" customFormat="1" x14ac:dyDescent="0.35">
      <c r="A342" s="766" t="s">
        <v>421</v>
      </c>
      <c r="B342" s="767" t="s">
        <v>65</v>
      </c>
      <c r="C342" s="768">
        <v>542</v>
      </c>
      <c r="D342" s="768">
        <v>542</v>
      </c>
      <c r="E342" s="768">
        <v>0</v>
      </c>
      <c r="F342" s="768">
        <v>0</v>
      </c>
      <c r="G342" s="768">
        <v>1185</v>
      </c>
      <c r="H342" s="768">
        <v>0</v>
      </c>
      <c r="I342" s="768">
        <v>0</v>
      </c>
      <c r="J342" s="768" t="s">
        <v>873</v>
      </c>
      <c r="K342" s="768" t="s">
        <v>873</v>
      </c>
      <c r="L342" s="768">
        <v>0</v>
      </c>
      <c r="M342" s="768">
        <v>0</v>
      </c>
      <c r="N342" s="903">
        <v>1686</v>
      </c>
      <c r="O342" s="769">
        <v>1686</v>
      </c>
      <c r="P342" s="765"/>
    </row>
    <row r="343" spans="1:16" s="760" customFormat="1" x14ac:dyDescent="0.35">
      <c r="A343" s="766" t="s">
        <v>421</v>
      </c>
      <c r="B343" s="767" t="s">
        <v>110</v>
      </c>
      <c r="C343" s="768">
        <v>251791</v>
      </c>
      <c r="D343" s="768">
        <v>251791</v>
      </c>
      <c r="E343" s="768">
        <v>31194</v>
      </c>
      <c r="F343" s="768">
        <v>0</v>
      </c>
      <c r="G343" s="768">
        <v>5</v>
      </c>
      <c r="H343" s="768">
        <v>0</v>
      </c>
      <c r="I343" s="768">
        <v>0</v>
      </c>
      <c r="J343" s="768">
        <v>31</v>
      </c>
      <c r="K343" s="768">
        <v>31</v>
      </c>
      <c r="L343" s="768">
        <v>0</v>
      </c>
      <c r="M343" s="768">
        <v>0</v>
      </c>
      <c r="N343" s="903">
        <v>281508</v>
      </c>
      <c r="O343" s="769">
        <v>281508</v>
      </c>
      <c r="P343" s="765"/>
    </row>
    <row r="344" spans="1:16" s="760" customFormat="1" x14ac:dyDescent="0.35">
      <c r="A344" s="766" t="s">
        <v>421</v>
      </c>
      <c r="B344" s="767" t="s">
        <v>137</v>
      </c>
      <c r="C344" s="768">
        <v>89226</v>
      </c>
      <c r="D344" s="768">
        <v>89226</v>
      </c>
      <c r="E344" s="768">
        <v>8077</v>
      </c>
      <c r="F344" s="768">
        <v>0</v>
      </c>
      <c r="G344" s="768">
        <v>74</v>
      </c>
      <c r="H344" s="768">
        <v>159</v>
      </c>
      <c r="I344" s="768">
        <v>159</v>
      </c>
      <c r="J344" s="768">
        <v>136</v>
      </c>
      <c r="K344" s="768">
        <v>136</v>
      </c>
      <c r="L344" s="768">
        <v>0</v>
      </c>
      <c r="M344" s="768">
        <v>0</v>
      </c>
      <c r="N344" s="903">
        <v>95671</v>
      </c>
      <c r="O344" s="769">
        <v>95671</v>
      </c>
      <c r="P344" s="765"/>
    </row>
    <row r="345" spans="1:16" s="760" customFormat="1" x14ac:dyDescent="0.35">
      <c r="A345" s="766" t="s">
        <v>421</v>
      </c>
      <c r="B345" s="767" t="s">
        <v>211</v>
      </c>
      <c r="C345" s="768">
        <v>115451</v>
      </c>
      <c r="D345" s="768">
        <v>115451</v>
      </c>
      <c r="E345" s="768">
        <v>79009</v>
      </c>
      <c r="F345" s="768">
        <v>0</v>
      </c>
      <c r="G345" s="768">
        <v>0</v>
      </c>
      <c r="H345" s="768">
        <v>0</v>
      </c>
      <c r="I345" s="768">
        <v>0</v>
      </c>
      <c r="J345" s="768">
        <v>0</v>
      </c>
      <c r="K345" s="768">
        <v>0</v>
      </c>
      <c r="L345" s="768">
        <v>0</v>
      </c>
      <c r="M345" s="768">
        <v>0</v>
      </c>
      <c r="N345" s="903">
        <v>194404</v>
      </c>
      <c r="O345" s="769">
        <v>194404</v>
      </c>
      <c r="P345" s="765"/>
    </row>
    <row r="346" spans="1:16" s="760" customFormat="1" x14ac:dyDescent="0.35">
      <c r="A346" s="766" t="s">
        <v>421</v>
      </c>
      <c r="B346" s="767" t="s">
        <v>228</v>
      </c>
      <c r="C346" s="768">
        <v>157053</v>
      </c>
      <c r="D346" s="768">
        <v>157053</v>
      </c>
      <c r="E346" s="768">
        <v>40010</v>
      </c>
      <c r="F346" s="768">
        <v>0</v>
      </c>
      <c r="G346" s="768">
        <v>34</v>
      </c>
      <c r="H346" s="768">
        <v>0</v>
      </c>
      <c r="I346" s="768">
        <v>0</v>
      </c>
      <c r="J346" s="768">
        <v>10</v>
      </c>
      <c r="K346" s="768">
        <v>10</v>
      </c>
      <c r="L346" s="768">
        <v>0</v>
      </c>
      <c r="M346" s="768">
        <v>0</v>
      </c>
      <c r="N346" s="903">
        <v>199359</v>
      </c>
      <c r="O346" s="769">
        <v>199359</v>
      </c>
      <c r="P346" s="765"/>
    </row>
    <row r="347" spans="1:16" s="760" customFormat="1" x14ac:dyDescent="0.35">
      <c r="A347" s="766" t="s">
        <v>146</v>
      </c>
      <c r="B347" s="767" t="s">
        <v>68</v>
      </c>
      <c r="C347" s="768">
        <v>3387</v>
      </c>
      <c r="D347" s="768">
        <v>0</v>
      </c>
      <c r="E347" s="768">
        <v>0</v>
      </c>
      <c r="F347" s="768">
        <v>0</v>
      </c>
      <c r="G347" s="768">
        <v>171</v>
      </c>
      <c r="H347" s="768">
        <v>0</v>
      </c>
      <c r="I347" s="768">
        <v>0</v>
      </c>
      <c r="J347" s="768">
        <v>0</v>
      </c>
      <c r="K347" s="768">
        <v>0</v>
      </c>
      <c r="L347" s="768">
        <v>0</v>
      </c>
      <c r="M347" s="768">
        <v>0</v>
      </c>
      <c r="N347" s="903">
        <v>3556</v>
      </c>
      <c r="O347" s="769">
        <v>0</v>
      </c>
      <c r="P347" s="765"/>
    </row>
    <row r="348" spans="1:16" s="760" customFormat="1" x14ac:dyDescent="0.35">
      <c r="A348" s="766" t="s">
        <v>146</v>
      </c>
      <c r="B348" s="767" t="s">
        <v>92</v>
      </c>
      <c r="C348" s="768">
        <v>10745</v>
      </c>
      <c r="D348" s="768">
        <v>0</v>
      </c>
      <c r="E348" s="768">
        <v>0</v>
      </c>
      <c r="F348" s="768">
        <v>0</v>
      </c>
      <c r="G348" s="768">
        <v>166</v>
      </c>
      <c r="H348" s="768">
        <v>0</v>
      </c>
      <c r="I348" s="768">
        <v>0</v>
      </c>
      <c r="J348" s="768">
        <v>0</v>
      </c>
      <c r="K348" s="768">
        <v>0</v>
      </c>
      <c r="L348" s="768">
        <v>0</v>
      </c>
      <c r="M348" s="768">
        <v>908</v>
      </c>
      <c r="N348" s="903">
        <v>8807</v>
      </c>
      <c r="O348" s="769">
        <v>0</v>
      </c>
      <c r="P348" s="765"/>
    </row>
    <row r="349" spans="1:16" s="760" customFormat="1" x14ac:dyDescent="0.35">
      <c r="A349" s="766" t="s">
        <v>146</v>
      </c>
      <c r="B349" s="767" t="s">
        <v>112</v>
      </c>
      <c r="C349" s="768">
        <v>23966</v>
      </c>
      <c r="D349" s="768">
        <v>0</v>
      </c>
      <c r="E349" s="768">
        <v>0</v>
      </c>
      <c r="F349" s="768">
        <v>0</v>
      </c>
      <c r="G349" s="768">
        <v>987</v>
      </c>
      <c r="H349" s="768">
        <v>0</v>
      </c>
      <c r="I349" s="768">
        <v>0</v>
      </c>
      <c r="J349" s="768">
        <v>0</v>
      </c>
      <c r="K349" s="768">
        <v>0</v>
      </c>
      <c r="L349" s="768">
        <v>0</v>
      </c>
      <c r="M349" s="768">
        <v>224</v>
      </c>
      <c r="N349" s="903">
        <v>24220</v>
      </c>
      <c r="O349" s="769">
        <v>0</v>
      </c>
      <c r="P349" s="765"/>
    </row>
    <row r="350" spans="1:16" s="760" customFormat="1" x14ac:dyDescent="0.35">
      <c r="A350" s="766" t="s">
        <v>146</v>
      </c>
      <c r="B350" s="767" t="s">
        <v>117</v>
      </c>
      <c r="C350" s="768">
        <v>4046</v>
      </c>
      <c r="D350" s="768">
        <v>0</v>
      </c>
      <c r="E350" s="768">
        <v>0</v>
      </c>
      <c r="F350" s="768">
        <v>0</v>
      </c>
      <c r="G350" s="768">
        <v>102</v>
      </c>
      <c r="H350" s="768">
        <v>0</v>
      </c>
      <c r="I350" s="768">
        <v>0</v>
      </c>
      <c r="J350" s="768">
        <v>0</v>
      </c>
      <c r="K350" s="768">
        <v>0</v>
      </c>
      <c r="L350" s="768">
        <v>0</v>
      </c>
      <c r="M350" s="768">
        <v>0</v>
      </c>
      <c r="N350" s="903">
        <v>3920</v>
      </c>
      <c r="O350" s="769">
        <v>0</v>
      </c>
      <c r="P350" s="765"/>
    </row>
    <row r="351" spans="1:16" s="760" customFormat="1" x14ac:dyDescent="0.35">
      <c r="A351" s="766" t="s">
        <v>146</v>
      </c>
      <c r="B351" s="767" t="s">
        <v>128</v>
      </c>
      <c r="C351" s="768">
        <v>65057</v>
      </c>
      <c r="D351" s="768">
        <v>0</v>
      </c>
      <c r="E351" s="768">
        <v>0</v>
      </c>
      <c r="F351" s="768">
        <v>0</v>
      </c>
      <c r="G351" s="768">
        <v>0</v>
      </c>
      <c r="H351" s="768">
        <v>849</v>
      </c>
      <c r="I351" s="768">
        <v>452</v>
      </c>
      <c r="J351" s="768">
        <v>0</v>
      </c>
      <c r="K351" s="768">
        <v>0</v>
      </c>
      <c r="L351" s="768">
        <v>0</v>
      </c>
      <c r="M351" s="768">
        <v>0</v>
      </c>
      <c r="N351" s="903">
        <v>64208</v>
      </c>
      <c r="O351" s="769">
        <v>0</v>
      </c>
      <c r="P351" s="765"/>
    </row>
    <row r="352" spans="1:16" s="760" customFormat="1" x14ac:dyDescent="0.35">
      <c r="A352" s="766" t="s">
        <v>146</v>
      </c>
      <c r="B352" s="767" t="s">
        <v>172</v>
      </c>
      <c r="C352" s="768">
        <v>1587</v>
      </c>
      <c r="D352" s="768">
        <v>1587</v>
      </c>
      <c r="E352" s="768">
        <v>0</v>
      </c>
      <c r="F352" s="768">
        <v>0</v>
      </c>
      <c r="G352" s="768">
        <v>65</v>
      </c>
      <c r="H352" s="768">
        <v>0</v>
      </c>
      <c r="I352" s="768">
        <v>0</v>
      </c>
      <c r="J352" s="768">
        <v>88</v>
      </c>
      <c r="K352" s="768">
        <v>84</v>
      </c>
      <c r="L352" s="768">
        <v>0</v>
      </c>
      <c r="M352" s="768">
        <v>0</v>
      </c>
      <c r="N352" s="903">
        <v>1545</v>
      </c>
      <c r="O352" s="769">
        <v>1545</v>
      </c>
      <c r="P352" s="765"/>
    </row>
    <row r="353" spans="1:16" s="760" customFormat="1" x14ac:dyDescent="0.35">
      <c r="A353" s="766" t="s">
        <v>146</v>
      </c>
      <c r="B353" s="767" t="s">
        <v>217</v>
      </c>
      <c r="C353" s="768">
        <v>3731</v>
      </c>
      <c r="D353" s="768">
        <v>0</v>
      </c>
      <c r="E353" s="768">
        <v>0</v>
      </c>
      <c r="F353" s="768">
        <v>0</v>
      </c>
      <c r="G353" s="768">
        <v>1241</v>
      </c>
      <c r="H353" s="768">
        <v>0</v>
      </c>
      <c r="I353" s="768">
        <v>0</v>
      </c>
      <c r="J353" s="768">
        <v>0</v>
      </c>
      <c r="K353" s="768">
        <v>0</v>
      </c>
      <c r="L353" s="768">
        <v>0</v>
      </c>
      <c r="M353" s="768">
        <v>0</v>
      </c>
      <c r="N353" s="903">
        <v>4989</v>
      </c>
      <c r="O353" s="769">
        <v>0</v>
      </c>
      <c r="P353" s="765"/>
    </row>
    <row r="354" spans="1:16" s="760" customFormat="1" x14ac:dyDescent="0.35">
      <c r="A354" s="766" t="s">
        <v>146</v>
      </c>
      <c r="B354" s="767" t="s">
        <v>115</v>
      </c>
      <c r="C354" s="768">
        <v>4696</v>
      </c>
      <c r="D354" s="768">
        <v>0</v>
      </c>
      <c r="E354" s="768">
        <v>0</v>
      </c>
      <c r="F354" s="768">
        <v>0</v>
      </c>
      <c r="G354" s="768">
        <v>732</v>
      </c>
      <c r="H354" s="768">
        <v>0</v>
      </c>
      <c r="I354" s="768">
        <v>0</v>
      </c>
      <c r="J354" s="768">
        <v>0</v>
      </c>
      <c r="K354" s="768">
        <v>0</v>
      </c>
      <c r="L354" s="768">
        <v>0</v>
      </c>
      <c r="M354" s="768">
        <v>0</v>
      </c>
      <c r="N354" s="903">
        <v>5279</v>
      </c>
      <c r="O354" s="769">
        <v>0</v>
      </c>
      <c r="P354" s="765"/>
    </row>
    <row r="355" spans="1:16" s="760" customFormat="1" x14ac:dyDescent="0.35">
      <c r="A355" s="766" t="s">
        <v>146</v>
      </c>
      <c r="B355" s="767" t="s">
        <v>607</v>
      </c>
      <c r="C355" s="768">
        <v>1322</v>
      </c>
      <c r="D355" s="768">
        <v>0</v>
      </c>
      <c r="E355" s="768">
        <v>0</v>
      </c>
      <c r="F355" s="768">
        <v>0</v>
      </c>
      <c r="G355" s="768">
        <v>68</v>
      </c>
      <c r="H355" s="768">
        <v>0</v>
      </c>
      <c r="I355" s="768">
        <v>0</v>
      </c>
      <c r="J355" s="768">
        <v>0</v>
      </c>
      <c r="K355" s="768">
        <v>0</v>
      </c>
      <c r="L355" s="768">
        <v>0</v>
      </c>
      <c r="M355" s="768">
        <v>0</v>
      </c>
      <c r="N355" s="903">
        <v>1313</v>
      </c>
      <c r="O355" s="769">
        <v>0</v>
      </c>
      <c r="P355" s="765"/>
    </row>
    <row r="356" spans="1:16" s="760" customFormat="1" x14ac:dyDescent="0.35">
      <c r="A356" s="766" t="s">
        <v>211</v>
      </c>
      <c r="B356" s="767" t="s">
        <v>93</v>
      </c>
      <c r="C356" s="768">
        <v>1880</v>
      </c>
      <c r="D356" s="768">
        <v>1880</v>
      </c>
      <c r="E356" s="768">
        <v>0</v>
      </c>
      <c r="F356" s="768">
        <v>0</v>
      </c>
      <c r="G356" s="768">
        <v>0</v>
      </c>
      <c r="H356" s="768">
        <v>0</v>
      </c>
      <c r="I356" s="768">
        <v>0</v>
      </c>
      <c r="J356" s="768">
        <v>0</v>
      </c>
      <c r="K356" s="768">
        <v>0</v>
      </c>
      <c r="L356" s="768">
        <v>0</v>
      </c>
      <c r="M356" s="768">
        <v>0</v>
      </c>
      <c r="N356" s="903">
        <v>1987</v>
      </c>
      <c r="O356" s="769">
        <v>1987</v>
      </c>
      <c r="P356" s="765"/>
    </row>
    <row r="357" spans="1:16" s="760" customFormat="1" x14ac:dyDescent="0.35">
      <c r="A357" s="766" t="s">
        <v>211</v>
      </c>
      <c r="B357" s="767" t="s">
        <v>94</v>
      </c>
      <c r="C357" s="768">
        <v>357711</v>
      </c>
      <c r="D357" s="768">
        <v>357711</v>
      </c>
      <c r="E357" s="768">
        <v>0</v>
      </c>
      <c r="F357" s="768">
        <v>0</v>
      </c>
      <c r="G357" s="768">
        <v>21</v>
      </c>
      <c r="H357" s="768">
        <v>39470</v>
      </c>
      <c r="I357" s="768">
        <v>0</v>
      </c>
      <c r="J357" s="768">
        <v>580</v>
      </c>
      <c r="K357" s="768">
        <v>580</v>
      </c>
      <c r="L357" s="768">
        <v>0</v>
      </c>
      <c r="M357" s="768">
        <v>0</v>
      </c>
      <c r="N357" s="903">
        <v>299750</v>
      </c>
      <c r="O357" s="769">
        <v>299750</v>
      </c>
      <c r="P357" s="765"/>
    </row>
    <row r="358" spans="1:16" s="760" customFormat="1" x14ac:dyDescent="0.35">
      <c r="A358" s="766" t="s">
        <v>211</v>
      </c>
      <c r="B358" s="767" t="s">
        <v>65</v>
      </c>
      <c r="C358" s="768">
        <v>12730</v>
      </c>
      <c r="D358" s="768">
        <v>12730</v>
      </c>
      <c r="E358" s="768">
        <v>0</v>
      </c>
      <c r="F358" s="768">
        <v>0</v>
      </c>
      <c r="G358" s="768">
        <v>2439</v>
      </c>
      <c r="H358" s="768">
        <v>13</v>
      </c>
      <c r="I358" s="768">
        <v>13</v>
      </c>
      <c r="J358" s="768">
        <v>1112</v>
      </c>
      <c r="K358" s="768">
        <v>1112</v>
      </c>
      <c r="L358" s="768">
        <v>0</v>
      </c>
      <c r="M358" s="768">
        <v>0</v>
      </c>
      <c r="N358" s="903">
        <v>11296</v>
      </c>
      <c r="O358" s="769">
        <v>11296</v>
      </c>
      <c r="P358" s="765"/>
    </row>
    <row r="359" spans="1:16" s="760" customFormat="1" x14ac:dyDescent="0.35">
      <c r="A359" s="766" t="s">
        <v>211</v>
      </c>
      <c r="B359" s="767" t="s">
        <v>110</v>
      </c>
      <c r="C359" s="768">
        <v>35447</v>
      </c>
      <c r="D359" s="768">
        <v>35447</v>
      </c>
      <c r="E359" s="768">
        <v>1004</v>
      </c>
      <c r="F359" s="768">
        <v>0</v>
      </c>
      <c r="G359" s="768">
        <v>11</v>
      </c>
      <c r="H359" s="768">
        <v>0</v>
      </c>
      <c r="I359" s="768">
        <v>0</v>
      </c>
      <c r="J359" s="768">
        <v>73</v>
      </c>
      <c r="K359" s="768">
        <v>73</v>
      </c>
      <c r="L359" s="768">
        <v>0</v>
      </c>
      <c r="M359" s="768">
        <v>0</v>
      </c>
      <c r="N359" s="903">
        <v>37785</v>
      </c>
      <c r="O359" s="769">
        <v>37785</v>
      </c>
      <c r="P359" s="765"/>
    </row>
    <row r="360" spans="1:16" s="760" customFormat="1" x14ac:dyDescent="0.35">
      <c r="A360" s="766" t="s">
        <v>211</v>
      </c>
      <c r="B360" s="767" t="s">
        <v>112</v>
      </c>
      <c r="C360" s="768">
        <v>2746</v>
      </c>
      <c r="D360" s="768">
        <v>0</v>
      </c>
      <c r="E360" s="768">
        <v>0</v>
      </c>
      <c r="F360" s="768">
        <v>0</v>
      </c>
      <c r="G360" s="768">
        <v>1583</v>
      </c>
      <c r="H360" s="768">
        <v>0</v>
      </c>
      <c r="I360" s="768">
        <v>0</v>
      </c>
      <c r="J360" s="768">
        <v>0</v>
      </c>
      <c r="K360" s="768">
        <v>0</v>
      </c>
      <c r="L360" s="768">
        <v>0</v>
      </c>
      <c r="M360" s="768">
        <v>36</v>
      </c>
      <c r="N360" s="903">
        <v>4146</v>
      </c>
      <c r="O360" s="769">
        <v>0</v>
      </c>
      <c r="P360" s="765"/>
    </row>
    <row r="361" spans="1:16" s="760" customFormat="1" x14ac:dyDescent="0.35">
      <c r="A361" s="766" t="s">
        <v>211</v>
      </c>
      <c r="B361" s="767" t="s">
        <v>132</v>
      </c>
      <c r="C361" s="768">
        <v>6588</v>
      </c>
      <c r="D361" s="768">
        <v>2029</v>
      </c>
      <c r="E361" s="768">
        <v>0</v>
      </c>
      <c r="F361" s="768">
        <v>0</v>
      </c>
      <c r="G361" s="768">
        <v>0</v>
      </c>
      <c r="H361" s="768">
        <v>0</v>
      </c>
      <c r="I361" s="768">
        <v>0</v>
      </c>
      <c r="J361" s="768">
        <v>0</v>
      </c>
      <c r="K361" s="768">
        <v>0</v>
      </c>
      <c r="L361" s="768">
        <v>0</v>
      </c>
      <c r="M361" s="768">
        <v>0</v>
      </c>
      <c r="N361" s="903">
        <v>6333</v>
      </c>
      <c r="O361" s="769">
        <v>0</v>
      </c>
      <c r="P361" s="765"/>
    </row>
    <row r="362" spans="1:16" s="760" customFormat="1" x14ac:dyDescent="0.35">
      <c r="A362" s="766" t="s">
        <v>211</v>
      </c>
      <c r="B362" s="767" t="s">
        <v>133</v>
      </c>
      <c r="C362" s="768">
        <v>2530</v>
      </c>
      <c r="D362" s="768">
        <v>0</v>
      </c>
      <c r="E362" s="768">
        <v>0</v>
      </c>
      <c r="F362" s="768">
        <v>0</v>
      </c>
      <c r="G362" s="768">
        <v>170</v>
      </c>
      <c r="H362" s="768">
        <v>0</v>
      </c>
      <c r="I362" s="768">
        <v>0</v>
      </c>
      <c r="J362" s="768">
        <v>0</v>
      </c>
      <c r="K362" s="768">
        <v>0</v>
      </c>
      <c r="L362" s="768">
        <v>0</v>
      </c>
      <c r="M362" s="768">
        <v>0</v>
      </c>
      <c r="N362" s="903">
        <v>2161</v>
      </c>
      <c r="O362" s="769">
        <v>0</v>
      </c>
      <c r="P362" s="765"/>
    </row>
    <row r="363" spans="1:16" s="760" customFormat="1" x14ac:dyDescent="0.35">
      <c r="A363" s="766" t="s">
        <v>211</v>
      </c>
      <c r="B363" s="767" t="s">
        <v>134</v>
      </c>
      <c r="C363" s="768">
        <v>1013</v>
      </c>
      <c r="D363" s="768">
        <v>1013</v>
      </c>
      <c r="E363" s="768">
        <v>0</v>
      </c>
      <c r="F363" s="768">
        <v>0</v>
      </c>
      <c r="G363" s="768">
        <v>1223</v>
      </c>
      <c r="H363" s="768">
        <v>0</v>
      </c>
      <c r="I363" s="768">
        <v>0</v>
      </c>
      <c r="J363" s="768">
        <v>81</v>
      </c>
      <c r="K363" s="768">
        <v>81</v>
      </c>
      <c r="L363" s="768">
        <v>0</v>
      </c>
      <c r="M363" s="768">
        <v>0</v>
      </c>
      <c r="N363" s="903">
        <v>1815</v>
      </c>
      <c r="O363" s="769">
        <v>1815</v>
      </c>
      <c r="P363" s="765"/>
    </row>
    <row r="364" spans="1:16" s="760" customFormat="1" x14ac:dyDescent="0.35">
      <c r="A364" s="766" t="s">
        <v>211</v>
      </c>
      <c r="B364" s="767" t="s">
        <v>137</v>
      </c>
      <c r="C364" s="768">
        <v>3381</v>
      </c>
      <c r="D364" s="768">
        <v>3381</v>
      </c>
      <c r="E364" s="768">
        <v>0</v>
      </c>
      <c r="F364" s="768">
        <v>0</v>
      </c>
      <c r="G364" s="768">
        <v>287</v>
      </c>
      <c r="H364" s="768">
        <v>8</v>
      </c>
      <c r="I364" s="768">
        <v>8</v>
      </c>
      <c r="J364" s="768">
        <v>46</v>
      </c>
      <c r="K364" s="768">
        <v>46</v>
      </c>
      <c r="L364" s="768">
        <v>0</v>
      </c>
      <c r="M364" s="768">
        <v>0</v>
      </c>
      <c r="N364" s="903">
        <v>3419</v>
      </c>
      <c r="O364" s="769">
        <v>3419</v>
      </c>
      <c r="P364" s="765"/>
    </row>
    <row r="365" spans="1:16" s="760" customFormat="1" x14ac:dyDescent="0.35">
      <c r="A365" s="766" t="s">
        <v>211</v>
      </c>
      <c r="B365" s="767" t="s">
        <v>186</v>
      </c>
      <c r="C365" s="768">
        <v>1254</v>
      </c>
      <c r="D365" s="768">
        <v>0</v>
      </c>
      <c r="E365" s="768">
        <v>0</v>
      </c>
      <c r="F365" s="768">
        <v>0</v>
      </c>
      <c r="G365" s="768">
        <v>384</v>
      </c>
      <c r="H365" s="768">
        <v>0</v>
      </c>
      <c r="I365" s="768">
        <v>0</v>
      </c>
      <c r="J365" s="768">
        <v>0</v>
      </c>
      <c r="K365" s="768">
        <v>0</v>
      </c>
      <c r="L365" s="768">
        <v>0</v>
      </c>
      <c r="M365" s="768">
        <v>0</v>
      </c>
      <c r="N365" s="903">
        <v>1619</v>
      </c>
      <c r="O365" s="769">
        <v>0</v>
      </c>
      <c r="P365" s="765"/>
    </row>
    <row r="366" spans="1:16" s="760" customFormat="1" x14ac:dyDescent="0.35">
      <c r="A366" s="766" t="s">
        <v>211</v>
      </c>
      <c r="B366" s="767" t="s">
        <v>421</v>
      </c>
      <c r="C366" s="768">
        <v>225727</v>
      </c>
      <c r="D366" s="768">
        <v>225727</v>
      </c>
      <c r="E366" s="768">
        <v>9930</v>
      </c>
      <c r="F366" s="768">
        <v>0</v>
      </c>
      <c r="G366" s="768" t="s">
        <v>873</v>
      </c>
      <c r="H366" s="768">
        <v>0</v>
      </c>
      <c r="I366" s="768">
        <v>0</v>
      </c>
      <c r="J366" s="768" t="s">
        <v>873</v>
      </c>
      <c r="K366" s="768" t="s">
        <v>873</v>
      </c>
      <c r="L366" s="768">
        <v>0</v>
      </c>
      <c r="M366" s="768">
        <v>0</v>
      </c>
      <c r="N366" s="903">
        <v>241002</v>
      </c>
      <c r="O366" s="769">
        <v>241002</v>
      </c>
      <c r="P366" s="765"/>
    </row>
    <row r="367" spans="1:16" s="760" customFormat="1" x14ac:dyDescent="0.35">
      <c r="A367" s="766" t="s">
        <v>211</v>
      </c>
      <c r="B367" s="767" t="s">
        <v>228</v>
      </c>
      <c r="C367" s="768">
        <v>1802</v>
      </c>
      <c r="D367" s="768">
        <v>1802</v>
      </c>
      <c r="E367" s="768">
        <v>0</v>
      </c>
      <c r="F367" s="768">
        <v>0</v>
      </c>
      <c r="G367" s="768">
        <v>360</v>
      </c>
      <c r="H367" s="768">
        <v>0</v>
      </c>
      <c r="I367" s="768">
        <v>0</v>
      </c>
      <c r="J367" s="768" t="s">
        <v>873</v>
      </c>
      <c r="K367" s="768" t="s">
        <v>873</v>
      </c>
      <c r="L367" s="768">
        <v>0</v>
      </c>
      <c r="M367" s="768">
        <v>0</v>
      </c>
      <c r="N367" s="903">
        <v>1992</v>
      </c>
      <c r="O367" s="769">
        <v>1992</v>
      </c>
      <c r="P367" s="765"/>
    </row>
    <row r="368" spans="1:16" s="760" customFormat="1" x14ac:dyDescent="0.35">
      <c r="A368" s="766" t="s">
        <v>211</v>
      </c>
      <c r="B368" s="767" t="s">
        <v>115</v>
      </c>
      <c r="C368" s="768">
        <v>4089</v>
      </c>
      <c r="D368" s="768">
        <v>0</v>
      </c>
      <c r="E368" s="768">
        <v>0</v>
      </c>
      <c r="F368" s="768">
        <v>0</v>
      </c>
      <c r="G368" s="768">
        <v>2472</v>
      </c>
      <c r="H368" s="768">
        <v>0</v>
      </c>
      <c r="I368" s="768">
        <v>0</v>
      </c>
      <c r="J368" s="768">
        <v>0</v>
      </c>
      <c r="K368" s="768">
        <v>0</v>
      </c>
      <c r="L368" s="768">
        <v>0</v>
      </c>
      <c r="M368" s="768">
        <v>0</v>
      </c>
      <c r="N368" s="903">
        <v>6076</v>
      </c>
      <c r="O368" s="769">
        <v>0</v>
      </c>
      <c r="P368" s="765"/>
    </row>
    <row r="369" spans="1:16" s="760" customFormat="1" x14ac:dyDescent="0.35">
      <c r="A369" s="766" t="s">
        <v>211</v>
      </c>
      <c r="B369" s="767" t="s">
        <v>607</v>
      </c>
      <c r="C369" s="768">
        <v>1347</v>
      </c>
      <c r="D369" s="768">
        <v>0</v>
      </c>
      <c r="E369" s="768">
        <v>0</v>
      </c>
      <c r="F369" s="768">
        <v>0</v>
      </c>
      <c r="G369" s="768">
        <v>102</v>
      </c>
      <c r="H369" s="768">
        <v>0</v>
      </c>
      <c r="I369" s="768">
        <v>0</v>
      </c>
      <c r="J369" s="768">
        <v>0</v>
      </c>
      <c r="K369" s="768">
        <v>0</v>
      </c>
      <c r="L369" s="768">
        <v>0</v>
      </c>
      <c r="M369" s="768">
        <v>0</v>
      </c>
      <c r="N369" s="903">
        <v>1362</v>
      </c>
      <c r="O369" s="769">
        <v>0</v>
      </c>
      <c r="P369" s="765"/>
    </row>
    <row r="370" spans="1:16" s="760" customFormat="1" x14ac:dyDescent="0.35">
      <c r="A370" s="766" t="s">
        <v>218</v>
      </c>
      <c r="B370" s="767" t="s">
        <v>67</v>
      </c>
      <c r="C370" s="768">
        <v>14994</v>
      </c>
      <c r="D370" s="768">
        <v>5123</v>
      </c>
      <c r="E370" s="768">
        <v>0</v>
      </c>
      <c r="F370" s="768">
        <v>0</v>
      </c>
      <c r="G370" s="768">
        <v>87</v>
      </c>
      <c r="H370" s="768">
        <v>0</v>
      </c>
      <c r="I370" s="768">
        <v>0</v>
      </c>
      <c r="J370" s="768">
        <v>0</v>
      </c>
      <c r="K370" s="768">
        <v>0</v>
      </c>
      <c r="L370" s="768">
        <v>0</v>
      </c>
      <c r="M370" s="768">
        <v>0</v>
      </c>
      <c r="N370" s="903">
        <v>16611</v>
      </c>
      <c r="O370" s="769">
        <v>5636</v>
      </c>
      <c r="P370" s="765"/>
    </row>
    <row r="371" spans="1:16" s="760" customFormat="1" x14ac:dyDescent="0.35">
      <c r="A371" s="766" t="s">
        <v>218</v>
      </c>
      <c r="B371" s="767" t="s">
        <v>69</v>
      </c>
      <c r="C371" s="768">
        <v>6653</v>
      </c>
      <c r="D371" s="768">
        <v>0</v>
      </c>
      <c r="E371" s="768">
        <v>0</v>
      </c>
      <c r="F371" s="768">
        <v>0</v>
      </c>
      <c r="G371" s="768">
        <v>8297</v>
      </c>
      <c r="H371" s="768">
        <v>0</v>
      </c>
      <c r="I371" s="768">
        <v>0</v>
      </c>
      <c r="J371" s="768">
        <v>0</v>
      </c>
      <c r="K371" s="768">
        <v>0</v>
      </c>
      <c r="L371" s="768">
        <v>0</v>
      </c>
      <c r="M371" s="768">
        <v>54</v>
      </c>
      <c r="N371" s="903">
        <v>14894</v>
      </c>
      <c r="O371" s="769">
        <v>0</v>
      </c>
      <c r="P371" s="765"/>
    </row>
    <row r="372" spans="1:16" s="760" customFormat="1" x14ac:dyDescent="0.35">
      <c r="A372" s="766" t="s">
        <v>218</v>
      </c>
      <c r="B372" s="767" t="s">
        <v>73</v>
      </c>
      <c r="C372" s="768">
        <v>1658</v>
      </c>
      <c r="D372" s="768">
        <v>0</v>
      </c>
      <c r="E372" s="768">
        <v>0</v>
      </c>
      <c r="F372" s="768">
        <v>0</v>
      </c>
      <c r="G372" s="768">
        <v>3875</v>
      </c>
      <c r="H372" s="768">
        <v>0</v>
      </c>
      <c r="I372" s="768">
        <v>0</v>
      </c>
      <c r="J372" s="768">
        <v>0</v>
      </c>
      <c r="K372" s="768">
        <v>0</v>
      </c>
      <c r="L372" s="768">
        <v>0</v>
      </c>
      <c r="M372" s="768">
        <v>62</v>
      </c>
      <c r="N372" s="903">
        <v>4239</v>
      </c>
      <c r="O372" s="769">
        <v>0</v>
      </c>
      <c r="P372" s="765"/>
    </row>
    <row r="373" spans="1:16" s="760" customFormat="1" x14ac:dyDescent="0.35">
      <c r="A373" s="766" t="s">
        <v>218</v>
      </c>
      <c r="B373" s="767" t="s">
        <v>79</v>
      </c>
      <c r="C373" s="768">
        <v>1739</v>
      </c>
      <c r="D373" s="768">
        <v>263</v>
      </c>
      <c r="E373" s="768">
        <v>0</v>
      </c>
      <c r="F373" s="768">
        <v>0</v>
      </c>
      <c r="G373" s="768">
        <v>532</v>
      </c>
      <c r="H373" s="768">
        <v>0</v>
      </c>
      <c r="I373" s="768">
        <v>0</v>
      </c>
      <c r="J373" s="768">
        <v>0</v>
      </c>
      <c r="K373" s="768">
        <v>0</v>
      </c>
      <c r="L373" s="768">
        <v>0</v>
      </c>
      <c r="M373" s="768">
        <v>0</v>
      </c>
      <c r="N373" s="903">
        <v>2271</v>
      </c>
      <c r="O373" s="769">
        <v>565</v>
      </c>
      <c r="P373" s="765"/>
    </row>
    <row r="374" spans="1:16" s="760" customFormat="1" x14ac:dyDescent="0.35">
      <c r="A374" s="766" t="s">
        <v>218</v>
      </c>
      <c r="B374" s="767" t="s">
        <v>81</v>
      </c>
      <c r="C374" s="768">
        <v>8501</v>
      </c>
      <c r="D374" s="768">
        <v>8417</v>
      </c>
      <c r="E374" s="768">
        <v>0</v>
      </c>
      <c r="F374" s="768">
        <v>0</v>
      </c>
      <c r="G374" s="768">
        <v>5322</v>
      </c>
      <c r="H374" s="768">
        <v>0</v>
      </c>
      <c r="I374" s="768">
        <v>0</v>
      </c>
      <c r="J374" s="768">
        <v>0</v>
      </c>
      <c r="K374" s="768">
        <v>0</v>
      </c>
      <c r="L374" s="768">
        <v>0</v>
      </c>
      <c r="M374" s="768">
        <v>0</v>
      </c>
      <c r="N374" s="903">
        <v>13819</v>
      </c>
      <c r="O374" s="769">
        <v>13819</v>
      </c>
      <c r="P374" s="765"/>
    </row>
    <row r="375" spans="1:16" s="760" customFormat="1" x14ac:dyDescent="0.35">
      <c r="A375" s="766" t="s">
        <v>218</v>
      </c>
      <c r="B375" s="767" t="s">
        <v>92</v>
      </c>
      <c r="C375" s="768">
        <v>705</v>
      </c>
      <c r="D375" s="768">
        <v>0</v>
      </c>
      <c r="E375" s="768">
        <v>0</v>
      </c>
      <c r="F375" s="768">
        <v>0</v>
      </c>
      <c r="G375" s="768">
        <v>553</v>
      </c>
      <c r="H375" s="768">
        <v>0</v>
      </c>
      <c r="I375" s="768">
        <v>0</v>
      </c>
      <c r="J375" s="768">
        <v>0</v>
      </c>
      <c r="K375" s="768">
        <v>0</v>
      </c>
      <c r="L375" s="768">
        <v>0</v>
      </c>
      <c r="M375" s="768">
        <v>75</v>
      </c>
      <c r="N375" s="903">
        <v>1513</v>
      </c>
      <c r="O375" s="769">
        <v>0</v>
      </c>
      <c r="P375" s="765"/>
    </row>
    <row r="376" spans="1:16" s="760" customFormat="1" x14ac:dyDescent="0.35">
      <c r="A376" s="766" t="s">
        <v>218</v>
      </c>
      <c r="B376" s="767" t="s">
        <v>103</v>
      </c>
      <c r="C376" s="768">
        <v>1451</v>
      </c>
      <c r="D376" s="768">
        <v>20</v>
      </c>
      <c r="E376" s="768">
        <v>0</v>
      </c>
      <c r="F376" s="768">
        <v>0</v>
      </c>
      <c r="G376" s="768">
        <v>1659</v>
      </c>
      <c r="H376" s="768">
        <v>0</v>
      </c>
      <c r="I376" s="768">
        <v>0</v>
      </c>
      <c r="J376" s="768">
        <v>0</v>
      </c>
      <c r="K376" s="768">
        <v>0</v>
      </c>
      <c r="L376" s="768">
        <v>0</v>
      </c>
      <c r="M376" s="768">
        <v>0</v>
      </c>
      <c r="N376" s="903">
        <v>3110</v>
      </c>
      <c r="O376" s="769">
        <v>257</v>
      </c>
      <c r="P376" s="765"/>
    </row>
    <row r="377" spans="1:16" s="760" customFormat="1" x14ac:dyDescent="0.35">
      <c r="A377" s="766" t="s">
        <v>218</v>
      </c>
      <c r="B377" s="767" t="s">
        <v>105</v>
      </c>
      <c r="C377" s="768">
        <v>7253</v>
      </c>
      <c r="D377" s="768">
        <v>0</v>
      </c>
      <c r="E377" s="768">
        <v>0</v>
      </c>
      <c r="F377" s="768">
        <v>0</v>
      </c>
      <c r="G377" s="768">
        <v>5763</v>
      </c>
      <c r="H377" s="768">
        <v>0</v>
      </c>
      <c r="I377" s="768">
        <v>0</v>
      </c>
      <c r="J377" s="768">
        <v>0</v>
      </c>
      <c r="K377" s="768">
        <v>0</v>
      </c>
      <c r="L377" s="768">
        <v>0</v>
      </c>
      <c r="M377" s="768">
        <v>0</v>
      </c>
      <c r="N377" s="903">
        <v>12988</v>
      </c>
      <c r="O377" s="769">
        <v>0</v>
      </c>
      <c r="P377" s="765"/>
    </row>
    <row r="378" spans="1:16" s="760" customFormat="1" x14ac:dyDescent="0.35">
      <c r="A378" s="766" t="s">
        <v>218</v>
      </c>
      <c r="B378" s="767" t="s">
        <v>65</v>
      </c>
      <c r="C378" s="768">
        <v>138381</v>
      </c>
      <c r="D378" s="768">
        <v>138381</v>
      </c>
      <c r="E378" s="768">
        <v>0</v>
      </c>
      <c r="F378" s="768">
        <v>5897</v>
      </c>
      <c r="G378" s="768">
        <v>2415</v>
      </c>
      <c r="H378" s="768">
        <v>0</v>
      </c>
      <c r="I378" s="768">
        <v>0</v>
      </c>
      <c r="J378" s="768">
        <v>975</v>
      </c>
      <c r="K378" s="768">
        <v>974</v>
      </c>
      <c r="L378" s="768">
        <v>0</v>
      </c>
      <c r="M378" s="768">
        <v>0</v>
      </c>
      <c r="N378" s="903">
        <v>117635</v>
      </c>
      <c r="O378" s="769">
        <v>117635</v>
      </c>
      <c r="P378" s="765"/>
    </row>
    <row r="379" spans="1:16" s="760" customFormat="1" x14ac:dyDescent="0.35">
      <c r="A379" s="766" t="s">
        <v>218</v>
      </c>
      <c r="B379" s="767" t="s">
        <v>112</v>
      </c>
      <c r="C379" s="768">
        <v>2882</v>
      </c>
      <c r="D379" s="768">
        <v>0</v>
      </c>
      <c r="E379" s="768">
        <v>0</v>
      </c>
      <c r="F379" s="768">
        <v>0</v>
      </c>
      <c r="G379" s="768">
        <v>2418</v>
      </c>
      <c r="H379" s="768">
        <v>0</v>
      </c>
      <c r="I379" s="768">
        <v>0</v>
      </c>
      <c r="J379" s="768">
        <v>0</v>
      </c>
      <c r="K379" s="768">
        <v>0</v>
      </c>
      <c r="L379" s="768">
        <v>0</v>
      </c>
      <c r="M379" s="768">
        <v>20</v>
      </c>
      <c r="N379" s="903">
        <v>5179</v>
      </c>
      <c r="O379" s="769">
        <v>0</v>
      </c>
      <c r="P379" s="765"/>
    </row>
    <row r="380" spans="1:16" s="760" customFormat="1" x14ac:dyDescent="0.35">
      <c r="A380" s="766" t="s">
        <v>218</v>
      </c>
      <c r="B380" s="767" t="s">
        <v>117</v>
      </c>
      <c r="C380" s="768">
        <v>40994</v>
      </c>
      <c r="D380" s="768">
        <v>0</v>
      </c>
      <c r="E380" s="768">
        <v>0</v>
      </c>
      <c r="F380" s="768">
        <v>0</v>
      </c>
      <c r="G380" s="768">
        <v>101661</v>
      </c>
      <c r="H380" s="768">
        <v>0</v>
      </c>
      <c r="I380" s="768">
        <v>0</v>
      </c>
      <c r="J380" s="768">
        <v>0</v>
      </c>
      <c r="K380" s="768">
        <v>0</v>
      </c>
      <c r="L380" s="768">
        <v>0</v>
      </c>
      <c r="M380" s="768">
        <v>0</v>
      </c>
      <c r="N380" s="903">
        <v>115604</v>
      </c>
      <c r="O380" s="769">
        <v>0</v>
      </c>
      <c r="P380" s="765"/>
    </row>
    <row r="381" spans="1:16" s="760" customFormat="1" x14ac:dyDescent="0.35">
      <c r="A381" s="766" t="s">
        <v>218</v>
      </c>
      <c r="B381" s="767" t="s">
        <v>120</v>
      </c>
      <c r="C381" s="768">
        <v>3913</v>
      </c>
      <c r="D381" s="768">
        <v>0</v>
      </c>
      <c r="E381" s="768">
        <v>0</v>
      </c>
      <c r="F381" s="768">
        <v>0</v>
      </c>
      <c r="G381" s="768">
        <v>2788</v>
      </c>
      <c r="H381" s="768">
        <v>0</v>
      </c>
      <c r="I381" s="768">
        <v>0</v>
      </c>
      <c r="J381" s="768">
        <v>0</v>
      </c>
      <c r="K381" s="768">
        <v>0</v>
      </c>
      <c r="L381" s="768">
        <v>0</v>
      </c>
      <c r="M381" s="768">
        <v>0</v>
      </c>
      <c r="N381" s="903">
        <v>9101</v>
      </c>
      <c r="O381" s="769">
        <v>0</v>
      </c>
      <c r="P381" s="765"/>
    </row>
    <row r="382" spans="1:16" s="760" customFormat="1" x14ac:dyDescent="0.35">
      <c r="A382" s="766" t="s">
        <v>218</v>
      </c>
      <c r="B382" s="767" t="s">
        <v>131</v>
      </c>
      <c r="C382" s="768">
        <v>234196</v>
      </c>
      <c r="D382" s="768">
        <v>234196</v>
      </c>
      <c r="E382" s="768">
        <v>0</v>
      </c>
      <c r="F382" s="768">
        <v>0</v>
      </c>
      <c r="G382" s="768" t="s">
        <v>873</v>
      </c>
      <c r="H382" s="768">
        <v>188</v>
      </c>
      <c r="I382" s="768">
        <v>0</v>
      </c>
      <c r="J382" s="768">
        <v>77</v>
      </c>
      <c r="K382" s="768">
        <v>0</v>
      </c>
      <c r="L382" s="768">
        <v>0</v>
      </c>
      <c r="M382" s="768">
        <v>0</v>
      </c>
      <c r="N382" s="903">
        <v>244642</v>
      </c>
      <c r="O382" s="769">
        <v>244642</v>
      </c>
      <c r="P382" s="765"/>
    </row>
    <row r="383" spans="1:16" s="760" customFormat="1" x14ac:dyDescent="0.35">
      <c r="A383" s="766" t="s">
        <v>218</v>
      </c>
      <c r="B383" s="767" t="s">
        <v>133</v>
      </c>
      <c r="C383" s="768">
        <v>1144</v>
      </c>
      <c r="D383" s="768">
        <v>0</v>
      </c>
      <c r="E383" s="768">
        <v>0</v>
      </c>
      <c r="F383" s="768">
        <v>0</v>
      </c>
      <c r="G383" s="768">
        <v>328</v>
      </c>
      <c r="H383" s="768">
        <v>0</v>
      </c>
      <c r="I383" s="768">
        <v>0</v>
      </c>
      <c r="J383" s="768">
        <v>0</v>
      </c>
      <c r="K383" s="768">
        <v>0</v>
      </c>
      <c r="L383" s="768">
        <v>0</v>
      </c>
      <c r="M383" s="768">
        <v>0</v>
      </c>
      <c r="N383" s="903">
        <v>1460</v>
      </c>
      <c r="O383" s="769">
        <v>0</v>
      </c>
      <c r="P383" s="765"/>
    </row>
    <row r="384" spans="1:16" s="760" customFormat="1" x14ac:dyDescent="0.35">
      <c r="A384" s="766" t="s">
        <v>218</v>
      </c>
      <c r="B384" s="767" t="s">
        <v>134</v>
      </c>
      <c r="C384" s="768">
        <v>623112</v>
      </c>
      <c r="D384" s="768">
        <v>623112</v>
      </c>
      <c r="E384" s="768">
        <v>0</v>
      </c>
      <c r="F384" s="768">
        <v>39402</v>
      </c>
      <c r="G384" s="768">
        <v>7401</v>
      </c>
      <c r="H384" s="768">
        <v>0</v>
      </c>
      <c r="I384" s="768">
        <v>0</v>
      </c>
      <c r="J384" s="768">
        <v>4776</v>
      </c>
      <c r="K384" s="768">
        <v>4776</v>
      </c>
      <c r="L384" s="768">
        <v>0</v>
      </c>
      <c r="M384" s="768">
        <v>0</v>
      </c>
      <c r="N384" s="903">
        <v>628223</v>
      </c>
      <c r="O384" s="769">
        <v>628223</v>
      </c>
      <c r="P384" s="765"/>
    </row>
    <row r="385" spans="1:16" s="760" customFormat="1" x14ac:dyDescent="0.35">
      <c r="A385" s="766" t="s">
        <v>218</v>
      </c>
      <c r="B385" s="767" t="s">
        <v>143</v>
      </c>
      <c r="C385" s="768">
        <v>1147494</v>
      </c>
      <c r="D385" s="768">
        <v>1147494</v>
      </c>
      <c r="E385" s="768">
        <v>0</v>
      </c>
      <c r="F385" s="768">
        <v>45291</v>
      </c>
      <c r="G385" s="768">
        <v>9066</v>
      </c>
      <c r="H385" s="768">
        <v>0</v>
      </c>
      <c r="I385" s="768">
        <v>0</v>
      </c>
      <c r="J385" s="768">
        <v>6592</v>
      </c>
      <c r="K385" s="768">
        <v>6592</v>
      </c>
      <c r="L385" s="768">
        <v>0</v>
      </c>
      <c r="M385" s="768">
        <v>0</v>
      </c>
      <c r="N385" s="903">
        <v>1062690</v>
      </c>
      <c r="O385" s="769">
        <v>1062690</v>
      </c>
      <c r="P385" s="765"/>
    </row>
    <row r="386" spans="1:16" s="760" customFormat="1" x14ac:dyDescent="0.35">
      <c r="A386" s="766" t="s">
        <v>218</v>
      </c>
      <c r="B386" s="767" t="s">
        <v>177</v>
      </c>
      <c r="C386" s="768">
        <v>1047</v>
      </c>
      <c r="D386" s="768">
        <v>0</v>
      </c>
      <c r="E386" s="768">
        <v>0</v>
      </c>
      <c r="F386" s="768">
        <v>0</v>
      </c>
      <c r="G386" s="768">
        <v>289</v>
      </c>
      <c r="H386" s="768">
        <v>0</v>
      </c>
      <c r="I386" s="768">
        <v>0</v>
      </c>
      <c r="J386" s="768">
        <v>0</v>
      </c>
      <c r="K386" s="768">
        <v>0</v>
      </c>
      <c r="L386" s="768">
        <v>0</v>
      </c>
      <c r="M386" s="768">
        <v>0</v>
      </c>
      <c r="N386" s="903">
        <v>1328</v>
      </c>
      <c r="O386" s="769">
        <v>65</v>
      </c>
      <c r="P386" s="765"/>
    </row>
    <row r="387" spans="1:16" s="760" customFormat="1" x14ac:dyDescent="0.35">
      <c r="A387" s="766" t="s">
        <v>218</v>
      </c>
      <c r="B387" s="767" t="s">
        <v>175</v>
      </c>
      <c r="C387" s="768">
        <v>647</v>
      </c>
      <c r="D387" s="768">
        <v>647</v>
      </c>
      <c r="E387" s="768">
        <v>0</v>
      </c>
      <c r="F387" s="768">
        <v>2539</v>
      </c>
      <c r="G387" s="768" t="s">
        <v>873</v>
      </c>
      <c r="H387" s="768">
        <v>0</v>
      </c>
      <c r="I387" s="768">
        <v>0</v>
      </c>
      <c r="J387" s="768">
        <v>0</v>
      </c>
      <c r="K387" s="768">
        <v>0</v>
      </c>
      <c r="L387" s="768">
        <v>0</v>
      </c>
      <c r="M387" s="768">
        <v>0</v>
      </c>
      <c r="N387" s="903">
        <v>2619</v>
      </c>
      <c r="O387" s="769">
        <v>2619</v>
      </c>
      <c r="P387" s="765"/>
    </row>
    <row r="388" spans="1:16" s="760" customFormat="1" x14ac:dyDescent="0.35">
      <c r="A388" s="766" t="s">
        <v>218</v>
      </c>
      <c r="B388" s="767" t="s">
        <v>182</v>
      </c>
      <c r="C388" s="768">
        <v>8692</v>
      </c>
      <c r="D388" s="768">
        <v>0</v>
      </c>
      <c r="E388" s="768">
        <v>0</v>
      </c>
      <c r="F388" s="768">
        <v>0</v>
      </c>
      <c r="G388" s="768">
        <v>7724</v>
      </c>
      <c r="H388" s="768">
        <v>0</v>
      </c>
      <c r="I388" s="768">
        <v>0</v>
      </c>
      <c r="J388" s="768">
        <v>0</v>
      </c>
      <c r="K388" s="768">
        <v>0</v>
      </c>
      <c r="L388" s="768">
        <v>0</v>
      </c>
      <c r="M388" s="768">
        <v>0</v>
      </c>
      <c r="N388" s="903">
        <v>16184</v>
      </c>
      <c r="O388" s="769">
        <v>0</v>
      </c>
      <c r="P388" s="765"/>
    </row>
    <row r="389" spans="1:16" s="760" customFormat="1" x14ac:dyDescent="0.35">
      <c r="A389" s="766" t="s">
        <v>218</v>
      </c>
      <c r="B389" s="767" t="s">
        <v>186</v>
      </c>
      <c r="C389" s="768">
        <v>2568</v>
      </c>
      <c r="D389" s="768">
        <v>0</v>
      </c>
      <c r="E389" s="768">
        <v>0</v>
      </c>
      <c r="F389" s="768">
        <v>0</v>
      </c>
      <c r="G389" s="768">
        <v>1570</v>
      </c>
      <c r="H389" s="768">
        <v>0</v>
      </c>
      <c r="I389" s="768">
        <v>0</v>
      </c>
      <c r="J389" s="768">
        <v>0</v>
      </c>
      <c r="K389" s="768">
        <v>0</v>
      </c>
      <c r="L389" s="768">
        <v>0</v>
      </c>
      <c r="M389" s="768">
        <v>0</v>
      </c>
      <c r="N389" s="903">
        <v>4121</v>
      </c>
      <c r="O389" s="769">
        <v>0</v>
      </c>
      <c r="P389" s="765"/>
    </row>
    <row r="390" spans="1:16" s="760" customFormat="1" x14ac:dyDescent="0.35">
      <c r="A390" s="766" t="s">
        <v>218</v>
      </c>
      <c r="B390" s="767" t="s">
        <v>198</v>
      </c>
      <c r="C390" s="768">
        <v>1278</v>
      </c>
      <c r="D390" s="768">
        <v>54</v>
      </c>
      <c r="E390" s="768">
        <v>0</v>
      </c>
      <c r="F390" s="768">
        <v>0</v>
      </c>
      <c r="G390" s="768">
        <v>340</v>
      </c>
      <c r="H390" s="768">
        <v>0</v>
      </c>
      <c r="I390" s="768">
        <v>0</v>
      </c>
      <c r="J390" s="768">
        <v>0</v>
      </c>
      <c r="K390" s="768">
        <v>0</v>
      </c>
      <c r="L390" s="768">
        <v>0</v>
      </c>
      <c r="M390" s="768">
        <v>0</v>
      </c>
      <c r="N390" s="903">
        <v>1591</v>
      </c>
      <c r="O390" s="769">
        <v>148</v>
      </c>
      <c r="P390" s="765"/>
    </row>
    <row r="391" spans="1:16" s="760" customFormat="1" x14ac:dyDescent="0.35">
      <c r="A391" s="766" t="s">
        <v>218</v>
      </c>
      <c r="B391" s="767" t="s">
        <v>200</v>
      </c>
      <c r="C391" s="768">
        <v>1927</v>
      </c>
      <c r="D391" s="768">
        <v>1927</v>
      </c>
      <c r="E391" s="768">
        <v>0</v>
      </c>
      <c r="F391" s="768">
        <v>695</v>
      </c>
      <c r="G391" s="768">
        <v>0</v>
      </c>
      <c r="H391" s="768">
        <v>0</v>
      </c>
      <c r="I391" s="768">
        <v>0</v>
      </c>
      <c r="J391" s="768" t="s">
        <v>873</v>
      </c>
      <c r="K391" s="768" t="s">
        <v>873</v>
      </c>
      <c r="L391" s="768">
        <v>0</v>
      </c>
      <c r="M391" s="768">
        <v>0</v>
      </c>
      <c r="N391" s="903">
        <v>1304</v>
      </c>
      <c r="O391" s="769">
        <v>1304</v>
      </c>
      <c r="P391" s="765"/>
    </row>
    <row r="392" spans="1:16" s="760" customFormat="1" x14ac:dyDescent="0.35">
      <c r="A392" s="766" t="s">
        <v>218</v>
      </c>
      <c r="B392" s="767" t="s">
        <v>1935</v>
      </c>
      <c r="C392" s="768">
        <v>1336</v>
      </c>
      <c r="D392" s="768">
        <v>0</v>
      </c>
      <c r="E392" s="768">
        <v>0</v>
      </c>
      <c r="F392" s="768">
        <v>0</v>
      </c>
      <c r="G392" s="768">
        <v>0</v>
      </c>
      <c r="H392" s="768">
        <v>0</v>
      </c>
      <c r="I392" s="768">
        <v>0</v>
      </c>
      <c r="J392" s="768">
        <v>0</v>
      </c>
      <c r="K392" s="768">
        <v>0</v>
      </c>
      <c r="L392" s="768">
        <v>0</v>
      </c>
      <c r="M392" s="768">
        <v>0</v>
      </c>
      <c r="N392" s="903">
        <v>1336</v>
      </c>
      <c r="O392" s="769">
        <v>0</v>
      </c>
      <c r="P392" s="765"/>
    </row>
    <row r="393" spans="1:16" s="760" customFormat="1" x14ac:dyDescent="0.35">
      <c r="A393" s="766" t="s">
        <v>218</v>
      </c>
      <c r="B393" s="767" t="s">
        <v>211</v>
      </c>
      <c r="C393" s="768">
        <v>797</v>
      </c>
      <c r="D393" s="768">
        <v>797</v>
      </c>
      <c r="E393" s="768">
        <v>160</v>
      </c>
      <c r="F393" s="768">
        <v>0</v>
      </c>
      <c r="G393" s="768">
        <v>14</v>
      </c>
      <c r="H393" s="768">
        <v>0</v>
      </c>
      <c r="I393" s="768">
        <v>0</v>
      </c>
      <c r="J393" s="768" t="s">
        <v>873</v>
      </c>
      <c r="K393" s="768" t="s">
        <v>873</v>
      </c>
      <c r="L393" s="768">
        <v>0</v>
      </c>
      <c r="M393" s="768">
        <v>0</v>
      </c>
      <c r="N393" s="903">
        <v>2692</v>
      </c>
      <c r="O393" s="769">
        <v>2692</v>
      </c>
      <c r="P393" s="765"/>
    </row>
    <row r="394" spans="1:16" s="760" customFormat="1" x14ac:dyDescent="0.35">
      <c r="A394" s="766" t="s">
        <v>218</v>
      </c>
      <c r="B394" s="767" t="s">
        <v>216</v>
      </c>
      <c r="C394" s="768">
        <v>34285</v>
      </c>
      <c r="D394" s="768">
        <v>0</v>
      </c>
      <c r="E394" s="768">
        <v>0</v>
      </c>
      <c r="F394" s="768">
        <v>0</v>
      </c>
      <c r="G394" s="768">
        <v>18553</v>
      </c>
      <c r="H394" s="768">
        <v>0</v>
      </c>
      <c r="I394" s="768">
        <v>0</v>
      </c>
      <c r="J394" s="768">
        <v>0</v>
      </c>
      <c r="K394" s="768">
        <v>0</v>
      </c>
      <c r="L394" s="768">
        <v>0</v>
      </c>
      <c r="M394" s="768">
        <v>0</v>
      </c>
      <c r="N394" s="903">
        <v>52707</v>
      </c>
      <c r="O394" s="769">
        <v>0</v>
      </c>
      <c r="P394" s="765"/>
    </row>
    <row r="395" spans="1:16" s="760" customFormat="1" x14ac:dyDescent="0.35">
      <c r="A395" s="766" t="s">
        <v>218</v>
      </c>
      <c r="B395" s="767" t="s">
        <v>217</v>
      </c>
      <c r="C395" s="768">
        <v>5161</v>
      </c>
      <c r="D395" s="768">
        <v>0</v>
      </c>
      <c r="E395" s="768">
        <v>0</v>
      </c>
      <c r="F395" s="768">
        <v>0</v>
      </c>
      <c r="G395" s="768">
        <v>2729</v>
      </c>
      <c r="H395" s="768">
        <v>0</v>
      </c>
      <c r="I395" s="768">
        <v>0</v>
      </c>
      <c r="J395" s="768">
        <v>0</v>
      </c>
      <c r="K395" s="768">
        <v>0</v>
      </c>
      <c r="L395" s="768">
        <v>0</v>
      </c>
      <c r="M395" s="768">
        <v>0</v>
      </c>
      <c r="N395" s="903">
        <v>8695</v>
      </c>
      <c r="O395" s="769">
        <v>0</v>
      </c>
      <c r="P395" s="765"/>
    </row>
    <row r="396" spans="1:16" s="760" customFormat="1" x14ac:dyDescent="0.35">
      <c r="A396" s="766" t="s">
        <v>1936</v>
      </c>
      <c r="B396" s="767" t="s">
        <v>226</v>
      </c>
      <c r="C396" s="768">
        <v>1557899</v>
      </c>
      <c r="D396" s="768">
        <v>1557899</v>
      </c>
      <c r="E396" s="768">
        <v>0</v>
      </c>
      <c r="F396" s="768">
        <v>946790</v>
      </c>
      <c r="G396" s="768">
        <v>0</v>
      </c>
      <c r="H396" s="768">
        <v>0</v>
      </c>
      <c r="I396" s="768">
        <v>0</v>
      </c>
      <c r="J396" s="768">
        <v>1140</v>
      </c>
      <c r="K396" s="768">
        <v>1140</v>
      </c>
      <c r="L396" s="768">
        <v>0</v>
      </c>
      <c r="M396" s="768">
        <v>0</v>
      </c>
      <c r="N396" s="903">
        <v>2503549</v>
      </c>
      <c r="O396" s="769">
        <v>2461790</v>
      </c>
      <c r="P396" s="765"/>
    </row>
    <row r="397" spans="1:16" s="760" customFormat="1" x14ac:dyDescent="0.35">
      <c r="A397" s="766" t="s">
        <v>218</v>
      </c>
      <c r="B397" s="767" t="s">
        <v>115</v>
      </c>
      <c r="C397" s="768">
        <v>4573</v>
      </c>
      <c r="D397" s="768">
        <v>0</v>
      </c>
      <c r="E397" s="768">
        <v>0</v>
      </c>
      <c r="F397" s="768">
        <v>0</v>
      </c>
      <c r="G397" s="768">
        <v>2087</v>
      </c>
      <c r="H397" s="768">
        <v>0</v>
      </c>
      <c r="I397" s="768">
        <v>0</v>
      </c>
      <c r="J397" s="768">
        <v>0</v>
      </c>
      <c r="K397" s="768">
        <v>0</v>
      </c>
      <c r="L397" s="768">
        <v>0</v>
      </c>
      <c r="M397" s="768">
        <v>0</v>
      </c>
      <c r="N397" s="903">
        <v>6496</v>
      </c>
      <c r="O397" s="769">
        <v>0</v>
      </c>
      <c r="P397" s="765"/>
    </row>
    <row r="398" spans="1:16" s="760" customFormat="1" x14ac:dyDescent="0.35">
      <c r="A398" s="766" t="s">
        <v>218</v>
      </c>
      <c r="B398" s="767" t="s">
        <v>607</v>
      </c>
      <c r="C398" s="768">
        <v>4750</v>
      </c>
      <c r="D398" s="768">
        <v>0</v>
      </c>
      <c r="E398" s="768">
        <v>0</v>
      </c>
      <c r="F398" s="768">
        <v>0</v>
      </c>
      <c r="G398" s="768">
        <v>685</v>
      </c>
      <c r="H398" s="768">
        <v>0</v>
      </c>
      <c r="I398" s="768">
        <v>0</v>
      </c>
      <c r="J398" s="768">
        <v>0</v>
      </c>
      <c r="K398" s="768">
        <v>0</v>
      </c>
      <c r="L398" s="768">
        <v>0</v>
      </c>
      <c r="M398" s="768">
        <v>0</v>
      </c>
      <c r="N398" s="903">
        <v>5651</v>
      </c>
      <c r="O398" s="769">
        <v>0</v>
      </c>
      <c r="P398" s="765"/>
    </row>
    <row r="399" spans="1:16" s="760" customFormat="1" x14ac:dyDescent="0.35">
      <c r="A399" s="766" t="s">
        <v>218</v>
      </c>
      <c r="B399" s="767" t="s">
        <v>233</v>
      </c>
      <c r="C399" s="768">
        <v>2276</v>
      </c>
      <c r="D399" s="768">
        <v>2276</v>
      </c>
      <c r="E399" s="768">
        <v>0</v>
      </c>
      <c r="F399" s="768">
        <v>0</v>
      </c>
      <c r="G399" s="768" t="s">
        <v>873</v>
      </c>
      <c r="H399" s="768">
        <v>0</v>
      </c>
      <c r="I399" s="768">
        <v>0</v>
      </c>
      <c r="J399" s="768">
        <v>0</v>
      </c>
      <c r="K399" s="768">
        <v>0</v>
      </c>
      <c r="L399" s="768">
        <v>0</v>
      </c>
      <c r="M399" s="768">
        <v>0</v>
      </c>
      <c r="N399" s="903">
        <v>3011</v>
      </c>
      <c r="O399" s="769">
        <v>3011</v>
      </c>
      <c r="P399" s="765"/>
    </row>
    <row r="400" spans="1:16" s="760" customFormat="1" x14ac:dyDescent="0.35">
      <c r="A400" s="766" t="s">
        <v>455</v>
      </c>
      <c r="B400" s="767" t="s">
        <v>181</v>
      </c>
      <c r="C400" s="768">
        <v>15000</v>
      </c>
      <c r="D400" s="768">
        <v>0</v>
      </c>
      <c r="E400" s="768">
        <v>0</v>
      </c>
      <c r="F400" s="768">
        <v>0</v>
      </c>
      <c r="G400" s="768">
        <v>0</v>
      </c>
      <c r="H400" s="768">
        <v>0</v>
      </c>
      <c r="I400" s="768">
        <v>0</v>
      </c>
      <c r="J400" s="768">
        <v>0</v>
      </c>
      <c r="K400" s="768">
        <v>0</v>
      </c>
      <c r="L400" s="768">
        <v>0</v>
      </c>
      <c r="M400" s="768">
        <v>0</v>
      </c>
      <c r="N400" s="903">
        <v>15000</v>
      </c>
      <c r="O400" s="769">
        <v>0</v>
      </c>
      <c r="P400" s="765"/>
    </row>
    <row r="401" spans="1:16" s="760" customFormat="1" x14ac:dyDescent="0.35">
      <c r="A401" s="766" t="s">
        <v>224</v>
      </c>
      <c r="B401" s="767" t="s">
        <v>117</v>
      </c>
      <c r="C401" s="768">
        <v>1293</v>
      </c>
      <c r="D401" s="768">
        <v>0</v>
      </c>
      <c r="E401" s="768">
        <v>0</v>
      </c>
      <c r="F401" s="768">
        <v>0</v>
      </c>
      <c r="G401" s="768" t="s">
        <v>873</v>
      </c>
      <c r="H401" s="768">
        <v>0</v>
      </c>
      <c r="I401" s="768">
        <v>0</v>
      </c>
      <c r="J401" s="768">
        <v>0</v>
      </c>
      <c r="K401" s="768">
        <v>0</v>
      </c>
      <c r="L401" s="768">
        <v>0</v>
      </c>
      <c r="M401" s="768">
        <v>0</v>
      </c>
      <c r="N401" s="903">
        <v>1188</v>
      </c>
      <c r="O401" s="769">
        <v>0</v>
      </c>
      <c r="P401" s="765"/>
    </row>
    <row r="402" spans="1:16" s="760" customFormat="1" x14ac:dyDescent="0.35">
      <c r="A402" s="766" t="s">
        <v>224</v>
      </c>
      <c r="B402" s="767" t="s">
        <v>118</v>
      </c>
      <c r="C402" s="768">
        <v>2926</v>
      </c>
      <c r="D402" s="768">
        <v>2926</v>
      </c>
      <c r="E402" s="768">
        <v>0</v>
      </c>
      <c r="F402" s="768">
        <v>0</v>
      </c>
      <c r="G402" s="768">
        <v>10</v>
      </c>
      <c r="H402" s="768">
        <v>6</v>
      </c>
      <c r="I402" s="768">
        <v>6</v>
      </c>
      <c r="J402" s="768">
        <v>0</v>
      </c>
      <c r="K402" s="768">
        <v>0</v>
      </c>
      <c r="L402" s="768">
        <v>0</v>
      </c>
      <c r="M402" s="768">
        <v>0</v>
      </c>
      <c r="N402" s="903">
        <v>3041</v>
      </c>
      <c r="O402" s="769">
        <v>3041</v>
      </c>
      <c r="P402" s="765"/>
    </row>
    <row r="403" spans="1:16" s="760" customFormat="1" x14ac:dyDescent="0.35">
      <c r="A403" s="766" t="s">
        <v>224</v>
      </c>
      <c r="B403" s="767" t="s">
        <v>133</v>
      </c>
      <c r="C403" s="768">
        <v>1535</v>
      </c>
      <c r="D403" s="768">
        <v>0</v>
      </c>
      <c r="E403" s="768">
        <v>0</v>
      </c>
      <c r="F403" s="768">
        <v>0</v>
      </c>
      <c r="G403" s="768">
        <v>150</v>
      </c>
      <c r="H403" s="768">
        <v>0</v>
      </c>
      <c r="I403" s="768">
        <v>0</v>
      </c>
      <c r="J403" s="768">
        <v>0</v>
      </c>
      <c r="K403" s="768">
        <v>0</v>
      </c>
      <c r="L403" s="768">
        <v>0</v>
      </c>
      <c r="M403" s="768">
        <v>0</v>
      </c>
      <c r="N403" s="903">
        <v>1430</v>
      </c>
      <c r="O403" s="769">
        <v>0</v>
      </c>
      <c r="P403" s="765"/>
    </row>
    <row r="404" spans="1:16" s="760" customFormat="1" x14ac:dyDescent="0.35">
      <c r="A404" s="766" t="s">
        <v>226</v>
      </c>
      <c r="B404" s="767" t="s">
        <v>69</v>
      </c>
      <c r="C404" s="768">
        <v>1191</v>
      </c>
      <c r="D404" s="768">
        <v>0</v>
      </c>
      <c r="E404" s="768">
        <v>0</v>
      </c>
      <c r="F404" s="768">
        <v>0</v>
      </c>
      <c r="G404" s="768">
        <v>18</v>
      </c>
      <c r="H404" s="768">
        <v>0</v>
      </c>
      <c r="I404" s="768">
        <v>0</v>
      </c>
      <c r="J404" s="768">
        <v>0</v>
      </c>
      <c r="K404" s="768">
        <v>0</v>
      </c>
      <c r="L404" s="768">
        <v>0</v>
      </c>
      <c r="M404" s="768">
        <v>74</v>
      </c>
      <c r="N404" s="903">
        <v>1125</v>
      </c>
      <c r="O404" s="769">
        <v>0</v>
      </c>
      <c r="P404" s="765"/>
    </row>
    <row r="405" spans="1:16" s="760" customFormat="1" x14ac:dyDescent="0.35">
      <c r="A405" s="766" t="s">
        <v>226</v>
      </c>
      <c r="B405" s="767" t="s">
        <v>92</v>
      </c>
      <c r="C405" s="768">
        <v>2863</v>
      </c>
      <c r="D405" s="768">
        <v>0</v>
      </c>
      <c r="E405" s="768">
        <v>0</v>
      </c>
      <c r="F405" s="768">
        <v>0</v>
      </c>
      <c r="G405" s="768">
        <v>115</v>
      </c>
      <c r="H405" s="768">
        <v>0</v>
      </c>
      <c r="I405" s="768">
        <v>0</v>
      </c>
      <c r="J405" s="768">
        <v>0</v>
      </c>
      <c r="K405" s="768">
        <v>0</v>
      </c>
      <c r="L405" s="768">
        <v>0</v>
      </c>
      <c r="M405" s="768">
        <v>211</v>
      </c>
      <c r="N405" s="903">
        <v>1991</v>
      </c>
      <c r="O405" s="769">
        <v>0</v>
      </c>
      <c r="P405" s="765"/>
    </row>
    <row r="406" spans="1:16" s="760" customFormat="1" x14ac:dyDescent="0.35">
      <c r="A406" s="766" t="s">
        <v>226</v>
      </c>
      <c r="B406" s="767" t="s">
        <v>112</v>
      </c>
      <c r="C406" s="768">
        <v>10699</v>
      </c>
      <c r="D406" s="768">
        <v>0</v>
      </c>
      <c r="E406" s="768">
        <v>0</v>
      </c>
      <c r="F406" s="768">
        <v>0</v>
      </c>
      <c r="G406" s="768">
        <v>294</v>
      </c>
      <c r="H406" s="768">
        <v>0</v>
      </c>
      <c r="I406" s="768">
        <v>0</v>
      </c>
      <c r="J406" s="768">
        <v>0</v>
      </c>
      <c r="K406" s="768">
        <v>0</v>
      </c>
      <c r="L406" s="768">
        <v>0</v>
      </c>
      <c r="M406" s="768">
        <v>67</v>
      </c>
      <c r="N406" s="903">
        <v>10652</v>
      </c>
      <c r="O406" s="769">
        <v>0</v>
      </c>
      <c r="P406" s="765"/>
    </row>
    <row r="407" spans="1:16" s="760" customFormat="1" x14ac:dyDescent="0.35">
      <c r="A407" s="766" t="s">
        <v>226</v>
      </c>
      <c r="B407" s="767" t="s">
        <v>117</v>
      </c>
      <c r="C407" s="768">
        <v>22242</v>
      </c>
      <c r="D407" s="768">
        <v>0</v>
      </c>
      <c r="E407" s="768">
        <v>0</v>
      </c>
      <c r="F407" s="768">
        <v>0</v>
      </c>
      <c r="G407" s="768">
        <v>164</v>
      </c>
      <c r="H407" s="768">
        <v>0</v>
      </c>
      <c r="I407" s="768">
        <v>0</v>
      </c>
      <c r="J407" s="768">
        <v>0</v>
      </c>
      <c r="K407" s="768">
        <v>0</v>
      </c>
      <c r="L407" s="768">
        <v>0</v>
      </c>
      <c r="M407" s="768">
        <v>0</v>
      </c>
      <c r="N407" s="903">
        <v>20281</v>
      </c>
      <c r="O407" s="769">
        <v>0</v>
      </c>
      <c r="P407" s="765"/>
    </row>
    <row r="408" spans="1:16" s="760" customFormat="1" x14ac:dyDescent="0.35">
      <c r="A408" s="766" t="s">
        <v>226</v>
      </c>
      <c r="B408" s="767" t="s">
        <v>131</v>
      </c>
      <c r="C408" s="768">
        <v>16637</v>
      </c>
      <c r="D408" s="768">
        <v>16637</v>
      </c>
      <c r="E408" s="768">
        <v>0</v>
      </c>
      <c r="F408" s="768">
        <v>0</v>
      </c>
      <c r="G408" s="768" t="s">
        <v>873</v>
      </c>
      <c r="H408" s="768">
        <v>0</v>
      </c>
      <c r="I408" s="768">
        <v>0</v>
      </c>
      <c r="J408" s="768">
        <v>0</v>
      </c>
      <c r="K408" s="768">
        <v>0</v>
      </c>
      <c r="L408" s="768">
        <v>0</v>
      </c>
      <c r="M408" s="768">
        <v>0</v>
      </c>
      <c r="N408" s="903">
        <v>15557</v>
      </c>
      <c r="O408" s="769">
        <v>15557</v>
      </c>
      <c r="P408" s="765"/>
    </row>
    <row r="409" spans="1:16" s="760" customFormat="1" x14ac:dyDescent="0.35">
      <c r="A409" s="766" t="s">
        <v>226</v>
      </c>
      <c r="B409" s="767" t="s">
        <v>133</v>
      </c>
      <c r="C409" s="768">
        <v>2281</v>
      </c>
      <c r="D409" s="768">
        <v>0</v>
      </c>
      <c r="E409" s="768">
        <v>0</v>
      </c>
      <c r="F409" s="768">
        <v>0</v>
      </c>
      <c r="G409" s="768">
        <v>274</v>
      </c>
      <c r="H409" s="768">
        <v>0</v>
      </c>
      <c r="I409" s="768">
        <v>0</v>
      </c>
      <c r="J409" s="768">
        <v>0</v>
      </c>
      <c r="K409" s="768">
        <v>0</v>
      </c>
      <c r="L409" s="768">
        <v>0</v>
      </c>
      <c r="M409" s="768">
        <v>0</v>
      </c>
      <c r="N409" s="903">
        <v>2482</v>
      </c>
      <c r="O409" s="769">
        <v>0</v>
      </c>
      <c r="P409" s="765"/>
    </row>
    <row r="410" spans="1:16" s="760" customFormat="1" x14ac:dyDescent="0.35">
      <c r="A410" s="766" t="s">
        <v>226</v>
      </c>
      <c r="B410" s="767" t="s">
        <v>217</v>
      </c>
      <c r="C410" s="768">
        <v>3618</v>
      </c>
      <c r="D410" s="768">
        <v>0</v>
      </c>
      <c r="E410" s="768">
        <v>0</v>
      </c>
      <c r="F410" s="768">
        <v>0</v>
      </c>
      <c r="G410" s="768">
        <v>272</v>
      </c>
      <c r="H410" s="768">
        <v>0</v>
      </c>
      <c r="I410" s="768">
        <v>0</v>
      </c>
      <c r="J410" s="768">
        <v>0</v>
      </c>
      <c r="K410" s="768">
        <v>0</v>
      </c>
      <c r="L410" s="768">
        <v>0</v>
      </c>
      <c r="M410" s="768">
        <v>0</v>
      </c>
      <c r="N410" s="903">
        <v>3544</v>
      </c>
      <c r="O410" s="769">
        <v>0</v>
      </c>
      <c r="P410" s="765"/>
    </row>
    <row r="411" spans="1:16" s="760" customFormat="1" x14ac:dyDescent="0.35">
      <c r="A411" s="766" t="s">
        <v>228</v>
      </c>
      <c r="B411" s="767" t="s">
        <v>607</v>
      </c>
      <c r="C411" s="768">
        <v>1178</v>
      </c>
      <c r="D411" s="768">
        <v>0</v>
      </c>
      <c r="E411" s="768">
        <v>0</v>
      </c>
      <c r="F411" s="768">
        <v>0</v>
      </c>
      <c r="G411" s="768">
        <v>126</v>
      </c>
      <c r="H411" s="768">
        <v>0</v>
      </c>
      <c r="I411" s="768">
        <v>0</v>
      </c>
      <c r="J411" s="768">
        <v>0</v>
      </c>
      <c r="K411" s="768">
        <v>0</v>
      </c>
      <c r="L411" s="768">
        <v>0</v>
      </c>
      <c r="M411" s="768">
        <v>0</v>
      </c>
      <c r="N411" s="903">
        <v>1231</v>
      </c>
      <c r="O411" s="769">
        <v>0</v>
      </c>
      <c r="P411" s="765"/>
    </row>
    <row r="412" spans="1:16" s="760" customFormat="1" x14ac:dyDescent="0.35">
      <c r="A412" s="766" t="s">
        <v>229</v>
      </c>
      <c r="B412" s="767" t="s">
        <v>77</v>
      </c>
      <c r="C412" s="768">
        <v>284</v>
      </c>
      <c r="D412" s="768">
        <v>109</v>
      </c>
      <c r="E412" s="768">
        <v>0</v>
      </c>
      <c r="F412" s="768">
        <v>0</v>
      </c>
      <c r="G412" s="768">
        <v>805</v>
      </c>
      <c r="H412" s="768">
        <v>0</v>
      </c>
      <c r="I412" s="768">
        <v>0</v>
      </c>
      <c r="J412" s="768">
        <v>0</v>
      </c>
      <c r="K412" s="768">
        <v>0</v>
      </c>
      <c r="L412" s="768">
        <v>0</v>
      </c>
      <c r="M412" s="768">
        <v>0</v>
      </c>
      <c r="N412" s="903">
        <v>1089</v>
      </c>
      <c r="O412" s="769">
        <v>413</v>
      </c>
      <c r="P412" s="765"/>
    </row>
    <row r="413" spans="1:16" s="760" customFormat="1" x14ac:dyDescent="0.35">
      <c r="A413" s="766" t="s">
        <v>229</v>
      </c>
      <c r="B413" s="767" t="s">
        <v>92</v>
      </c>
      <c r="C413" s="768">
        <v>1468</v>
      </c>
      <c r="D413" s="768">
        <v>0</v>
      </c>
      <c r="E413" s="768">
        <v>0</v>
      </c>
      <c r="F413" s="768">
        <v>0</v>
      </c>
      <c r="G413" s="768">
        <v>226</v>
      </c>
      <c r="H413" s="768">
        <v>0</v>
      </c>
      <c r="I413" s="768">
        <v>0</v>
      </c>
      <c r="J413" s="768">
        <v>0</v>
      </c>
      <c r="K413" s="768">
        <v>0</v>
      </c>
      <c r="L413" s="768">
        <v>0</v>
      </c>
      <c r="M413" s="768">
        <v>96</v>
      </c>
      <c r="N413" s="903">
        <v>1314</v>
      </c>
      <c r="O413" s="769">
        <v>0</v>
      </c>
      <c r="P413" s="765"/>
    </row>
    <row r="414" spans="1:16" s="760" customFormat="1" x14ac:dyDescent="0.35">
      <c r="A414" s="766" t="s">
        <v>229</v>
      </c>
      <c r="B414" s="767" t="s">
        <v>112</v>
      </c>
      <c r="C414" s="768">
        <v>737</v>
      </c>
      <c r="D414" s="768">
        <v>0</v>
      </c>
      <c r="E414" s="768">
        <v>0</v>
      </c>
      <c r="F414" s="768">
        <v>0</v>
      </c>
      <c r="G414" s="768">
        <v>360</v>
      </c>
      <c r="H414" s="768">
        <v>0</v>
      </c>
      <c r="I414" s="768">
        <v>0</v>
      </c>
      <c r="J414" s="768">
        <v>0</v>
      </c>
      <c r="K414" s="768">
        <v>0</v>
      </c>
      <c r="L414" s="768">
        <v>0</v>
      </c>
      <c r="M414" s="768">
        <v>8</v>
      </c>
      <c r="N414" s="903">
        <v>1038</v>
      </c>
      <c r="O414" s="769">
        <v>0</v>
      </c>
      <c r="P414" s="765"/>
    </row>
    <row r="415" spans="1:16" s="760" customFormat="1" x14ac:dyDescent="0.35">
      <c r="A415" s="766" t="s">
        <v>229</v>
      </c>
      <c r="B415" s="767" t="s">
        <v>133</v>
      </c>
      <c r="C415" s="768">
        <v>236</v>
      </c>
      <c r="D415" s="768">
        <v>0</v>
      </c>
      <c r="E415" s="768">
        <v>0</v>
      </c>
      <c r="F415" s="768">
        <v>0</v>
      </c>
      <c r="G415" s="768">
        <v>1634</v>
      </c>
      <c r="H415" s="768">
        <v>0</v>
      </c>
      <c r="I415" s="768">
        <v>0</v>
      </c>
      <c r="J415" s="768">
        <v>0</v>
      </c>
      <c r="K415" s="768">
        <v>0</v>
      </c>
      <c r="L415" s="768">
        <v>0</v>
      </c>
      <c r="M415" s="768">
        <v>0</v>
      </c>
      <c r="N415" s="903">
        <v>1870</v>
      </c>
      <c r="O415" s="769">
        <v>0</v>
      </c>
      <c r="P415" s="765"/>
    </row>
    <row r="416" spans="1:16" s="760" customFormat="1" x14ac:dyDescent="0.35">
      <c r="A416" s="766" t="s">
        <v>229</v>
      </c>
      <c r="B416" s="767" t="s">
        <v>200</v>
      </c>
      <c r="C416" s="768">
        <v>231787</v>
      </c>
      <c r="D416" s="768">
        <v>0</v>
      </c>
      <c r="E416" s="768">
        <v>0</v>
      </c>
      <c r="F416" s="768">
        <v>148379</v>
      </c>
      <c r="G416" s="768">
        <v>84</v>
      </c>
      <c r="H416" s="768">
        <v>0</v>
      </c>
      <c r="I416" s="768">
        <v>0</v>
      </c>
      <c r="J416" s="768">
        <v>0</v>
      </c>
      <c r="K416" s="768">
        <v>0</v>
      </c>
      <c r="L416" s="768">
        <v>0</v>
      </c>
      <c r="M416" s="768">
        <v>0</v>
      </c>
      <c r="N416" s="903">
        <v>311407</v>
      </c>
      <c r="O416" s="769">
        <v>4000</v>
      </c>
      <c r="P416" s="765"/>
    </row>
    <row r="417" spans="1:16" s="760" customFormat="1" x14ac:dyDescent="0.35">
      <c r="A417" s="766" t="s">
        <v>229</v>
      </c>
      <c r="B417" s="767" t="s">
        <v>607</v>
      </c>
      <c r="C417" s="768">
        <v>1424</v>
      </c>
      <c r="D417" s="768">
        <v>0</v>
      </c>
      <c r="E417" s="768">
        <v>0</v>
      </c>
      <c r="F417" s="768">
        <v>0</v>
      </c>
      <c r="G417" s="768">
        <v>147</v>
      </c>
      <c r="H417" s="768">
        <v>0</v>
      </c>
      <c r="I417" s="768">
        <v>0</v>
      </c>
      <c r="J417" s="768">
        <v>0</v>
      </c>
      <c r="K417" s="768">
        <v>0</v>
      </c>
      <c r="L417" s="768">
        <v>0</v>
      </c>
      <c r="M417" s="768">
        <v>0</v>
      </c>
      <c r="N417" s="903">
        <v>1486</v>
      </c>
      <c r="O417" s="769">
        <v>0</v>
      </c>
      <c r="P417" s="765"/>
    </row>
    <row r="418" spans="1:16" s="760" customFormat="1" x14ac:dyDescent="0.35">
      <c r="A418" s="766" t="s">
        <v>219</v>
      </c>
      <c r="B418" s="767" t="s">
        <v>120</v>
      </c>
      <c r="C418" s="768">
        <v>6</v>
      </c>
      <c r="D418" s="768">
        <v>0</v>
      </c>
      <c r="E418" s="768">
        <v>0</v>
      </c>
      <c r="F418" s="768">
        <v>0</v>
      </c>
      <c r="G418" s="768" t="s">
        <v>873</v>
      </c>
      <c r="H418" s="768">
        <v>0</v>
      </c>
      <c r="I418" s="768">
        <v>0</v>
      </c>
      <c r="J418" s="768">
        <v>0</v>
      </c>
      <c r="K418" s="768">
        <v>0</v>
      </c>
      <c r="L418" s="768">
        <v>0</v>
      </c>
      <c r="M418" s="768">
        <v>0</v>
      </c>
      <c r="N418" s="903">
        <v>5411</v>
      </c>
      <c r="O418" s="769">
        <v>0</v>
      </c>
      <c r="P418" s="765"/>
    </row>
    <row r="419" spans="1:16" s="760" customFormat="1" x14ac:dyDescent="0.35">
      <c r="A419" s="766" t="s">
        <v>607</v>
      </c>
      <c r="B419" s="767" t="s">
        <v>92</v>
      </c>
      <c r="C419" s="768">
        <v>4687</v>
      </c>
      <c r="D419" s="768">
        <v>0</v>
      </c>
      <c r="E419" s="768">
        <v>0</v>
      </c>
      <c r="F419" s="768">
        <v>0</v>
      </c>
      <c r="G419" s="768" t="s">
        <v>873</v>
      </c>
      <c r="H419" s="768">
        <v>0</v>
      </c>
      <c r="I419" s="768">
        <v>0</v>
      </c>
      <c r="J419" s="768">
        <v>0</v>
      </c>
      <c r="K419" s="768">
        <v>0</v>
      </c>
      <c r="L419" s="768">
        <v>0</v>
      </c>
      <c r="M419" s="768">
        <v>23</v>
      </c>
      <c r="N419" s="903">
        <v>4573</v>
      </c>
      <c r="O419" s="769">
        <v>0</v>
      </c>
      <c r="P419" s="765"/>
    </row>
    <row r="420" spans="1:16" s="760" customFormat="1" x14ac:dyDescent="0.35">
      <c r="A420" s="766" t="s">
        <v>232</v>
      </c>
      <c r="B420" s="767" t="s">
        <v>607</v>
      </c>
      <c r="C420" s="768">
        <v>1497</v>
      </c>
      <c r="D420" s="768">
        <v>0</v>
      </c>
      <c r="E420" s="768">
        <v>0</v>
      </c>
      <c r="F420" s="768">
        <v>0</v>
      </c>
      <c r="G420" s="768">
        <v>73</v>
      </c>
      <c r="H420" s="768">
        <v>0</v>
      </c>
      <c r="I420" s="768">
        <v>0</v>
      </c>
      <c r="J420" s="768">
        <v>0</v>
      </c>
      <c r="K420" s="768">
        <v>0</v>
      </c>
      <c r="L420" s="768">
        <v>0</v>
      </c>
      <c r="M420" s="768">
        <v>0</v>
      </c>
      <c r="N420" s="903">
        <v>1431</v>
      </c>
      <c r="O420" s="769">
        <v>0</v>
      </c>
      <c r="P420" s="765"/>
    </row>
    <row r="421" spans="1:16" s="760" customFormat="1" x14ac:dyDescent="0.35">
      <c r="A421" s="766" t="s">
        <v>494</v>
      </c>
      <c r="B421" s="767" t="s">
        <v>607</v>
      </c>
      <c r="C421" s="768">
        <v>6693</v>
      </c>
      <c r="D421" s="768">
        <v>0</v>
      </c>
      <c r="E421" s="768">
        <v>0</v>
      </c>
      <c r="F421" s="768">
        <v>0</v>
      </c>
      <c r="G421" s="768">
        <v>266</v>
      </c>
      <c r="H421" s="768">
        <v>0</v>
      </c>
      <c r="I421" s="768">
        <v>0</v>
      </c>
      <c r="J421" s="768">
        <v>0</v>
      </c>
      <c r="K421" s="768">
        <v>0</v>
      </c>
      <c r="L421" s="768">
        <v>0</v>
      </c>
      <c r="M421" s="768">
        <v>0</v>
      </c>
      <c r="N421" s="903">
        <v>6193</v>
      </c>
      <c r="O421" s="769">
        <v>0</v>
      </c>
      <c r="P421" s="765"/>
    </row>
    <row r="422" spans="1:16" s="760" customFormat="1" x14ac:dyDescent="0.35">
      <c r="A422" s="766" t="s">
        <v>1937</v>
      </c>
      <c r="B422" s="767" t="s">
        <v>95</v>
      </c>
      <c r="C422" s="768">
        <v>300896</v>
      </c>
      <c r="D422" s="768" t="s">
        <v>873</v>
      </c>
      <c r="E422" s="768">
        <v>0</v>
      </c>
      <c r="F422" s="768">
        <v>0</v>
      </c>
      <c r="G422" s="768">
        <v>0</v>
      </c>
      <c r="H422" s="768">
        <v>0</v>
      </c>
      <c r="I422" s="768">
        <v>0</v>
      </c>
      <c r="J422" s="768">
        <v>0</v>
      </c>
      <c r="K422" s="768">
        <v>0</v>
      </c>
      <c r="L422" s="768">
        <v>0</v>
      </c>
      <c r="M422" s="768">
        <v>0</v>
      </c>
      <c r="N422" s="903">
        <v>300896</v>
      </c>
      <c r="O422" s="769" t="s">
        <v>873</v>
      </c>
      <c r="P422" s="765"/>
    </row>
    <row r="423" spans="1:16" s="760" customFormat="1" x14ac:dyDescent="0.35">
      <c r="A423" s="766" t="s">
        <v>209</v>
      </c>
      <c r="B423" s="767" t="s">
        <v>112</v>
      </c>
      <c r="C423" s="768">
        <v>8281</v>
      </c>
      <c r="D423" s="768">
        <v>0</v>
      </c>
      <c r="E423" s="768">
        <v>0</v>
      </c>
      <c r="F423" s="768">
        <v>0</v>
      </c>
      <c r="G423" s="768">
        <v>13</v>
      </c>
      <c r="H423" s="768">
        <v>0</v>
      </c>
      <c r="I423" s="768">
        <v>0</v>
      </c>
      <c r="J423" s="768">
        <v>0</v>
      </c>
      <c r="K423" s="768">
        <v>0</v>
      </c>
      <c r="L423" s="768">
        <v>0</v>
      </c>
      <c r="M423" s="768">
        <v>43</v>
      </c>
      <c r="N423" s="903">
        <v>8132</v>
      </c>
      <c r="O423" s="769">
        <v>0</v>
      </c>
      <c r="P423" s="765"/>
    </row>
    <row r="424" spans="1:16" s="760" customFormat="1" x14ac:dyDescent="0.35">
      <c r="A424" s="766" t="s">
        <v>209</v>
      </c>
      <c r="B424" s="767" t="s">
        <v>117</v>
      </c>
      <c r="C424" s="768">
        <v>1449</v>
      </c>
      <c r="D424" s="768">
        <v>0</v>
      </c>
      <c r="E424" s="768">
        <v>0</v>
      </c>
      <c r="F424" s="768">
        <v>0</v>
      </c>
      <c r="G424" s="768">
        <v>10</v>
      </c>
      <c r="H424" s="768">
        <v>0</v>
      </c>
      <c r="I424" s="768">
        <v>0</v>
      </c>
      <c r="J424" s="768">
        <v>0</v>
      </c>
      <c r="K424" s="768">
        <v>0</v>
      </c>
      <c r="L424" s="768">
        <v>0</v>
      </c>
      <c r="M424" s="768">
        <v>0</v>
      </c>
      <c r="N424" s="903">
        <v>1357</v>
      </c>
      <c r="O424" s="769">
        <v>0</v>
      </c>
      <c r="P424" s="765"/>
    </row>
    <row r="425" spans="1:16" s="760" customFormat="1" x14ac:dyDescent="0.35">
      <c r="A425" s="766" t="s">
        <v>209</v>
      </c>
      <c r="B425" s="767" t="s">
        <v>217</v>
      </c>
      <c r="C425" s="768">
        <v>1203</v>
      </c>
      <c r="D425" s="768">
        <v>0</v>
      </c>
      <c r="E425" s="768">
        <v>0</v>
      </c>
      <c r="F425" s="768">
        <v>0</v>
      </c>
      <c r="G425" s="768" t="s">
        <v>873</v>
      </c>
      <c r="H425" s="768">
        <v>0</v>
      </c>
      <c r="I425" s="768">
        <v>0</v>
      </c>
      <c r="J425" s="768">
        <v>0</v>
      </c>
      <c r="K425" s="768">
        <v>0</v>
      </c>
      <c r="L425" s="768">
        <v>0</v>
      </c>
      <c r="M425" s="768">
        <v>0</v>
      </c>
      <c r="N425" s="903">
        <v>1130</v>
      </c>
      <c r="O425" s="769">
        <v>0</v>
      </c>
      <c r="P425" s="765"/>
    </row>
    <row r="426" spans="1:16" s="760" customFormat="1" x14ac:dyDescent="0.35">
      <c r="A426" s="766" t="s">
        <v>1938</v>
      </c>
      <c r="B426" s="767" t="s">
        <v>63</v>
      </c>
      <c r="C426" s="768">
        <v>90000</v>
      </c>
      <c r="D426" s="768">
        <v>90000</v>
      </c>
      <c r="E426" s="768">
        <v>0</v>
      </c>
      <c r="F426" s="768">
        <v>0</v>
      </c>
      <c r="G426" s="768">
        <v>0</v>
      </c>
      <c r="H426" s="768">
        <v>0</v>
      </c>
      <c r="I426" s="768">
        <v>0</v>
      </c>
      <c r="J426" s="768">
        <v>0</v>
      </c>
      <c r="K426" s="768">
        <v>0</v>
      </c>
      <c r="L426" s="768">
        <v>0</v>
      </c>
      <c r="M426" s="768">
        <v>0</v>
      </c>
      <c r="N426" s="903">
        <v>90000</v>
      </c>
      <c r="O426" s="769">
        <v>90000</v>
      </c>
      <c r="P426" s="765"/>
    </row>
    <row r="427" spans="1:16" s="760" customFormat="1" x14ac:dyDescent="0.35">
      <c r="A427" s="766" t="s">
        <v>398</v>
      </c>
      <c r="B427" s="767" t="s">
        <v>151</v>
      </c>
      <c r="C427" s="768">
        <v>26001</v>
      </c>
      <c r="D427" s="768" t="s">
        <v>873</v>
      </c>
      <c r="E427" s="768">
        <v>0</v>
      </c>
      <c r="F427" s="768">
        <v>0</v>
      </c>
      <c r="G427" s="768">
        <v>6</v>
      </c>
      <c r="H427" s="768">
        <v>0</v>
      </c>
      <c r="I427" s="768">
        <v>0</v>
      </c>
      <c r="J427" s="768">
        <v>0</v>
      </c>
      <c r="K427" s="768">
        <v>0</v>
      </c>
      <c r="L427" s="768">
        <v>0</v>
      </c>
      <c r="M427" s="768">
        <v>0</v>
      </c>
      <c r="N427" s="903">
        <v>26007</v>
      </c>
      <c r="O427" s="769">
        <v>7</v>
      </c>
      <c r="P427" s="765"/>
    </row>
    <row r="428" spans="1:16" s="760" customFormat="1" x14ac:dyDescent="0.35">
      <c r="A428" s="766" t="s">
        <v>233</v>
      </c>
      <c r="B428" s="767" t="s">
        <v>106</v>
      </c>
      <c r="C428" s="768" t="s">
        <v>873</v>
      </c>
      <c r="D428" s="768" t="s">
        <v>873</v>
      </c>
      <c r="E428" s="768">
        <v>0</v>
      </c>
      <c r="F428" s="768">
        <v>0</v>
      </c>
      <c r="G428" s="768">
        <v>6157</v>
      </c>
      <c r="H428" s="768">
        <v>0</v>
      </c>
      <c r="I428" s="768">
        <v>0</v>
      </c>
      <c r="J428" s="768">
        <v>0</v>
      </c>
      <c r="K428" s="768">
        <v>0</v>
      </c>
      <c r="L428" s="768">
        <v>0</v>
      </c>
      <c r="M428" s="768">
        <v>0</v>
      </c>
      <c r="N428" s="903">
        <v>6157</v>
      </c>
      <c r="O428" s="769">
        <v>6157</v>
      </c>
      <c r="P428" s="765"/>
    </row>
    <row r="429" spans="1:16" s="760" customFormat="1" x14ac:dyDescent="0.35">
      <c r="A429" s="766" t="s">
        <v>233</v>
      </c>
      <c r="B429" s="767" t="s">
        <v>110</v>
      </c>
      <c r="C429" s="768">
        <v>65</v>
      </c>
      <c r="D429" s="768">
        <v>65</v>
      </c>
      <c r="E429" s="768">
        <v>955</v>
      </c>
      <c r="F429" s="768">
        <v>0</v>
      </c>
      <c r="G429" s="768">
        <v>69</v>
      </c>
      <c r="H429" s="768">
        <v>0</v>
      </c>
      <c r="I429" s="768">
        <v>0</v>
      </c>
      <c r="J429" s="768">
        <v>0</v>
      </c>
      <c r="K429" s="768">
        <v>0</v>
      </c>
      <c r="L429" s="768">
        <v>0</v>
      </c>
      <c r="M429" s="768">
        <v>0</v>
      </c>
      <c r="N429" s="903">
        <v>1088</v>
      </c>
      <c r="O429" s="769">
        <v>1088</v>
      </c>
      <c r="P429" s="765"/>
    </row>
    <row r="430" spans="1:16" s="760" customFormat="1" x14ac:dyDescent="0.35">
      <c r="A430" s="766" t="s">
        <v>233</v>
      </c>
      <c r="B430" s="767" t="s">
        <v>207</v>
      </c>
      <c r="C430" s="768">
        <v>5</v>
      </c>
      <c r="D430" s="768">
        <v>5</v>
      </c>
      <c r="E430" s="768">
        <v>5130</v>
      </c>
      <c r="F430" s="768">
        <v>0</v>
      </c>
      <c r="G430" s="768">
        <v>29</v>
      </c>
      <c r="H430" s="768">
        <v>0</v>
      </c>
      <c r="I430" s="768">
        <v>0</v>
      </c>
      <c r="J430" s="768">
        <v>0</v>
      </c>
      <c r="K430" s="768">
        <v>0</v>
      </c>
      <c r="L430" s="768">
        <v>0</v>
      </c>
      <c r="M430" s="768">
        <v>0</v>
      </c>
      <c r="N430" s="903">
        <v>5183</v>
      </c>
      <c r="O430" s="769">
        <v>5183</v>
      </c>
      <c r="P430" s="765"/>
    </row>
    <row r="431" spans="1:16" s="760" customFormat="1" x14ac:dyDescent="0.35">
      <c r="A431" s="766" t="s">
        <v>235</v>
      </c>
      <c r="B431" s="767" t="s">
        <v>68</v>
      </c>
      <c r="C431" s="768">
        <v>1020</v>
      </c>
      <c r="D431" s="768">
        <v>0</v>
      </c>
      <c r="E431" s="768">
        <v>0</v>
      </c>
      <c r="F431" s="768">
        <v>0</v>
      </c>
      <c r="G431" s="768">
        <v>9</v>
      </c>
      <c r="H431" s="768">
        <v>0</v>
      </c>
      <c r="I431" s="768">
        <v>0</v>
      </c>
      <c r="J431" s="768">
        <v>0</v>
      </c>
      <c r="K431" s="768">
        <v>0</v>
      </c>
      <c r="L431" s="768">
        <v>0</v>
      </c>
      <c r="M431" s="768">
        <v>0</v>
      </c>
      <c r="N431" s="903">
        <v>1009</v>
      </c>
      <c r="O431" s="769">
        <v>0</v>
      </c>
      <c r="P431" s="765"/>
    </row>
    <row r="432" spans="1:16" s="760" customFormat="1" x14ac:dyDescent="0.35">
      <c r="A432" s="766" t="s">
        <v>235</v>
      </c>
      <c r="B432" s="767" t="s">
        <v>92</v>
      </c>
      <c r="C432" s="768">
        <v>2767</v>
      </c>
      <c r="D432" s="768">
        <v>0</v>
      </c>
      <c r="E432" s="768">
        <v>0</v>
      </c>
      <c r="F432" s="768">
        <v>0</v>
      </c>
      <c r="G432" s="768">
        <v>36</v>
      </c>
      <c r="H432" s="768">
        <v>0</v>
      </c>
      <c r="I432" s="768">
        <v>0</v>
      </c>
      <c r="J432" s="768">
        <v>0</v>
      </c>
      <c r="K432" s="768">
        <v>0</v>
      </c>
      <c r="L432" s="768">
        <v>0</v>
      </c>
      <c r="M432" s="768">
        <v>384</v>
      </c>
      <c r="N432" s="903">
        <v>2368</v>
      </c>
      <c r="O432" s="769">
        <v>0</v>
      </c>
      <c r="P432" s="765"/>
    </row>
    <row r="433" spans="1:16" s="760" customFormat="1" x14ac:dyDescent="0.35">
      <c r="A433" s="766" t="s">
        <v>235</v>
      </c>
      <c r="B433" s="767" t="s">
        <v>199</v>
      </c>
      <c r="C433" s="768">
        <v>6217</v>
      </c>
      <c r="D433" s="768">
        <v>622</v>
      </c>
      <c r="E433" s="768">
        <v>0</v>
      </c>
      <c r="F433" s="768">
        <v>0</v>
      </c>
      <c r="G433" s="768">
        <v>5</v>
      </c>
      <c r="H433" s="768">
        <v>0</v>
      </c>
      <c r="I433" s="768">
        <v>0</v>
      </c>
      <c r="J433" s="768">
        <v>6</v>
      </c>
      <c r="K433" s="768">
        <v>6</v>
      </c>
      <c r="L433" s="768">
        <v>0</v>
      </c>
      <c r="M433" s="768">
        <v>0</v>
      </c>
      <c r="N433" s="903">
        <v>6358</v>
      </c>
      <c r="O433" s="769">
        <v>636</v>
      </c>
      <c r="P433" s="765"/>
    </row>
    <row r="434" spans="1:16" s="760" customFormat="1" x14ac:dyDescent="0.35">
      <c r="A434" s="766" t="s">
        <v>235</v>
      </c>
      <c r="B434" s="767" t="s">
        <v>115</v>
      </c>
      <c r="C434" s="768">
        <v>9466</v>
      </c>
      <c r="D434" s="768">
        <v>0</v>
      </c>
      <c r="E434" s="768">
        <v>0</v>
      </c>
      <c r="F434" s="768">
        <v>0</v>
      </c>
      <c r="G434" s="768">
        <v>167</v>
      </c>
      <c r="H434" s="768">
        <v>0</v>
      </c>
      <c r="I434" s="768">
        <v>0</v>
      </c>
      <c r="J434" s="768">
        <v>0</v>
      </c>
      <c r="K434" s="768">
        <v>0</v>
      </c>
      <c r="L434" s="768">
        <v>0</v>
      </c>
      <c r="M434" s="768">
        <v>0</v>
      </c>
      <c r="N434" s="903">
        <v>9045</v>
      </c>
      <c r="O434" s="769">
        <v>0</v>
      </c>
      <c r="P434" s="765"/>
    </row>
    <row r="435" spans="1:16" s="760" customFormat="1" x14ac:dyDescent="0.35">
      <c r="A435" s="766" t="s">
        <v>235</v>
      </c>
      <c r="B435" s="767" t="s">
        <v>607</v>
      </c>
      <c r="C435" s="768">
        <v>1492</v>
      </c>
      <c r="D435" s="768">
        <v>0</v>
      </c>
      <c r="E435" s="768">
        <v>0</v>
      </c>
      <c r="F435" s="768">
        <v>0</v>
      </c>
      <c r="G435" s="768">
        <v>28</v>
      </c>
      <c r="H435" s="768">
        <v>0</v>
      </c>
      <c r="I435" s="768">
        <v>0</v>
      </c>
      <c r="J435" s="768">
        <v>0</v>
      </c>
      <c r="K435" s="768">
        <v>0</v>
      </c>
      <c r="L435" s="768">
        <v>0</v>
      </c>
      <c r="M435" s="768">
        <v>0</v>
      </c>
      <c r="N435" s="903">
        <v>1316</v>
      </c>
      <c r="O435" s="769">
        <v>0</v>
      </c>
      <c r="P435" s="765"/>
    </row>
    <row r="436" spans="1:16" s="760" customFormat="1" x14ac:dyDescent="0.35">
      <c r="A436" s="766" t="s">
        <v>393</v>
      </c>
      <c r="B436" s="767" t="s">
        <v>68</v>
      </c>
      <c r="C436" s="768">
        <v>1710</v>
      </c>
      <c r="D436" s="768">
        <v>0</v>
      </c>
      <c r="E436" s="768">
        <v>0</v>
      </c>
      <c r="F436" s="768">
        <v>0</v>
      </c>
      <c r="G436" s="768">
        <v>14</v>
      </c>
      <c r="H436" s="768">
        <v>0</v>
      </c>
      <c r="I436" s="768">
        <v>0</v>
      </c>
      <c r="J436" s="768">
        <v>0</v>
      </c>
      <c r="K436" s="768">
        <v>0</v>
      </c>
      <c r="L436" s="768">
        <v>0</v>
      </c>
      <c r="M436" s="768">
        <v>0</v>
      </c>
      <c r="N436" s="903">
        <v>1727</v>
      </c>
      <c r="O436" s="769">
        <v>0</v>
      </c>
      <c r="P436" s="765"/>
    </row>
    <row r="437" spans="1:16" s="760" customFormat="1" x14ac:dyDescent="0.35">
      <c r="A437" s="766" t="s">
        <v>393</v>
      </c>
      <c r="B437" s="767" t="s">
        <v>69</v>
      </c>
      <c r="C437" s="768">
        <v>1141</v>
      </c>
      <c r="D437" s="768">
        <v>0</v>
      </c>
      <c r="E437" s="768">
        <v>0</v>
      </c>
      <c r="F437" s="768">
        <v>0</v>
      </c>
      <c r="G437" s="768">
        <v>1372</v>
      </c>
      <c r="H437" s="768">
        <v>0</v>
      </c>
      <c r="I437" s="768">
        <v>0</v>
      </c>
      <c r="J437" s="768">
        <v>0</v>
      </c>
      <c r="K437" s="768">
        <v>0</v>
      </c>
      <c r="L437" s="768">
        <v>0</v>
      </c>
      <c r="M437" s="768">
        <v>14</v>
      </c>
      <c r="N437" s="903">
        <v>2457</v>
      </c>
      <c r="O437" s="769">
        <v>0</v>
      </c>
      <c r="P437" s="765"/>
    </row>
    <row r="438" spans="1:16" s="760" customFormat="1" x14ac:dyDescent="0.35">
      <c r="A438" s="766" t="s">
        <v>393</v>
      </c>
      <c r="B438" s="767" t="s">
        <v>92</v>
      </c>
      <c r="C438" s="768">
        <v>1583</v>
      </c>
      <c r="D438" s="768">
        <v>0</v>
      </c>
      <c r="E438" s="768">
        <v>0</v>
      </c>
      <c r="F438" s="768">
        <v>0</v>
      </c>
      <c r="G438" s="768">
        <v>136</v>
      </c>
      <c r="H438" s="768">
        <v>0</v>
      </c>
      <c r="I438" s="768">
        <v>0</v>
      </c>
      <c r="J438" s="768">
        <v>0</v>
      </c>
      <c r="K438" s="768">
        <v>0</v>
      </c>
      <c r="L438" s="768">
        <v>0</v>
      </c>
      <c r="M438" s="768">
        <v>493</v>
      </c>
      <c r="N438" s="903">
        <v>1503</v>
      </c>
      <c r="O438" s="769">
        <v>0</v>
      </c>
      <c r="P438" s="765"/>
    </row>
    <row r="439" spans="1:16" s="760" customFormat="1" x14ac:dyDescent="0.35">
      <c r="A439" s="766" t="s">
        <v>393</v>
      </c>
      <c r="B439" s="767" t="s">
        <v>105</v>
      </c>
      <c r="C439" s="768">
        <v>1065</v>
      </c>
      <c r="D439" s="768">
        <v>0</v>
      </c>
      <c r="E439" s="768">
        <v>0</v>
      </c>
      <c r="F439" s="768">
        <v>0</v>
      </c>
      <c r="G439" s="768">
        <v>913</v>
      </c>
      <c r="H439" s="768">
        <v>0</v>
      </c>
      <c r="I439" s="768">
        <v>0</v>
      </c>
      <c r="J439" s="768">
        <v>0</v>
      </c>
      <c r="K439" s="768">
        <v>0</v>
      </c>
      <c r="L439" s="768">
        <v>0</v>
      </c>
      <c r="M439" s="768">
        <v>0</v>
      </c>
      <c r="N439" s="903">
        <v>1958</v>
      </c>
      <c r="O439" s="769">
        <v>0</v>
      </c>
      <c r="P439" s="765"/>
    </row>
    <row r="440" spans="1:16" s="760" customFormat="1" x14ac:dyDescent="0.35">
      <c r="A440" s="766" t="s">
        <v>393</v>
      </c>
      <c r="B440" s="767" t="s">
        <v>117</v>
      </c>
      <c r="C440" s="768">
        <v>1559</v>
      </c>
      <c r="D440" s="768">
        <v>0</v>
      </c>
      <c r="E440" s="768">
        <v>0</v>
      </c>
      <c r="F440" s="768">
        <v>0</v>
      </c>
      <c r="G440" s="768">
        <v>1981</v>
      </c>
      <c r="H440" s="768">
        <v>0</v>
      </c>
      <c r="I440" s="768">
        <v>0</v>
      </c>
      <c r="J440" s="768">
        <v>0</v>
      </c>
      <c r="K440" s="768">
        <v>0</v>
      </c>
      <c r="L440" s="768">
        <v>0</v>
      </c>
      <c r="M440" s="768">
        <v>0</v>
      </c>
      <c r="N440" s="903">
        <v>2935</v>
      </c>
      <c r="O440" s="769">
        <v>0</v>
      </c>
      <c r="P440" s="765"/>
    </row>
    <row r="441" spans="1:16" s="760" customFormat="1" x14ac:dyDescent="0.35">
      <c r="A441" s="766" t="s">
        <v>393</v>
      </c>
      <c r="B441" s="767" t="s">
        <v>182</v>
      </c>
      <c r="C441" s="768">
        <v>2079</v>
      </c>
      <c r="D441" s="768">
        <v>0</v>
      </c>
      <c r="E441" s="768">
        <v>0</v>
      </c>
      <c r="F441" s="768">
        <v>0</v>
      </c>
      <c r="G441" s="768">
        <v>1739</v>
      </c>
      <c r="H441" s="768">
        <v>0</v>
      </c>
      <c r="I441" s="768">
        <v>0</v>
      </c>
      <c r="J441" s="768">
        <v>0</v>
      </c>
      <c r="K441" s="768">
        <v>0</v>
      </c>
      <c r="L441" s="768">
        <v>0</v>
      </c>
      <c r="M441" s="768">
        <v>0</v>
      </c>
      <c r="N441" s="903">
        <v>3714</v>
      </c>
      <c r="O441" s="769">
        <v>0</v>
      </c>
      <c r="P441" s="765"/>
    </row>
    <row r="442" spans="1:16" s="760" customFormat="1" x14ac:dyDescent="0.35">
      <c r="A442" s="766" t="s">
        <v>393</v>
      </c>
      <c r="B442" s="767" t="s">
        <v>186</v>
      </c>
      <c r="C442" s="768">
        <v>2655</v>
      </c>
      <c r="D442" s="768">
        <v>0</v>
      </c>
      <c r="E442" s="768">
        <v>0</v>
      </c>
      <c r="F442" s="768">
        <v>0</v>
      </c>
      <c r="G442" s="768">
        <v>447</v>
      </c>
      <c r="H442" s="768">
        <v>0</v>
      </c>
      <c r="I442" s="768">
        <v>0</v>
      </c>
      <c r="J442" s="768">
        <v>0</v>
      </c>
      <c r="K442" s="768">
        <v>0</v>
      </c>
      <c r="L442" s="768">
        <v>0</v>
      </c>
      <c r="M442" s="768">
        <v>0</v>
      </c>
      <c r="N442" s="903">
        <v>3005</v>
      </c>
      <c r="O442" s="769">
        <v>0</v>
      </c>
      <c r="P442" s="765"/>
    </row>
    <row r="443" spans="1:16" s="760" customFormat="1" x14ac:dyDescent="0.35">
      <c r="A443" s="766" t="s">
        <v>393</v>
      </c>
      <c r="B443" s="767" t="s">
        <v>216</v>
      </c>
      <c r="C443" s="768">
        <v>12476</v>
      </c>
      <c r="D443" s="768">
        <v>0</v>
      </c>
      <c r="E443" s="768">
        <v>0</v>
      </c>
      <c r="F443" s="768">
        <v>0</v>
      </c>
      <c r="G443" s="768">
        <v>3199</v>
      </c>
      <c r="H443" s="768">
        <v>0</v>
      </c>
      <c r="I443" s="768">
        <v>0</v>
      </c>
      <c r="J443" s="768">
        <v>0</v>
      </c>
      <c r="K443" s="768">
        <v>0</v>
      </c>
      <c r="L443" s="768">
        <v>0</v>
      </c>
      <c r="M443" s="768">
        <v>0</v>
      </c>
      <c r="N443" s="903">
        <v>15410</v>
      </c>
      <c r="O443" s="769">
        <v>0</v>
      </c>
      <c r="P443" s="765"/>
    </row>
    <row r="444" spans="1:16" s="760" customFormat="1" x14ac:dyDescent="0.35">
      <c r="A444" s="766" t="s">
        <v>393</v>
      </c>
      <c r="B444" s="767" t="s">
        <v>115</v>
      </c>
      <c r="C444" s="768">
        <v>1101</v>
      </c>
      <c r="D444" s="768">
        <v>0</v>
      </c>
      <c r="E444" s="768">
        <v>0</v>
      </c>
      <c r="F444" s="768">
        <v>0</v>
      </c>
      <c r="G444" s="768">
        <v>398</v>
      </c>
      <c r="H444" s="768">
        <v>0</v>
      </c>
      <c r="I444" s="768">
        <v>0</v>
      </c>
      <c r="J444" s="768">
        <v>0</v>
      </c>
      <c r="K444" s="768">
        <v>0</v>
      </c>
      <c r="L444" s="768">
        <v>0</v>
      </c>
      <c r="M444" s="768">
        <v>0</v>
      </c>
      <c r="N444" s="903">
        <v>1407</v>
      </c>
      <c r="O444" s="769">
        <v>0</v>
      </c>
      <c r="P444" s="765"/>
    </row>
    <row r="445" spans="1:16" s="760" customFormat="1" x14ac:dyDescent="0.35">
      <c r="A445" s="766" t="s">
        <v>397</v>
      </c>
      <c r="B445" s="767" t="s">
        <v>73</v>
      </c>
      <c r="C445" s="768">
        <v>8230</v>
      </c>
      <c r="D445" s="768">
        <v>0</v>
      </c>
      <c r="E445" s="768">
        <v>0</v>
      </c>
      <c r="F445" s="768">
        <v>0</v>
      </c>
      <c r="G445" s="768">
        <v>725</v>
      </c>
      <c r="H445" s="768">
        <v>0</v>
      </c>
      <c r="I445" s="768">
        <v>0</v>
      </c>
      <c r="J445" s="768">
        <v>0</v>
      </c>
      <c r="K445" s="768">
        <v>0</v>
      </c>
      <c r="L445" s="768" t="s">
        <v>873</v>
      </c>
      <c r="M445" s="768">
        <v>391</v>
      </c>
      <c r="N445" s="903">
        <v>8345</v>
      </c>
      <c r="O445" s="769">
        <v>0</v>
      </c>
      <c r="P445" s="765"/>
    </row>
    <row r="446" spans="1:16" s="760" customFormat="1" x14ac:dyDescent="0.35">
      <c r="A446" s="766" t="s">
        <v>397</v>
      </c>
      <c r="B446" s="767" t="s">
        <v>112</v>
      </c>
      <c r="C446" s="768">
        <v>60000</v>
      </c>
      <c r="D446" s="768">
        <v>0</v>
      </c>
      <c r="E446" s="768">
        <v>0</v>
      </c>
      <c r="F446" s="768">
        <v>0</v>
      </c>
      <c r="G446" s="768">
        <v>7381</v>
      </c>
      <c r="H446" s="768">
        <v>0</v>
      </c>
      <c r="I446" s="768">
        <v>0</v>
      </c>
      <c r="J446" s="768">
        <v>0</v>
      </c>
      <c r="K446" s="768">
        <v>0</v>
      </c>
      <c r="L446" s="768">
        <v>0</v>
      </c>
      <c r="M446" s="768" t="s">
        <v>873</v>
      </c>
      <c r="N446" s="903">
        <v>68443</v>
      </c>
      <c r="O446" s="769">
        <v>0</v>
      </c>
      <c r="P446" s="765"/>
    </row>
    <row r="447" spans="1:16" s="760" customFormat="1" x14ac:dyDescent="0.35">
      <c r="A447" s="766" t="s">
        <v>397</v>
      </c>
      <c r="B447" s="767" t="s">
        <v>117</v>
      </c>
      <c r="C447" s="768">
        <v>4526</v>
      </c>
      <c r="D447" s="768">
        <v>0</v>
      </c>
      <c r="E447" s="768">
        <v>0</v>
      </c>
      <c r="F447" s="768">
        <v>0</v>
      </c>
      <c r="G447" s="768">
        <v>5419</v>
      </c>
      <c r="H447" s="768">
        <v>0</v>
      </c>
      <c r="I447" s="768">
        <v>0</v>
      </c>
      <c r="J447" s="768">
        <v>0</v>
      </c>
      <c r="K447" s="768">
        <v>0</v>
      </c>
      <c r="L447" s="768">
        <v>0</v>
      </c>
      <c r="M447" s="768">
        <v>0</v>
      </c>
      <c r="N447" s="903">
        <v>9089</v>
      </c>
      <c r="O447" s="769">
        <v>0</v>
      </c>
      <c r="P447" s="765"/>
    </row>
    <row r="448" spans="1:16" s="760" customFormat="1" x14ac:dyDescent="0.35">
      <c r="A448" s="766" t="s">
        <v>397</v>
      </c>
      <c r="B448" s="767" t="s">
        <v>120</v>
      </c>
      <c r="C448" s="768">
        <v>136</v>
      </c>
      <c r="D448" s="768">
        <v>0</v>
      </c>
      <c r="E448" s="768">
        <v>0</v>
      </c>
      <c r="F448" s="768">
        <v>0</v>
      </c>
      <c r="G448" s="768">
        <v>1403</v>
      </c>
      <c r="H448" s="768">
        <v>0</v>
      </c>
      <c r="I448" s="768">
        <v>0</v>
      </c>
      <c r="J448" s="768">
        <v>0</v>
      </c>
      <c r="K448" s="768">
        <v>0</v>
      </c>
      <c r="L448" s="768">
        <v>0</v>
      </c>
      <c r="M448" s="768">
        <v>0</v>
      </c>
      <c r="N448" s="903">
        <v>1539</v>
      </c>
      <c r="O448" s="769">
        <v>0</v>
      </c>
      <c r="P448" s="765"/>
    </row>
    <row r="449" spans="1:16" s="760" customFormat="1" x14ac:dyDescent="0.35">
      <c r="A449" s="766" t="s">
        <v>397</v>
      </c>
      <c r="B449" s="767" t="s">
        <v>133</v>
      </c>
      <c r="C449" s="768">
        <v>982</v>
      </c>
      <c r="D449" s="768">
        <v>0</v>
      </c>
      <c r="E449" s="768">
        <v>0</v>
      </c>
      <c r="F449" s="768">
        <v>0</v>
      </c>
      <c r="G449" s="768">
        <v>330</v>
      </c>
      <c r="H449" s="768">
        <v>0</v>
      </c>
      <c r="I449" s="768">
        <v>0</v>
      </c>
      <c r="J449" s="768">
        <v>0</v>
      </c>
      <c r="K449" s="768">
        <v>0</v>
      </c>
      <c r="L449" s="768">
        <v>0</v>
      </c>
      <c r="M449" s="768">
        <v>0</v>
      </c>
      <c r="N449" s="903">
        <v>1212</v>
      </c>
      <c r="O449" s="769">
        <v>0</v>
      </c>
      <c r="P449" s="765"/>
    </row>
    <row r="450" spans="1:16" s="760" customFormat="1" x14ac:dyDescent="0.35">
      <c r="A450" s="766" t="s">
        <v>397</v>
      </c>
      <c r="B450" s="767" t="s">
        <v>182</v>
      </c>
      <c r="C450" s="768">
        <v>3339</v>
      </c>
      <c r="D450" s="768">
        <v>0</v>
      </c>
      <c r="E450" s="768">
        <v>0</v>
      </c>
      <c r="F450" s="768">
        <v>0</v>
      </c>
      <c r="G450" s="768">
        <v>86</v>
      </c>
      <c r="H450" s="768">
        <v>0</v>
      </c>
      <c r="I450" s="768">
        <v>0</v>
      </c>
      <c r="J450" s="768">
        <v>0</v>
      </c>
      <c r="K450" s="768">
        <v>0</v>
      </c>
      <c r="L450" s="768">
        <v>0</v>
      </c>
      <c r="M450" s="768">
        <v>0</v>
      </c>
      <c r="N450" s="903">
        <v>2612</v>
      </c>
      <c r="O450" s="769">
        <v>0</v>
      </c>
      <c r="P450" s="765"/>
    </row>
    <row r="451" spans="1:16" s="760" customFormat="1" x14ac:dyDescent="0.35">
      <c r="A451" s="766" t="s">
        <v>397</v>
      </c>
      <c r="B451" s="767" t="s">
        <v>217</v>
      </c>
      <c r="C451" s="768">
        <v>565</v>
      </c>
      <c r="D451" s="768">
        <v>0</v>
      </c>
      <c r="E451" s="768">
        <v>0</v>
      </c>
      <c r="F451" s="768">
        <v>0</v>
      </c>
      <c r="G451" s="768">
        <v>376</v>
      </c>
      <c r="H451" s="768">
        <v>0</v>
      </c>
      <c r="I451" s="768">
        <v>0</v>
      </c>
      <c r="J451" s="768">
        <v>0</v>
      </c>
      <c r="K451" s="768">
        <v>0</v>
      </c>
      <c r="L451" s="768">
        <v>0</v>
      </c>
      <c r="M451" s="768">
        <v>0</v>
      </c>
      <c r="N451" s="903">
        <v>1173</v>
      </c>
      <c r="O451" s="769">
        <v>0</v>
      </c>
      <c r="P451" s="765"/>
    </row>
    <row r="452" spans="1:16" s="760" customFormat="1" x14ac:dyDescent="0.35">
      <c r="A452" s="766" t="s">
        <v>397</v>
      </c>
      <c r="B452" s="767" t="s">
        <v>115</v>
      </c>
      <c r="C452" s="768">
        <v>20021</v>
      </c>
      <c r="D452" s="768">
        <v>0</v>
      </c>
      <c r="E452" s="768">
        <v>0</v>
      </c>
      <c r="F452" s="768">
        <v>0</v>
      </c>
      <c r="G452" s="768">
        <v>120</v>
      </c>
      <c r="H452" s="768">
        <v>0</v>
      </c>
      <c r="I452" s="768">
        <v>0</v>
      </c>
      <c r="J452" s="768">
        <v>0</v>
      </c>
      <c r="K452" s="768">
        <v>0</v>
      </c>
      <c r="L452" s="768">
        <v>0</v>
      </c>
      <c r="M452" s="768">
        <v>0</v>
      </c>
      <c r="N452" s="903">
        <v>19731</v>
      </c>
      <c r="O452" s="769">
        <v>0</v>
      </c>
      <c r="P452" s="765"/>
    </row>
    <row r="453" spans="1:16" s="760" customFormat="1" x14ac:dyDescent="0.35">
      <c r="A453" s="770" t="s">
        <v>397</v>
      </c>
      <c r="B453" s="771" t="s">
        <v>607</v>
      </c>
      <c r="C453" s="772">
        <v>2521</v>
      </c>
      <c r="D453" s="772">
        <v>0</v>
      </c>
      <c r="E453" s="772">
        <v>0</v>
      </c>
      <c r="F453" s="772">
        <v>0</v>
      </c>
      <c r="G453" s="772">
        <v>363</v>
      </c>
      <c r="H453" s="772">
        <v>0</v>
      </c>
      <c r="I453" s="772">
        <v>0</v>
      </c>
      <c r="J453" s="772">
        <v>0</v>
      </c>
      <c r="K453" s="772">
        <v>0</v>
      </c>
      <c r="L453" s="772">
        <v>0</v>
      </c>
      <c r="M453" s="772">
        <v>0</v>
      </c>
      <c r="N453" s="904">
        <v>2903</v>
      </c>
      <c r="O453" s="773">
        <v>0</v>
      </c>
      <c r="P453" s="765"/>
    </row>
    <row r="454" spans="1:16" s="109" customFormat="1" x14ac:dyDescent="0.35">
      <c r="A454" s="349"/>
      <c r="B454" s="349"/>
      <c r="C454" s="501"/>
      <c r="D454" s="501"/>
      <c r="E454" s="501"/>
      <c r="F454" s="501"/>
      <c r="G454" s="501"/>
      <c r="H454" s="501"/>
      <c r="I454" s="501"/>
      <c r="J454" s="501"/>
      <c r="K454" s="501"/>
      <c r="L454" s="501"/>
      <c r="M454" s="501"/>
      <c r="N454" s="905"/>
      <c r="O454" s="501"/>
      <c r="P454" s="183"/>
    </row>
    <row r="455" spans="1:16" s="109" customFormat="1" x14ac:dyDescent="0.35">
      <c r="A455" s="256" t="s">
        <v>237</v>
      </c>
      <c r="B455" s="349"/>
      <c r="C455" s="349"/>
      <c r="D455" s="349"/>
      <c r="E455" s="349"/>
      <c r="F455" s="349"/>
      <c r="G455" s="349"/>
      <c r="H455" s="349"/>
      <c r="I455" s="349"/>
      <c r="J455" s="349"/>
      <c r="K455" s="349"/>
      <c r="L455" s="349"/>
      <c r="M455" s="349"/>
      <c r="N455" s="647"/>
      <c r="O455" s="349"/>
      <c r="P455" s="183"/>
    </row>
    <row r="456" spans="1:16" s="109" customFormat="1" x14ac:dyDescent="0.35">
      <c r="A456" s="750" t="s">
        <v>696</v>
      </c>
      <c r="B456" s="647"/>
      <c r="C456" s="647"/>
      <c r="D456" s="647"/>
      <c r="E456" s="647"/>
      <c r="F456" s="647"/>
      <c r="G456" s="647"/>
      <c r="H456" s="647"/>
      <c r="I456" s="647"/>
      <c r="J456" s="647"/>
      <c r="K456" s="647"/>
      <c r="L456" s="647"/>
      <c r="M456" s="647"/>
      <c r="N456" s="647"/>
      <c r="O456" s="349"/>
      <c r="P456" s="183"/>
    </row>
    <row r="457" spans="1:16" s="758" customFormat="1" ht="23.25" customHeight="1" x14ac:dyDescent="0.35">
      <c r="A457" s="854" t="s">
        <v>1871</v>
      </c>
      <c r="B457" s="854"/>
      <c r="C457" s="854"/>
      <c r="D457" s="854"/>
      <c r="E457" s="854"/>
      <c r="F457" s="854"/>
      <c r="G457" s="854"/>
      <c r="H457" s="854"/>
      <c r="I457" s="854"/>
      <c r="J457" s="854"/>
      <c r="K457" s="854"/>
      <c r="L457" s="854"/>
      <c r="M457" s="854"/>
      <c r="N457" s="854"/>
      <c r="O457" s="524"/>
      <c r="P457" s="759"/>
    </row>
    <row r="458" spans="1:16" s="758" customFormat="1" x14ac:dyDescent="0.35">
      <c r="A458" s="655" t="s">
        <v>1947</v>
      </c>
      <c r="B458" s="775"/>
      <c r="C458" s="775"/>
      <c r="D458" s="775"/>
      <c r="E458" s="775"/>
      <c r="F458" s="775"/>
      <c r="G458" s="775"/>
      <c r="H458" s="775"/>
      <c r="I458" s="775"/>
      <c r="J458" s="775"/>
      <c r="K458" s="775"/>
      <c r="L458" s="775"/>
      <c r="M458" s="775"/>
      <c r="N458" s="906"/>
      <c r="O458" s="524"/>
      <c r="P458" s="759"/>
    </row>
    <row r="459" spans="1:16" s="109" customFormat="1" ht="24" customHeight="1" x14ac:dyDescent="0.35">
      <c r="A459" s="847" t="s">
        <v>1889</v>
      </c>
      <c r="B459" s="847"/>
      <c r="C459" s="847"/>
      <c r="D459" s="847"/>
      <c r="E459" s="847"/>
      <c r="F459" s="847"/>
      <c r="G459" s="847"/>
      <c r="H459" s="847"/>
      <c r="I459" s="847"/>
      <c r="J459" s="847"/>
      <c r="K459" s="847"/>
      <c r="L459" s="847"/>
      <c r="M459" s="847"/>
      <c r="N459" s="847"/>
      <c r="O459" s="349"/>
      <c r="P459" s="183"/>
    </row>
    <row r="460" spans="1:16" s="109" customFormat="1" x14ac:dyDescent="0.35">
      <c r="A460" s="597" t="s">
        <v>1946</v>
      </c>
      <c r="B460" s="647"/>
      <c r="C460" s="647"/>
      <c r="D460" s="647"/>
      <c r="E460" s="647"/>
      <c r="F460" s="647"/>
      <c r="G460" s="647"/>
      <c r="H460" s="647"/>
      <c r="I460" s="647"/>
      <c r="J460" s="647"/>
      <c r="K460" s="647"/>
      <c r="L460" s="647"/>
      <c r="M460" s="647"/>
      <c r="N460" s="647"/>
      <c r="O460" s="349"/>
      <c r="P460" s="183"/>
    </row>
    <row r="461" spans="1:16" s="109" customFormat="1" x14ac:dyDescent="0.35">
      <c r="A461" s="215" t="s">
        <v>1945</v>
      </c>
      <c r="B461" s="647"/>
      <c r="C461" s="647"/>
      <c r="D461" s="647"/>
      <c r="E461" s="647"/>
      <c r="F461" s="647"/>
      <c r="G461" s="647"/>
      <c r="H461" s="647"/>
      <c r="I461" s="647"/>
      <c r="J461" s="647"/>
      <c r="K461" s="647"/>
      <c r="L461" s="647"/>
      <c r="M461" s="647"/>
      <c r="N461" s="647"/>
      <c r="O461" s="349"/>
      <c r="P461" s="183"/>
    </row>
    <row r="462" spans="1:16" s="109" customFormat="1" x14ac:dyDescent="0.35">
      <c r="A462" s="849" t="s">
        <v>1940</v>
      </c>
      <c r="B462" s="847"/>
      <c r="C462" s="847"/>
      <c r="D462" s="847"/>
      <c r="E462" s="847"/>
      <c r="F462" s="847"/>
      <c r="G462" s="847"/>
      <c r="H462" s="847"/>
      <c r="I462" s="847"/>
      <c r="J462" s="847"/>
      <c r="K462" s="847"/>
      <c r="L462" s="847"/>
      <c r="M462" s="847"/>
      <c r="N462" s="847"/>
      <c r="O462" s="349"/>
      <c r="P462" s="183"/>
    </row>
    <row r="463" spans="1:16" s="109" customFormat="1" x14ac:dyDescent="0.35">
      <c r="A463" s="597" t="s">
        <v>1941</v>
      </c>
      <c r="B463" s="647"/>
      <c r="C463" s="647"/>
      <c r="D463" s="647"/>
      <c r="E463" s="647"/>
      <c r="F463" s="647"/>
      <c r="G463" s="647"/>
      <c r="H463" s="647"/>
      <c r="I463" s="647"/>
      <c r="J463" s="647"/>
      <c r="K463" s="647"/>
      <c r="L463" s="647"/>
      <c r="M463" s="647"/>
      <c r="N463" s="647"/>
      <c r="O463" s="349"/>
      <c r="P463" s="183"/>
    </row>
    <row r="464" spans="1:16" s="109" customFormat="1" ht="23.25" customHeight="1" x14ac:dyDescent="0.35">
      <c r="A464" s="849" t="s">
        <v>2073</v>
      </c>
      <c r="B464" s="847"/>
      <c r="C464" s="847"/>
      <c r="D464" s="847"/>
      <c r="E464" s="847"/>
      <c r="F464" s="847"/>
      <c r="G464" s="847"/>
      <c r="H464" s="847"/>
      <c r="I464" s="847"/>
      <c r="J464" s="847"/>
      <c r="K464" s="847"/>
      <c r="L464" s="847"/>
      <c r="M464" s="847"/>
      <c r="N464" s="847"/>
      <c r="O464" s="349"/>
      <c r="P464" s="183"/>
    </row>
    <row r="465" spans="1:16" s="109" customFormat="1" x14ac:dyDescent="0.35">
      <c r="A465" s="597" t="s">
        <v>1948</v>
      </c>
      <c r="B465" s="647"/>
      <c r="C465" s="647"/>
      <c r="D465" s="647"/>
      <c r="E465" s="647"/>
      <c r="F465" s="647"/>
      <c r="G465" s="647"/>
      <c r="H465" s="647"/>
      <c r="I465" s="647"/>
      <c r="J465" s="647"/>
      <c r="K465" s="647"/>
      <c r="L465" s="647"/>
      <c r="M465" s="647"/>
      <c r="N465" s="647"/>
      <c r="O465" s="349"/>
      <c r="P465" s="183"/>
    </row>
    <row r="466" spans="1:16" s="109" customFormat="1" x14ac:dyDescent="0.35">
      <c r="A466" s="656" t="s">
        <v>1942</v>
      </c>
      <c r="B466" s="659"/>
      <c r="C466" s="659"/>
      <c r="D466" s="659"/>
      <c r="E466" s="659"/>
      <c r="F466" s="659"/>
      <c r="G466" s="659"/>
      <c r="H466" s="659"/>
      <c r="I466" s="659"/>
      <c r="J466" s="659"/>
      <c r="K466" s="659"/>
      <c r="L466" s="659"/>
      <c r="M466" s="659"/>
      <c r="N466" s="659"/>
      <c r="O466" s="349"/>
      <c r="P466" s="183"/>
    </row>
    <row r="467" spans="1:16" s="109" customFormat="1" x14ac:dyDescent="0.35">
      <c r="A467" s="597" t="s">
        <v>1943</v>
      </c>
      <c r="B467" s="647"/>
      <c r="C467" s="647"/>
      <c r="D467" s="647"/>
      <c r="E467" s="647"/>
      <c r="F467" s="647"/>
      <c r="G467" s="647"/>
      <c r="H467" s="647"/>
      <c r="I467" s="647"/>
      <c r="J467" s="647"/>
      <c r="K467" s="647"/>
      <c r="L467" s="647"/>
      <c r="M467" s="647"/>
      <c r="N467" s="647"/>
      <c r="O467" s="349"/>
      <c r="P467" s="183"/>
    </row>
    <row r="468" spans="1:16" s="109" customFormat="1" x14ac:dyDescent="0.35">
      <c r="A468" s="597" t="s">
        <v>1944</v>
      </c>
      <c r="B468" s="647"/>
      <c r="C468" s="647"/>
      <c r="D468" s="647"/>
      <c r="E468" s="647"/>
      <c r="F468" s="647"/>
      <c r="G468" s="647"/>
      <c r="H468" s="647"/>
      <c r="I468" s="647"/>
      <c r="J468" s="647"/>
      <c r="K468" s="647"/>
      <c r="L468" s="647"/>
      <c r="M468" s="647"/>
      <c r="N468" s="647"/>
      <c r="O468" s="349"/>
      <c r="P468" s="183"/>
    </row>
    <row r="469" spans="1:16" s="109" customFormat="1" x14ac:dyDescent="0.35">
      <c r="A469" s="751" t="s">
        <v>1939</v>
      </c>
      <c r="B469" s="647"/>
      <c r="C469" s="647"/>
      <c r="D469" s="647"/>
      <c r="E469" s="647"/>
      <c r="F469" s="647"/>
      <c r="G469" s="647"/>
      <c r="H469" s="647"/>
      <c r="I469" s="647"/>
      <c r="J469" s="647"/>
      <c r="K469" s="647"/>
      <c r="L469" s="647"/>
      <c r="M469" s="647"/>
      <c r="N469" s="647"/>
      <c r="O469" s="349"/>
      <c r="P469" s="183"/>
    </row>
    <row r="470" spans="1:16" s="109" customFormat="1" x14ac:dyDescent="0.35">
      <c r="N470" s="907"/>
      <c r="P470" s="183"/>
    </row>
    <row r="471" spans="1:16" s="109" customFormat="1" x14ac:dyDescent="0.35">
      <c r="N471" s="907"/>
      <c r="P471" s="183"/>
    </row>
    <row r="472" spans="1:16" s="109" customFormat="1" x14ac:dyDescent="0.35">
      <c r="N472" s="907"/>
      <c r="P472" s="183"/>
    </row>
    <row r="473" spans="1:16" s="109" customFormat="1" x14ac:dyDescent="0.35">
      <c r="N473" s="907"/>
      <c r="P473" s="183"/>
    </row>
    <row r="474" spans="1:16" s="109" customFormat="1" x14ac:dyDescent="0.35">
      <c r="N474" s="907"/>
      <c r="P474" s="183"/>
    </row>
    <row r="475" spans="1:16" s="109" customFormat="1" x14ac:dyDescent="0.35">
      <c r="N475" s="907"/>
      <c r="P475" s="183"/>
    </row>
    <row r="476" spans="1:16" s="109" customFormat="1" x14ac:dyDescent="0.35">
      <c r="N476" s="907"/>
      <c r="P476" s="183"/>
    </row>
    <row r="477" spans="1:16" s="109" customFormat="1" x14ac:dyDescent="0.35">
      <c r="N477" s="907"/>
      <c r="P477" s="183"/>
    </row>
    <row r="478" spans="1:16" s="109" customFormat="1" x14ac:dyDescent="0.35">
      <c r="N478" s="907"/>
      <c r="P478" s="183"/>
    </row>
    <row r="479" spans="1:16" s="109" customFormat="1" x14ac:dyDescent="0.35">
      <c r="N479" s="907"/>
      <c r="P479" s="183"/>
    </row>
    <row r="480" spans="1:16" s="109" customFormat="1" x14ac:dyDescent="0.35">
      <c r="N480" s="907"/>
      <c r="P480" s="183"/>
    </row>
    <row r="481" spans="14:16" s="109" customFormat="1" x14ac:dyDescent="0.35">
      <c r="N481" s="907"/>
      <c r="P481" s="183"/>
    </row>
    <row r="482" spans="14:16" s="109" customFormat="1" x14ac:dyDescent="0.35">
      <c r="N482" s="907"/>
      <c r="P482" s="183"/>
    </row>
    <row r="483" spans="14:16" s="109" customFormat="1" x14ac:dyDescent="0.35">
      <c r="N483" s="907"/>
      <c r="P483" s="183"/>
    </row>
    <row r="484" spans="14:16" s="109" customFormat="1" x14ac:dyDescent="0.35">
      <c r="N484" s="907"/>
      <c r="P484" s="183"/>
    </row>
    <row r="485" spans="14:16" s="109" customFormat="1" x14ac:dyDescent="0.35">
      <c r="N485" s="907"/>
      <c r="P485" s="183"/>
    </row>
    <row r="486" spans="14:16" s="109" customFormat="1" x14ac:dyDescent="0.35">
      <c r="N486" s="907"/>
      <c r="P486" s="183"/>
    </row>
    <row r="487" spans="14:16" s="109" customFormat="1" x14ac:dyDescent="0.35">
      <c r="N487" s="907"/>
      <c r="P487" s="183"/>
    </row>
    <row r="488" spans="14:16" s="109" customFormat="1" x14ac:dyDescent="0.35">
      <c r="N488" s="907"/>
      <c r="P488" s="183"/>
    </row>
    <row r="489" spans="14:16" s="109" customFormat="1" x14ac:dyDescent="0.35">
      <c r="N489" s="907"/>
      <c r="P489" s="183"/>
    </row>
    <row r="490" spans="14:16" s="109" customFormat="1" x14ac:dyDescent="0.35">
      <c r="N490" s="907"/>
      <c r="P490" s="183"/>
    </row>
    <row r="491" spans="14:16" s="109" customFormat="1" x14ac:dyDescent="0.35">
      <c r="N491" s="907"/>
      <c r="P491" s="183"/>
    </row>
    <row r="492" spans="14:16" s="109" customFormat="1" x14ac:dyDescent="0.35">
      <c r="N492" s="907"/>
      <c r="P492" s="183"/>
    </row>
    <row r="493" spans="14:16" s="109" customFormat="1" x14ac:dyDescent="0.35">
      <c r="N493" s="907"/>
      <c r="P493" s="183"/>
    </row>
    <row r="494" spans="14:16" s="109" customFormat="1" x14ac:dyDescent="0.35">
      <c r="N494" s="907"/>
      <c r="P494" s="183"/>
    </row>
    <row r="495" spans="14:16" s="109" customFormat="1" x14ac:dyDescent="0.35">
      <c r="N495" s="907"/>
      <c r="P495" s="183"/>
    </row>
    <row r="496" spans="14:16" s="109" customFormat="1" x14ac:dyDescent="0.35">
      <c r="N496" s="907"/>
      <c r="P496" s="183"/>
    </row>
    <row r="497" spans="14:16" s="109" customFormat="1" x14ac:dyDescent="0.35">
      <c r="N497" s="907"/>
      <c r="P497" s="183"/>
    </row>
    <row r="498" spans="14:16" s="109" customFormat="1" x14ac:dyDescent="0.35">
      <c r="N498" s="907"/>
      <c r="P498" s="183"/>
    </row>
    <row r="499" spans="14:16" s="109" customFormat="1" x14ac:dyDescent="0.35">
      <c r="N499" s="907"/>
      <c r="P499" s="183"/>
    </row>
    <row r="500" spans="14:16" s="109" customFormat="1" x14ac:dyDescent="0.35">
      <c r="N500" s="907"/>
      <c r="P500" s="183"/>
    </row>
    <row r="501" spans="14:16" s="109" customFormat="1" x14ac:dyDescent="0.35">
      <c r="N501" s="907"/>
      <c r="P501" s="183"/>
    </row>
    <row r="502" spans="14:16" s="109" customFormat="1" x14ac:dyDescent="0.35">
      <c r="N502" s="907"/>
      <c r="P502" s="183"/>
    </row>
    <row r="503" spans="14:16" s="109" customFormat="1" x14ac:dyDescent="0.35">
      <c r="N503" s="907"/>
      <c r="P503" s="183"/>
    </row>
    <row r="504" spans="14:16" s="109" customFormat="1" x14ac:dyDescent="0.35">
      <c r="N504" s="907"/>
      <c r="P504" s="183"/>
    </row>
    <row r="505" spans="14:16" s="109" customFormat="1" x14ac:dyDescent="0.35">
      <c r="N505" s="907"/>
      <c r="P505" s="183"/>
    </row>
    <row r="506" spans="14:16" s="109" customFormat="1" x14ac:dyDescent="0.35">
      <c r="N506" s="907"/>
      <c r="P506" s="183"/>
    </row>
    <row r="507" spans="14:16" s="109" customFormat="1" x14ac:dyDescent="0.35">
      <c r="N507" s="907"/>
      <c r="P507" s="183"/>
    </row>
    <row r="508" spans="14:16" s="109" customFormat="1" x14ac:dyDescent="0.35">
      <c r="N508" s="907"/>
      <c r="P508" s="183"/>
    </row>
    <row r="509" spans="14:16" s="109" customFormat="1" x14ac:dyDescent="0.35">
      <c r="N509" s="907"/>
      <c r="P509" s="183"/>
    </row>
    <row r="510" spans="14:16" s="109" customFormat="1" x14ac:dyDescent="0.35">
      <c r="N510" s="907"/>
      <c r="P510" s="183"/>
    </row>
    <row r="511" spans="14:16" s="109" customFormat="1" x14ac:dyDescent="0.35">
      <c r="N511" s="907"/>
      <c r="P511" s="183"/>
    </row>
    <row r="512" spans="14:16" s="109" customFormat="1" x14ac:dyDescent="0.35">
      <c r="N512" s="907"/>
      <c r="P512" s="183"/>
    </row>
    <row r="513" spans="14:16" s="109" customFormat="1" x14ac:dyDescent="0.35">
      <c r="N513" s="907"/>
      <c r="P513" s="183"/>
    </row>
    <row r="514" spans="14:16" s="109" customFormat="1" x14ac:dyDescent="0.35">
      <c r="N514" s="907"/>
      <c r="P514" s="183"/>
    </row>
    <row r="515" spans="14:16" s="109" customFormat="1" x14ac:dyDescent="0.35">
      <c r="N515" s="907"/>
      <c r="P515" s="183"/>
    </row>
    <row r="516" spans="14:16" s="109" customFormat="1" x14ac:dyDescent="0.35">
      <c r="N516" s="907"/>
      <c r="P516" s="183"/>
    </row>
    <row r="517" spans="14:16" s="109" customFormat="1" x14ac:dyDescent="0.35">
      <c r="N517" s="907"/>
      <c r="P517" s="183"/>
    </row>
    <row r="518" spans="14:16" s="109" customFormat="1" x14ac:dyDescent="0.35">
      <c r="N518" s="907"/>
      <c r="P518" s="183"/>
    </row>
    <row r="519" spans="14:16" s="109" customFormat="1" x14ac:dyDescent="0.35">
      <c r="N519" s="907"/>
      <c r="P519" s="183"/>
    </row>
    <row r="520" spans="14:16" s="109" customFormat="1" x14ac:dyDescent="0.35">
      <c r="N520" s="907"/>
      <c r="P520" s="183"/>
    </row>
    <row r="521" spans="14:16" s="109" customFormat="1" x14ac:dyDescent="0.35">
      <c r="N521" s="907"/>
      <c r="P521" s="183"/>
    </row>
    <row r="522" spans="14:16" s="109" customFormat="1" x14ac:dyDescent="0.35">
      <c r="N522" s="907"/>
      <c r="P522" s="183"/>
    </row>
    <row r="523" spans="14:16" s="109" customFormat="1" x14ac:dyDescent="0.35">
      <c r="N523" s="907"/>
      <c r="P523" s="183"/>
    </row>
    <row r="524" spans="14:16" s="109" customFormat="1" x14ac:dyDescent="0.35">
      <c r="N524" s="907"/>
      <c r="P524" s="183"/>
    </row>
    <row r="525" spans="14:16" s="109" customFormat="1" x14ac:dyDescent="0.35">
      <c r="N525" s="907"/>
      <c r="P525" s="183"/>
    </row>
    <row r="526" spans="14:16" s="109" customFormat="1" x14ac:dyDescent="0.35">
      <c r="N526" s="907"/>
      <c r="P526" s="183"/>
    </row>
    <row r="527" spans="14:16" s="109" customFormat="1" x14ac:dyDescent="0.35">
      <c r="N527" s="907"/>
      <c r="P527" s="183"/>
    </row>
    <row r="528" spans="14:16" s="109" customFormat="1" x14ac:dyDescent="0.35">
      <c r="N528" s="907"/>
      <c r="P528" s="183"/>
    </row>
    <row r="529" spans="14:16" s="109" customFormat="1" x14ac:dyDescent="0.35">
      <c r="N529" s="907"/>
      <c r="P529" s="183"/>
    </row>
    <row r="530" spans="14:16" s="109" customFormat="1" x14ac:dyDescent="0.35">
      <c r="N530" s="907"/>
      <c r="P530" s="183"/>
    </row>
    <row r="531" spans="14:16" s="109" customFormat="1" x14ac:dyDescent="0.35">
      <c r="N531" s="907"/>
      <c r="P531" s="183"/>
    </row>
    <row r="532" spans="14:16" s="109" customFormat="1" x14ac:dyDescent="0.35">
      <c r="N532" s="907"/>
      <c r="P532" s="183"/>
    </row>
    <row r="533" spans="14:16" s="109" customFormat="1" x14ac:dyDescent="0.35">
      <c r="N533" s="907"/>
      <c r="P533" s="183"/>
    </row>
    <row r="534" spans="14:16" s="109" customFormat="1" x14ac:dyDescent="0.35">
      <c r="N534" s="907"/>
      <c r="P534" s="183"/>
    </row>
    <row r="535" spans="14:16" s="109" customFormat="1" x14ac:dyDescent="0.35">
      <c r="N535" s="907"/>
      <c r="P535" s="183"/>
    </row>
    <row r="536" spans="14:16" s="109" customFormat="1" x14ac:dyDescent="0.35">
      <c r="N536" s="907"/>
      <c r="P536" s="183"/>
    </row>
    <row r="537" spans="14:16" s="109" customFormat="1" x14ac:dyDescent="0.35">
      <c r="N537" s="907"/>
      <c r="P537" s="183"/>
    </row>
    <row r="538" spans="14:16" s="109" customFormat="1" x14ac:dyDescent="0.35">
      <c r="N538" s="907"/>
      <c r="P538" s="183"/>
    </row>
    <row r="539" spans="14:16" s="109" customFormat="1" x14ac:dyDescent="0.35">
      <c r="N539" s="907"/>
      <c r="P539" s="183"/>
    </row>
    <row r="540" spans="14:16" s="109" customFormat="1" x14ac:dyDescent="0.35">
      <c r="N540" s="907"/>
      <c r="P540" s="183"/>
    </row>
    <row r="541" spans="14:16" s="109" customFormat="1" x14ac:dyDescent="0.35">
      <c r="N541" s="907"/>
      <c r="P541" s="183"/>
    </row>
    <row r="542" spans="14:16" s="109" customFormat="1" x14ac:dyDescent="0.35">
      <c r="N542" s="907"/>
      <c r="P542" s="183"/>
    </row>
    <row r="543" spans="14:16" s="109" customFormat="1" x14ac:dyDescent="0.35">
      <c r="N543" s="907"/>
      <c r="P543" s="183"/>
    </row>
    <row r="544" spans="14:16" s="109" customFormat="1" x14ac:dyDescent="0.35">
      <c r="N544" s="907"/>
      <c r="P544" s="183"/>
    </row>
    <row r="545" spans="14:16" s="109" customFormat="1" x14ac:dyDescent="0.35">
      <c r="N545" s="907"/>
      <c r="P545" s="183"/>
    </row>
    <row r="546" spans="14:16" s="109" customFormat="1" x14ac:dyDescent="0.35">
      <c r="N546" s="907"/>
      <c r="P546" s="183"/>
    </row>
    <row r="547" spans="14:16" s="109" customFormat="1" x14ac:dyDescent="0.35">
      <c r="N547" s="907"/>
      <c r="P547" s="183"/>
    </row>
    <row r="548" spans="14:16" s="109" customFormat="1" x14ac:dyDescent="0.35">
      <c r="N548" s="907"/>
      <c r="P548" s="183"/>
    </row>
    <row r="549" spans="14:16" s="109" customFormat="1" x14ac:dyDescent="0.35">
      <c r="N549" s="907"/>
      <c r="P549" s="183"/>
    </row>
    <row r="550" spans="14:16" s="109" customFormat="1" x14ac:dyDescent="0.35">
      <c r="N550" s="907"/>
      <c r="P550" s="183"/>
    </row>
    <row r="551" spans="14:16" s="109" customFormat="1" x14ac:dyDescent="0.35">
      <c r="N551" s="907"/>
      <c r="P551" s="183"/>
    </row>
    <row r="552" spans="14:16" s="109" customFormat="1" x14ac:dyDescent="0.35">
      <c r="N552" s="907"/>
      <c r="P552" s="183"/>
    </row>
    <row r="553" spans="14:16" s="109" customFormat="1" x14ac:dyDescent="0.35">
      <c r="N553" s="907"/>
      <c r="P553" s="183"/>
    </row>
    <row r="554" spans="14:16" s="109" customFormat="1" x14ac:dyDescent="0.35">
      <c r="N554" s="907"/>
      <c r="P554" s="183"/>
    </row>
    <row r="555" spans="14:16" s="109" customFormat="1" x14ac:dyDescent="0.35">
      <c r="N555" s="907"/>
      <c r="P555" s="183"/>
    </row>
    <row r="556" spans="14:16" s="109" customFormat="1" x14ac:dyDescent="0.35">
      <c r="N556" s="907"/>
      <c r="P556" s="183"/>
    </row>
    <row r="557" spans="14:16" s="109" customFormat="1" x14ac:dyDescent="0.35">
      <c r="N557" s="907"/>
      <c r="P557" s="183"/>
    </row>
    <row r="558" spans="14:16" s="109" customFormat="1" x14ac:dyDescent="0.35">
      <c r="N558" s="907"/>
      <c r="P558" s="183"/>
    </row>
    <row r="559" spans="14:16" s="109" customFormat="1" x14ac:dyDescent="0.35">
      <c r="N559" s="907"/>
      <c r="P559" s="183"/>
    </row>
    <row r="560" spans="14:16" s="109" customFormat="1" x14ac:dyDescent="0.35">
      <c r="N560" s="907"/>
      <c r="P560" s="183"/>
    </row>
    <row r="561" spans="14:16" s="109" customFormat="1" x14ac:dyDescent="0.35">
      <c r="N561" s="907"/>
      <c r="P561" s="183"/>
    </row>
    <row r="562" spans="14:16" s="109" customFormat="1" x14ac:dyDescent="0.35">
      <c r="N562" s="907"/>
      <c r="P562" s="183"/>
    </row>
    <row r="563" spans="14:16" s="109" customFormat="1" x14ac:dyDescent="0.35">
      <c r="N563" s="907"/>
      <c r="P563" s="183"/>
    </row>
    <row r="564" spans="14:16" s="109" customFormat="1" x14ac:dyDescent="0.35">
      <c r="N564" s="907"/>
      <c r="P564" s="183"/>
    </row>
    <row r="565" spans="14:16" s="109" customFormat="1" x14ac:dyDescent="0.35">
      <c r="N565" s="907"/>
      <c r="P565" s="183"/>
    </row>
    <row r="566" spans="14:16" s="109" customFormat="1" x14ac:dyDescent="0.35">
      <c r="N566" s="907"/>
      <c r="P566" s="183"/>
    </row>
    <row r="567" spans="14:16" s="109" customFormat="1" x14ac:dyDescent="0.35">
      <c r="N567" s="907"/>
      <c r="P567" s="183"/>
    </row>
    <row r="568" spans="14:16" s="109" customFormat="1" x14ac:dyDescent="0.35">
      <c r="N568" s="907"/>
      <c r="P568" s="183"/>
    </row>
    <row r="569" spans="14:16" s="109" customFormat="1" x14ac:dyDescent="0.35">
      <c r="N569" s="907"/>
      <c r="P569" s="183"/>
    </row>
    <row r="570" spans="14:16" s="109" customFormat="1" x14ac:dyDescent="0.35">
      <c r="N570" s="907"/>
      <c r="P570" s="183"/>
    </row>
    <row r="571" spans="14:16" s="109" customFormat="1" x14ac:dyDescent="0.35">
      <c r="N571" s="907"/>
      <c r="P571" s="183"/>
    </row>
    <row r="572" spans="14:16" s="109" customFormat="1" x14ac:dyDescent="0.35">
      <c r="N572" s="907"/>
      <c r="P572" s="183"/>
    </row>
    <row r="573" spans="14:16" s="109" customFormat="1" x14ac:dyDescent="0.35">
      <c r="N573" s="907"/>
      <c r="P573" s="183"/>
    </row>
    <row r="574" spans="14:16" s="109" customFormat="1" x14ac:dyDescent="0.35">
      <c r="N574" s="907"/>
      <c r="P574" s="183"/>
    </row>
    <row r="575" spans="14:16" s="109" customFormat="1" x14ac:dyDescent="0.35">
      <c r="N575" s="907"/>
      <c r="P575" s="183"/>
    </row>
    <row r="576" spans="14:16" s="109" customFormat="1" x14ac:dyDescent="0.35">
      <c r="N576" s="907"/>
      <c r="P576" s="183"/>
    </row>
    <row r="577" spans="14:16" s="109" customFormat="1" x14ac:dyDescent="0.35">
      <c r="N577" s="907"/>
      <c r="P577" s="183"/>
    </row>
    <row r="578" spans="14:16" s="109" customFormat="1" x14ac:dyDescent="0.35">
      <c r="N578" s="907"/>
      <c r="P578" s="183"/>
    </row>
    <row r="579" spans="14:16" s="109" customFormat="1" x14ac:dyDescent="0.35">
      <c r="N579" s="907"/>
      <c r="P579" s="183"/>
    </row>
    <row r="580" spans="14:16" s="109" customFormat="1" x14ac:dyDescent="0.35">
      <c r="N580" s="907"/>
      <c r="P580" s="183"/>
    </row>
    <row r="581" spans="14:16" s="109" customFormat="1" x14ac:dyDescent="0.35">
      <c r="N581" s="907"/>
      <c r="P581" s="183"/>
    </row>
    <row r="582" spans="14:16" s="109" customFormat="1" x14ac:dyDescent="0.35">
      <c r="N582" s="907"/>
      <c r="P582" s="183"/>
    </row>
    <row r="583" spans="14:16" s="109" customFormat="1" x14ac:dyDescent="0.35">
      <c r="N583" s="907"/>
      <c r="P583" s="183"/>
    </row>
    <row r="584" spans="14:16" s="109" customFormat="1" x14ac:dyDescent="0.35">
      <c r="N584" s="907"/>
      <c r="P584" s="183"/>
    </row>
    <row r="585" spans="14:16" s="109" customFormat="1" x14ac:dyDescent="0.35">
      <c r="N585" s="907"/>
      <c r="P585" s="183"/>
    </row>
    <row r="586" spans="14:16" s="109" customFormat="1" x14ac:dyDescent="0.35">
      <c r="N586" s="907"/>
      <c r="P586" s="183"/>
    </row>
    <row r="587" spans="14:16" s="109" customFormat="1" x14ac:dyDescent="0.35">
      <c r="N587" s="907"/>
      <c r="P587" s="183"/>
    </row>
    <row r="588" spans="14:16" s="109" customFormat="1" x14ac:dyDescent="0.35">
      <c r="N588" s="907"/>
      <c r="P588" s="183"/>
    </row>
    <row r="589" spans="14:16" s="109" customFormat="1" x14ac:dyDescent="0.35">
      <c r="N589" s="907"/>
      <c r="P589" s="183"/>
    </row>
    <row r="590" spans="14:16" s="109" customFormat="1" x14ac:dyDescent="0.35">
      <c r="N590" s="907"/>
      <c r="P590" s="183"/>
    </row>
    <row r="591" spans="14:16" s="109" customFormat="1" x14ac:dyDescent="0.35">
      <c r="N591" s="907"/>
      <c r="P591" s="183"/>
    </row>
    <row r="592" spans="14:16" s="109" customFormat="1" x14ac:dyDescent="0.35">
      <c r="N592" s="907"/>
      <c r="P592" s="183"/>
    </row>
    <row r="593" spans="2:16" s="109" customFormat="1" x14ac:dyDescent="0.35">
      <c r="N593" s="907"/>
      <c r="P593" s="183"/>
    </row>
    <row r="594" spans="2:16" s="109" customFormat="1" x14ac:dyDescent="0.35">
      <c r="N594" s="907"/>
      <c r="P594" s="183"/>
    </row>
    <row r="595" spans="2:16" s="109" customFormat="1" x14ac:dyDescent="0.35">
      <c r="N595" s="907"/>
      <c r="P595" s="183"/>
    </row>
    <row r="596" spans="2:16" s="109" customFormat="1" x14ac:dyDescent="0.35">
      <c r="N596" s="907"/>
      <c r="P596" s="183"/>
    </row>
    <row r="597" spans="2:16" s="109" customFormat="1" x14ac:dyDescent="0.35">
      <c r="N597" s="907"/>
      <c r="P597" s="183"/>
    </row>
    <row r="598" spans="2:16" s="109" customFormat="1" x14ac:dyDescent="0.35">
      <c r="N598" s="907"/>
      <c r="P598" s="183"/>
    </row>
    <row r="599" spans="2:16" s="109" customFormat="1" x14ac:dyDescent="0.35">
      <c r="N599" s="907"/>
      <c r="P599" s="183"/>
    </row>
    <row r="600" spans="2:16" s="109" customFormat="1" x14ac:dyDescent="0.35">
      <c r="N600" s="907"/>
      <c r="P600" s="183"/>
    </row>
    <row r="601" spans="2:16" s="109" customFormat="1" x14ac:dyDescent="0.35">
      <c r="N601" s="907"/>
      <c r="P601" s="183"/>
    </row>
    <row r="602" spans="2:16" s="109" customFormat="1" x14ac:dyDescent="0.35">
      <c r="N602" s="907"/>
      <c r="P602" s="183"/>
    </row>
    <row r="603" spans="2:16" s="109" customFormat="1" x14ac:dyDescent="0.35">
      <c r="N603" s="907"/>
      <c r="P603" s="183"/>
    </row>
    <row r="604" spans="2:16" s="109" customFormat="1" x14ac:dyDescent="0.35">
      <c r="N604" s="907"/>
      <c r="P604" s="183"/>
    </row>
    <row r="605" spans="2:16" s="109" customFormat="1" x14ac:dyDescent="0.35">
      <c r="N605" s="907"/>
      <c r="P605" s="183"/>
    </row>
    <row r="606" spans="2:16" s="109" customFormat="1" x14ac:dyDescent="0.35">
      <c r="N606" s="907"/>
      <c r="P606" s="183"/>
    </row>
    <row r="607" spans="2:16" s="109" customFormat="1" x14ac:dyDescent="0.35">
      <c r="B607"/>
      <c r="C607"/>
      <c r="D607"/>
      <c r="E607"/>
      <c r="F607"/>
      <c r="G607"/>
      <c r="H607"/>
      <c r="I607"/>
      <c r="J607"/>
      <c r="K607"/>
      <c r="L607"/>
      <c r="M607"/>
      <c r="N607" s="908"/>
      <c r="O607"/>
      <c r="P607" s="183"/>
    </row>
    <row r="608" spans="2:16" s="109" customFormat="1" x14ac:dyDescent="0.35">
      <c r="B608"/>
      <c r="C608"/>
      <c r="D608"/>
      <c r="E608"/>
      <c r="F608"/>
      <c r="G608"/>
      <c r="H608"/>
      <c r="I608"/>
      <c r="J608"/>
      <c r="K608"/>
      <c r="L608"/>
      <c r="M608"/>
      <c r="N608" s="908"/>
      <c r="O608"/>
      <c r="P608" s="183"/>
    </row>
    <row r="609" spans="1:16" s="109" customFormat="1" x14ac:dyDescent="0.35">
      <c r="A609"/>
      <c r="B609"/>
      <c r="C609"/>
      <c r="D609"/>
      <c r="E609"/>
      <c r="F609"/>
      <c r="G609"/>
      <c r="H609"/>
      <c r="I609"/>
      <c r="J609"/>
      <c r="K609"/>
      <c r="L609"/>
      <c r="M609"/>
      <c r="N609" s="908"/>
      <c r="O609"/>
      <c r="P609" s="183"/>
    </row>
    <row r="610" spans="1:16" s="109" customFormat="1" x14ac:dyDescent="0.35">
      <c r="A610"/>
      <c r="B610"/>
      <c r="C610"/>
      <c r="D610"/>
      <c r="E610"/>
      <c r="F610"/>
      <c r="G610"/>
      <c r="H610"/>
      <c r="I610"/>
      <c r="J610"/>
      <c r="K610"/>
      <c r="L610"/>
      <c r="M610"/>
      <c r="N610" s="908"/>
      <c r="O610"/>
      <c r="P610" s="183"/>
    </row>
    <row r="611" spans="1:16" s="109" customFormat="1" x14ac:dyDescent="0.35">
      <c r="A611"/>
      <c r="B611"/>
      <c r="C611"/>
      <c r="D611"/>
      <c r="E611"/>
      <c r="F611"/>
      <c r="G611"/>
      <c r="H611"/>
      <c r="I611"/>
      <c r="J611"/>
      <c r="K611"/>
      <c r="L611"/>
      <c r="M611"/>
      <c r="N611" s="908"/>
      <c r="O611"/>
      <c r="P611" s="183"/>
    </row>
    <row r="612" spans="1:16" s="109" customFormat="1" x14ac:dyDescent="0.35">
      <c r="A612"/>
      <c r="B612"/>
      <c r="C612"/>
      <c r="D612"/>
      <c r="E612"/>
      <c r="F612"/>
      <c r="G612"/>
      <c r="H612"/>
      <c r="I612"/>
      <c r="J612"/>
      <c r="K612"/>
      <c r="L612"/>
      <c r="M612"/>
      <c r="N612" s="908"/>
      <c r="O612"/>
      <c r="P612" s="183"/>
    </row>
    <row r="613" spans="1:16" s="109" customFormat="1" x14ac:dyDescent="0.35">
      <c r="A613"/>
      <c r="B613"/>
      <c r="C613"/>
      <c r="D613"/>
      <c r="E613"/>
      <c r="F613"/>
      <c r="G613"/>
      <c r="H613"/>
      <c r="I613"/>
      <c r="J613"/>
      <c r="K613"/>
      <c r="L613"/>
      <c r="M613"/>
      <c r="N613" s="908"/>
      <c r="O613"/>
      <c r="P613" s="183"/>
    </row>
    <row r="614" spans="1:16" s="109" customFormat="1" x14ac:dyDescent="0.35">
      <c r="A614"/>
      <c r="B614"/>
      <c r="C614"/>
      <c r="D614"/>
      <c r="E614"/>
      <c r="F614"/>
      <c r="G614"/>
      <c r="H614"/>
      <c r="I614"/>
      <c r="J614"/>
      <c r="K614"/>
      <c r="L614"/>
      <c r="M614"/>
      <c r="N614" s="908"/>
      <c r="O614"/>
      <c r="P614" s="183"/>
    </row>
    <row r="615" spans="1:16" s="109" customFormat="1" x14ac:dyDescent="0.35">
      <c r="A615"/>
      <c r="B615"/>
      <c r="C615"/>
      <c r="D615"/>
      <c r="E615"/>
      <c r="F615"/>
      <c r="G615"/>
      <c r="H615"/>
      <c r="I615"/>
      <c r="J615"/>
      <c r="K615"/>
      <c r="L615"/>
      <c r="M615"/>
      <c r="N615" s="908"/>
      <c r="O615"/>
      <c r="P615" s="183"/>
    </row>
    <row r="616" spans="1:16" s="109" customFormat="1" x14ac:dyDescent="0.35">
      <c r="A616"/>
      <c r="B616"/>
      <c r="C616"/>
      <c r="D616"/>
      <c r="E616"/>
      <c r="F616"/>
      <c r="G616"/>
      <c r="H616"/>
      <c r="I616"/>
      <c r="J616"/>
      <c r="K616"/>
      <c r="L616"/>
      <c r="M616"/>
      <c r="N616" s="908"/>
      <c r="O616"/>
      <c r="P616" s="183"/>
    </row>
    <row r="617" spans="1:16" s="109" customFormat="1" x14ac:dyDescent="0.35">
      <c r="A617"/>
      <c r="B617"/>
      <c r="C617"/>
      <c r="D617"/>
      <c r="E617"/>
      <c r="F617"/>
      <c r="G617"/>
      <c r="H617"/>
      <c r="I617"/>
      <c r="J617"/>
      <c r="K617"/>
      <c r="L617"/>
      <c r="M617"/>
      <c r="N617" s="908"/>
      <c r="O617"/>
      <c r="P617" s="183"/>
    </row>
    <row r="618" spans="1:16" s="109" customFormat="1" x14ac:dyDescent="0.35">
      <c r="A618"/>
      <c r="B618"/>
      <c r="C618"/>
      <c r="D618"/>
      <c r="E618"/>
      <c r="F618"/>
      <c r="G618"/>
      <c r="H618"/>
      <c r="I618"/>
      <c r="J618"/>
      <c r="K618"/>
      <c r="L618"/>
      <c r="M618"/>
      <c r="N618" s="908"/>
      <c r="O618"/>
      <c r="P618" s="183"/>
    </row>
    <row r="619" spans="1:16" s="109" customFormat="1" x14ac:dyDescent="0.35">
      <c r="A619"/>
      <c r="B619"/>
      <c r="C619"/>
      <c r="D619"/>
      <c r="E619"/>
      <c r="F619"/>
      <c r="G619"/>
      <c r="H619"/>
      <c r="I619"/>
      <c r="J619"/>
      <c r="K619"/>
      <c r="L619"/>
      <c r="M619"/>
      <c r="N619" s="908"/>
      <c r="O619"/>
      <c r="P619" s="183"/>
    </row>
    <row r="620" spans="1:16" s="109" customFormat="1" x14ac:dyDescent="0.35">
      <c r="A620"/>
      <c r="B620"/>
      <c r="C620"/>
      <c r="D620"/>
      <c r="E620"/>
      <c r="F620"/>
      <c r="G620"/>
      <c r="H620"/>
      <c r="I620"/>
      <c r="J620"/>
      <c r="K620"/>
      <c r="L620"/>
      <c r="M620"/>
      <c r="N620" s="908"/>
      <c r="O620"/>
      <c r="P620" s="183"/>
    </row>
    <row r="621" spans="1:16" s="109" customFormat="1" x14ac:dyDescent="0.35">
      <c r="A621"/>
      <c r="B621"/>
      <c r="C621"/>
      <c r="D621"/>
      <c r="E621"/>
      <c r="F621"/>
      <c r="G621"/>
      <c r="H621"/>
      <c r="I621"/>
      <c r="J621"/>
      <c r="K621"/>
      <c r="L621"/>
      <c r="M621"/>
      <c r="N621" s="908"/>
      <c r="O621"/>
      <c r="P621" s="183"/>
    </row>
    <row r="622" spans="1:16" s="109" customFormat="1" x14ac:dyDescent="0.35">
      <c r="A622"/>
      <c r="B622"/>
      <c r="C622"/>
      <c r="D622"/>
      <c r="E622"/>
      <c r="F622"/>
      <c r="G622"/>
      <c r="H622"/>
      <c r="I622"/>
      <c r="J622"/>
      <c r="K622"/>
      <c r="L622"/>
      <c r="M622"/>
      <c r="N622" s="908"/>
      <c r="O622"/>
      <c r="P622" s="183"/>
    </row>
    <row r="623" spans="1:16" s="109" customFormat="1" x14ac:dyDescent="0.35">
      <c r="A623"/>
      <c r="B623"/>
      <c r="C623"/>
      <c r="D623"/>
      <c r="E623"/>
      <c r="F623"/>
      <c r="G623"/>
      <c r="H623"/>
      <c r="I623"/>
      <c r="J623"/>
      <c r="K623"/>
      <c r="L623"/>
      <c r="M623"/>
      <c r="N623" s="908"/>
      <c r="O623"/>
      <c r="P623" s="183"/>
    </row>
    <row r="624" spans="1:16" s="109" customFormat="1" x14ac:dyDescent="0.35">
      <c r="A624"/>
      <c r="B624"/>
      <c r="C624"/>
      <c r="D624"/>
      <c r="E624"/>
      <c r="F624"/>
      <c r="G624"/>
      <c r="H624"/>
      <c r="I624"/>
      <c r="J624"/>
      <c r="K624"/>
      <c r="L624"/>
      <c r="M624"/>
      <c r="N624" s="908"/>
      <c r="O624"/>
      <c r="P624" s="183"/>
    </row>
    <row r="625" spans="1:16" s="109" customFormat="1" x14ac:dyDescent="0.35">
      <c r="A625"/>
      <c r="B625"/>
      <c r="C625"/>
      <c r="D625"/>
      <c r="E625"/>
      <c r="F625"/>
      <c r="G625"/>
      <c r="H625"/>
      <c r="I625"/>
      <c r="J625"/>
      <c r="K625"/>
      <c r="L625"/>
      <c r="M625"/>
      <c r="N625" s="908"/>
      <c r="O625"/>
      <c r="P625" s="183"/>
    </row>
    <row r="626" spans="1:16" s="109" customFormat="1" x14ac:dyDescent="0.35">
      <c r="A626"/>
      <c r="B626"/>
      <c r="C626"/>
      <c r="D626"/>
      <c r="E626"/>
      <c r="F626"/>
      <c r="G626"/>
      <c r="H626"/>
      <c r="I626"/>
      <c r="J626"/>
      <c r="K626"/>
      <c r="L626"/>
      <c r="M626"/>
      <c r="N626" s="908"/>
      <c r="O626"/>
      <c r="P626" s="183"/>
    </row>
    <row r="627" spans="1:16" s="109" customFormat="1" x14ac:dyDescent="0.35">
      <c r="A627"/>
      <c r="B627"/>
      <c r="C627"/>
      <c r="D627"/>
      <c r="E627"/>
      <c r="F627"/>
      <c r="G627"/>
      <c r="H627"/>
      <c r="I627"/>
      <c r="J627"/>
      <c r="K627"/>
      <c r="L627"/>
      <c r="M627"/>
      <c r="N627" s="908"/>
      <c r="O627"/>
      <c r="P627" s="183"/>
    </row>
    <row r="628" spans="1:16" s="109" customFormat="1" x14ac:dyDescent="0.35">
      <c r="A628"/>
      <c r="B628"/>
      <c r="C628"/>
      <c r="D628"/>
      <c r="E628"/>
      <c r="F628"/>
      <c r="G628"/>
      <c r="H628"/>
      <c r="I628"/>
      <c r="J628"/>
      <c r="K628"/>
      <c r="L628"/>
      <c r="M628"/>
      <c r="N628" s="908"/>
      <c r="O628"/>
      <c r="P628" s="183"/>
    </row>
    <row r="629" spans="1:16" s="109" customFormat="1" x14ac:dyDescent="0.35">
      <c r="A629"/>
      <c r="B629"/>
      <c r="C629"/>
      <c r="D629"/>
      <c r="E629"/>
      <c r="F629"/>
      <c r="G629"/>
      <c r="H629"/>
      <c r="I629"/>
      <c r="J629"/>
      <c r="K629"/>
      <c r="L629"/>
      <c r="M629"/>
      <c r="N629" s="908"/>
      <c r="O629"/>
      <c r="P629" s="183"/>
    </row>
    <row r="630" spans="1:16" s="109" customFormat="1" x14ac:dyDescent="0.35">
      <c r="A630"/>
      <c r="B630"/>
      <c r="C630"/>
      <c r="D630"/>
      <c r="E630"/>
      <c r="F630"/>
      <c r="G630"/>
      <c r="H630"/>
      <c r="I630"/>
      <c r="J630"/>
      <c r="K630"/>
      <c r="L630"/>
      <c r="M630"/>
      <c r="N630" s="908"/>
      <c r="O630"/>
      <c r="P630" s="183"/>
    </row>
    <row r="631" spans="1:16" s="109" customFormat="1" x14ac:dyDescent="0.35">
      <c r="A631"/>
      <c r="B631"/>
      <c r="C631"/>
      <c r="D631"/>
      <c r="E631"/>
      <c r="F631"/>
      <c r="G631"/>
      <c r="H631"/>
      <c r="I631"/>
      <c r="J631"/>
      <c r="K631"/>
      <c r="L631"/>
      <c r="M631"/>
      <c r="N631" s="908"/>
      <c r="O631"/>
      <c r="P631" s="183"/>
    </row>
    <row r="632" spans="1:16" s="109" customFormat="1" x14ac:dyDescent="0.35">
      <c r="A632"/>
      <c r="B632"/>
      <c r="C632"/>
      <c r="D632"/>
      <c r="E632"/>
      <c r="F632"/>
      <c r="G632"/>
      <c r="H632"/>
      <c r="I632"/>
      <c r="J632"/>
      <c r="K632"/>
      <c r="L632"/>
      <c r="M632"/>
      <c r="N632" s="908"/>
      <c r="O632"/>
      <c r="P632" s="183"/>
    </row>
    <row r="633" spans="1:16" s="109" customFormat="1" x14ac:dyDescent="0.35">
      <c r="A633"/>
      <c r="B633"/>
      <c r="C633"/>
      <c r="D633"/>
      <c r="E633"/>
      <c r="F633"/>
      <c r="G633"/>
      <c r="H633"/>
      <c r="I633"/>
      <c r="J633"/>
      <c r="K633"/>
      <c r="L633"/>
      <c r="M633"/>
      <c r="N633" s="908"/>
      <c r="O633"/>
      <c r="P633" s="183"/>
    </row>
    <row r="634" spans="1:16" s="109" customFormat="1" x14ac:dyDescent="0.35">
      <c r="A634"/>
      <c r="B634"/>
      <c r="C634"/>
      <c r="D634"/>
      <c r="E634"/>
      <c r="F634"/>
      <c r="G634"/>
      <c r="H634"/>
      <c r="I634"/>
      <c r="J634"/>
      <c r="K634"/>
      <c r="L634"/>
      <c r="M634"/>
      <c r="N634" s="908"/>
      <c r="O634"/>
      <c r="P634" s="183"/>
    </row>
    <row r="635" spans="1:16" s="109" customFormat="1" x14ac:dyDescent="0.35">
      <c r="A635"/>
      <c r="B635"/>
      <c r="C635"/>
      <c r="D635"/>
      <c r="E635"/>
      <c r="F635"/>
      <c r="G635"/>
      <c r="H635"/>
      <c r="I635"/>
      <c r="J635"/>
      <c r="K635"/>
      <c r="L635"/>
      <c r="M635"/>
      <c r="N635" s="908"/>
      <c r="O635"/>
      <c r="P635" s="183"/>
    </row>
    <row r="636" spans="1:16" s="109" customFormat="1" x14ac:dyDescent="0.35">
      <c r="A636"/>
      <c r="B636"/>
      <c r="C636"/>
      <c r="D636"/>
      <c r="E636"/>
      <c r="F636"/>
      <c r="G636"/>
      <c r="H636"/>
      <c r="I636"/>
      <c r="J636"/>
      <c r="K636"/>
      <c r="L636"/>
      <c r="M636"/>
      <c r="N636" s="908"/>
      <c r="O636"/>
      <c r="P636" s="183"/>
    </row>
    <row r="637" spans="1:16" s="109" customFormat="1" x14ac:dyDescent="0.35">
      <c r="A637"/>
      <c r="B637"/>
      <c r="C637"/>
      <c r="D637"/>
      <c r="E637"/>
      <c r="F637"/>
      <c r="G637"/>
      <c r="H637"/>
      <c r="I637"/>
      <c r="J637"/>
      <c r="K637"/>
      <c r="L637"/>
      <c r="M637"/>
      <c r="N637" s="908"/>
      <c r="O637"/>
      <c r="P637" s="183"/>
    </row>
    <row r="638" spans="1:16" s="109" customFormat="1" x14ac:dyDescent="0.35">
      <c r="A638"/>
      <c r="B638"/>
      <c r="C638"/>
      <c r="D638"/>
      <c r="E638"/>
      <c r="F638"/>
      <c r="G638"/>
      <c r="H638"/>
      <c r="I638"/>
      <c r="J638"/>
      <c r="K638"/>
      <c r="L638"/>
      <c r="M638"/>
      <c r="N638" s="908"/>
      <c r="O638"/>
      <c r="P638" s="183"/>
    </row>
    <row r="639" spans="1:16" s="109" customFormat="1" x14ac:dyDescent="0.35">
      <c r="A639"/>
      <c r="B639"/>
      <c r="C639"/>
      <c r="D639"/>
      <c r="E639"/>
      <c r="F639"/>
      <c r="G639"/>
      <c r="H639"/>
      <c r="I639"/>
      <c r="J639"/>
      <c r="K639"/>
      <c r="L639"/>
      <c r="M639"/>
      <c r="N639" s="908"/>
      <c r="O639"/>
      <c r="P639" s="183"/>
    </row>
    <row r="640" spans="1:16" s="109" customFormat="1" x14ac:dyDescent="0.35">
      <c r="A640"/>
      <c r="B640"/>
      <c r="C640"/>
      <c r="D640"/>
      <c r="E640"/>
      <c r="F640"/>
      <c r="G640"/>
      <c r="H640"/>
      <c r="I640"/>
      <c r="J640"/>
      <c r="K640"/>
      <c r="L640"/>
      <c r="M640"/>
      <c r="N640" s="908"/>
      <c r="O640"/>
      <c r="P640" s="183"/>
    </row>
    <row r="641" spans="1:16" s="109" customFormat="1" x14ac:dyDescent="0.35">
      <c r="A641"/>
      <c r="B641"/>
      <c r="C641"/>
      <c r="D641"/>
      <c r="E641"/>
      <c r="F641"/>
      <c r="G641"/>
      <c r="H641"/>
      <c r="I641"/>
      <c r="J641"/>
      <c r="K641"/>
      <c r="L641"/>
      <c r="M641"/>
      <c r="N641" s="908"/>
      <c r="O641"/>
      <c r="P641" s="183"/>
    </row>
    <row r="642" spans="1:16" s="109" customFormat="1" x14ac:dyDescent="0.35">
      <c r="A642"/>
      <c r="B642"/>
      <c r="C642"/>
      <c r="D642"/>
      <c r="E642"/>
      <c r="F642"/>
      <c r="G642"/>
      <c r="H642"/>
      <c r="I642"/>
      <c r="J642"/>
      <c r="K642"/>
      <c r="L642"/>
      <c r="M642"/>
      <c r="N642" s="908"/>
      <c r="O642"/>
      <c r="P642" s="183"/>
    </row>
    <row r="643" spans="1:16" s="109" customFormat="1" x14ac:dyDescent="0.35">
      <c r="A643"/>
      <c r="B643"/>
      <c r="C643"/>
      <c r="D643"/>
      <c r="E643"/>
      <c r="F643"/>
      <c r="G643"/>
      <c r="H643"/>
      <c r="I643"/>
      <c r="J643"/>
      <c r="K643"/>
      <c r="L643"/>
      <c r="M643"/>
      <c r="N643" s="908"/>
      <c r="O643"/>
      <c r="P643" s="183"/>
    </row>
    <row r="644" spans="1:16" s="109" customFormat="1" x14ac:dyDescent="0.35">
      <c r="A644"/>
      <c r="B644"/>
      <c r="C644"/>
      <c r="D644"/>
      <c r="E644"/>
      <c r="F644"/>
      <c r="G644"/>
      <c r="H644"/>
      <c r="I644"/>
      <c r="J644"/>
      <c r="K644"/>
      <c r="L644"/>
      <c r="M644"/>
      <c r="N644" s="908"/>
      <c r="O644"/>
      <c r="P644" s="183"/>
    </row>
    <row r="645" spans="1:16" s="109" customFormat="1" x14ac:dyDescent="0.35">
      <c r="A645"/>
      <c r="B645"/>
      <c r="C645"/>
      <c r="D645"/>
      <c r="E645"/>
      <c r="F645"/>
      <c r="G645"/>
      <c r="H645"/>
      <c r="I645"/>
      <c r="J645"/>
      <c r="K645"/>
      <c r="L645"/>
      <c r="M645"/>
      <c r="N645" s="908"/>
      <c r="O645"/>
      <c r="P645" s="183"/>
    </row>
    <row r="646" spans="1:16" s="109" customFormat="1" x14ac:dyDescent="0.35">
      <c r="A646"/>
      <c r="B646"/>
      <c r="C646"/>
      <c r="D646"/>
      <c r="E646"/>
      <c r="F646"/>
      <c r="G646"/>
      <c r="H646"/>
      <c r="I646"/>
      <c r="J646"/>
      <c r="K646"/>
      <c r="L646"/>
      <c r="M646"/>
      <c r="N646" s="908"/>
      <c r="O646"/>
      <c r="P646" s="183"/>
    </row>
    <row r="647" spans="1:16" s="109" customFormat="1" x14ac:dyDescent="0.35">
      <c r="A647"/>
      <c r="B647"/>
      <c r="C647"/>
      <c r="D647"/>
      <c r="E647"/>
      <c r="F647"/>
      <c r="G647"/>
      <c r="H647"/>
      <c r="I647"/>
      <c r="J647"/>
      <c r="K647"/>
      <c r="L647"/>
      <c r="M647"/>
      <c r="N647" s="908"/>
      <c r="O647"/>
      <c r="P647" s="183"/>
    </row>
    <row r="648" spans="1:16" s="109" customFormat="1" x14ac:dyDescent="0.35">
      <c r="A648"/>
      <c r="B648"/>
      <c r="C648"/>
      <c r="D648"/>
      <c r="E648"/>
      <c r="F648"/>
      <c r="G648"/>
      <c r="H648"/>
      <c r="I648"/>
      <c r="J648"/>
      <c r="K648"/>
      <c r="L648"/>
      <c r="M648"/>
      <c r="N648" s="908"/>
      <c r="O648"/>
      <c r="P648" s="183"/>
    </row>
    <row r="649" spans="1:16" s="109" customFormat="1" x14ac:dyDescent="0.35">
      <c r="A649"/>
      <c r="B649"/>
      <c r="C649"/>
      <c r="D649"/>
      <c r="E649"/>
      <c r="F649"/>
      <c r="G649"/>
      <c r="H649"/>
      <c r="I649"/>
      <c r="J649"/>
      <c r="K649"/>
      <c r="L649"/>
      <c r="M649"/>
      <c r="N649" s="908"/>
      <c r="O649"/>
      <c r="P649" s="183"/>
    </row>
    <row r="650" spans="1:16" s="109" customFormat="1" x14ac:dyDescent="0.35">
      <c r="A650"/>
      <c r="B650"/>
      <c r="C650"/>
      <c r="D650"/>
      <c r="E650"/>
      <c r="F650"/>
      <c r="G650"/>
      <c r="H650"/>
      <c r="I650"/>
      <c r="J650"/>
      <c r="K650"/>
      <c r="L650"/>
      <c r="M650"/>
      <c r="N650" s="908"/>
      <c r="O650"/>
      <c r="P650" s="183"/>
    </row>
    <row r="651" spans="1:16" s="109" customFormat="1" x14ac:dyDescent="0.35">
      <c r="A651"/>
      <c r="B651"/>
      <c r="C651"/>
      <c r="D651"/>
      <c r="E651"/>
      <c r="F651"/>
      <c r="G651"/>
      <c r="H651"/>
      <c r="I651"/>
      <c r="J651"/>
      <c r="K651"/>
      <c r="L651"/>
      <c r="M651"/>
      <c r="N651" s="908"/>
      <c r="O651"/>
      <c r="P651" s="183"/>
    </row>
    <row r="652" spans="1:16" s="109" customFormat="1" x14ac:dyDescent="0.35">
      <c r="A652"/>
      <c r="B652"/>
      <c r="C652"/>
      <c r="D652"/>
      <c r="E652"/>
      <c r="F652"/>
      <c r="G652"/>
      <c r="H652"/>
      <c r="I652"/>
      <c r="J652"/>
      <c r="K652"/>
      <c r="L652"/>
      <c r="M652"/>
      <c r="N652" s="908"/>
      <c r="O652"/>
      <c r="P652" s="183"/>
    </row>
    <row r="653" spans="1:16" s="109" customFormat="1" x14ac:dyDescent="0.35">
      <c r="A653"/>
      <c r="B653"/>
      <c r="C653"/>
      <c r="D653"/>
      <c r="E653"/>
      <c r="F653"/>
      <c r="G653"/>
      <c r="H653"/>
      <c r="I653"/>
      <c r="J653"/>
      <c r="K653"/>
      <c r="L653"/>
      <c r="M653"/>
      <c r="N653" s="908"/>
      <c r="O653"/>
      <c r="P653" s="183"/>
    </row>
    <row r="654" spans="1:16" s="109" customFormat="1" x14ac:dyDescent="0.35">
      <c r="A654"/>
      <c r="B654"/>
      <c r="C654"/>
      <c r="D654"/>
      <c r="E654"/>
      <c r="F654"/>
      <c r="G654"/>
      <c r="H654"/>
      <c r="I654"/>
      <c r="J654"/>
      <c r="K654"/>
      <c r="L654"/>
      <c r="M654"/>
      <c r="N654" s="908"/>
      <c r="O654"/>
      <c r="P654" s="183"/>
    </row>
    <row r="655" spans="1:16" s="109" customFormat="1" x14ac:dyDescent="0.35">
      <c r="A655"/>
      <c r="B655"/>
      <c r="C655"/>
      <c r="D655"/>
      <c r="E655"/>
      <c r="F655"/>
      <c r="G655"/>
      <c r="H655"/>
      <c r="I655"/>
      <c r="J655"/>
      <c r="K655"/>
      <c r="L655"/>
      <c r="M655"/>
      <c r="N655" s="908"/>
      <c r="O655"/>
      <c r="P655" s="183"/>
    </row>
    <row r="656" spans="1:16" s="109" customFormat="1" x14ac:dyDescent="0.35">
      <c r="A656"/>
      <c r="B656"/>
      <c r="C656"/>
      <c r="D656"/>
      <c r="E656"/>
      <c r="F656"/>
      <c r="G656"/>
      <c r="H656"/>
      <c r="I656"/>
      <c r="J656"/>
      <c r="K656"/>
      <c r="L656"/>
      <c r="M656"/>
      <c r="N656" s="908"/>
      <c r="O656"/>
      <c r="P656" s="183"/>
    </row>
    <row r="657" spans="1:16" s="109" customFormat="1" x14ac:dyDescent="0.35">
      <c r="A657"/>
      <c r="B657"/>
      <c r="C657"/>
      <c r="D657"/>
      <c r="E657"/>
      <c r="F657"/>
      <c r="G657"/>
      <c r="H657"/>
      <c r="I657"/>
      <c r="J657"/>
      <c r="K657"/>
      <c r="L657"/>
      <c r="M657"/>
      <c r="N657" s="908"/>
      <c r="O657"/>
      <c r="P657" s="183"/>
    </row>
    <row r="658" spans="1:16" s="109" customFormat="1" x14ac:dyDescent="0.35">
      <c r="A658"/>
      <c r="B658"/>
      <c r="C658"/>
      <c r="D658"/>
      <c r="E658"/>
      <c r="F658"/>
      <c r="G658"/>
      <c r="H658"/>
      <c r="I658"/>
      <c r="J658"/>
      <c r="K658"/>
      <c r="L658"/>
      <c r="M658"/>
      <c r="N658" s="908"/>
      <c r="O658"/>
      <c r="P658" s="183"/>
    </row>
    <row r="659" spans="1:16" s="109" customFormat="1" x14ac:dyDescent="0.35">
      <c r="A659"/>
      <c r="B659"/>
      <c r="C659"/>
      <c r="D659"/>
      <c r="E659"/>
      <c r="F659"/>
      <c r="G659"/>
      <c r="H659"/>
      <c r="I659"/>
      <c r="J659"/>
      <c r="K659"/>
      <c r="L659"/>
      <c r="M659"/>
      <c r="N659" s="908"/>
      <c r="O659"/>
      <c r="P659" s="183"/>
    </row>
    <row r="660" spans="1:16" s="109" customFormat="1" x14ac:dyDescent="0.35">
      <c r="A660"/>
      <c r="B660"/>
      <c r="C660"/>
      <c r="D660"/>
      <c r="E660"/>
      <c r="F660"/>
      <c r="G660"/>
      <c r="H660"/>
      <c r="I660"/>
      <c r="J660"/>
      <c r="K660"/>
      <c r="L660"/>
      <c r="M660"/>
      <c r="N660" s="908"/>
      <c r="O660"/>
      <c r="P660" s="183"/>
    </row>
    <row r="661" spans="1:16" s="109" customFormat="1" x14ac:dyDescent="0.35">
      <c r="A661"/>
      <c r="B661"/>
      <c r="C661"/>
      <c r="D661"/>
      <c r="E661"/>
      <c r="F661"/>
      <c r="G661"/>
      <c r="H661"/>
      <c r="I661"/>
      <c r="J661"/>
      <c r="K661"/>
      <c r="L661"/>
      <c r="M661"/>
      <c r="N661" s="908"/>
      <c r="O661"/>
      <c r="P661" s="183"/>
    </row>
    <row r="662" spans="1:16" s="109" customFormat="1" x14ac:dyDescent="0.35">
      <c r="A662"/>
      <c r="B662"/>
      <c r="C662"/>
      <c r="D662"/>
      <c r="E662"/>
      <c r="F662"/>
      <c r="G662"/>
      <c r="H662"/>
      <c r="I662"/>
      <c r="J662"/>
      <c r="K662"/>
      <c r="L662"/>
      <c r="M662"/>
      <c r="N662" s="908"/>
      <c r="O662"/>
      <c r="P662" s="183"/>
    </row>
    <row r="663" spans="1:16" s="109" customFormat="1" x14ac:dyDescent="0.35">
      <c r="A663"/>
      <c r="B663"/>
      <c r="C663"/>
      <c r="D663"/>
      <c r="E663"/>
      <c r="F663"/>
      <c r="G663"/>
      <c r="H663"/>
      <c r="I663"/>
      <c r="J663"/>
      <c r="K663"/>
      <c r="L663"/>
      <c r="M663"/>
      <c r="N663" s="908"/>
      <c r="O663"/>
      <c r="P663" s="183"/>
    </row>
    <row r="664" spans="1:16" s="109" customFormat="1" x14ac:dyDescent="0.35">
      <c r="A664"/>
      <c r="B664"/>
      <c r="C664"/>
      <c r="D664"/>
      <c r="E664"/>
      <c r="F664"/>
      <c r="G664"/>
      <c r="H664"/>
      <c r="I664"/>
      <c r="J664"/>
      <c r="K664"/>
      <c r="L664"/>
      <c r="M664"/>
      <c r="N664" s="908"/>
      <c r="O664"/>
      <c r="P664" s="183"/>
    </row>
    <row r="665" spans="1:16" s="109" customFormat="1" x14ac:dyDescent="0.35">
      <c r="A665"/>
      <c r="B665"/>
      <c r="C665"/>
      <c r="D665"/>
      <c r="E665"/>
      <c r="F665"/>
      <c r="G665"/>
      <c r="H665"/>
      <c r="I665"/>
      <c r="J665"/>
      <c r="K665"/>
      <c r="L665"/>
      <c r="M665"/>
      <c r="N665" s="908"/>
      <c r="O665"/>
      <c r="P665" s="183"/>
    </row>
    <row r="666" spans="1:16" s="109" customFormat="1" x14ac:dyDescent="0.35">
      <c r="A666"/>
      <c r="B666"/>
      <c r="C666"/>
      <c r="D666"/>
      <c r="E666"/>
      <c r="F666"/>
      <c r="G666"/>
      <c r="H666"/>
      <c r="I666"/>
      <c r="J666"/>
      <c r="K666"/>
      <c r="L666"/>
      <c r="M666"/>
      <c r="N666" s="908"/>
      <c r="O666"/>
      <c r="P666" s="183"/>
    </row>
    <row r="667" spans="1:16" s="109" customFormat="1" x14ac:dyDescent="0.35">
      <c r="A667"/>
      <c r="B667"/>
      <c r="C667"/>
      <c r="D667"/>
      <c r="E667"/>
      <c r="F667"/>
      <c r="G667"/>
      <c r="H667"/>
      <c r="I667"/>
      <c r="J667"/>
      <c r="K667"/>
      <c r="L667"/>
      <c r="M667"/>
      <c r="N667" s="908"/>
      <c r="O667"/>
      <c r="P667" s="183"/>
    </row>
    <row r="668" spans="1:16" s="109" customFormat="1" x14ac:dyDescent="0.35">
      <c r="A668"/>
      <c r="B668"/>
      <c r="C668"/>
      <c r="D668"/>
      <c r="E668"/>
      <c r="F668"/>
      <c r="G668"/>
      <c r="H668"/>
      <c r="I668"/>
      <c r="J668"/>
      <c r="K668"/>
      <c r="L668"/>
      <c r="M668"/>
      <c r="N668" s="908"/>
      <c r="O668"/>
      <c r="P668" s="183"/>
    </row>
    <row r="669" spans="1:16" s="109" customFormat="1" x14ac:dyDescent="0.35">
      <c r="A669"/>
      <c r="B669"/>
      <c r="C669"/>
      <c r="D669"/>
      <c r="E669"/>
      <c r="F669"/>
      <c r="G669"/>
      <c r="H669"/>
      <c r="I669"/>
      <c r="J669"/>
      <c r="K669"/>
      <c r="L669"/>
      <c r="M669"/>
      <c r="N669" s="908"/>
      <c r="O669"/>
      <c r="P669" s="183"/>
    </row>
    <row r="670" spans="1:16" s="109" customFormat="1" x14ac:dyDescent="0.35">
      <c r="A670"/>
      <c r="B670"/>
      <c r="C670"/>
      <c r="D670"/>
      <c r="E670"/>
      <c r="F670"/>
      <c r="G670"/>
      <c r="H670"/>
      <c r="I670"/>
      <c r="J670"/>
      <c r="K670"/>
      <c r="L670"/>
      <c r="M670"/>
      <c r="N670" s="908"/>
      <c r="O670"/>
      <c r="P670" s="183"/>
    </row>
    <row r="671" spans="1:16" s="109" customFormat="1" x14ac:dyDescent="0.35">
      <c r="A671"/>
      <c r="B671"/>
      <c r="C671"/>
      <c r="D671"/>
      <c r="E671"/>
      <c r="F671"/>
      <c r="G671"/>
      <c r="H671"/>
      <c r="I671"/>
      <c r="J671"/>
      <c r="K671"/>
      <c r="L671"/>
      <c r="M671"/>
      <c r="N671" s="908"/>
      <c r="O671"/>
      <c r="P671" s="183"/>
    </row>
    <row r="672" spans="1:16" s="109" customFormat="1" x14ac:dyDescent="0.35">
      <c r="A672"/>
      <c r="B672"/>
      <c r="C672"/>
      <c r="D672"/>
      <c r="E672"/>
      <c r="F672"/>
      <c r="G672"/>
      <c r="H672"/>
      <c r="I672"/>
      <c r="J672"/>
      <c r="K672"/>
      <c r="L672"/>
      <c r="M672"/>
      <c r="N672" s="908"/>
      <c r="O672"/>
      <c r="P672" s="183"/>
    </row>
    <row r="673" spans="1:16" s="109" customFormat="1" x14ac:dyDescent="0.35">
      <c r="A673"/>
      <c r="B673"/>
      <c r="C673"/>
      <c r="D673"/>
      <c r="E673"/>
      <c r="F673"/>
      <c r="G673"/>
      <c r="H673"/>
      <c r="I673"/>
      <c r="J673"/>
      <c r="K673"/>
      <c r="L673"/>
      <c r="M673"/>
      <c r="N673" s="908"/>
      <c r="O673"/>
      <c r="P673" s="183"/>
    </row>
    <row r="674" spans="1:16" s="109" customFormat="1" x14ac:dyDescent="0.35">
      <c r="A674"/>
      <c r="B674"/>
      <c r="C674"/>
      <c r="D674"/>
      <c r="E674"/>
      <c r="F674"/>
      <c r="G674"/>
      <c r="H674"/>
      <c r="I674"/>
      <c r="J674"/>
      <c r="K674"/>
      <c r="L674"/>
      <c r="M674"/>
      <c r="N674" s="908"/>
      <c r="O674"/>
      <c r="P674" s="183"/>
    </row>
    <row r="675" spans="1:16" s="109" customFormat="1" x14ac:dyDescent="0.35">
      <c r="A675"/>
      <c r="B675"/>
      <c r="C675"/>
      <c r="D675"/>
      <c r="E675"/>
      <c r="F675"/>
      <c r="G675"/>
      <c r="H675"/>
      <c r="I675"/>
      <c r="J675"/>
      <c r="K675"/>
      <c r="L675"/>
      <c r="M675"/>
      <c r="N675" s="908"/>
      <c r="O675"/>
      <c r="P675" s="183"/>
    </row>
    <row r="676" spans="1:16" s="109" customFormat="1" x14ac:dyDescent="0.35">
      <c r="A676"/>
      <c r="B676"/>
      <c r="C676"/>
      <c r="D676"/>
      <c r="E676"/>
      <c r="F676"/>
      <c r="G676"/>
      <c r="H676"/>
      <c r="I676"/>
      <c r="J676"/>
      <c r="K676"/>
      <c r="L676"/>
      <c r="M676"/>
      <c r="N676" s="908"/>
      <c r="O676"/>
      <c r="P676" s="183"/>
    </row>
    <row r="677" spans="1:16" s="109" customFormat="1" x14ac:dyDescent="0.35">
      <c r="A677"/>
      <c r="B677"/>
      <c r="C677"/>
      <c r="D677"/>
      <c r="E677"/>
      <c r="F677"/>
      <c r="G677"/>
      <c r="H677"/>
      <c r="I677"/>
      <c r="J677"/>
      <c r="K677"/>
      <c r="L677"/>
      <c r="M677"/>
      <c r="N677" s="908"/>
      <c r="O677"/>
      <c r="P677" s="183"/>
    </row>
    <row r="678" spans="1:16" s="109" customFormat="1" x14ac:dyDescent="0.35">
      <c r="A678"/>
      <c r="B678"/>
      <c r="C678"/>
      <c r="D678"/>
      <c r="E678"/>
      <c r="F678"/>
      <c r="G678"/>
      <c r="H678"/>
      <c r="I678"/>
      <c r="J678"/>
      <c r="K678"/>
      <c r="L678"/>
      <c r="M678"/>
      <c r="N678" s="908"/>
      <c r="O678"/>
      <c r="P678" s="183"/>
    </row>
    <row r="679" spans="1:16" s="109" customFormat="1" x14ac:dyDescent="0.35">
      <c r="A679"/>
      <c r="B679"/>
      <c r="C679"/>
      <c r="D679"/>
      <c r="E679"/>
      <c r="F679"/>
      <c r="G679"/>
      <c r="H679"/>
      <c r="I679"/>
      <c r="J679"/>
      <c r="K679"/>
      <c r="L679"/>
      <c r="M679"/>
      <c r="N679" s="908"/>
      <c r="O679"/>
      <c r="P679" s="183"/>
    </row>
    <row r="680" spans="1:16" s="109" customFormat="1" x14ac:dyDescent="0.35">
      <c r="A680"/>
      <c r="B680"/>
      <c r="C680"/>
      <c r="D680"/>
      <c r="E680"/>
      <c r="F680"/>
      <c r="G680"/>
      <c r="H680"/>
      <c r="I680"/>
      <c r="J680"/>
      <c r="K680"/>
      <c r="L680"/>
      <c r="M680"/>
      <c r="N680" s="908"/>
      <c r="O680"/>
      <c r="P680" s="183"/>
    </row>
    <row r="681" spans="1:16" s="109" customFormat="1" x14ac:dyDescent="0.35">
      <c r="A681"/>
      <c r="B681"/>
      <c r="C681"/>
      <c r="D681"/>
      <c r="E681"/>
      <c r="F681"/>
      <c r="G681"/>
      <c r="H681"/>
      <c r="I681"/>
      <c r="J681"/>
      <c r="K681"/>
      <c r="L681"/>
      <c r="M681"/>
      <c r="N681" s="908"/>
      <c r="O681"/>
      <c r="P681" s="183"/>
    </row>
    <row r="682" spans="1:16" s="109" customFormat="1" x14ac:dyDescent="0.35">
      <c r="A682"/>
      <c r="B682"/>
      <c r="C682"/>
      <c r="D682"/>
      <c r="E682"/>
      <c r="F682"/>
      <c r="G682"/>
      <c r="H682"/>
      <c r="I682"/>
      <c r="J682"/>
      <c r="K682"/>
      <c r="L682"/>
      <c r="M682"/>
      <c r="N682" s="908"/>
      <c r="O682"/>
      <c r="P682" s="183"/>
    </row>
    <row r="683" spans="1:16" s="109" customFormat="1" x14ac:dyDescent="0.35">
      <c r="A683"/>
      <c r="B683"/>
      <c r="C683"/>
      <c r="D683"/>
      <c r="E683"/>
      <c r="F683"/>
      <c r="G683"/>
      <c r="H683"/>
      <c r="I683"/>
      <c r="J683"/>
      <c r="K683"/>
      <c r="L683"/>
      <c r="M683"/>
      <c r="N683" s="908"/>
      <c r="O683"/>
      <c r="P683" s="183"/>
    </row>
    <row r="684" spans="1:16" s="109" customFormat="1" x14ac:dyDescent="0.35">
      <c r="A684"/>
      <c r="B684"/>
      <c r="C684"/>
      <c r="D684"/>
      <c r="E684"/>
      <c r="F684"/>
      <c r="G684"/>
      <c r="H684"/>
      <c r="I684"/>
      <c r="J684"/>
      <c r="K684"/>
      <c r="L684"/>
      <c r="M684"/>
      <c r="N684" s="908"/>
      <c r="O684"/>
      <c r="P684" s="183"/>
    </row>
    <row r="685" spans="1:16" s="109" customFormat="1" x14ac:dyDescent="0.35">
      <c r="A685"/>
      <c r="B685"/>
      <c r="C685"/>
      <c r="D685"/>
      <c r="E685"/>
      <c r="F685"/>
      <c r="G685"/>
      <c r="H685"/>
      <c r="I685"/>
      <c r="J685"/>
      <c r="K685"/>
      <c r="L685"/>
      <c r="M685"/>
      <c r="N685" s="908"/>
      <c r="O685"/>
      <c r="P685" s="183"/>
    </row>
    <row r="686" spans="1:16" s="109" customFormat="1" x14ac:dyDescent="0.35">
      <c r="A686"/>
      <c r="B686"/>
      <c r="C686"/>
      <c r="D686"/>
      <c r="E686"/>
      <c r="F686"/>
      <c r="G686"/>
      <c r="H686"/>
      <c r="I686"/>
      <c r="J686"/>
      <c r="K686"/>
      <c r="L686"/>
      <c r="M686"/>
      <c r="N686" s="908"/>
      <c r="O686"/>
      <c r="P686" s="183"/>
    </row>
    <row r="687" spans="1:16" s="109" customFormat="1" x14ac:dyDescent="0.35">
      <c r="A687"/>
      <c r="B687"/>
      <c r="C687"/>
      <c r="D687"/>
      <c r="E687"/>
      <c r="F687"/>
      <c r="G687"/>
      <c r="H687"/>
      <c r="I687"/>
      <c r="J687"/>
      <c r="K687"/>
      <c r="L687"/>
      <c r="M687"/>
      <c r="N687" s="908"/>
      <c r="O687"/>
      <c r="P687" s="183"/>
    </row>
    <row r="688" spans="1:16" s="109" customFormat="1" x14ac:dyDescent="0.35">
      <c r="A688"/>
      <c r="B688"/>
      <c r="C688"/>
      <c r="D688"/>
      <c r="E688"/>
      <c r="F688"/>
      <c r="G688"/>
      <c r="H688"/>
      <c r="I688"/>
      <c r="J688"/>
      <c r="K688"/>
      <c r="L688"/>
      <c r="M688"/>
      <c r="N688" s="908"/>
      <c r="O688"/>
      <c r="P688" s="183"/>
    </row>
    <row r="689" spans="1:16" s="109" customFormat="1" x14ac:dyDescent="0.35">
      <c r="A689"/>
      <c r="B689"/>
      <c r="C689"/>
      <c r="D689"/>
      <c r="E689"/>
      <c r="F689"/>
      <c r="G689"/>
      <c r="H689"/>
      <c r="I689"/>
      <c r="J689"/>
      <c r="K689"/>
      <c r="L689"/>
      <c r="M689"/>
      <c r="N689" s="908"/>
      <c r="O689"/>
      <c r="P689" s="183"/>
    </row>
    <row r="690" spans="1:16" s="109" customFormat="1" x14ac:dyDescent="0.35">
      <c r="A690"/>
      <c r="B690"/>
      <c r="C690"/>
      <c r="D690"/>
      <c r="E690"/>
      <c r="F690"/>
      <c r="G690"/>
      <c r="H690"/>
      <c r="I690"/>
      <c r="J690"/>
      <c r="K690"/>
      <c r="L690"/>
      <c r="M690"/>
      <c r="N690" s="908"/>
      <c r="O690"/>
      <c r="P690" s="183"/>
    </row>
    <row r="691" spans="1:16" s="109" customFormat="1" x14ac:dyDescent="0.35">
      <c r="A691"/>
      <c r="B691"/>
      <c r="C691"/>
      <c r="D691"/>
      <c r="E691"/>
      <c r="F691"/>
      <c r="G691"/>
      <c r="H691"/>
      <c r="I691"/>
      <c r="J691"/>
      <c r="K691"/>
      <c r="L691"/>
      <c r="M691"/>
      <c r="N691" s="908"/>
      <c r="O691"/>
      <c r="P691" s="183"/>
    </row>
    <row r="692" spans="1:16" s="109" customFormat="1" x14ac:dyDescent="0.35">
      <c r="A692"/>
      <c r="B692"/>
      <c r="C692"/>
      <c r="D692"/>
      <c r="E692"/>
      <c r="F692"/>
      <c r="G692"/>
      <c r="H692"/>
      <c r="I692"/>
      <c r="J692"/>
      <c r="K692"/>
      <c r="L692"/>
      <c r="M692"/>
      <c r="N692" s="908"/>
      <c r="O692"/>
      <c r="P692" s="183"/>
    </row>
    <row r="693" spans="1:16" s="109" customFormat="1" x14ac:dyDescent="0.35">
      <c r="A693"/>
      <c r="B693"/>
      <c r="C693"/>
      <c r="D693"/>
      <c r="E693"/>
      <c r="F693"/>
      <c r="G693"/>
      <c r="H693"/>
      <c r="I693"/>
      <c r="J693"/>
      <c r="K693"/>
      <c r="L693"/>
      <c r="M693"/>
      <c r="N693" s="908"/>
      <c r="O693"/>
      <c r="P693" s="183"/>
    </row>
    <row r="694" spans="1:16" s="109" customFormat="1" x14ac:dyDescent="0.35">
      <c r="A694"/>
      <c r="B694"/>
      <c r="C694"/>
      <c r="D694"/>
      <c r="E694"/>
      <c r="F694"/>
      <c r="G694"/>
      <c r="H694"/>
      <c r="I694"/>
      <c r="J694"/>
      <c r="K694"/>
      <c r="L694"/>
      <c r="M694"/>
      <c r="N694" s="908"/>
      <c r="O694"/>
      <c r="P694" s="183"/>
    </row>
    <row r="695" spans="1:16" s="109" customFormat="1" x14ac:dyDescent="0.35">
      <c r="A695"/>
      <c r="B695"/>
      <c r="C695"/>
      <c r="D695"/>
      <c r="E695"/>
      <c r="F695"/>
      <c r="G695"/>
      <c r="H695"/>
      <c r="I695"/>
      <c r="J695"/>
      <c r="K695"/>
      <c r="L695"/>
      <c r="M695"/>
      <c r="N695" s="908"/>
      <c r="O695"/>
      <c r="P695" s="183"/>
    </row>
    <row r="696" spans="1:16" s="109" customFormat="1" x14ac:dyDescent="0.35">
      <c r="A696"/>
      <c r="B696"/>
      <c r="C696"/>
      <c r="D696"/>
      <c r="E696"/>
      <c r="F696"/>
      <c r="G696"/>
      <c r="H696"/>
      <c r="I696"/>
      <c r="J696"/>
      <c r="K696"/>
      <c r="L696"/>
      <c r="M696"/>
      <c r="N696" s="908"/>
      <c r="O696"/>
      <c r="P696" s="183"/>
    </row>
    <row r="697" spans="1:16" s="109" customFormat="1" x14ac:dyDescent="0.35">
      <c r="A697"/>
      <c r="B697"/>
      <c r="C697"/>
      <c r="D697"/>
      <c r="E697"/>
      <c r="F697"/>
      <c r="G697"/>
      <c r="H697"/>
      <c r="I697"/>
      <c r="J697"/>
      <c r="K697"/>
      <c r="L697"/>
      <c r="M697"/>
      <c r="N697" s="908"/>
      <c r="O697"/>
      <c r="P697" s="183"/>
    </row>
    <row r="698" spans="1:16" s="109" customFormat="1" x14ac:dyDescent="0.35">
      <c r="A698"/>
      <c r="B698"/>
      <c r="C698"/>
      <c r="D698"/>
      <c r="E698"/>
      <c r="F698"/>
      <c r="G698"/>
      <c r="H698"/>
      <c r="I698"/>
      <c r="J698"/>
      <c r="K698"/>
      <c r="L698"/>
      <c r="M698"/>
      <c r="N698" s="908"/>
      <c r="O698"/>
      <c r="P698" s="183"/>
    </row>
    <row r="699" spans="1:16" s="109" customFormat="1" x14ac:dyDescent="0.35">
      <c r="A699"/>
      <c r="B699"/>
      <c r="C699"/>
      <c r="D699"/>
      <c r="E699"/>
      <c r="F699"/>
      <c r="G699"/>
      <c r="H699"/>
      <c r="I699"/>
      <c r="J699"/>
      <c r="K699"/>
      <c r="L699"/>
      <c r="M699"/>
      <c r="N699" s="908"/>
      <c r="O699"/>
      <c r="P699" s="183"/>
    </row>
    <row r="700" spans="1:16" s="109" customFormat="1" x14ac:dyDescent="0.35">
      <c r="A700"/>
      <c r="B700"/>
      <c r="C700"/>
      <c r="D700"/>
      <c r="E700"/>
      <c r="F700"/>
      <c r="G700"/>
      <c r="H700"/>
      <c r="I700"/>
      <c r="J700"/>
      <c r="K700"/>
      <c r="L700"/>
      <c r="M700"/>
      <c r="N700" s="908"/>
      <c r="O700"/>
      <c r="P700" s="183"/>
    </row>
    <row r="701" spans="1:16" s="109" customFormat="1" x14ac:dyDescent="0.35">
      <c r="A701"/>
      <c r="B701"/>
      <c r="C701"/>
      <c r="D701"/>
      <c r="E701"/>
      <c r="F701"/>
      <c r="G701"/>
      <c r="H701"/>
      <c r="I701"/>
      <c r="J701"/>
      <c r="K701"/>
      <c r="L701"/>
      <c r="M701"/>
      <c r="N701" s="908"/>
      <c r="O701"/>
      <c r="P701" s="183"/>
    </row>
    <row r="702" spans="1:16" s="109" customFormat="1" x14ac:dyDescent="0.35">
      <c r="A702"/>
      <c r="B702"/>
      <c r="C702"/>
      <c r="D702"/>
      <c r="E702"/>
      <c r="F702"/>
      <c r="G702"/>
      <c r="H702"/>
      <c r="I702"/>
      <c r="J702"/>
      <c r="K702"/>
      <c r="L702"/>
      <c r="M702"/>
      <c r="N702" s="908"/>
      <c r="O702"/>
      <c r="P702" s="183"/>
    </row>
    <row r="703" spans="1:16" s="109" customFormat="1" x14ac:dyDescent="0.35">
      <c r="A703"/>
      <c r="B703"/>
      <c r="C703"/>
      <c r="D703"/>
      <c r="E703"/>
      <c r="F703"/>
      <c r="G703"/>
      <c r="H703"/>
      <c r="I703"/>
      <c r="J703"/>
      <c r="K703"/>
      <c r="L703"/>
      <c r="M703"/>
      <c r="N703" s="908"/>
      <c r="O703"/>
      <c r="P703" s="183"/>
    </row>
    <row r="704" spans="1:16" s="109" customFormat="1" x14ac:dyDescent="0.35">
      <c r="A704"/>
      <c r="B704"/>
      <c r="C704"/>
      <c r="D704"/>
      <c r="E704"/>
      <c r="F704"/>
      <c r="G704"/>
      <c r="H704"/>
      <c r="I704"/>
      <c r="J704"/>
      <c r="K704"/>
      <c r="L704"/>
      <c r="M704"/>
      <c r="N704" s="908"/>
      <c r="O704"/>
      <c r="P704" s="183"/>
    </row>
    <row r="705" spans="1:16" s="109" customFormat="1" x14ac:dyDescent="0.35">
      <c r="A705"/>
      <c r="B705"/>
      <c r="C705"/>
      <c r="D705"/>
      <c r="E705"/>
      <c r="F705"/>
      <c r="G705"/>
      <c r="H705"/>
      <c r="I705"/>
      <c r="J705"/>
      <c r="K705"/>
      <c r="L705"/>
      <c r="M705"/>
      <c r="N705" s="908"/>
      <c r="O705"/>
      <c r="P705" s="183"/>
    </row>
    <row r="706" spans="1:16" s="109" customFormat="1" x14ac:dyDescent="0.35">
      <c r="A706"/>
      <c r="B706"/>
      <c r="C706"/>
      <c r="D706"/>
      <c r="E706"/>
      <c r="F706"/>
      <c r="G706"/>
      <c r="H706"/>
      <c r="I706"/>
      <c r="J706"/>
      <c r="K706"/>
      <c r="L706"/>
      <c r="M706"/>
      <c r="N706" s="908"/>
      <c r="O706"/>
      <c r="P706" s="183"/>
    </row>
    <row r="707" spans="1:16" s="109" customFormat="1" x14ac:dyDescent="0.35">
      <c r="A707"/>
      <c r="B707"/>
      <c r="C707"/>
      <c r="D707"/>
      <c r="E707"/>
      <c r="F707"/>
      <c r="G707"/>
      <c r="H707"/>
      <c r="I707"/>
      <c r="J707"/>
      <c r="K707"/>
      <c r="L707"/>
      <c r="M707"/>
      <c r="N707" s="908"/>
      <c r="O707"/>
      <c r="P707" s="183"/>
    </row>
    <row r="708" spans="1:16" s="109" customFormat="1" x14ac:dyDescent="0.35">
      <c r="A708"/>
      <c r="B708"/>
      <c r="C708"/>
      <c r="D708"/>
      <c r="E708"/>
      <c r="F708"/>
      <c r="G708"/>
      <c r="H708"/>
      <c r="I708"/>
      <c r="J708"/>
      <c r="K708"/>
      <c r="L708"/>
      <c r="M708"/>
      <c r="N708" s="908"/>
      <c r="O708"/>
      <c r="P708" s="183"/>
    </row>
    <row r="709" spans="1:16" s="109" customFormat="1" x14ac:dyDescent="0.35">
      <c r="A709"/>
      <c r="B709"/>
      <c r="C709"/>
      <c r="D709"/>
      <c r="E709"/>
      <c r="F709"/>
      <c r="G709"/>
      <c r="H709"/>
      <c r="I709"/>
      <c r="J709"/>
      <c r="K709"/>
      <c r="L709"/>
      <c r="M709"/>
      <c r="N709" s="908"/>
      <c r="O709"/>
      <c r="P709" s="183"/>
    </row>
    <row r="710" spans="1:16" s="109" customFormat="1" x14ac:dyDescent="0.35">
      <c r="A710"/>
      <c r="B710"/>
      <c r="C710"/>
      <c r="D710"/>
      <c r="E710"/>
      <c r="F710"/>
      <c r="G710"/>
      <c r="H710"/>
      <c r="I710"/>
      <c r="J710"/>
      <c r="K710"/>
      <c r="L710"/>
      <c r="M710"/>
      <c r="N710" s="908"/>
      <c r="O710"/>
      <c r="P710" s="183"/>
    </row>
    <row r="711" spans="1:16" s="109" customFormat="1" x14ac:dyDescent="0.35">
      <c r="A711"/>
      <c r="B711"/>
      <c r="C711"/>
      <c r="D711"/>
      <c r="E711"/>
      <c r="F711"/>
      <c r="G711"/>
      <c r="H711"/>
      <c r="I711"/>
      <c r="J711"/>
      <c r="K711"/>
      <c r="L711"/>
      <c r="M711"/>
      <c r="N711" s="908"/>
      <c r="O711"/>
      <c r="P711" s="183"/>
    </row>
    <row r="712" spans="1:16" s="109" customFormat="1" x14ac:dyDescent="0.35">
      <c r="A712"/>
      <c r="B712"/>
      <c r="C712"/>
      <c r="D712"/>
      <c r="E712"/>
      <c r="F712"/>
      <c r="G712"/>
      <c r="H712"/>
      <c r="I712"/>
      <c r="J712"/>
      <c r="K712"/>
      <c r="L712"/>
      <c r="M712"/>
      <c r="N712" s="908"/>
      <c r="O712"/>
      <c r="P712" s="183"/>
    </row>
    <row r="713" spans="1:16" s="109" customFormat="1" x14ac:dyDescent="0.35">
      <c r="A713"/>
      <c r="B713"/>
      <c r="C713"/>
      <c r="D713"/>
      <c r="E713"/>
      <c r="F713"/>
      <c r="G713"/>
      <c r="H713"/>
      <c r="I713"/>
      <c r="J713"/>
      <c r="K713"/>
      <c r="L713"/>
      <c r="M713"/>
      <c r="N713" s="908"/>
      <c r="O713"/>
      <c r="P713" s="183"/>
    </row>
    <row r="714" spans="1:16" s="109" customFormat="1" x14ac:dyDescent="0.35">
      <c r="A714"/>
      <c r="B714"/>
      <c r="C714"/>
      <c r="D714"/>
      <c r="E714"/>
      <c r="F714"/>
      <c r="G714"/>
      <c r="H714"/>
      <c r="I714"/>
      <c r="J714"/>
      <c r="K714"/>
      <c r="L714"/>
      <c r="M714"/>
      <c r="N714" s="908"/>
      <c r="O714"/>
      <c r="P714" s="183"/>
    </row>
    <row r="715" spans="1:16" s="109" customFormat="1" x14ac:dyDescent="0.35">
      <c r="A715"/>
      <c r="B715"/>
      <c r="C715"/>
      <c r="D715"/>
      <c r="E715"/>
      <c r="F715"/>
      <c r="G715"/>
      <c r="H715"/>
      <c r="I715"/>
      <c r="J715"/>
      <c r="K715"/>
      <c r="L715"/>
      <c r="M715"/>
      <c r="N715" s="908"/>
      <c r="O715"/>
      <c r="P715" s="183"/>
    </row>
    <row r="716" spans="1:16" s="109" customFormat="1" x14ac:dyDescent="0.35">
      <c r="A716"/>
      <c r="B716"/>
      <c r="C716"/>
      <c r="D716"/>
      <c r="E716"/>
      <c r="F716"/>
      <c r="G716"/>
      <c r="H716"/>
      <c r="I716"/>
      <c r="J716"/>
      <c r="K716"/>
      <c r="L716"/>
      <c r="M716"/>
      <c r="N716" s="908"/>
      <c r="O716"/>
      <c r="P716" s="183"/>
    </row>
    <row r="717" spans="1:16" s="109" customFormat="1" x14ac:dyDescent="0.35">
      <c r="A717"/>
      <c r="B717"/>
      <c r="C717"/>
      <c r="D717"/>
      <c r="E717"/>
      <c r="F717"/>
      <c r="G717"/>
      <c r="H717"/>
      <c r="I717"/>
      <c r="J717"/>
      <c r="K717"/>
      <c r="L717"/>
      <c r="M717"/>
      <c r="N717" s="908"/>
      <c r="O717"/>
      <c r="P717" s="183"/>
    </row>
    <row r="718" spans="1:16" s="109" customFormat="1" x14ac:dyDescent="0.35">
      <c r="A718"/>
      <c r="B718"/>
      <c r="C718"/>
      <c r="D718"/>
      <c r="E718"/>
      <c r="F718"/>
      <c r="G718"/>
      <c r="H718"/>
      <c r="I718"/>
      <c r="J718"/>
      <c r="K718"/>
      <c r="L718"/>
      <c r="M718"/>
      <c r="N718" s="908"/>
      <c r="O718"/>
      <c r="P718" s="183"/>
    </row>
    <row r="719" spans="1:16" s="109" customFormat="1" x14ac:dyDescent="0.35">
      <c r="A719"/>
      <c r="B719"/>
      <c r="C719"/>
      <c r="D719"/>
      <c r="E719"/>
      <c r="F719"/>
      <c r="G719"/>
      <c r="H719"/>
      <c r="I719"/>
      <c r="J719"/>
      <c r="K719"/>
      <c r="L719"/>
      <c r="M719"/>
      <c r="N719" s="908"/>
      <c r="O719"/>
      <c r="P719" s="183"/>
    </row>
    <row r="720" spans="1:16" s="109" customFormat="1" x14ac:dyDescent="0.35">
      <c r="A720"/>
      <c r="B720"/>
      <c r="C720"/>
      <c r="D720"/>
      <c r="E720"/>
      <c r="F720"/>
      <c r="G720"/>
      <c r="H720"/>
      <c r="I720"/>
      <c r="J720"/>
      <c r="K720"/>
      <c r="L720"/>
      <c r="M720"/>
      <c r="N720" s="908"/>
      <c r="O720"/>
      <c r="P720" s="183"/>
    </row>
    <row r="721" spans="1:16" s="109" customFormat="1" x14ac:dyDescent="0.35">
      <c r="A721"/>
      <c r="B721"/>
      <c r="C721"/>
      <c r="D721"/>
      <c r="E721"/>
      <c r="F721"/>
      <c r="G721"/>
      <c r="H721"/>
      <c r="I721"/>
      <c r="J721"/>
      <c r="K721"/>
      <c r="L721"/>
      <c r="M721"/>
      <c r="N721" s="908"/>
      <c r="O721"/>
      <c r="P721" s="183"/>
    </row>
    <row r="722" spans="1:16" s="109" customFormat="1" x14ac:dyDescent="0.35">
      <c r="A722"/>
      <c r="B722"/>
      <c r="C722"/>
      <c r="D722"/>
      <c r="E722"/>
      <c r="F722"/>
      <c r="G722"/>
      <c r="H722"/>
      <c r="I722"/>
      <c r="J722"/>
      <c r="K722"/>
      <c r="L722"/>
      <c r="M722"/>
      <c r="N722" s="908"/>
      <c r="O722"/>
      <c r="P722" s="183"/>
    </row>
    <row r="723" spans="1:16" s="109" customFormat="1" x14ac:dyDescent="0.35">
      <c r="A723"/>
      <c r="B723"/>
      <c r="C723"/>
      <c r="D723"/>
      <c r="E723"/>
      <c r="F723"/>
      <c r="G723"/>
      <c r="H723"/>
      <c r="I723"/>
      <c r="J723"/>
      <c r="K723"/>
      <c r="L723"/>
      <c r="M723"/>
      <c r="N723" s="908"/>
      <c r="O723"/>
      <c r="P723" s="183"/>
    </row>
    <row r="724" spans="1:16" s="109" customFormat="1" x14ac:dyDescent="0.35">
      <c r="A724"/>
      <c r="B724"/>
      <c r="C724"/>
      <c r="D724"/>
      <c r="E724"/>
      <c r="F724"/>
      <c r="G724"/>
      <c r="H724"/>
      <c r="I724"/>
      <c r="J724"/>
      <c r="K724"/>
      <c r="L724"/>
      <c r="M724"/>
      <c r="N724" s="908"/>
      <c r="O724"/>
      <c r="P724" s="183"/>
    </row>
    <row r="725" spans="1:16" s="109" customFormat="1" x14ac:dyDescent="0.35">
      <c r="A725"/>
      <c r="B725"/>
      <c r="C725"/>
      <c r="D725"/>
      <c r="E725"/>
      <c r="F725"/>
      <c r="G725"/>
      <c r="H725"/>
      <c r="I725"/>
      <c r="J725"/>
      <c r="K725"/>
      <c r="L725"/>
      <c r="M725"/>
      <c r="N725" s="908"/>
      <c r="O725"/>
      <c r="P725" s="183"/>
    </row>
    <row r="726" spans="1:16" s="109" customFormat="1" x14ac:dyDescent="0.35">
      <c r="A726"/>
      <c r="B726"/>
      <c r="C726"/>
      <c r="D726"/>
      <c r="E726"/>
      <c r="F726"/>
      <c r="G726"/>
      <c r="H726"/>
      <c r="I726"/>
      <c r="J726"/>
      <c r="K726"/>
      <c r="L726"/>
      <c r="M726"/>
      <c r="N726" s="908"/>
      <c r="O726"/>
      <c r="P726" s="183"/>
    </row>
    <row r="727" spans="1:16" s="109" customFormat="1" x14ac:dyDescent="0.35">
      <c r="A727"/>
      <c r="B727"/>
      <c r="C727"/>
      <c r="D727"/>
      <c r="E727"/>
      <c r="F727"/>
      <c r="G727"/>
      <c r="H727"/>
      <c r="I727"/>
      <c r="J727"/>
      <c r="K727"/>
      <c r="L727"/>
      <c r="M727"/>
      <c r="N727" s="908"/>
      <c r="O727"/>
      <c r="P727" s="183"/>
    </row>
    <row r="728" spans="1:16" s="109" customFormat="1" x14ac:dyDescent="0.35">
      <c r="A728"/>
      <c r="B728"/>
      <c r="C728"/>
      <c r="D728"/>
      <c r="E728"/>
      <c r="F728"/>
      <c r="G728"/>
      <c r="H728"/>
      <c r="I728"/>
      <c r="J728"/>
      <c r="K728"/>
      <c r="L728"/>
      <c r="M728"/>
      <c r="N728" s="908"/>
      <c r="O728"/>
      <c r="P728" s="183"/>
    </row>
    <row r="729" spans="1:16" s="109" customFormat="1" x14ac:dyDescent="0.35">
      <c r="A729"/>
      <c r="B729"/>
      <c r="C729"/>
      <c r="D729"/>
      <c r="E729"/>
      <c r="F729"/>
      <c r="G729"/>
      <c r="H729"/>
      <c r="I729"/>
      <c r="J729"/>
      <c r="K729"/>
      <c r="L729"/>
      <c r="M729"/>
      <c r="N729" s="908"/>
      <c r="O729"/>
      <c r="P729" s="183"/>
    </row>
    <row r="730" spans="1:16" s="109" customFormat="1" x14ac:dyDescent="0.35">
      <c r="A730"/>
      <c r="B730"/>
      <c r="C730"/>
      <c r="D730"/>
      <c r="E730"/>
      <c r="F730"/>
      <c r="G730"/>
      <c r="H730"/>
      <c r="I730"/>
      <c r="J730"/>
      <c r="K730"/>
      <c r="L730"/>
      <c r="M730"/>
      <c r="N730" s="908"/>
      <c r="O730"/>
      <c r="P730" s="183"/>
    </row>
    <row r="731" spans="1:16" s="109" customFormat="1" x14ac:dyDescent="0.35">
      <c r="A731"/>
      <c r="B731"/>
      <c r="C731"/>
      <c r="D731"/>
      <c r="E731"/>
      <c r="F731"/>
      <c r="G731"/>
      <c r="H731"/>
      <c r="I731"/>
      <c r="J731"/>
      <c r="K731"/>
      <c r="L731"/>
      <c r="M731"/>
      <c r="N731" s="908"/>
      <c r="O731"/>
      <c r="P731" s="183"/>
    </row>
    <row r="732" spans="1:16" s="109" customFormat="1" x14ac:dyDescent="0.35">
      <c r="A732"/>
      <c r="B732"/>
      <c r="C732"/>
      <c r="D732"/>
      <c r="E732"/>
      <c r="F732"/>
      <c r="G732"/>
      <c r="H732"/>
      <c r="I732"/>
      <c r="J732"/>
      <c r="K732"/>
      <c r="L732"/>
      <c r="M732"/>
      <c r="N732" s="908"/>
      <c r="O732"/>
      <c r="P732" s="183"/>
    </row>
    <row r="733" spans="1:16" s="109" customFormat="1" x14ac:dyDescent="0.35">
      <c r="A733"/>
      <c r="B733"/>
      <c r="C733"/>
      <c r="D733"/>
      <c r="E733"/>
      <c r="F733"/>
      <c r="G733"/>
      <c r="H733"/>
      <c r="I733"/>
      <c r="J733"/>
      <c r="K733"/>
      <c r="L733"/>
      <c r="M733"/>
      <c r="N733" s="908"/>
      <c r="O733"/>
      <c r="P733" s="183"/>
    </row>
    <row r="734" spans="1:16" s="109" customFormat="1" x14ac:dyDescent="0.35">
      <c r="A734"/>
      <c r="B734"/>
      <c r="C734"/>
      <c r="D734"/>
      <c r="E734"/>
      <c r="F734"/>
      <c r="G734"/>
      <c r="H734"/>
      <c r="I734"/>
      <c r="J734"/>
      <c r="K734"/>
      <c r="L734"/>
      <c r="M734"/>
      <c r="N734" s="908"/>
      <c r="O734"/>
      <c r="P734" s="183"/>
    </row>
    <row r="735" spans="1:16" s="109" customFormat="1" x14ac:dyDescent="0.35">
      <c r="A735"/>
      <c r="B735"/>
      <c r="C735"/>
      <c r="D735"/>
      <c r="E735"/>
      <c r="F735"/>
      <c r="G735"/>
      <c r="H735"/>
      <c r="I735"/>
      <c r="J735"/>
      <c r="K735"/>
      <c r="L735"/>
      <c r="M735"/>
      <c r="N735" s="908"/>
      <c r="O735"/>
      <c r="P735" s="183"/>
    </row>
    <row r="736" spans="1:16" s="109" customFormat="1" x14ac:dyDescent="0.35">
      <c r="A736"/>
      <c r="B736"/>
      <c r="C736"/>
      <c r="D736"/>
      <c r="E736"/>
      <c r="F736"/>
      <c r="G736"/>
      <c r="H736"/>
      <c r="I736"/>
      <c r="J736"/>
      <c r="K736"/>
      <c r="L736"/>
      <c r="M736"/>
      <c r="N736" s="908"/>
      <c r="O736"/>
      <c r="P736" s="183"/>
    </row>
    <row r="737" spans="1:16" s="109" customFormat="1" x14ac:dyDescent="0.35">
      <c r="A737"/>
      <c r="B737"/>
      <c r="C737"/>
      <c r="D737"/>
      <c r="E737"/>
      <c r="F737"/>
      <c r="G737"/>
      <c r="H737"/>
      <c r="I737"/>
      <c r="J737"/>
      <c r="K737"/>
      <c r="L737"/>
      <c r="M737"/>
      <c r="N737" s="908"/>
      <c r="O737"/>
      <c r="P737" s="183"/>
    </row>
    <row r="738" spans="1:16" s="109" customFormat="1" x14ac:dyDescent="0.35">
      <c r="A738"/>
      <c r="B738"/>
      <c r="C738"/>
      <c r="D738"/>
      <c r="E738"/>
      <c r="F738"/>
      <c r="G738"/>
      <c r="H738"/>
      <c r="I738"/>
      <c r="J738"/>
      <c r="K738"/>
      <c r="L738"/>
      <c r="M738"/>
      <c r="N738" s="908"/>
      <c r="O738"/>
      <c r="P738" s="183"/>
    </row>
    <row r="739" spans="1:16" s="109" customFormat="1" x14ac:dyDescent="0.35">
      <c r="A739"/>
      <c r="B739"/>
      <c r="C739"/>
      <c r="D739"/>
      <c r="E739"/>
      <c r="F739"/>
      <c r="G739"/>
      <c r="H739"/>
      <c r="I739"/>
      <c r="J739"/>
      <c r="K739"/>
      <c r="L739"/>
      <c r="M739"/>
      <c r="N739" s="908"/>
      <c r="O739"/>
      <c r="P739" s="183"/>
    </row>
    <row r="740" spans="1:16" s="109" customFormat="1" x14ac:dyDescent="0.35">
      <c r="A740"/>
      <c r="B740"/>
      <c r="C740"/>
      <c r="D740"/>
      <c r="E740"/>
      <c r="F740"/>
      <c r="G740"/>
      <c r="H740"/>
      <c r="I740"/>
      <c r="J740"/>
      <c r="K740"/>
      <c r="L740"/>
      <c r="M740"/>
      <c r="N740" s="908"/>
      <c r="O740"/>
      <c r="P740" s="183"/>
    </row>
    <row r="741" spans="1:16" s="109" customFormat="1" x14ac:dyDescent="0.35">
      <c r="A741"/>
      <c r="B741"/>
      <c r="C741"/>
      <c r="D741"/>
      <c r="E741"/>
      <c r="F741"/>
      <c r="G741"/>
      <c r="H741"/>
      <c r="I741"/>
      <c r="J741"/>
      <c r="K741"/>
      <c r="L741"/>
      <c r="M741"/>
      <c r="N741" s="908"/>
      <c r="O741"/>
      <c r="P741" s="183"/>
    </row>
    <row r="742" spans="1:16" s="109" customFormat="1" x14ac:dyDescent="0.35">
      <c r="A742"/>
      <c r="B742"/>
      <c r="C742"/>
      <c r="D742"/>
      <c r="E742"/>
      <c r="F742"/>
      <c r="G742"/>
      <c r="H742"/>
      <c r="I742"/>
      <c r="J742"/>
      <c r="K742"/>
      <c r="L742"/>
      <c r="M742"/>
      <c r="N742" s="908"/>
      <c r="O742"/>
      <c r="P742" s="183"/>
    </row>
    <row r="743" spans="1:16" s="109" customFormat="1" x14ac:dyDescent="0.35">
      <c r="A743"/>
      <c r="B743"/>
      <c r="C743"/>
      <c r="D743"/>
      <c r="E743"/>
      <c r="F743"/>
      <c r="G743"/>
      <c r="H743"/>
      <c r="I743"/>
      <c r="J743"/>
      <c r="K743"/>
      <c r="L743"/>
      <c r="M743"/>
      <c r="N743" s="908"/>
      <c r="O743"/>
      <c r="P743" s="183"/>
    </row>
    <row r="744" spans="1:16" s="109" customFormat="1" x14ac:dyDescent="0.35">
      <c r="A744"/>
      <c r="B744"/>
      <c r="C744"/>
      <c r="D744"/>
      <c r="E744"/>
      <c r="F744"/>
      <c r="G744"/>
      <c r="H744"/>
      <c r="I744"/>
      <c r="J744"/>
      <c r="K744"/>
      <c r="L744"/>
      <c r="M744"/>
      <c r="N744" s="908"/>
      <c r="O744"/>
      <c r="P744" s="183"/>
    </row>
    <row r="745" spans="1:16" s="109" customFormat="1" x14ac:dyDescent="0.35">
      <c r="A745"/>
      <c r="B745"/>
      <c r="C745"/>
      <c r="D745"/>
      <c r="E745"/>
      <c r="F745"/>
      <c r="G745"/>
      <c r="H745"/>
      <c r="I745"/>
      <c r="J745"/>
      <c r="K745"/>
      <c r="L745"/>
      <c r="M745"/>
      <c r="N745" s="908"/>
      <c r="O745"/>
      <c r="P745" s="183"/>
    </row>
    <row r="746" spans="1:16" s="109" customFormat="1" x14ac:dyDescent="0.35">
      <c r="A746"/>
      <c r="B746"/>
      <c r="C746"/>
      <c r="D746"/>
      <c r="E746"/>
      <c r="F746"/>
      <c r="G746"/>
      <c r="H746"/>
      <c r="I746"/>
      <c r="J746"/>
      <c r="K746"/>
      <c r="L746"/>
      <c r="M746"/>
      <c r="N746" s="908"/>
      <c r="O746"/>
      <c r="P746" s="183"/>
    </row>
    <row r="747" spans="1:16" s="109" customFormat="1" x14ac:dyDescent="0.35">
      <c r="A747"/>
      <c r="B747"/>
      <c r="C747"/>
      <c r="D747"/>
      <c r="E747"/>
      <c r="F747"/>
      <c r="G747"/>
      <c r="H747"/>
      <c r="I747"/>
      <c r="J747"/>
      <c r="K747"/>
      <c r="L747"/>
      <c r="M747"/>
      <c r="N747" s="908"/>
      <c r="O747"/>
      <c r="P747" s="183"/>
    </row>
    <row r="748" spans="1:16" s="109" customFormat="1" x14ac:dyDescent="0.35">
      <c r="A748"/>
      <c r="B748"/>
      <c r="C748"/>
      <c r="D748"/>
      <c r="E748"/>
      <c r="F748"/>
      <c r="G748"/>
      <c r="H748"/>
      <c r="I748"/>
      <c r="J748"/>
      <c r="K748"/>
      <c r="L748"/>
      <c r="M748"/>
      <c r="N748" s="908"/>
      <c r="O748"/>
      <c r="P748" s="183"/>
    </row>
    <row r="749" spans="1:16" s="109" customFormat="1" x14ac:dyDescent="0.35">
      <c r="A749"/>
      <c r="B749"/>
      <c r="C749"/>
      <c r="D749"/>
      <c r="E749"/>
      <c r="F749"/>
      <c r="G749"/>
      <c r="H749"/>
      <c r="I749"/>
      <c r="J749"/>
      <c r="K749"/>
      <c r="L749"/>
      <c r="M749"/>
      <c r="N749" s="908"/>
      <c r="O749"/>
      <c r="P749" s="183"/>
    </row>
    <row r="750" spans="1:16" s="109" customFormat="1" x14ac:dyDescent="0.35">
      <c r="A750"/>
      <c r="B750"/>
      <c r="C750"/>
      <c r="D750"/>
      <c r="E750"/>
      <c r="F750"/>
      <c r="G750"/>
      <c r="H750"/>
      <c r="I750"/>
      <c r="J750"/>
      <c r="K750"/>
      <c r="L750"/>
      <c r="M750"/>
      <c r="N750" s="908"/>
      <c r="O750"/>
      <c r="P750" s="183"/>
    </row>
    <row r="751" spans="1:16" s="109" customFormat="1" x14ac:dyDescent="0.35">
      <c r="A751"/>
      <c r="B751"/>
      <c r="C751"/>
      <c r="D751"/>
      <c r="E751"/>
      <c r="F751"/>
      <c r="G751"/>
      <c r="H751"/>
      <c r="I751"/>
      <c r="J751"/>
      <c r="K751"/>
      <c r="L751"/>
      <c r="M751"/>
      <c r="N751" s="908"/>
      <c r="O751"/>
      <c r="P751" s="183"/>
    </row>
    <row r="752" spans="1:16" s="109" customFormat="1" x14ac:dyDescent="0.35">
      <c r="A752"/>
      <c r="B752"/>
      <c r="C752"/>
      <c r="D752"/>
      <c r="E752"/>
      <c r="F752"/>
      <c r="G752"/>
      <c r="H752"/>
      <c r="I752"/>
      <c r="J752"/>
      <c r="K752"/>
      <c r="L752"/>
      <c r="M752"/>
      <c r="N752" s="908"/>
      <c r="O752"/>
      <c r="P752" s="183"/>
    </row>
    <row r="753" spans="1:16" s="109" customFormat="1" x14ac:dyDescent="0.35">
      <c r="A753"/>
      <c r="B753"/>
      <c r="C753"/>
      <c r="D753"/>
      <c r="E753"/>
      <c r="F753"/>
      <c r="G753"/>
      <c r="H753"/>
      <c r="I753"/>
      <c r="J753"/>
      <c r="K753"/>
      <c r="L753"/>
      <c r="M753"/>
      <c r="N753" s="908"/>
      <c r="O753"/>
      <c r="P753" s="183"/>
    </row>
    <row r="754" spans="1:16" s="109" customFormat="1" x14ac:dyDescent="0.35">
      <c r="A754"/>
      <c r="B754"/>
      <c r="C754"/>
      <c r="D754"/>
      <c r="E754"/>
      <c r="F754"/>
      <c r="G754"/>
      <c r="H754"/>
      <c r="I754"/>
      <c r="J754"/>
      <c r="K754"/>
      <c r="L754"/>
      <c r="M754"/>
      <c r="N754" s="908"/>
      <c r="O754"/>
      <c r="P754" s="183"/>
    </row>
    <row r="755" spans="1:16" s="109" customFormat="1" x14ac:dyDescent="0.35">
      <c r="A755"/>
      <c r="B755"/>
      <c r="C755"/>
      <c r="D755"/>
      <c r="E755"/>
      <c r="F755"/>
      <c r="G755"/>
      <c r="H755"/>
      <c r="I755"/>
      <c r="J755"/>
      <c r="K755"/>
      <c r="L755"/>
      <c r="M755"/>
      <c r="N755" s="908"/>
      <c r="O755"/>
      <c r="P755" s="183"/>
    </row>
    <row r="756" spans="1:16" s="109" customFormat="1" x14ac:dyDescent="0.35">
      <c r="A756"/>
      <c r="B756"/>
      <c r="C756"/>
      <c r="D756"/>
      <c r="E756"/>
      <c r="F756"/>
      <c r="G756"/>
      <c r="H756"/>
      <c r="I756"/>
      <c r="J756"/>
      <c r="K756"/>
      <c r="L756"/>
      <c r="M756"/>
      <c r="N756" s="908"/>
      <c r="O756"/>
      <c r="P756" s="183"/>
    </row>
    <row r="757" spans="1:16" s="109" customFormat="1" x14ac:dyDescent="0.35">
      <c r="A757"/>
      <c r="B757"/>
      <c r="C757"/>
      <c r="D757"/>
      <c r="E757"/>
      <c r="F757"/>
      <c r="G757"/>
      <c r="H757"/>
      <c r="I757"/>
      <c r="J757"/>
      <c r="K757"/>
      <c r="L757"/>
      <c r="M757"/>
      <c r="N757" s="908"/>
      <c r="O757"/>
      <c r="P757" s="183"/>
    </row>
    <row r="758" spans="1:16" s="109" customFormat="1" x14ac:dyDescent="0.35">
      <c r="A758"/>
      <c r="B758"/>
      <c r="C758"/>
      <c r="D758"/>
      <c r="E758"/>
      <c r="F758"/>
      <c r="G758"/>
      <c r="H758"/>
      <c r="I758"/>
      <c r="J758"/>
      <c r="K758"/>
      <c r="L758"/>
      <c r="M758"/>
      <c r="N758" s="908"/>
      <c r="O758"/>
      <c r="P758" s="183"/>
    </row>
    <row r="759" spans="1:16" s="109" customFormat="1" x14ac:dyDescent="0.35">
      <c r="A759"/>
      <c r="B759"/>
      <c r="C759"/>
      <c r="D759"/>
      <c r="E759"/>
      <c r="F759"/>
      <c r="G759"/>
      <c r="H759"/>
      <c r="I759"/>
      <c r="J759"/>
      <c r="K759"/>
      <c r="L759"/>
      <c r="M759"/>
      <c r="N759" s="908"/>
      <c r="O759"/>
      <c r="P759" s="183"/>
    </row>
    <row r="760" spans="1:16" s="109" customFormat="1" x14ac:dyDescent="0.35">
      <c r="A760"/>
      <c r="B760"/>
      <c r="C760"/>
      <c r="D760"/>
      <c r="E760"/>
      <c r="F760"/>
      <c r="G760"/>
      <c r="H760"/>
      <c r="I760"/>
      <c r="J760"/>
      <c r="K760"/>
      <c r="L760"/>
      <c r="M760"/>
      <c r="N760" s="908"/>
      <c r="O760"/>
      <c r="P760" s="183"/>
    </row>
    <row r="761" spans="1:16" s="109" customFormat="1" x14ac:dyDescent="0.35">
      <c r="A761"/>
      <c r="B761"/>
      <c r="C761"/>
      <c r="D761"/>
      <c r="E761"/>
      <c r="F761"/>
      <c r="G761"/>
      <c r="H761"/>
      <c r="I761"/>
      <c r="J761"/>
      <c r="K761"/>
      <c r="L761"/>
      <c r="M761"/>
      <c r="N761" s="908"/>
      <c r="O761"/>
      <c r="P761" s="183"/>
    </row>
    <row r="762" spans="1:16" s="109" customFormat="1" x14ac:dyDescent="0.35">
      <c r="A762"/>
      <c r="B762"/>
      <c r="C762"/>
      <c r="D762"/>
      <c r="E762"/>
      <c r="F762"/>
      <c r="G762"/>
      <c r="H762"/>
      <c r="I762"/>
      <c r="J762"/>
      <c r="K762"/>
      <c r="L762"/>
      <c r="M762"/>
      <c r="N762" s="908"/>
      <c r="O762"/>
      <c r="P762" s="183"/>
    </row>
    <row r="763" spans="1:16" s="109" customFormat="1" x14ac:dyDescent="0.35">
      <c r="A763"/>
      <c r="B763"/>
      <c r="C763"/>
      <c r="D763"/>
      <c r="E763"/>
      <c r="F763"/>
      <c r="G763"/>
      <c r="H763"/>
      <c r="I763"/>
      <c r="J763"/>
      <c r="K763"/>
      <c r="L763"/>
      <c r="M763"/>
      <c r="N763" s="908"/>
      <c r="O763"/>
      <c r="P763" s="183"/>
    </row>
    <row r="764" spans="1:16" s="109" customFormat="1" x14ac:dyDescent="0.35">
      <c r="A764"/>
      <c r="B764"/>
      <c r="C764"/>
      <c r="D764"/>
      <c r="E764"/>
      <c r="F764"/>
      <c r="G764"/>
      <c r="H764"/>
      <c r="I764"/>
      <c r="J764"/>
      <c r="K764"/>
      <c r="L764"/>
      <c r="M764"/>
      <c r="N764" s="908"/>
      <c r="O764"/>
      <c r="P764" s="183"/>
    </row>
    <row r="765" spans="1:16" s="109" customFormat="1" x14ac:dyDescent="0.35">
      <c r="A765"/>
      <c r="B765"/>
      <c r="C765"/>
      <c r="D765"/>
      <c r="E765"/>
      <c r="F765"/>
      <c r="G765"/>
      <c r="H765"/>
      <c r="I765"/>
      <c r="J765"/>
      <c r="K765"/>
      <c r="L765"/>
      <c r="M765"/>
      <c r="N765" s="908"/>
      <c r="O765"/>
      <c r="P765" s="183"/>
    </row>
    <row r="766" spans="1:16" s="109" customFormat="1" x14ac:dyDescent="0.35">
      <c r="A766"/>
      <c r="B766"/>
      <c r="C766"/>
      <c r="D766"/>
      <c r="E766"/>
      <c r="F766"/>
      <c r="G766"/>
      <c r="H766"/>
      <c r="I766"/>
      <c r="J766"/>
      <c r="K766"/>
      <c r="L766"/>
      <c r="M766"/>
      <c r="N766" s="908"/>
      <c r="O766"/>
      <c r="P766" s="183"/>
    </row>
    <row r="767" spans="1:16" s="109" customFormat="1" x14ac:dyDescent="0.35">
      <c r="A767"/>
      <c r="B767"/>
      <c r="C767"/>
      <c r="D767"/>
      <c r="E767"/>
      <c r="F767"/>
      <c r="G767"/>
      <c r="H767"/>
      <c r="I767"/>
      <c r="J767"/>
      <c r="K767"/>
      <c r="L767"/>
      <c r="M767"/>
      <c r="N767" s="908"/>
      <c r="O767"/>
      <c r="P767" s="183"/>
    </row>
    <row r="768" spans="1:16" s="109" customFormat="1" x14ac:dyDescent="0.35">
      <c r="A768"/>
      <c r="B768"/>
      <c r="C768"/>
      <c r="D768"/>
      <c r="E768"/>
      <c r="F768"/>
      <c r="G768"/>
      <c r="H768"/>
      <c r="I768"/>
      <c r="J768"/>
      <c r="K768"/>
      <c r="L768"/>
      <c r="M768"/>
      <c r="N768" s="908"/>
      <c r="O768"/>
      <c r="P768" s="183"/>
    </row>
    <row r="769" spans="1:16" s="109" customFormat="1" x14ac:dyDescent="0.35">
      <c r="A769"/>
      <c r="B769"/>
      <c r="C769"/>
      <c r="D769"/>
      <c r="E769"/>
      <c r="F769"/>
      <c r="G769"/>
      <c r="H769"/>
      <c r="I769"/>
      <c r="J769"/>
      <c r="K769"/>
      <c r="L769"/>
      <c r="M769"/>
      <c r="N769" s="908"/>
      <c r="O769"/>
      <c r="P769" s="183"/>
    </row>
    <row r="770" spans="1:16" s="109" customFormat="1" x14ac:dyDescent="0.35">
      <c r="A770"/>
      <c r="B770"/>
      <c r="C770"/>
      <c r="D770"/>
      <c r="E770"/>
      <c r="F770"/>
      <c r="G770"/>
      <c r="H770"/>
      <c r="I770"/>
      <c r="J770"/>
      <c r="K770"/>
      <c r="L770"/>
      <c r="M770"/>
      <c r="N770" s="908"/>
      <c r="O770"/>
    </row>
    <row r="771" spans="1:16" s="109" customFormat="1" x14ac:dyDescent="0.35">
      <c r="A771"/>
      <c r="B771"/>
      <c r="C771"/>
      <c r="D771"/>
      <c r="E771"/>
      <c r="F771"/>
      <c r="G771"/>
      <c r="H771"/>
      <c r="I771"/>
      <c r="J771"/>
      <c r="K771"/>
      <c r="L771"/>
      <c r="M771"/>
      <c r="N771" s="908"/>
      <c r="O771"/>
    </row>
    <row r="772" spans="1:16" s="109" customFormat="1" x14ac:dyDescent="0.35">
      <c r="A772"/>
      <c r="B772"/>
      <c r="C772"/>
      <c r="D772"/>
      <c r="E772"/>
      <c r="F772"/>
      <c r="G772"/>
      <c r="H772"/>
      <c r="I772"/>
      <c r="J772"/>
      <c r="K772"/>
      <c r="L772"/>
      <c r="M772"/>
      <c r="N772" s="908"/>
      <c r="O772"/>
    </row>
    <row r="773" spans="1:16" s="109" customFormat="1" ht="30.75" customHeight="1" x14ac:dyDescent="0.35">
      <c r="A773"/>
      <c r="B773"/>
      <c r="C773"/>
      <c r="D773"/>
      <c r="E773"/>
      <c r="F773"/>
      <c r="G773"/>
      <c r="H773"/>
      <c r="I773"/>
      <c r="J773"/>
      <c r="K773"/>
      <c r="L773"/>
      <c r="M773"/>
      <c r="N773" s="908"/>
      <c r="O773"/>
    </row>
    <row r="774" spans="1:16" s="109" customFormat="1" ht="21" customHeight="1" x14ac:dyDescent="0.35">
      <c r="A774"/>
      <c r="B774"/>
      <c r="C774"/>
      <c r="D774"/>
      <c r="E774"/>
      <c r="F774"/>
      <c r="G774"/>
      <c r="H774"/>
      <c r="I774"/>
      <c r="J774"/>
      <c r="K774"/>
      <c r="L774"/>
      <c r="M774"/>
      <c r="N774" s="908"/>
      <c r="O774"/>
    </row>
    <row r="775" spans="1:16" s="109" customFormat="1" x14ac:dyDescent="0.35">
      <c r="A775"/>
      <c r="B775"/>
      <c r="C775"/>
      <c r="D775"/>
      <c r="E775"/>
      <c r="F775"/>
      <c r="G775"/>
      <c r="H775"/>
      <c r="I775"/>
      <c r="J775"/>
      <c r="K775"/>
      <c r="L775"/>
      <c r="M775"/>
      <c r="N775" s="908"/>
      <c r="O775"/>
    </row>
    <row r="776" spans="1:16" s="109" customFormat="1" x14ac:dyDescent="0.35">
      <c r="A776"/>
      <c r="B776"/>
      <c r="C776"/>
      <c r="D776"/>
      <c r="E776"/>
      <c r="F776"/>
      <c r="G776"/>
      <c r="H776"/>
      <c r="I776"/>
      <c r="J776"/>
      <c r="K776"/>
      <c r="L776"/>
      <c r="M776"/>
      <c r="N776" s="908"/>
      <c r="O776"/>
    </row>
    <row r="777" spans="1:16" s="109" customFormat="1" x14ac:dyDescent="0.35">
      <c r="A777"/>
      <c r="B777"/>
      <c r="C777"/>
      <c r="D777"/>
      <c r="E777"/>
      <c r="F777"/>
      <c r="G777"/>
      <c r="H777"/>
      <c r="I777"/>
      <c r="J777"/>
      <c r="K777"/>
      <c r="L777"/>
      <c r="M777"/>
      <c r="N777" s="908"/>
      <c r="O777"/>
    </row>
    <row r="778" spans="1:16" s="109" customFormat="1" x14ac:dyDescent="0.35">
      <c r="A778"/>
      <c r="B778"/>
      <c r="C778"/>
      <c r="D778"/>
      <c r="E778"/>
      <c r="F778"/>
      <c r="G778"/>
      <c r="H778"/>
      <c r="I778"/>
      <c r="J778"/>
      <c r="K778"/>
      <c r="L778"/>
      <c r="M778"/>
      <c r="N778" s="908"/>
      <c r="O778"/>
    </row>
    <row r="779" spans="1:16" s="109" customFormat="1" x14ac:dyDescent="0.35">
      <c r="A779"/>
      <c r="B779"/>
      <c r="C779"/>
      <c r="D779"/>
      <c r="E779"/>
      <c r="F779"/>
      <c r="G779"/>
      <c r="H779"/>
      <c r="I779"/>
      <c r="J779"/>
      <c r="K779"/>
      <c r="L779"/>
      <c r="M779"/>
      <c r="N779" s="908"/>
      <c r="O779"/>
    </row>
    <row r="780" spans="1:16" s="109" customFormat="1" x14ac:dyDescent="0.35">
      <c r="A780"/>
      <c r="B780"/>
      <c r="C780"/>
      <c r="D780"/>
      <c r="E780"/>
      <c r="F780"/>
      <c r="G780"/>
      <c r="H780"/>
      <c r="I780"/>
      <c r="J780"/>
      <c r="K780"/>
      <c r="L780"/>
      <c r="M780"/>
      <c r="N780" s="908"/>
      <c r="O780"/>
    </row>
    <row r="781" spans="1:16" s="109" customFormat="1" x14ac:dyDescent="0.35">
      <c r="A781"/>
      <c r="B781"/>
      <c r="C781"/>
      <c r="D781"/>
      <c r="E781"/>
      <c r="F781"/>
      <c r="G781"/>
      <c r="H781"/>
      <c r="I781"/>
      <c r="J781"/>
      <c r="K781"/>
      <c r="L781"/>
      <c r="M781"/>
      <c r="N781" s="908"/>
      <c r="O781"/>
    </row>
    <row r="782" spans="1:16" s="109" customFormat="1" x14ac:dyDescent="0.35">
      <c r="A782"/>
      <c r="B782"/>
      <c r="C782"/>
      <c r="D782"/>
      <c r="E782"/>
      <c r="F782"/>
      <c r="G782"/>
      <c r="H782"/>
      <c r="I782"/>
      <c r="J782"/>
      <c r="K782"/>
      <c r="L782"/>
      <c r="M782"/>
      <c r="N782" s="908"/>
      <c r="O782"/>
    </row>
    <row r="783" spans="1:16" s="109" customFormat="1" x14ac:dyDescent="0.35">
      <c r="A783"/>
      <c r="B783"/>
      <c r="C783"/>
      <c r="D783"/>
      <c r="E783"/>
      <c r="F783"/>
      <c r="G783"/>
      <c r="H783"/>
      <c r="I783"/>
      <c r="J783"/>
      <c r="K783"/>
      <c r="L783"/>
      <c r="M783"/>
      <c r="N783" s="908"/>
      <c r="O783"/>
    </row>
    <row r="784" spans="1:16" s="109" customFormat="1" x14ac:dyDescent="0.35">
      <c r="A784"/>
      <c r="B784"/>
      <c r="C784"/>
      <c r="D784"/>
      <c r="E784"/>
      <c r="F784"/>
      <c r="G784"/>
      <c r="H784"/>
      <c r="I784"/>
      <c r="J784"/>
      <c r="K784"/>
      <c r="L784"/>
      <c r="M784"/>
      <c r="N784" s="908"/>
      <c r="O784"/>
    </row>
    <row r="785" spans="1:15" s="109" customFormat="1" x14ac:dyDescent="0.35">
      <c r="A785"/>
      <c r="B785"/>
      <c r="C785"/>
      <c r="D785"/>
      <c r="E785"/>
      <c r="F785"/>
      <c r="G785"/>
      <c r="H785"/>
      <c r="I785"/>
      <c r="J785"/>
      <c r="K785"/>
      <c r="L785"/>
      <c r="M785"/>
      <c r="N785" s="908"/>
      <c r="O785"/>
    </row>
    <row r="786" spans="1:15" s="109" customFormat="1" x14ac:dyDescent="0.35">
      <c r="A786"/>
      <c r="B786"/>
      <c r="C786"/>
      <c r="D786"/>
      <c r="E786"/>
      <c r="F786"/>
      <c r="G786"/>
      <c r="H786"/>
      <c r="I786"/>
      <c r="J786"/>
      <c r="K786"/>
      <c r="L786"/>
      <c r="M786"/>
      <c r="N786" s="908"/>
      <c r="O786"/>
    </row>
    <row r="787" spans="1:15" s="109" customFormat="1" x14ac:dyDescent="0.35">
      <c r="A787"/>
      <c r="B787"/>
      <c r="C787"/>
      <c r="D787"/>
      <c r="E787"/>
      <c r="F787"/>
      <c r="G787"/>
      <c r="H787"/>
      <c r="I787"/>
      <c r="J787"/>
      <c r="K787"/>
      <c r="L787"/>
      <c r="M787"/>
      <c r="N787" s="908"/>
      <c r="O787"/>
    </row>
    <row r="788" spans="1:15" s="109" customFormat="1" x14ac:dyDescent="0.35">
      <c r="A788"/>
      <c r="B788"/>
      <c r="C788"/>
      <c r="D788"/>
      <c r="E788"/>
      <c r="F788"/>
      <c r="G788"/>
      <c r="H788"/>
      <c r="I788"/>
      <c r="J788"/>
      <c r="K788"/>
      <c r="L788"/>
      <c r="M788"/>
      <c r="N788" s="908"/>
      <c r="O788"/>
    </row>
    <row r="789" spans="1:15" s="109" customFormat="1" x14ac:dyDescent="0.35">
      <c r="A789"/>
      <c r="B789"/>
      <c r="C789"/>
      <c r="D789"/>
      <c r="E789"/>
      <c r="F789"/>
      <c r="G789"/>
      <c r="H789"/>
      <c r="I789"/>
      <c r="J789"/>
      <c r="K789"/>
      <c r="L789"/>
      <c r="M789"/>
      <c r="N789" s="908"/>
      <c r="O789"/>
    </row>
    <row r="790" spans="1:15" s="109" customFormat="1" x14ac:dyDescent="0.35">
      <c r="A790"/>
      <c r="B790"/>
      <c r="C790"/>
      <c r="D790"/>
      <c r="E790"/>
      <c r="F790"/>
      <c r="G790"/>
      <c r="H790"/>
      <c r="I790"/>
      <c r="J790"/>
      <c r="K790"/>
      <c r="L790"/>
      <c r="M790"/>
      <c r="N790" s="908"/>
      <c r="O790"/>
    </row>
    <row r="791" spans="1:15" s="109" customFormat="1" x14ac:dyDescent="0.35">
      <c r="A791"/>
      <c r="B791"/>
      <c r="C791"/>
      <c r="D791"/>
      <c r="E791"/>
      <c r="F791"/>
      <c r="G791"/>
      <c r="H791"/>
      <c r="I791"/>
      <c r="J791"/>
      <c r="K791"/>
      <c r="L791"/>
      <c r="M791"/>
      <c r="N791" s="908"/>
      <c r="O791"/>
    </row>
    <row r="792" spans="1:15" s="109" customFormat="1" x14ac:dyDescent="0.35">
      <c r="A792"/>
      <c r="B792"/>
      <c r="C792"/>
      <c r="D792"/>
      <c r="E792"/>
      <c r="F792"/>
      <c r="G792"/>
      <c r="H792"/>
      <c r="I792"/>
      <c r="J792"/>
      <c r="K792"/>
      <c r="L792"/>
      <c r="M792"/>
      <c r="N792" s="908"/>
      <c r="O792"/>
    </row>
    <row r="793" spans="1:15" s="109" customFormat="1" x14ac:dyDescent="0.35">
      <c r="A793"/>
      <c r="B793"/>
      <c r="C793"/>
      <c r="D793"/>
      <c r="E793"/>
      <c r="F793"/>
      <c r="G793"/>
      <c r="H793"/>
      <c r="I793"/>
      <c r="J793"/>
      <c r="K793"/>
      <c r="L793"/>
      <c r="M793"/>
      <c r="N793" s="908"/>
      <c r="O793"/>
    </row>
    <row r="794" spans="1:15" s="109" customFormat="1" x14ac:dyDescent="0.35">
      <c r="A794"/>
      <c r="B794"/>
      <c r="C794"/>
      <c r="D794"/>
      <c r="E794"/>
      <c r="F794"/>
      <c r="G794"/>
      <c r="H794"/>
      <c r="I794"/>
      <c r="J794"/>
      <c r="K794"/>
      <c r="L794"/>
      <c r="M794"/>
      <c r="N794" s="908"/>
      <c r="O794"/>
    </row>
    <row r="795" spans="1:15" s="109" customFormat="1" x14ac:dyDescent="0.35">
      <c r="A795"/>
      <c r="B795"/>
      <c r="C795"/>
      <c r="D795"/>
      <c r="E795"/>
      <c r="F795"/>
      <c r="G795"/>
      <c r="H795"/>
      <c r="I795"/>
      <c r="J795"/>
      <c r="K795"/>
      <c r="L795"/>
      <c r="M795"/>
      <c r="N795" s="908"/>
      <c r="O795"/>
    </row>
    <row r="796" spans="1:15" s="109" customFormat="1" x14ac:dyDescent="0.35">
      <c r="A796"/>
      <c r="B796"/>
      <c r="C796"/>
      <c r="D796"/>
      <c r="E796"/>
      <c r="F796"/>
      <c r="G796"/>
      <c r="H796"/>
      <c r="I796"/>
      <c r="J796"/>
      <c r="K796"/>
      <c r="L796"/>
      <c r="M796"/>
      <c r="N796" s="908"/>
      <c r="O796"/>
    </row>
    <row r="797" spans="1:15" s="109" customFormat="1" x14ac:dyDescent="0.35">
      <c r="A797"/>
      <c r="B797"/>
      <c r="C797"/>
      <c r="D797"/>
      <c r="E797"/>
      <c r="F797"/>
      <c r="G797"/>
      <c r="H797"/>
      <c r="I797"/>
      <c r="J797"/>
      <c r="K797"/>
      <c r="L797"/>
      <c r="M797"/>
      <c r="N797" s="908"/>
      <c r="O797"/>
    </row>
    <row r="798" spans="1:15" s="109" customFormat="1" x14ac:dyDescent="0.35">
      <c r="A798"/>
      <c r="B798"/>
      <c r="C798"/>
      <c r="D798"/>
      <c r="E798"/>
      <c r="F798"/>
      <c r="G798"/>
      <c r="H798"/>
      <c r="I798"/>
      <c r="J798"/>
      <c r="K798"/>
      <c r="L798"/>
      <c r="M798"/>
      <c r="N798" s="908"/>
      <c r="O798"/>
    </row>
    <row r="799" spans="1:15" s="109" customFormat="1" x14ac:dyDescent="0.35">
      <c r="A799"/>
      <c r="B799"/>
      <c r="C799"/>
      <c r="D799"/>
      <c r="E799"/>
      <c r="F799"/>
      <c r="G799"/>
      <c r="H799"/>
      <c r="I799"/>
      <c r="J799"/>
      <c r="K799"/>
      <c r="L799"/>
      <c r="M799"/>
      <c r="N799" s="908"/>
      <c r="O799"/>
    </row>
    <row r="800" spans="1:15" s="109" customFormat="1" x14ac:dyDescent="0.35">
      <c r="A800"/>
      <c r="B800"/>
      <c r="C800"/>
      <c r="D800"/>
      <c r="E800"/>
      <c r="F800"/>
      <c r="G800"/>
      <c r="H800"/>
      <c r="I800"/>
      <c r="J800"/>
      <c r="K800"/>
      <c r="L800"/>
      <c r="M800"/>
      <c r="N800" s="908"/>
      <c r="O800"/>
    </row>
    <row r="801" spans="1:15" s="109" customFormat="1" x14ac:dyDescent="0.35">
      <c r="A801"/>
      <c r="B801"/>
      <c r="C801"/>
      <c r="D801"/>
      <c r="E801"/>
      <c r="F801"/>
      <c r="G801"/>
      <c r="H801"/>
      <c r="I801"/>
      <c r="J801"/>
      <c r="K801"/>
      <c r="L801"/>
      <c r="M801"/>
      <c r="N801" s="908"/>
      <c r="O801"/>
    </row>
    <row r="802" spans="1:15" s="109" customFormat="1" x14ac:dyDescent="0.35">
      <c r="A802"/>
      <c r="B802"/>
      <c r="C802"/>
      <c r="D802"/>
      <c r="E802"/>
      <c r="F802"/>
      <c r="G802"/>
      <c r="H802"/>
      <c r="I802"/>
      <c r="J802"/>
      <c r="K802"/>
      <c r="L802"/>
      <c r="M802"/>
      <c r="N802" s="908"/>
      <c r="O802"/>
    </row>
    <row r="803" spans="1:15" s="109" customFormat="1" x14ac:dyDescent="0.35">
      <c r="A803"/>
      <c r="B803"/>
      <c r="C803"/>
      <c r="D803"/>
      <c r="E803"/>
      <c r="F803"/>
      <c r="G803"/>
      <c r="H803"/>
      <c r="I803"/>
      <c r="J803"/>
      <c r="K803"/>
      <c r="L803"/>
      <c r="M803"/>
      <c r="N803" s="908"/>
      <c r="O803"/>
    </row>
    <row r="804" spans="1:15" s="109" customFormat="1" x14ac:dyDescent="0.35">
      <c r="A804"/>
      <c r="B804"/>
      <c r="C804"/>
      <c r="D804"/>
      <c r="E804"/>
      <c r="F804"/>
      <c r="G804"/>
      <c r="H804"/>
      <c r="I804"/>
      <c r="J804"/>
      <c r="K804"/>
      <c r="L804"/>
      <c r="M804"/>
      <c r="N804" s="908"/>
      <c r="O804"/>
    </row>
    <row r="805" spans="1:15" s="109" customFormat="1" x14ac:dyDescent="0.35">
      <c r="A805"/>
      <c r="B805"/>
      <c r="C805"/>
      <c r="D805"/>
      <c r="E805"/>
      <c r="F805"/>
      <c r="G805"/>
      <c r="H805"/>
      <c r="I805"/>
      <c r="J805"/>
      <c r="K805"/>
      <c r="L805"/>
      <c r="M805"/>
      <c r="N805" s="908"/>
      <c r="O805"/>
    </row>
    <row r="806" spans="1:15" s="109" customFormat="1" x14ac:dyDescent="0.35">
      <c r="A806"/>
      <c r="B806"/>
      <c r="C806"/>
      <c r="D806"/>
      <c r="E806"/>
      <c r="F806"/>
      <c r="G806"/>
      <c r="H806"/>
      <c r="I806"/>
      <c r="J806"/>
      <c r="K806"/>
      <c r="L806"/>
      <c r="M806"/>
      <c r="N806" s="908"/>
      <c r="O806"/>
    </row>
    <row r="807" spans="1:15" s="109" customFormat="1" x14ac:dyDescent="0.35">
      <c r="A807"/>
      <c r="B807"/>
      <c r="C807"/>
      <c r="D807"/>
      <c r="E807"/>
      <c r="F807"/>
      <c r="G807"/>
      <c r="H807"/>
      <c r="I807"/>
      <c r="J807"/>
      <c r="K807"/>
      <c r="L807"/>
      <c r="M807"/>
      <c r="N807" s="908"/>
      <c r="O807"/>
    </row>
    <row r="808" spans="1:15" s="109" customFormat="1" x14ac:dyDescent="0.35">
      <c r="A808"/>
      <c r="B808"/>
      <c r="C808"/>
      <c r="D808"/>
      <c r="E808"/>
      <c r="F808"/>
      <c r="G808"/>
      <c r="H808"/>
      <c r="I808"/>
      <c r="J808"/>
      <c r="K808"/>
      <c r="L808"/>
      <c r="M808"/>
      <c r="N808" s="908"/>
      <c r="O808"/>
    </row>
    <row r="809" spans="1:15" s="109" customFormat="1" x14ac:dyDescent="0.35">
      <c r="A809"/>
      <c r="B809"/>
      <c r="C809"/>
      <c r="D809"/>
      <c r="E809"/>
      <c r="F809"/>
      <c r="G809"/>
      <c r="H809"/>
      <c r="I809"/>
      <c r="J809"/>
      <c r="K809"/>
      <c r="L809"/>
      <c r="M809"/>
      <c r="N809" s="908"/>
      <c r="O809"/>
    </row>
    <row r="810" spans="1:15" s="109" customFormat="1" x14ac:dyDescent="0.35">
      <c r="A810"/>
      <c r="B810"/>
      <c r="C810"/>
      <c r="D810"/>
      <c r="E810"/>
      <c r="F810"/>
      <c r="G810"/>
      <c r="H810"/>
      <c r="I810"/>
      <c r="J810"/>
      <c r="K810"/>
      <c r="L810"/>
      <c r="M810"/>
      <c r="N810" s="908"/>
      <c r="O810"/>
    </row>
    <row r="811" spans="1:15" s="109" customFormat="1" x14ac:dyDescent="0.35">
      <c r="A811"/>
      <c r="B811"/>
      <c r="C811"/>
      <c r="D811"/>
      <c r="E811"/>
      <c r="F811"/>
      <c r="G811"/>
      <c r="H811"/>
      <c r="I811"/>
      <c r="J811"/>
      <c r="K811"/>
      <c r="L811"/>
      <c r="M811"/>
      <c r="N811" s="908"/>
      <c r="O811"/>
    </row>
    <row r="812" spans="1:15" s="109" customFormat="1" x14ac:dyDescent="0.35">
      <c r="A812"/>
      <c r="B812"/>
      <c r="C812"/>
      <c r="D812"/>
      <c r="E812"/>
      <c r="F812"/>
      <c r="G812"/>
      <c r="H812"/>
      <c r="I812"/>
      <c r="J812"/>
      <c r="K812"/>
      <c r="L812"/>
      <c r="M812"/>
      <c r="N812" s="908"/>
      <c r="O812"/>
    </row>
    <row r="813" spans="1:15" s="109" customFormat="1" x14ac:dyDescent="0.35">
      <c r="A813"/>
      <c r="B813"/>
      <c r="C813"/>
      <c r="D813"/>
      <c r="E813"/>
      <c r="F813"/>
      <c r="G813"/>
      <c r="H813"/>
      <c r="I813"/>
      <c r="J813"/>
      <c r="K813"/>
      <c r="L813"/>
      <c r="M813"/>
      <c r="N813" s="908"/>
      <c r="O813"/>
    </row>
    <row r="814" spans="1:15" s="109" customFormat="1" x14ac:dyDescent="0.35">
      <c r="A814"/>
      <c r="B814"/>
      <c r="C814"/>
      <c r="D814"/>
      <c r="E814"/>
      <c r="F814"/>
      <c r="G814"/>
      <c r="H814"/>
      <c r="I814"/>
      <c r="J814"/>
      <c r="K814"/>
      <c r="L814"/>
      <c r="M814"/>
      <c r="N814" s="908"/>
      <c r="O814"/>
    </row>
    <row r="815" spans="1:15" s="109" customFormat="1" x14ac:dyDescent="0.35">
      <c r="A815"/>
      <c r="B815"/>
      <c r="C815"/>
      <c r="D815"/>
      <c r="E815"/>
      <c r="F815"/>
      <c r="G815"/>
      <c r="H815"/>
      <c r="I815"/>
      <c r="J815"/>
      <c r="K815"/>
      <c r="L815"/>
      <c r="M815"/>
      <c r="N815" s="908"/>
      <c r="O815"/>
    </row>
    <row r="816" spans="1:15" s="109" customFormat="1" x14ac:dyDescent="0.35">
      <c r="A816"/>
      <c r="B816"/>
      <c r="C816"/>
      <c r="D816"/>
      <c r="E816"/>
      <c r="F816"/>
      <c r="G816"/>
      <c r="H816"/>
      <c r="I816"/>
      <c r="J816"/>
      <c r="K816"/>
      <c r="L816"/>
      <c r="M816"/>
      <c r="N816" s="908"/>
      <c r="O816"/>
    </row>
    <row r="817" spans="1:15" s="109" customFormat="1" x14ac:dyDescent="0.35">
      <c r="A817"/>
      <c r="B817"/>
      <c r="C817"/>
      <c r="D817"/>
      <c r="E817"/>
      <c r="F817"/>
      <c r="G817"/>
      <c r="H817"/>
      <c r="I817"/>
      <c r="J817"/>
      <c r="K817"/>
      <c r="L817"/>
      <c r="M817"/>
      <c r="N817" s="908"/>
      <c r="O817"/>
    </row>
    <row r="818" spans="1:15" s="109" customFormat="1" x14ac:dyDescent="0.35">
      <c r="A818"/>
      <c r="B818"/>
      <c r="C818"/>
      <c r="D818"/>
      <c r="E818"/>
      <c r="F818"/>
      <c r="G818"/>
      <c r="H818"/>
      <c r="I818"/>
      <c r="J818"/>
      <c r="K818"/>
      <c r="L818"/>
      <c r="M818"/>
      <c r="N818" s="908"/>
      <c r="O818"/>
    </row>
    <row r="819" spans="1:15" s="109" customFormat="1" x14ac:dyDescent="0.35">
      <c r="A819"/>
      <c r="B819"/>
      <c r="C819"/>
      <c r="D819"/>
      <c r="E819"/>
      <c r="F819"/>
      <c r="G819"/>
      <c r="H819"/>
      <c r="I819"/>
      <c r="J819"/>
      <c r="K819"/>
      <c r="L819"/>
      <c r="M819"/>
      <c r="N819" s="908"/>
      <c r="O819"/>
    </row>
    <row r="820" spans="1:15" s="109" customFormat="1" x14ac:dyDescent="0.35">
      <c r="A820"/>
      <c r="B820"/>
      <c r="C820"/>
      <c r="D820"/>
      <c r="E820"/>
      <c r="F820"/>
      <c r="G820"/>
      <c r="H820"/>
      <c r="I820"/>
      <c r="J820"/>
      <c r="K820"/>
      <c r="L820"/>
      <c r="M820"/>
      <c r="N820" s="908"/>
      <c r="O820"/>
    </row>
    <row r="821" spans="1:15" s="109" customFormat="1" x14ac:dyDescent="0.35">
      <c r="A821"/>
      <c r="B821"/>
      <c r="C821"/>
      <c r="D821"/>
      <c r="E821"/>
      <c r="F821"/>
      <c r="G821"/>
      <c r="H821"/>
      <c r="I821"/>
      <c r="J821"/>
      <c r="K821"/>
      <c r="L821"/>
      <c r="M821"/>
      <c r="N821" s="908"/>
      <c r="O821"/>
    </row>
    <row r="822" spans="1:15" s="109" customFormat="1" x14ac:dyDescent="0.35">
      <c r="A822"/>
      <c r="B822"/>
      <c r="C822"/>
      <c r="D822"/>
      <c r="E822"/>
      <c r="F822"/>
      <c r="G822"/>
      <c r="H822"/>
      <c r="I822"/>
      <c r="J822"/>
      <c r="K822"/>
      <c r="L822"/>
      <c r="M822"/>
      <c r="N822" s="908"/>
      <c r="O822"/>
    </row>
    <row r="823" spans="1:15" s="109" customFormat="1" x14ac:dyDescent="0.35">
      <c r="A823"/>
      <c r="B823"/>
      <c r="C823"/>
      <c r="D823"/>
      <c r="E823"/>
      <c r="F823"/>
      <c r="G823"/>
      <c r="H823"/>
      <c r="I823"/>
      <c r="J823"/>
      <c r="K823"/>
      <c r="L823"/>
      <c r="M823"/>
      <c r="N823" s="908"/>
      <c r="O823"/>
    </row>
    <row r="824" spans="1:15" s="109" customFormat="1" x14ac:dyDescent="0.35">
      <c r="A824"/>
      <c r="B824"/>
      <c r="C824"/>
      <c r="D824"/>
      <c r="E824"/>
      <c r="F824"/>
      <c r="G824"/>
      <c r="H824"/>
      <c r="I824"/>
      <c r="J824"/>
      <c r="K824"/>
      <c r="L824"/>
      <c r="M824"/>
      <c r="N824" s="908"/>
      <c r="O824"/>
    </row>
    <row r="825" spans="1:15" s="109" customFormat="1" x14ac:dyDescent="0.35">
      <c r="A825"/>
      <c r="B825"/>
      <c r="C825"/>
      <c r="D825"/>
      <c r="E825"/>
      <c r="F825"/>
      <c r="G825"/>
      <c r="H825"/>
      <c r="I825"/>
      <c r="J825"/>
      <c r="K825"/>
      <c r="L825"/>
      <c r="M825"/>
      <c r="N825" s="908"/>
      <c r="O825"/>
    </row>
    <row r="826" spans="1:15" s="109" customFormat="1" x14ac:dyDescent="0.35">
      <c r="A826"/>
      <c r="B826"/>
      <c r="C826"/>
      <c r="D826"/>
      <c r="E826"/>
      <c r="F826"/>
      <c r="G826"/>
      <c r="H826"/>
      <c r="I826"/>
      <c r="J826"/>
      <c r="K826"/>
      <c r="L826"/>
      <c r="M826"/>
      <c r="N826" s="908"/>
      <c r="O826"/>
    </row>
    <row r="827" spans="1:15" s="109" customFormat="1" x14ac:dyDescent="0.35">
      <c r="A827"/>
      <c r="B827"/>
      <c r="C827"/>
      <c r="D827"/>
      <c r="E827"/>
      <c r="F827"/>
      <c r="G827"/>
      <c r="H827"/>
      <c r="I827"/>
      <c r="J827"/>
      <c r="K827"/>
      <c r="L827"/>
      <c r="M827"/>
      <c r="N827" s="908"/>
      <c r="O827"/>
    </row>
    <row r="828" spans="1:15" s="109" customFormat="1" x14ac:dyDescent="0.35">
      <c r="A828"/>
      <c r="B828"/>
      <c r="C828"/>
      <c r="D828"/>
      <c r="E828"/>
      <c r="F828"/>
      <c r="G828"/>
      <c r="H828"/>
      <c r="I828"/>
      <c r="J828"/>
      <c r="K828"/>
      <c r="L828"/>
      <c r="M828"/>
      <c r="N828" s="908"/>
      <c r="O828"/>
    </row>
    <row r="829" spans="1:15" s="109" customFormat="1" x14ac:dyDescent="0.35">
      <c r="A829"/>
      <c r="B829"/>
      <c r="C829"/>
      <c r="D829"/>
      <c r="E829"/>
      <c r="F829"/>
      <c r="G829"/>
      <c r="H829"/>
      <c r="I829"/>
      <c r="J829"/>
      <c r="K829"/>
      <c r="L829"/>
      <c r="M829"/>
      <c r="N829" s="908"/>
      <c r="O829"/>
    </row>
    <row r="830" spans="1:15" s="109" customFormat="1" x14ac:dyDescent="0.35">
      <c r="A830"/>
      <c r="B830"/>
      <c r="C830"/>
      <c r="D830"/>
      <c r="E830"/>
      <c r="F830"/>
      <c r="G830"/>
      <c r="H830"/>
      <c r="I830"/>
      <c r="J830"/>
      <c r="K830"/>
      <c r="L830"/>
      <c r="M830"/>
      <c r="N830" s="908"/>
      <c r="O830"/>
    </row>
    <row r="831" spans="1:15" s="109" customFormat="1" x14ac:dyDescent="0.35">
      <c r="A831"/>
      <c r="B831"/>
      <c r="C831"/>
      <c r="D831"/>
      <c r="E831"/>
      <c r="F831"/>
      <c r="G831"/>
      <c r="H831"/>
      <c r="I831"/>
      <c r="J831"/>
      <c r="K831"/>
      <c r="L831"/>
      <c r="M831"/>
      <c r="N831" s="908"/>
      <c r="O831"/>
    </row>
    <row r="832" spans="1:15" s="109" customFormat="1" x14ac:dyDescent="0.35">
      <c r="A832"/>
      <c r="B832"/>
      <c r="C832"/>
      <c r="D832"/>
      <c r="E832"/>
      <c r="F832"/>
      <c r="G832"/>
      <c r="H832"/>
      <c r="I832"/>
      <c r="J832"/>
      <c r="K832"/>
      <c r="L832"/>
      <c r="M832"/>
      <c r="N832" s="908"/>
      <c r="O832"/>
    </row>
    <row r="833" spans="1:15" s="109" customFormat="1" x14ac:dyDescent="0.35">
      <c r="A833"/>
      <c r="B833"/>
      <c r="C833"/>
      <c r="D833"/>
      <c r="E833"/>
      <c r="F833"/>
      <c r="G833"/>
      <c r="H833"/>
      <c r="I833"/>
      <c r="J833"/>
      <c r="K833"/>
      <c r="L833"/>
      <c r="M833"/>
      <c r="N833" s="908"/>
      <c r="O833"/>
    </row>
    <row r="834" spans="1:15" s="109" customFormat="1" x14ac:dyDescent="0.35">
      <c r="A834"/>
      <c r="B834"/>
      <c r="C834"/>
      <c r="D834"/>
      <c r="E834"/>
      <c r="F834"/>
      <c r="G834"/>
      <c r="H834"/>
      <c r="I834"/>
      <c r="J834"/>
      <c r="K834"/>
      <c r="L834"/>
      <c r="M834"/>
      <c r="N834" s="908"/>
      <c r="O834"/>
    </row>
    <row r="835" spans="1:15" s="109" customFormat="1" x14ac:dyDescent="0.35">
      <c r="A835"/>
      <c r="B835"/>
      <c r="C835"/>
      <c r="D835"/>
      <c r="E835"/>
      <c r="F835"/>
      <c r="G835"/>
      <c r="H835"/>
      <c r="I835"/>
      <c r="J835"/>
      <c r="K835"/>
      <c r="L835"/>
      <c r="M835"/>
      <c r="N835" s="908"/>
      <c r="O835"/>
    </row>
    <row r="836" spans="1:15" s="109" customFormat="1" x14ac:dyDescent="0.35">
      <c r="A836"/>
      <c r="B836"/>
      <c r="C836"/>
      <c r="D836"/>
      <c r="E836"/>
      <c r="F836"/>
      <c r="G836"/>
      <c r="H836"/>
      <c r="I836"/>
      <c r="J836"/>
      <c r="K836"/>
      <c r="L836"/>
      <c r="M836"/>
      <c r="N836" s="908"/>
      <c r="O836"/>
    </row>
    <row r="837" spans="1:15" s="109" customFormat="1" x14ac:dyDescent="0.35">
      <c r="A837"/>
      <c r="B837"/>
      <c r="C837"/>
      <c r="D837"/>
      <c r="E837"/>
      <c r="F837"/>
      <c r="G837"/>
      <c r="H837"/>
      <c r="I837"/>
      <c r="J837"/>
      <c r="K837"/>
      <c r="L837"/>
      <c r="M837"/>
      <c r="N837" s="908"/>
      <c r="O837"/>
    </row>
    <row r="838" spans="1:15" s="109" customFormat="1" x14ac:dyDescent="0.35">
      <c r="A838"/>
      <c r="B838"/>
      <c r="C838"/>
      <c r="D838"/>
      <c r="E838"/>
      <c r="F838"/>
      <c r="G838"/>
      <c r="H838"/>
      <c r="I838"/>
      <c r="J838"/>
      <c r="K838"/>
      <c r="L838"/>
      <c r="M838"/>
      <c r="N838" s="908"/>
      <c r="O838"/>
    </row>
    <row r="839" spans="1:15" s="109" customFormat="1" x14ac:dyDescent="0.35">
      <c r="A839"/>
      <c r="B839"/>
      <c r="C839"/>
      <c r="D839"/>
      <c r="E839"/>
      <c r="F839"/>
      <c r="G839"/>
      <c r="H839"/>
      <c r="I839"/>
      <c r="J839"/>
      <c r="K839"/>
      <c r="L839"/>
      <c r="M839"/>
      <c r="N839" s="908"/>
      <c r="O839"/>
    </row>
    <row r="840" spans="1:15" s="109" customFormat="1" x14ac:dyDescent="0.35">
      <c r="A840"/>
      <c r="B840"/>
      <c r="C840"/>
      <c r="D840"/>
      <c r="E840"/>
      <c r="F840"/>
      <c r="G840"/>
      <c r="H840"/>
      <c r="I840"/>
      <c r="J840"/>
      <c r="K840"/>
      <c r="L840"/>
      <c r="M840"/>
      <c r="N840" s="908"/>
      <c r="O840"/>
    </row>
    <row r="841" spans="1:15" s="109" customFormat="1" x14ac:dyDescent="0.35">
      <c r="A841"/>
      <c r="B841"/>
      <c r="C841"/>
      <c r="D841"/>
      <c r="E841"/>
      <c r="F841"/>
      <c r="G841"/>
      <c r="H841"/>
      <c r="I841"/>
      <c r="J841"/>
      <c r="K841"/>
      <c r="L841"/>
      <c r="M841"/>
      <c r="N841" s="908"/>
      <c r="O841"/>
    </row>
    <row r="842" spans="1:15" s="109" customFormat="1" x14ac:dyDescent="0.35">
      <c r="A842"/>
      <c r="B842"/>
      <c r="C842"/>
      <c r="D842"/>
      <c r="E842"/>
      <c r="F842"/>
      <c r="G842"/>
      <c r="H842"/>
      <c r="I842"/>
      <c r="J842"/>
      <c r="K842"/>
      <c r="L842"/>
      <c r="M842"/>
      <c r="N842" s="908"/>
      <c r="O842"/>
    </row>
    <row r="843" spans="1:15" s="109" customFormat="1" x14ac:dyDescent="0.35">
      <c r="A843"/>
      <c r="B843"/>
      <c r="C843"/>
      <c r="D843"/>
      <c r="E843"/>
      <c r="F843"/>
      <c r="G843"/>
      <c r="H843"/>
      <c r="I843"/>
      <c r="J843"/>
      <c r="K843"/>
      <c r="L843"/>
      <c r="M843"/>
      <c r="N843" s="908"/>
      <c r="O843"/>
    </row>
    <row r="844" spans="1:15" s="109" customFormat="1" x14ac:dyDescent="0.35">
      <c r="A844"/>
      <c r="B844"/>
      <c r="C844"/>
      <c r="D844"/>
      <c r="E844"/>
      <c r="F844"/>
      <c r="G844"/>
      <c r="H844"/>
      <c r="I844"/>
      <c r="J844"/>
      <c r="K844"/>
      <c r="L844"/>
      <c r="M844"/>
      <c r="N844" s="908"/>
      <c r="O844"/>
    </row>
    <row r="845" spans="1:15" s="109" customFormat="1" x14ac:dyDescent="0.35">
      <c r="A845"/>
      <c r="B845"/>
      <c r="C845"/>
      <c r="D845"/>
      <c r="E845"/>
      <c r="F845"/>
      <c r="G845"/>
      <c r="H845"/>
      <c r="I845"/>
      <c r="J845"/>
      <c r="K845"/>
      <c r="L845"/>
      <c r="M845"/>
      <c r="N845" s="908"/>
      <c r="O845"/>
    </row>
    <row r="846" spans="1:15" s="109" customFormat="1" x14ac:dyDescent="0.35">
      <c r="A846"/>
      <c r="B846"/>
      <c r="C846"/>
      <c r="D846"/>
      <c r="E846"/>
      <c r="F846"/>
      <c r="G846"/>
      <c r="H846"/>
      <c r="I846"/>
      <c r="J846"/>
      <c r="K846"/>
      <c r="L846"/>
      <c r="M846"/>
      <c r="N846" s="908"/>
      <c r="O846"/>
    </row>
    <row r="847" spans="1:15" s="109" customFormat="1" x14ac:dyDescent="0.35">
      <c r="A847"/>
      <c r="B847"/>
      <c r="C847"/>
      <c r="D847"/>
      <c r="E847"/>
      <c r="F847"/>
      <c r="G847"/>
      <c r="H847"/>
      <c r="I847"/>
      <c r="J847"/>
      <c r="K847"/>
      <c r="L847"/>
      <c r="M847"/>
      <c r="N847" s="908"/>
      <c r="O847"/>
    </row>
    <row r="848" spans="1:15" s="109" customFormat="1" x14ac:dyDescent="0.35">
      <c r="A848"/>
      <c r="B848"/>
      <c r="C848"/>
      <c r="D848"/>
      <c r="E848"/>
      <c r="F848"/>
      <c r="G848"/>
      <c r="H848"/>
      <c r="I848"/>
      <c r="J848"/>
      <c r="K848"/>
      <c r="L848"/>
      <c r="M848"/>
      <c r="N848" s="908"/>
      <c r="O848"/>
    </row>
    <row r="849" spans="1:15" s="109" customFormat="1" x14ac:dyDescent="0.35">
      <c r="A849"/>
      <c r="B849"/>
      <c r="C849"/>
      <c r="D849"/>
      <c r="E849"/>
      <c r="F849"/>
      <c r="G849"/>
      <c r="H849"/>
      <c r="I849"/>
      <c r="J849"/>
      <c r="K849"/>
      <c r="L849"/>
      <c r="M849"/>
      <c r="N849" s="908"/>
      <c r="O849"/>
    </row>
    <row r="850" spans="1:15" s="109" customFormat="1" x14ac:dyDescent="0.35">
      <c r="A850"/>
      <c r="B850"/>
      <c r="C850"/>
      <c r="D850"/>
      <c r="E850"/>
      <c r="F850"/>
      <c r="G850"/>
      <c r="H850"/>
      <c r="I850"/>
      <c r="J850"/>
      <c r="K850"/>
      <c r="L850"/>
      <c r="M850"/>
      <c r="N850" s="908"/>
      <c r="O850"/>
    </row>
    <row r="851" spans="1:15" s="109" customFormat="1" x14ac:dyDescent="0.35">
      <c r="A851"/>
      <c r="B851"/>
      <c r="C851"/>
      <c r="D851"/>
      <c r="E851"/>
      <c r="F851"/>
      <c r="G851"/>
      <c r="H851"/>
      <c r="I851"/>
      <c r="J851"/>
      <c r="K851"/>
      <c r="L851"/>
      <c r="M851"/>
      <c r="N851" s="908"/>
      <c r="O851"/>
    </row>
    <row r="852" spans="1:15" s="109" customFormat="1" x14ac:dyDescent="0.35">
      <c r="A852"/>
      <c r="B852"/>
      <c r="C852"/>
      <c r="D852"/>
      <c r="E852"/>
      <c r="F852"/>
      <c r="G852"/>
      <c r="H852"/>
      <c r="I852"/>
      <c r="J852"/>
      <c r="K852"/>
      <c r="L852"/>
      <c r="M852"/>
      <c r="N852" s="908"/>
      <c r="O852"/>
    </row>
    <row r="853" spans="1:15" s="109" customFormat="1" x14ac:dyDescent="0.35">
      <c r="A853"/>
      <c r="B853"/>
      <c r="C853"/>
      <c r="D853"/>
      <c r="E853"/>
      <c r="F853"/>
      <c r="G853"/>
      <c r="H853"/>
      <c r="I853"/>
      <c r="J853"/>
      <c r="K853"/>
      <c r="L853"/>
      <c r="M853"/>
      <c r="N853" s="908"/>
      <c r="O853"/>
    </row>
    <row r="854" spans="1:15" s="109" customFormat="1" x14ac:dyDescent="0.35">
      <c r="A854"/>
      <c r="B854"/>
      <c r="C854"/>
      <c r="D854"/>
      <c r="E854"/>
      <c r="F854"/>
      <c r="G854"/>
      <c r="H854"/>
      <c r="I854"/>
      <c r="J854"/>
      <c r="K854"/>
      <c r="L854"/>
      <c r="M854"/>
      <c r="N854" s="908"/>
      <c r="O854"/>
    </row>
    <row r="855" spans="1:15" s="109" customFormat="1" x14ac:dyDescent="0.35">
      <c r="A855"/>
      <c r="B855"/>
      <c r="C855"/>
      <c r="D855"/>
      <c r="E855"/>
      <c r="F855"/>
      <c r="G855"/>
      <c r="H855"/>
      <c r="I855"/>
      <c r="J855"/>
      <c r="K855"/>
      <c r="L855"/>
      <c r="M855"/>
      <c r="N855" s="908"/>
      <c r="O855"/>
    </row>
    <row r="856" spans="1:15" s="109" customFormat="1" x14ac:dyDescent="0.35">
      <c r="A856"/>
      <c r="B856"/>
      <c r="C856"/>
      <c r="D856"/>
      <c r="E856"/>
      <c r="F856"/>
      <c r="G856"/>
      <c r="H856"/>
      <c r="I856"/>
      <c r="J856"/>
      <c r="K856"/>
      <c r="L856"/>
      <c r="M856"/>
      <c r="N856" s="908"/>
      <c r="O856"/>
    </row>
    <row r="857" spans="1:15" s="109" customFormat="1" x14ac:dyDescent="0.35">
      <c r="A857"/>
      <c r="B857"/>
      <c r="C857"/>
      <c r="D857"/>
      <c r="E857"/>
      <c r="F857"/>
      <c r="G857"/>
      <c r="H857"/>
      <c r="I857"/>
      <c r="J857"/>
      <c r="K857"/>
      <c r="L857"/>
      <c r="M857"/>
      <c r="N857" s="908"/>
      <c r="O857"/>
    </row>
    <row r="858" spans="1:15" s="109" customFormat="1" x14ac:dyDescent="0.35">
      <c r="A858"/>
      <c r="B858"/>
      <c r="C858"/>
      <c r="D858"/>
      <c r="E858"/>
      <c r="F858"/>
      <c r="G858"/>
      <c r="H858"/>
      <c r="I858"/>
      <c r="J858"/>
      <c r="K858"/>
      <c r="L858"/>
      <c r="M858"/>
      <c r="N858" s="908"/>
      <c r="O858"/>
    </row>
    <row r="859" spans="1:15" s="109" customFormat="1" x14ac:dyDescent="0.35">
      <c r="A859"/>
      <c r="B859"/>
      <c r="C859"/>
      <c r="D859"/>
      <c r="E859"/>
      <c r="F859"/>
      <c r="G859"/>
      <c r="H859"/>
      <c r="I859"/>
      <c r="J859"/>
      <c r="K859"/>
      <c r="L859"/>
      <c r="M859"/>
      <c r="N859" s="908"/>
      <c r="O859"/>
    </row>
    <row r="860" spans="1:15" s="109" customFormat="1" x14ac:dyDescent="0.35">
      <c r="A860"/>
      <c r="B860"/>
      <c r="C860"/>
      <c r="D860"/>
      <c r="E860"/>
      <c r="F860"/>
      <c r="G860"/>
      <c r="H860"/>
      <c r="I860"/>
      <c r="J860"/>
      <c r="K860"/>
      <c r="L860"/>
      <c r="M860"/>
      <c r="N860" s="908"/>
      <c r="O860"/>
    </row>
    <row r="861" spans="1:15" s="109" customFormat="1" x14ac:dyDescent="0.35">
      <c r="A861"/>
      <c r="B861"/>
      <c r="C861"/>
      <c r="D861"/>
      <c r="E861"/>
      <c r="F861"/>
      <c r="G861"/>
      <c r="H861"/>
      <c r="I861"/>
      <c r="J861"/>
      <c r="K861"/>
      <c r="L861"/>
      <c r="M861"/>
      <c r="N861" s="908"/>
      <c r="O861"/>
    </row>
    <row r="862" spans="1:15" s="109" customFormat="1" x14ac:dyDescent="0.35">
      <c r="A862"/>
      <c r="B862"/>
      <c r="C862"/>
      <c r="D862"/>
      <c r="E862"/>
      <c r="F862"/>
      <c r="G862"/>
      <c r="H862"/>
      <c r="I862"/>
      <c r="J862"/>
      <c r="K862"/>
      <c r="L862"/>
      <c r="M862"/>
      <c r="N862" s="908"/>
      <c r="O862"/>
    </row>
    <row r="863" spans="1:15" s="109" customFormat="1" x14ac:dyDescent="0.35">
      <c r="A863"/>
      <c r="B863"/>
      <c r="C863"/>
      <c r="D863"/>
      <c r="E863"/>
      <c r="F863"/>
      <c r="G863"/>
      <c r="H863"/>
      <c r="I863"/>
      <c r="J863"/>
      <c r="K863"/>
      <c r="L863"/>
      <c r="M863"/>
      <c r="N863" s="908"/>
      <c r="O863"/>
    </row>
    <row r="864" spans="1:15" s="109" customFormat="1" x14ac:dyDescent="0.35">
      <c r="A864"/>
      <c r="B864"/>
      <c r="C864"/>
      <c r="D864"/>
      <c r="E864"/>
      <c r="F864"/>
      <c r="G864"/>
      <c r="H864"/>
      <c r="I864"/>
      <c r="J864"/>
      <c r="K864"/>
      <c r="L864"/>
      <c r="M864"/>
      <c r="N864" s="908"/>
      <c r="O864"/>
    </row>
    <row r="865" spans="1:15" s="109" customFormat="1" x14ac:dyDescent="0.35">
      <c r="A865"/>
      <c r="B865"/>
      <c r="C865"/>
      <c r="D865"/>
      <c r="E865"/>
      <c r="F865"/>
      <c r="G865"/>
      <c r="H865"/>
      <c r="I865"/>
      <c r="J865"/>
      <c r="K865"/>
      <c r="L865"/>
      <c r="M865"/>
      <c r="N865" s="908"/>
      <c r="O865"/>
    </row>
    <row r="866" spans="1:15" s="109" customFormat="1" x14ac:dyDescent="0.35">
      <c r="A866"/>
      <c r="B866"/>
      <c r="C866"/>
      <c r="D866"/>
      <c r="E866"/>
      <c r="F866"/>
      <c r="G866"/>
      <c r="H866"/>
      <c r="I866"/>
      <c r="J866"/>
      <c r="K866"/>
      <c r="L866"/>
      <c r="M866"/>
      <c r="N866" s="908"/>
      <c r="O866"/>
    </row>
    <row r="867" spans="1:15" s="109" customFormat="1" x14ac:dyDescent="0.35">
      <c r="A867"/>
      <c r="B867"/>
      <c r="C867"/>
      <c r="D867"/>
      <c r="E867"/>
      <c r="F867"/>
      <c r="G867"/>
      <c r="H867"/>
      <c r="I867"/>
      <c r="J867"/>
      <c r="K867"/>
      <c r="L867"/>
      <c r="M867"/>
      <c r="N867" s="908"/>
      <c r="O867"/>
    </row>
    <row r="868" spans="1:15" s="109" customFormat="1" x14ac:dyDescent="0.35">
      <c r="A868"/>
      <c r="B868"/>
      <c r="C868"/>
      <c r="D868"/>
      <c r="E868"/>
      <c r="F868"/>
      <c r="G868"/>
      <c r="H868"/>
      <c r="I868"/>
      <c r="J868"/>
      <c r="K868"/>
      <c r="L868"/>
      <c r="M868"/>
      <c r="N868" s="908"/>
      <c r="O868"/>
    </row>
    <row r="869" spans="1:15" s="109" customFormat="1" x14ac:dyDescent="0.35">
      <c r="A869"/>
      <c r="B869"/>
      <c r="C869"/>
      <c r="D869"/>
      <c r="E869"/>
      <c r="F869"/>
      <c r="G869"/>
      <c r="H869"/>
      <c r="I869"/>
      <c r="J869"/>
      <c r="K869"/>
      <c r="L869"/>
      <c r="M869"/>
      <c r="N869" s="908"/>
      <c r="O869"/>
    </row>
    <row r="870" spans="1:15" s="109" customFormat="1" x14ac:dyDescent="0.35">
      <c r="A870"/>
      <c r="B870"/>
      <c r="C870"/>
      <c r="D870"/>
      <c r="E870"/>
      <c r="F870"/>
      <c r="G870"/>
      <c r="H870"/>
      <c r="I870"/>
      <c r="J870"/>
      <c r="K870"/>
      <c r="L870"/>
      <c r="M870"/>
      <c r="N870" s="908"/>
      <c r="O870"/>
    </row>
    <row r="871" spans="1:15" s="109" customFormat="1" x14ac:dyDescent="0.35">
      <c r="A871"/>
      <c r="B871"/>
      <c r="C871"/>
      <c r="D871"/>
      <c r="E871"/>
      <c r="F871"/>
      <c r="G871"/>
      <c r="H871"/>
      <c r="I871"/>
      <c r="J871"/>
      <c r="K871"/>
      <c r="L871"/>
      <c r="M871"/>
      <c r="N871" s="908"/>
      <c r="O871"/>
    </row>
    <row r="872" spans="1:15" s="109" customFormat="1" x14ac:dyDescent="0.35">
      <c r="A872"/>
      <c r="B872"/>
      <c r="C872"/>
      <c r="D872"/>
      <c r="E872"/>
      <c r="F872"/>
      <c r="G872"/>
      <c r="H872"/>
      <c r="I872"/>
      <c r="J872"/>
      <c r="K872"/>
      <c r="L872"/>
      <c r="M872"/>
      <c r="N872" s="908"/>
      <c r="O872"/>
    </row>
    <row r="873" spans="1:15" s="109" customFormat="1" x14ac:dyDescent="0.35">
      <c r="A873"/>
      <c r="B873"/>
      <c r="C873"/>
      <c r="D873"/>
      <c r="E873"/>
      <c r="F873"/>
      <c r="G873"/>
      <c r="H873"/>
      <c r="I873"/>
      <c r="J873"/>
      <c r="K873"/>
      <c r="L873"/>
      <c r="M873"/>
      <c r="N873" s="908"/>
      <c r="O873"/>
    </row>
    <row r="874" spans="1:15" s="109" customFormat="1" x14ac:dyDescent="0.35">
      <c r="A874"/>
      <c r="B874"/>
      <c r="C874"/>
      <c r="D874"/>
      <c r="E874"/>
      <c r="F874"/>
      <c r="G874"/>
      <c r="H874"/>
      <c r="I874"/>
      <c r="J874"/>
      <c r="K874"/>
      <c r="L874"/>
      <c r="M874"/>
      <c r="N874" s="908"/>
      <c r="O874"/>
    </row>
    <row r="875" spans="1:15" s="109" customFormat="1" x14ac:dyDescent="0.35">
      <c r="A875"/>
      <c r="B875"/>
      <c r="C875"/>
      <c r="D875"/>
      <c r="E875"/>
      <c r="F875"/>
      <c r="G875"/>
      <c r="H875"/>
      <c r="I875"/>
      <c r="J875"/>
      <c r="K875"/>
      <c r="L875"/>
      <c r="M875"/>
      <c r="N875" s="908"/>
      <c r="O875"/>
    </row>
    <row r="876" spans="1:15" s="109" customFormat="1" x14ac:dyDescent="0.35">
      <c r="A876"/>
      <c r="B876"/>
      <c r="C876"/>
      <c r="D876"/>
      <c r="E876"/>
      <c r="F876"/>
      <c r="G876"/>
      <c r="H876"/>
      <c r="I876"/>
      <c r="J876"/>
      <c r="K876"/>
      <c r="L876"/>
      <c r="M876"/>
      <c r="N876" s="908"/>
      <c r="O876"/>
    </row>
    <row r="877" spans="1:15" s="109" customFormat="1" x14ac:dyDescent="0.35">
      <c r="A877"/>
      <c r="B877"/>
      <c r="C877"/>
      <c r="D877"/>
      <c r="E877"/>
      <c r="F877"/>
      <c r="G877"/>
      <c r="H877"/>
      <c r="I877"/>
      <c r="J877"/>
      <c r="K877"/>
      <c r="L877"/>
      <c r="M877"/>
      <c r="N877" s="908"/>
      <c r="O877"/>
    </row>
    <row r="878" spans="1:15" s="109" customFormat="1" x14ac:dyDescent="0.35">
      <c r="A878"/>
      <c r="B878"/>
      <c r="C878"/>
      <c r="D878"/>
      <c r="E878"/>
      <c r="F878"/>
      <c r="G878"/>
      <c r="H878"/>
      <c r="I878"/>
      <c r="J878"/>
      <c r="K878"/>
      <c r="L878"/>
      <c r="M878"/>
      <c r="N878" s="908"/>
      <c r="O878"/>
    </row>
    <row r="879" spans="1:15" s="109" customFormat="1" x14ac:dyDescent="0.35">
      <c r="A879"/>
      <c r="B879"/>
      <c r="C879"/>
      <c r="D879"/>
      <c r="E879"/>
      <c r="F879"/>
      <c r="G879"/>
      <c r="H879"/>
      <c r="I879"/>
      <c r="J879"/>
      <c r="K879"/>
      <c r="L879"/>
      <c r="M879"/>
      <c r="N879" s="908"/>
      <c r="O879"/>
    </row>
    <row r="880" spans="1:15" s="109" customFormat="1" x14ac:dyDescent="0.35">
      <c r="A880"/>
      <c r="B880"/>
      <c r="C880"/>
      <c r="D880"/>
      <c r="E880"/>
      <c r="F880"/>
      <c r="G880"/>
      <c r="H880"/>
      <c r="I880"/>
      <c r="J880"/>
      <c r="K880"/>
      <c r="L880"/>
      <c r="M880"/>
      <c r="N880" s="908"/>
      <c r="O880"/>
    </row>
    <row r="881" spans="1:15" s="109" customFormat="1" x14ac:dyDescent="0.35">
      <c r="A881"/>
      <c r="B881"/>
      <c r="C881"/>
      <c r="D881"/>
      <c r="E881"/>
      <c r="F881"/>
      <c r="G881"/>
      <c r="H881"/>
      <c r="I881"/>
      <c r="J881"/>
      <c r="K881"/>
      <c r="L881"/>
      <c r="M881"/>
      <c r="N881" s="908"/>
      <c r="O881"/>
    </row>
    <row r="882" spans="1:15" s="109" customFormat="1" x14ac:dyDescent="0.35">
      <c r="A882"/>
      <c r="B882"/>
      <c r="C882"/>
      <c r="D882"/>
      <c r="E882"/>
      <c r="F882"/>
      <c r="G882"/>
      <c r="H882"/>
      <c r="I882"/>
      <c r="J882"/>
      <c r="K882"/>
      <c r="L882"/>
      <c r="M882"/>
      <c r="N882" s="908"/>
      <c r="O882"/>
    </row>
    <row r="883" spans="1:15" s="109" customFormat="1" x14ac:dyDescent="0.35">
      <c r="A883"/>
      <c r="B883"/>
      <c r="C883"/>
      <c r="D883"/>
      <c r="E883"/>
      <c r="F883"/>
      <c r="G883"/>
      <c r="H883"/>
      <c r="I883"/>
      <c r="J883"/>
      <c r="K883"/>
      <c r="L883"/>
      <c r="M883"/>
      <c r="N883" s="908"/>
      <c r="O883"/>
    </row>
    <row r="884" spans="1:15" s="109" customFormat="1" x14ac:dyDescent="0.35">
      <c r="A884"/>
      <c r="B884"/>
      <c r="C884"/>
      <c r="D884"/>
      <c r="E884"/>
      <c r="F884"/>
      <c r="G884"/>
      <c r="H884"/>
      <c r="I884"/>
      <c r="J884"/>
      <c r="K884"/>
      <c r="L884"/>
      <c r="M884"/>
      <c r="N884" s="908"/>
      <c r="O884"/>
    </row>
    <row r="885" spans="1:15" s="109" customFormat="1" x14ac:dyDescent="0.35">
      <c r="A885"/>
      <c r="B885"/>
      <c r="C885"/>
      <c r="D885"/>
      <c r="E885"/>
      <c r="F885"/>
      <c r="G885"/>
      <c r="H885"/>
      <c r="I885"/>
      <c r="J885"/>
      <c r="K885"/>
      <c r="L885"/>
      <c r="M885"/>
      <c r="N885" s="908"/>
      <c r="O885"/>
    </row>
    <row r="886" spans="1:15" s="109" customFormat="1" x14ac:dyDescent="0.35">
      <c r="A886"/>
      <c r="B886"/>
      <c r="C886"/>
      <c r="D886"/>
      <c r="E886"/>
      <c r="F886"/>
      <c r="G886"/>
      <c r="H886"/>
      <c r="I886"/>
      <c r="J886"/>
      <c r="K886"/>
      <c r="L886"/>
      <c r="M886"/>
      <c r="N886" s="908"/>
      <c r="O886"/>
    </row>
    <row r="887" spans="1:15" s="109" customFormat="1" x14ac:dyDescent="0.35">
      <c r="A887"/>
      <c r="B887"/>
      <c r="C887"/>
      <c r="D887"/>
      <c r="E887"/>
      <c r="F887"/>
      <c r="G887"/>
      <c r="H887"/>
      <c r="I887"/>
      <c r="J887"/>
      <c r="K887"/>
      <c r="L887"/>
      <c r="M887"/>
      <c r="N887" s="908"/>
      <c r="O887"/>
    </row>
    <row r="888" spans="1:15" s="109" customFormat="1" x14ac:dyDescent="0.35">
      <c r="A888"/>
      <c r="B888"/>
      <c r="C888"/>
      <c r="D888"/>
      <c r="E888"/>
      <c r="F888"/>
      <c r="G888"/>
      <c r="H888"/>
      <c r="I888"/>
      <c r="J888"/>
      <c r="K888"/>
      <c r="L888"/>
      <c r="M888"/>
      <c r="N888" s="908"/>
      <c r="O888"/>
    </row>
    <row r="889" spans="1:15" s="109" customFormat="1" x14ac:dyDescent="0.35">
      <c r="A889"/>
      <c r="B889"/>
      <c r="C889"/>
      <c r="D889"/>
      <c r="E889"/>
      <c r="F889"/>
      <c r="G889"/>
      <c r="H889"/>
      <c r="I889"/>
      <c r="J889"/>
      <c r="K889"/>
      <c r="L889"/>
      <c r="M889"/>
      <c r="N889" s="908"/>
      <c r="O889"/>
    </row>
    <row r="890" spans="1:15" s="109" customFormat="1" x14ac:dyDescent="0.35">
      <c r="A890"/>
      <c r="B890"/>
      <c r="C890"/>
      <c r="D890"/>
      <c r="E890"/>
      <c r="F890"/>
      <c r="G890"/>
      <c r="H890"/>
      <c r="I890"/>
      <c r="J890"/>
      <c r="K890"/>
      <c r="L890"/>
      <c r="M890"/>
      <c r="N890" s="908"/>
      <c r="O890"/>
    </row>
    <row r="891" spans="1:15" s="109" customFormat="1" x14ac:dyDescent="0.35">
      <c r="A891"/>
      <c r="B891"/>
      <c r="C891"/>
      <c r="D891"/>
      <c r="E891"/>
      <c r="F891"/>
      <c r="G891"/>
      <c r="H891"/>
      <c r="I891"/>
      <c r="J891"/>
      <c r="K891"/>
      <c r="L891"/>
      <c r="M891"/>
      <c r="N891" s="908"/>
      <c r="O891"/>
    </row>
    <row r="892" spans="1:15" s="109" customFormat="1" x14ac:dyDescent="0.35">
      <c r="A892"/>
      <c r="B892"/>
      <c r="C892"/>
      <c r="D892"/>
      <c r="E892"/>
      <c r="F892"/>
      <c r="G892"/>
      <c r="H892"/>
      <c r="I892"/>
      <c r="J892"/>
      <c r="K892"/>
      <c r="L892"/>
      <c r="M892"/>
      <c r="N892" s="908"/>
      <c r="O892"/>
    </row>
    <row r="893" spans="1:15" s="109" customFormat="1" x14ac:dyDescent="0.35">
      <c r="A893"/>
      <c r="B893"/>
      <c r="C893"/>
      <c r="D893"/>
      <c r="E893"/>
      <c r="F893"/>
      <c r="G893"/>
      <c r="H893"/>
      <c r="I893"/>
      <c r="J893"/>
      <c r="K893"/>
      <c r="L893"/>
      <c r="M893"/>
      <c r="N893" s="908"/>
      <c r="O893"/>
    </row>
    <row r="894" spans="1:15" s="109" customFormat="1" x14ac:dyDescent="0.35">
      <c r="A894"/>
      <c r="B894"/>
      <c r="C894"/>
      <c r="D894"/>
      <c r="E894"/>
      <c r="F894"/>
      <c r="G894"/>
      <c r="H894"/>
      <c r="I894"/>
      <c r="J894"/>
      <c r="K894"/>
      <c r="L894"/>
      <c r="M894"/>
      <c r="N894" s="908"/>
      <c r="O894"/>
    </row>
    <row r="895" spans="1:15" s="109" customFormat="1" x14ac:dyDescent="0.35">
      <c r="A895"/>
      <c r="B895"/>
      <c r="C895"/>
      <c r="D895"/>
      <c r="E895"/>
      <c r="F895"/>
      <c r="G895"/>
      <c r="H895"/>
      <c r="I895"/>
      <c r="J895"/>
      <c r="K895"/>
      <c r="L895"/>
      <c r="M895"/>
      <c r="N895" s="908"/>
      <c r="O895"/>
    </row>
    <row r="896" spans="1:15" s="109" customFormat="1" x14ac:dyDescent="0.35">
      <c r="A896"/>
      <c r="B896"/>
      <c r="C896"/>
      <c r="D896"/>
      <c r="E896"/>
      <c r="F896"/>
      <c r="G896"/>
      <c r="H896"/>
      <c r="I896"/>
      <c r="J896"/>
      <c r="K896"/>
      <c r="L896"/>
      <c r="M896"/>
      <c r="N896" s="908"/>
      <c r="O896"/>
    </row>
    <row r="897" spans="1:15" s="109" customFormat="1" x14ac:dyDescent="0.35">
      <c r="A897"/>
      <c r="B897"/>
      <c r="C897"/>
      <c r="D897"/>
      <c r="E897"/>
      <c r="F897"/>
      <c r="G897"/>
      <c r="H897"/>
      <c r="I897"/>
      <c r="J897"/>
      <c r="K897"/>
      <c r="L897"/>
      <c r="M897"/>
      <c r="N897" s="908"/>
      <c r="O897"/>
    </row>
    <row r="898" spans="1:15" s="109" customFormat="1" x14ac:dyDescent="0.35">
      <c r="A898"/>
      <c r="B898"/>
      <c r="C898"/>
      <c r="D898"/>
      <c r="E898"/>
      <c r="F898"/>
      <c r="G898"/>
      <c r="H898"/>
      <c r="I898"/>
      <c r="J898"/>
      <c r="K898"/>
      <c r="L898"/>
      <c r="M898"/>
      <c r="N898" s="908"/>
      <c r="O898"/>
    </row>
    <row r="899" spans="1:15" s="109" customFormat="1" x14ac:dyDescent="0.35">
      <c r="A899"/>
      <c r="B899"/>
      <c r="C899"/>
      <c r="D899"/>
      <c r="E899"/>
      <c r="F899"/>
      <c r="G899"/>
      <c r="H899"/>
      <c r="I899"/>
      <c r="J899"/>
      <c r="K899"/>
      <c r="L899"/>
      <c r="M899"/>
      <c r="N899" s="908"/>
      <c r="O899"/>
    </row>
    <row r="900" spans="1:15" s="109" customFormat="1" x14ac:dyDescent="0.35">
      <c r="A900"/>
      <c r="B900"/>
      <c r="C900"/>
      <c r="D900"/>
      <c r="E900"/>
      <c r="F900"/>
      <c r="G900"/>
      <c r="H900"/>
      <c r="I900"/>
      <c r="J900"/>
      <c r="K900"/>
      <c r="L900"/>
      <c r="M900"/>
      <c r="N900" s="908"/>
      <c r="O900"/>
    </row>
    <row r="901" spans="1:15" s="109" customFormat="1" x14ac:dyDescent="0.35">
      <c r="A901"/>
      <c r="B901"/>
      <c r="C901"/>
      <c r="D901"/>
      <c r="E901"/>
      <c r="F901"/>
      <c r="G901"/>
      <c r="H901"/>
      <c r="I901"/>
      <c r="J901"/>
      <c r="K901"/>
      <c r="L901"/>
      <c r="M901"/>
      <c r="N901" s="908"/>
      <c r="O901"/>
    </row>
    <row r="902" spans="1:15" s="109" customFormat="1" x14ac:dyDescent="0.35">
      <c r="A902"/>
      <c r="B902"/>
      <c r="C902"/>
      <c r="D902"/>
      <c r="E902"/>
      <c r="F902"/>
      <c r="G902"/>
      <c r="H902"/>
      <c r="I902"/>
      <c r="J902"/>
      <c r="K902"/>
      <c r="L902"/>
      <c r="M902"/>
      <c r="N902" s="908"/>
      <c r="O902"/>
    </row>
    <row r="903" spans="1:15" s="109" customFormat="1" x14ac:dyDescent="0.35">
      <c r="A903"/>
      <c r="B903"/>
      <c r="C903"/>
      <c r="D903"/>
      <c r="E903"/>
      <c r="F903"/>
      <c r="G903"/>
      <c r="H903"/>
      <c r="I903"/>
      <c r="J903"/>
      <c r="K903"/>
      <c r="L903"/>
      <c r="M903"/>
      <c r="N903" s="908"/>
      <c r="O903"/>
    </row>
    <row r="904" spans="1:15" s="109" customFormat="1" x14ac:dyDescent="0.35">
      <c r="A904"/>
      <c r="B904"/>
      <c r="C904"/>
      <c r="D904"/>
      <c r="E904"/>
      <c r="F904"/>
      <c r="G904"/>
      <c r="H904"/>
      <c r="I904"/>
      <c r="J904"/>
      <c r="K904"/>
      <c r="L904"/>
      <c r="M904"/>
      <c r="N904" s="908"/>
      <c r="O904"/>
    </row>
    <row r="905" spans="1:15" s="109" customFormat="1" x14ac:dyDescent="0.35">
      <c r="A905"/>
      <c r="B905"/>
      <c r="C905"/>
      <c r="D905"/>
      <c r="E905"/>
      <c r="F905"/>
      <c r="G905"/>
      <c r="H905"/>
      <c r="I905"/>
      <c r="J905"/>
      <c r="K905"/>
      <c r="L905"/>
      <c r="M905"/>
      <c r="N905" s="908"/>
      <c r="O905"/>
    </row>
    <row r="906" spans="1:15" s="109" customFormat="1" x14ac:dyDescent="0.35">
      <c r="A906"/>
      <c r="B906"/>
      <c r="C906"/>
      <c r="D906"/>
      <c r="E906"/>
      <c r="F906"/>
      <c r="G906"/>
      <c r="H906"/>
      <c r="I906"/>
      <c r="J906"/>
      <c r="K906"/>
      <c r="L906"/>
      <c r="M906"/>
      <c r="N906" s="908"/>
      <c r="O906"/>
    </row>
    <row r="907" spans="1:15" s="109" customFormat="1" x14ac:dyDescent="0.35">
      <c r="A907"/>
      <c r="B907"/>
      <c r="C907"/>
      <c r="D907"/>
      <c r="E907"/>
      <c r="F907"/>
      <c r="G907"/>
      <c r="H907"/>
      <c r="I907"/>
      <c r="J907"/>
      <c r="K907"/>
      <c r="L907"/>
      <c r="M907"/>
      <c r="N907" s="908"/>
      <c r="O907"/>
    </row>
    <row r="908" spans="1:15" s="109" customFormat="1" x14ac:dyDescent="0.35">
      <c r="A908"/>
      <c r="B908"/>
      <c r="C908"/>
      <c r="D908"/>
      <c r="E908"/>
      <c r="F908"/>
      <c r="G908"/>
      <c r="H908"/>
      <c r="I908"/>
      <c r="J908"/>
      <c r="K908"/>
      <c r="L908"/>
      <c r="M908"/>
      <c r="N908" s="908"/>
      <c r="O908"/>
    </row>
    <row r="909" spans="1:15" s="109" customFormat="1" x14ac:dyDescent="0.35">
      <c r="A909"/>
      <c r="B909"/>
      <c r="C909"/>
      <c r="D909"/>
      <c r="E909"/>
      <c r="F909"/>
      <c r="G909"/>
      <c r="H909"/>
      <c r="I909"/>
      <c r="J909"/>
      <c r="K909"/>
      <c r="L909"/>
      <c r="M909"/>
      <c r="N909" s="908"/>
      <c r="O909"/>
    </row>
    <row r="910" spans="1:15" s="109" customFormat="1" x14ac:dyDescent="0.35">
      <c r="A910"/>
      <c r="B910"/>
      <c r="C910"/>
      <c r="D910"/>
      <c r="E910"/>
      <c r="F910"/>
      <c r="G910"/>
      <c r="H910"/>
      <c r="I910"/>
      <c r="J910"/>
      <c r="K910"/>
      <c r="L910"/>
      <c r="M910"/>
      <c r="N910" s="908"/>
      <c r="O910"/>
    </row>
    <row r="911" spans="1:15" s="109" customFormat="1" x14ac:dyDescent="0.35">
      <c r="A911"/>
      <c r="B911"/>
      <c r="C911"/>
      <c r="D911"/>
      <c r="E911"/>
      <c r="F911"/>
      <c r="G911"/>
      <c r="H911"/>
      <c r="I911"/>
      <c r="J911"/>
      <c r="K911"/>
      <c r="L911"/>
      <c r="M911"/>
      <c r="N911" s="908"/>
      <c r="O911"/>
    </row>
    <row r="912" spans="1:15" s="109" customFormat="1" x14ac:dyDescent="0.35">
      <c r="A912"/>
      <c r="B912"/>
      <c r="C912"/>
      <c r="D912"/>
      <c r="E912"/>
      <c r="F912"/>
      <c r="G912"/>
      <c r="H912"/>
      <c r="I912"/>
      <c r="J912"/>
      <c r="K912"/>
      <c r="L912"/>
      <c r="M912"/>
      <c r="N912" s="908"/>
      <c r="O912"/>
    </row>
    <row r="913" spans="1:15" s="109" customFormat="1" x14ac:dyDescent="0.35">
      <c r="A913"/>
      <c r="B913"/>
      <c r="C913"/>
      <c r="D913"/>
      <c r="E913"/>
      <c r="F913"/>
      <c r="G913"/>
      <c r="H913"/>
      <c r="I913"/>
      <c r="J913"/>
      <c r="K913"/>
      <c r="L913"/>
      <c r="M913"/>
      <c r="N913" s="908"/>
      <c r="O913"/>
    </row>
    <row r="914" spans="1:15" s="109" customFormat="1" x14ac:dyDescent="0.35">
      <c r="A914"/>
      <c r="B914"/>
      <c r="C914"/>
      <c r="D914"/>
      <c r="E914"/>
      <c r="F914"/>
      <c r="G914"/>
      <c r="H914"/>
      <c r="I914"/>
      <c r="J914"/>
      <c r="K914"/>
      <c r="L914"/>
      <c r="M914"/>
      <c r="N914" s="908"/>
      <c r="O914"/>
    </row>
    <row r="915" spans="1:15" s="109" customFormat="1" x14ac:dyDescent="0.35">
      <c r="A915"/>
      <c r="B915"/>
      <c r="C915"/>
      <c r="D915"/>
      <c r="E915"/>
      <c r="F915"/>
      <c r="G915"/>
      <c r="H915"/>
      <c r="I915"/>
      <c r="J915"/>
      <c r="K915"/>
      <c r="L915"/>
      <c r="M915"/>
      <c r="N915" s="908"/>
      <c r="O915"/>
    </row>
    <row r="916" spans="1:15" s="109" customFormat="1" x14ac:dyDescent="0.35">
      <c r="A916"/>
      <c r="B916"/>
      <c r="C916"/>
      <c r="D916"/>
      <c r="E916"/>
      <c r="F916"/>
      <c r="G916"/>
      <c r="H916"/>
      <c r="I916"/>
      <c r="J916"/>
      <c r="K916"/>
      <c r="L916"/>
      <c r="M916"/>
      <c r="N916" s="908"/>
      <c r="O916"/>
    </row>
    <row r="917" spans="1:15" s="109" customFormat="1" x14ac:dyDescent="0.35">
      <c r="A917"/>
      <c r="B917"/>
      <c r="C917"/>
      <c r="D917"/>
      <c r="E917"/>
      <c r="F917"/>
      <c r="G917"/>
      <c r="H917"/>
      <c r="I917"/>
      <c r="J917"/>
      <c r="K917"/>
      <c r="L917"/>
      <c r="M917"/>
      <c r="N917" s="908"/>
      <c r="O917"/>
    </row>
  </sheetData>
  <mergeCells count="7">
    <mergeCell ref="A3:N3"/>
    <mergeCell ref="A4:N4"/>
    <mergeCell ref="A457:N457"/>
    <mergeCell ref="A464:N464"/>
    <mergeCell ref="A2:N2"/>
    <mergeCell ref="A462:N462"/>
    <mergeCell ref="A459:N459"/>
  </mergeCells>
  <phoneticPr fontId="7" type="noConversion"/>
  <printOptions horizontalCentered="1" gridLines="1"/>
  <pageMargins left="0.7" right="0.7" top="0.75" bottom="0.75" header="0.3" footer="0.3"/>
  <pageSetup paperSize="9" scale="61"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50"/>
    <pageSetUpPr fitToPage="1"/>
  </sheetPr>
  <dimension ref="A1:D49"/>
  <sheetViews>
    <sheetView zoomScaleNormal="100" workbookViewId="0">
      <pane xSplit="2" ySplit="8" topLeftCell="C9" activePane="bottomRight" state="frozen"/>
      <selection activeCell="D12" sqref="D12"/>
      <selection pane="topRight" activeCell="D12" sqref="D12"/>
      <selection pane="bottomLeft" activeCell="D12" sqref="D12"/>
      <selection pane="bottomRight" activeCell="H30" sqref="H30"/>
    </sheetView>
  </sheetViews>
  <sheetFormatPr defaultColWidth="8.86328125" defaultRowHeight="12.75" x14ac:dyDescent="0.35"/>
  <cols>
    <col min="1" max="1" width="3.265625" style="80" hidden="1" customWidth="1"/>
    <col min="2" max="2" width="35.1328125" style="80" customWidth="1"/>
    <col min="3" max="4" width="25.86328125" style="80" customWidth="1"/>
    <col min="5" max="16384" width="8.86328125" style="80"/>
  </cols>
  <sheetData>
    <row r="1" spans="1:4" ht="20.25" customHeight="1" x14ac:dyDescent="0.4">
      <c r="B1" s="480" t="s">
        <v>789</v>
      </c>
      <c r="C1" s="78"/>
      <c r="D1" s="78"/>
    </row>
    <row r="2" spans="1:4" ht="12.75" customHeight="1" x14ac:dyDescent="0.35">
      <c r="B2" s="855" t="s">
        <v>496</v>
      </c>
      <c r="C2" s="856"/>
      <c r="D2" s="856"/>
    </row>
    <row r="3" spans="1:4" ht="37.5" customHeight="1" x14ac:dyDescent="0.35">
      <c r="B3" s="855" t="s">
        <v>152</v>
      </c>
      <c r="C3" s="856"/>
      <c r="D3" s="856"/>
    </row>
    <row r="4" spans="1:4" ht="12" customHeight="1" x14ac:dyDescent="0.35">
      <c r="B4" s="855" t="s">
        <v>569</v>
      </c>
      <c r="C4" s="856"/>
      <c r="D4" s="856"/>
    </row>
    <row r="5" spans="1:4" x14ac:dyDescent="0.35">
      <c r="B5" s="642" t="s">
        <v>780</v>
      </c>
      <c r="C5" s="615"/>
      <c r="D5" s="615"/>
    </row>
    <row r="6" spans="1:4" x14ac:dyDescent="0.35">
      <c r="B6" s="478"/>
      <c r="C6" s="524"/>
      <c r="D6" s="524"/>
    </row>
    <row r="7" spans="1:4" x14ac:dyDescent="0.35">
      <c r="A7" s="598"/>
      <c r="B7" s="88"/>
      <c r="C7" s="20" t="s">
        <v>813</v>
      </c>
      <c r="D7" s="20" t="s">
        <v>816</v>
      </c>
    </row>
    <row r="8" spans="1:4" x14ac:dyDescent="0.35">
      <c r="A8" s="598"/>
      <c r="B8" s="29" t="s">
        <v>478</v>
      </c>
      <c r="C8" s="29" t="s">
        <v>236</v>
      </c>
      <c r="D8" s="29" t="s">
        <v>236</v>
      </c>
    </row>
    <row r="9" spans="1:4" x14ac:dyDescent="0.35">
      <c r="A9" s="80" t="s">
        <v>24</v>
      </c>
      <c r="B9" s="200" t="s">
        <v>61</v>
      </c>
      <c r="C9" s="55">
        <v>805409</v>
      </c>
      <c r="D9" s="55">
        <v>1174306</v>
      </c>
    </row>
    <row r="10" spans="1:4" x14ac:dyDescent="0.35">
      <c r="A10" s="80" t="s">
        <v>45</v>
      </c>
      <c r="B10" s="200" t="s">
        <v>70</v>
      </c>
      <c r="C10" s="55">
        <v>622892</v>
      </c>
      <c r="D10" s="55">
        <v>618220</v>
      </c>
    </row>
    <row r="11" spans="1:4" x14ac:dyDescent="0.35">
      <c r="A11" s="80" t="s">
        <v>46</v>
      </c>
      <c r="B11" s="200" t="s">
        <v>80</v>
      </c>
      <c r="C11" s="55">
        <v>84500</v>
      </c>
      <c r="D11" s="55">
        <v>98324</v>
      </c>
    </row>
    <row r="12" spans="1:4" x14ac:dyDescent="0.35">
      <c r="A12" s="80" t="s">
        <v>20</v>
      </c>
      <c r="B12" s="200" t="s">
        <v>72</v>
      </c>
      <c r="C12" s="55">
        <v>78948</v>
      </c>
      <c r="D12" s="55">
        <v>25000</v>
      </c>
    </row>
    <row r="13" spans="1:4" x14ac:dyDescent="0.35">
      <c r="A13" s="80" t="s">
        <v>21</v>
      </c>
      <c r="B13" s="200" t="s">
        <v>97</v>
      </c>
      <c r="C13" s="55">
        <v>0</v>
      </c>
      <c r="D13" s="55">
        <v>92657</v>
      </c>
    </row>
    <row r="14" spans="1:4" x14ac:dyDescent="0.35">
      <c r="A14" s="80" t="s">
        <v>22</v>
      </c>
      <c r="B14" s="200" t="s">
        <v>93</v>
      </c>
      <c r="C14" s="55">
        <v>438538</v>
      </c>
      <c r="D14" s="55">
        <v>216392</v>
      </c>
    </row>
    <row r="15" spans="1:4" x14ac:dyDescent="0.35">
      <c r="A15" s="80" t="s">
        <v>41</v>
      </c>
      <c r="B15" s="200" t="s">
        <v>94</v>
      </c>
      <c r="C15" s="55">
        <v>0</v>
      </c>
      <c r="D15" s="55">
        <v>51999</v>
      </c>
    </row>
    <row r="16" spans="1:4" x14ac:dyDescent="0.35">
      <c r="A16" s="80" t="s">
        <v>17</v>
      </c>
      <c r="B16" s="200" t="s">
        <v>100</v>
      </c>
      <c r="C16" s="55">
        <v>6044151</v>
      </c>
      <c r="D16" s="55">
        <v>6939067</v>
      </c>
    </row>
    <row r="17" spans="1:4" x14ac:dyDescent="0.35">
      <c r="A17" s="80" t="s">
        <v>23</v>
      </c>
      <c r="B17" s="200" t="s">
        <v>127</v>
      </c>
      <c r="C17" s="55">
        <v>24000</v>
      </c>
      <c r="D17" s="55">
        <v>308272</v>
      </c>
    </row>
    <row r="18" spans="1:4" x14ac:dyDescent="0.35">
      <c r="A18" s="80" t="s">
        <v>47</v>
      </c>
      <c r="B18" s="200" t="s">
        <v>98</v>
      </c>
      <c r="C18" s="55">
        <v>2756585</v>
      </c>
      <c r="D18" s="55">
        <v>1555112</v>
      </c>
    </row>
    <row r="19" spans="1:4" x14ac:dyDescent="0.35">
      <c r="A19" s="80" t="s">
        <v>25</v>
      </c>
      <c r="B19" s="200" t="s">
        <v>116</v>
      </c>
      <c r="C19" s="55">
        <v>262704</v>
      </c>
      <c r="D19" s="55">
        <v>268416</v>
      </c>
    </row>
    <row r="20" spans="1:4" x14ac:dyDescent="0.35">
      <c r="A20" s="80" t="s">
        <v>26</v>
      </c>
      <c r="B20" s="200" t="s">
        <v>123</v>
      </c>
      <c r="C20" s="55">
        <v>0</v>
      </c>
      <c r="D20" s="55">
        <v>174000</v>
      </c>
    </row>
    <row r="21" spans="1:4" x14ac:dyDescent="0.35">
      <c r="A21" s="80" t="s">
        <v>18</v>
      </c>
      <c r="B21" s="200" t="s">
        <v>131</v>
      </c>
      <c r="C21" s="55">
        <v>3596356</v>
      </c>
      <c r="D21" s="55">
        <v>4403287</v>
      </c>
    </row>
    <row r="22" spans="1:4" x14ac:dyDescent="0.35">
      <c r="A22" s="80" t="s">
        <v>42</v>
      </c>
      <c r="B22" s="200" t="s">
        <v>193</v>
      </c>
      <c r="C22" s="55">
        <v>363067</v>
      </c>
      <c r="D22" s="55">
        <v>434869</v>
      </c>
    </row>
    <row r="23" spans="1:4" x14ac:dyDescent="0.35">
      <c r="A23" s="80" t="s">
        <v>42</v>
      </c>
      <c r="B23" s="200" t="s">
        <v>171</v>
      </c>
      <c r="C23" s="55">
        <v>99816</v>
      </c>
      <c r="D23" s="55">
        <v>61920</v>
      </c>
    </row>
    <row r="24" spans="1:4" x14ac:dyDescent="0.35">
      <c r="A24" s="80" t="s">
        <v>27</v>
      </c>
      <c r="B24" s="200" t="s">
        <v>1951</v>
      </c>
      <c r="C24" s="55">
        <v>441500</v>
      </c>
      <c r="D24" s="55">
        <v>416089</v>
      </c>
    </row>
    <row r="25" spans="1:4" x14ac:dyDescent="0.35">
      <c r="A25" s="80" t="s">
        <v>19</v>
      </c>
      <c r="B25" s="200" t="s">
        <v>1952</v>
      </c>
      <c r="C25" s="55">
        <v>35000</v>
      </c>
      <c r="D25" s="55">
        <v>35000</v>
      </c>
    </row>
    <row r="26" spans="1:4" x14ac:dyDescent="0.35">
      <c r="B26" s="200" t="s">
        <v>183</v>
      </c>
      <c r="C26" s="55">
        <v>0</v>
      </c>
      <c r="D26" s="55">
        <v>137337</v>
      </c>
    </row>
    <row r="27" spans="1:4" x14ac:dyDescent="0.35">
      <c r="A27" s="80" t="s">
        <v>43</v>
      </c>
      <c r="B27" s="200" t="s">
        <v>185</v>
      </c>
      <c r="C27" s="55">
        <v>1188018</v>
      </c>
      <c r="D27" s="55">
        <v>2151979</v>
      </c>
    </row>
    <row r="28" spans="1:4" x14ac:dyDescent="0.35">
      <c r="A28" s="80" t="s">
        <v>656</v>
      </c>
      <c r="B28" s="200" t="s">
        <v>1953</v>
      </c>
      <c r="C28" s="55">
        <v>0</v>
      </c>
      <c r="D28" s="55">
        <v>20553</v>
      </c>
    </row>
    <row r="29" spans="1:4" x14ac:dyDescent="0.35">
      <c r="B29" s="200" t="s">
        <v>333</v>
      </c>
      <c r="C29" s="55">
        <v>1375904</v>
      </c>
      <c r="D29" s="55">
        <v>1146108</v>
      </c>
    </row>
    <row r="30" spans="1:4" x14ac:dyDescent="0.35">
      <c r="A30" s="80" t="s">
        <v>15</v>
      </c>
      <c r="B30" s="200" t="s">
        <v>192</v>
      </c>
      <c r="C30" s="55">
        <v>142430</v>
      </c>
      <c r="D30" s="55">
        <v>63174</v>
      </c>
    </row>
    <row r="31" spans="1:4" x14ac:dyDescent="0.35">
      <c r="A31" s="80" t="s">
        <v>568</v>
      </c>
      <c r="B31" s="200" t="s">
        <v>1886</v>
      </c>
      <c r="C31" s="55">
        <v>223139</v>
      </c>
      <c r="D31" s="55">
        <v>220002</v>
      </c>
    </row>
    <row r="32" spans="1:4" x14ac:dyDescent="0.35">
      <c r="A32" s="80" t="s">
        <v>568</v>
      </c>
      <c r="B32" s="200" t="s">
        <v>207</v>
      </c>
      <c r="C32" s="55">
        <v>1133000</v>
      </c>
      <c r="D32" s="55">
        <v>1133000</v>
      </c>
    </row>
    <row r="33" spans="1:4" x14ac:dyDescent="0.35">
      <c r="A33" s="80" t="s">
        <v>44</v>
      </c>
      <c r="B33" s="200" t="s">
        <v>421</v>
      </c>
      <c r="C33" s="55">
        <v>1490195</v>
      </c>
      <c r="D33" s="55">
        <v>1685427</v>
      </c>
    </row>
    <row r="34" spans="1:4" x14ac:dyDescent="0.35">
      <c r="A34" s="80" t="s">
        <v>28</v>
      </c>
      <c r="B34" s="200" t="s">
        <v>1949</v>
      </c>
      <c r="C34" s="55">
        <v>155197</v>
      </c>
      <c r="D34" s="55">
        <v>105000</v>
      </c>
    </row>
    <row r="35" spans="1:4" x14ac:dyDescent="0.35">
      <c r="B35" s="200" t="s">
        <v>1955</v>
      </c>
      <c r="C35" s="55">
        <v>30847</v>
      </c>
      <c r="D35" s="55">
        <v>44934</v>
      </c>
    </row>
    <row r="36" spans="1:4" x14ac:dyDescent="0.35">
      <c r="A36" s="80" t="s">
        <v>16</v>
      </c>
      <c r="B36" s="200" t="s">
        <v>211</v>
      </c>
      <c r="C36" s="55">
        <v>2192830</v>
      </c>
      <c r="D36" s="55">
        <v>3218234</v>
      </c>
    </row>
    <row r="37" spans="1:4" x14ac:dyDescent="0.35">
      <c r="A37" s="80" t="s">
        <v>16</v>
      </c>
      <c r="B37" s="200" t="s">
        <v>218</v>
      </c>
      <c r="C37" s="55">
        <v>7632500</v>
      </c>
      <c r="D37" s="55">
        <v>6563462</v>
      </c>
    </row>
    <row r="38" spans="1:4" x14ac:dyDescent="0.35">
      <c r="A38" s="80" t="s">
        <v>48</v>
      </c>
      <c r="B38" s="200" t="s">
        <v>229</v>
      </c>
      <c r="C38" s="55">
        <v>823000</v>
      </c>
      <c r="D38" s="55">
        <v>800000</v>
      </c>
    </row>
    <row r="39" spans="1:4" x14ac:dyDescent="0.35">
      <c r="B39" s="200" t="s">
        <v>1950</v>
      </c>
      <c r="C39" s="55">
        <v>0</v>
      </c>
      <c r="D39" s="55">
        <v>800000</v>
      </c>
    </row>
    <row r="40" spans="1:4" x14ac:dyDescent="0.35">
      <c r="A40" s="80" t="s">
        <v>29</v>
      </c>
      <c r="B40" s="200" t="s">
        <v>233</v>
      </c>
      <c r="C40" s="55">
        <v>334093</v>
      </c>
      <c r="D40" s="55">
        <v>2532032</v>
      </c>
    </row>
    <row r="41" spans="1:4" ht="12.75" customHeight="1" x14ac:dyDescent="0.35">
      <c r="B41" s="90" t="s">
        <v>236</v>
      </c>
      <c r="C41" s="56">
        <f>SUM(C9:C40)</f>
        <v>32374619</v>
      </c>
      <c r="D41" s="56">
        <f>SUM(D9:D40)</f>
        <v>37494172</v>
      </c>
    </row>
    <row r="42" spans="1:4" x14ac:dyDescent="0.35">
      <c r="B42" s="201"/>
      <c r="C42" s="201"/>
      <c r="D42" s="201"/>
    </row>
    <row r="43" spans="1:4" ht="21.75" customHeight="1" x14ac:dyDescent="0.35">
      <c r="B43" s="256" t="s">
        <v>237</v>
      </c>
      <c r="C43" s="219"/>
      <c r="D43" s="219"/>
    </row>
    <row r="44" spans="1:4" x14ac:dyDescent="0.35">
      <c r="B44" s="857" t="s">
        <v>664</v>
      </c>
      <c r="C44" s="857"/>
      <c r="D44" s="857"/>
    </row>
    <row r="45" spans="1:4" ht="32.25" customHeight="1" x14ac:dyDescent="0.35">
      <c r="B45" s="858" t="s">
        <v>1954</v>
      </c>
      <c r="C45" s="858"/>
      <c r="D45" s="858"/>
    </row>
    <row r="46" spans="1:4" x14ac:dyDescent="0.35">
      <c r="B46" s="819" t="s">
        <v>2074</v>
      </c>
      <c r="C46" s="672"/>
      <c r="D46" s="672"/>
    </row>
    <row r="47" spans="1:4" ht="24.75" customHeight="1" x14ac:dyDescent="0.35">
      <c r="B47" s="858" t="s">
        <v>1956</v>
      </c>
      <c r="C47" s="858"/>
      <c r="D47" s="858"/>
    </row>
    <row r="48" spans="1:4" x14ac:dyDescent="0.35">
      <c r="B48" s="524"/>
      <c r="C48" s="525"/>
      <c r="D48" s="524"/>
    </row>
    <row r="49" spans="3:3" x14ac:dyDescent="0.35">
      <c r="C49" s="181"/>
    </row>
  </sheetData>
  <mergeCells count="6">
    <mergeCell ref="B2:D2"/>
    <mergeCell ref="B3:D3"/>
    <mergeCell ref="B4:D4"/>
    <mergeCell ref="B44:D44"/>
    <mergeCell ref="B47:D47"/>
    <mergeCell ref="B45:D45"/>
  </mergeCells>
  <phoneticPr fontId="7" type="noConversion"/>
  <printOptions horizontalCentered="1" gridLines="1"/>
  <pageMargins left="0.7" right="0.7" top="0.75" bottom="0.75" header="0.3" footer="0.3"/>
  <pageSetup paperSize="9"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pageSetUpPr fitToPage="1"/>
  </sheetPr>
  <dimension ref="A1:E146"/>
  <sheetViews>
    <sheetView zoomScaleNormal="100" zoomScaleSheetLayoutView="100" workbookViewId="0">
      <pane xSplit="1" ySplit="7" topLeftCell="B8" activePane="bottomRight" state="frozen"/>
      <selection activeCell="D12" sqref="D12"/>
      <selection pane="topRight" activeCell="D12" sqref="D12"/>
      <selection pane="bottomLeft" activeCell="D12" sqref="D12"/>
      <selection pane="bottomRight" activeCell="I25" sqref="I25"/>
    </sheetView>
  </sheetViews>
  <sheetFormatPr defaultColWidth="9.1328125" defaultRowHeight="12.75" x14ac:dyDescent="0.35"/>
  <cols>
    <col min="1" max="1" width="63.265625" style="314" customWidth="1"/>
    <col min="2" max="5" width="15.59765625" style="314" customWidth="1"/>
    <col min="6" max="16384" width="9.1328125" style="308"/>
  </cols>
  <sheetData>
    <row r="1" spans="1:5" ht="18.75" customHeight="1" x14ac:dyDescent="0.4">
      <c r="A1" s="498" t="s">
        <v>790</v>
      </c>
      <c r="B1" s="495"/>
      <c r="C1" s="379"/>
      <c r="D1" s="495"/>
      <c r="E1" s="379"/>
    </row>
    <row r="2" spans="1:5" ht="12.75" customHeight="1" x14ac:dyDescent="0.35">
      <c r="A2" s="873" t="s">
        <v>782</v>
      </c>
      <c r="B2" s="874"/>
      <c r="C2" s="874"/>
      <c r="D2" s="875"/>
      <c r="E2" s="874"/>
    </row>
    <row r="3" spans="1:5" ht="27.75" customHeight="1" x14ac:dyDescent="0.35">
      <c r="A3" s="875" t="s">
        <v>659</v>
      </c>
      <c r="B3" s="875"/>
      <c r="C3" s="875"/>
      <c r="D3" s="875"/>
      <c r="E3" s="875"/>
    </row>
    <row r="4" spans="1:5" ht="12.75" customHeight="1" x14ac:dyDescent="0.35">
      <c r="A4" s="496" t="s">
        <v>679</v>
      </c>
      <c r="B4" s="497"/>
      <c r="C4" s="497"/>
      <c r="D4" s="875"/>
      <c r="E4" s="874"/>
    </row>
    <row r="5" spans="1:5" x14ac:dyDescent="0.35">
      <c r="A5" s="642" t="s">
        <v>780</v>
      </c>
      <c r="B5" s="379"/>
      <c r="C5" s="379"/>
      <c r="D5" s="379"/>
      <c r="E5" s="379"/>
    </row>
    <row r="6" spans="1:5" x14ac:dyDescent="0.35">
      <c r="A6" s="312"/>
      <c r="B6" s="357" t="s">
        <v>813</v>
      </c>
      <c r="C6" s="358"/>
      <c r="D6" s="357" t="s">
        <v>816</v>
      </c>
      <c r="E6" s="358"/>
    </row>
    <row r="7" spans="1:5" ht="40.9" x14ac:dyDescent="0.35">
      <c r="A7" s="353" t="s">
        <v>781</v>
      </c>
      <c r="B7" s="359" t="s">
        <v>665</v>
      </c>
      <c r="C7" s="360" t="s">
        <v>666</v>
      </c>
      <c r="D7" s="359" t="s">
        <v>665</v>
      </c>
      <c r="E7" s="360" t="s">
        <v>666</v>
      </c>
    </row>
    <row r="8" spans="1:5" x14ac:dyDescent="0.35">
      <c r="A8" s="313" t="s">
        <v>1822</v>
      </c>
      <c r="B8" s="361">
        <v>7443</v>
      </c>
      <c r="C8" s="363">
        <v>1</v>
      </c>
      <c r="D8" s="361">
        <v>7442</v>
      </c>
      <c r="E8" s="363">
        <v>0</v>
      </c>
    </row>
    <row r="9" spans="1:5" x14ac:dyDescent="0.35">
      <c r="A9" s="313" t="s">
        <v>67</v>
      </c>
      <c r="B9" s="361">
        <v>206</v>
      </c>
      <c r="C9" s="363">
        <v>5</v>
      </c>
      <c r="D9" s="361">
        <v>311</v>
      </c>
      <c r="E9" s="363">
        <v>8</v>
      </c>
    </row>
    <row r="10" spans="1:5" x14ac:dyDescent="0.35">
      <c r="A10" s="313" t="s">
        <v>69</v>
      </c>
      <c r="B10" s="361">
        <v>570</v>
      </c>
      <c r="C10" s="363">
        <v>0</v>
      </c>
      <c r="D10" s="361">
        <v>828</v>
      </c>
      <c r="E10" s="363">
        <v>0</v>
      </c>
    </row>
    <row r="11" spans="1:5" x14ac:dyDescent="0.35">
      <c r="A11" s="313" t="s">
        <v>1823</v>
      </c>
      <c r="B11" s="361">
        <v>3585</v>
      </c>
      <c r="C11" s="363">
        <v>187</v>
      </c>
      <c r="D11" s="361">
        <v>3585</v>
      </c>
      <c r="E11" s="363">
        <v>61</v>
      </c>
    </row>
    <row r="12" spans="1:5" x14ac:dyDescent="0.35">
      <c r="A12" s="313" t="s">
        <v>1824</v>
      </c>
      <c r="B12" s="361">
        <v>6440</v>
      </c>
      <c r="C12" s="363">
        <v>0</v>
      </c>
      <c r="D12" s="361">
        <v>5635</v>
      </c>
      <c r="E12" s="363">
        <v>0</v>
      </c>
    </row>
    <row r="13" spans="1:5" x14ac:dyDescent="0.35">
      <c r="A13" s="313" t="s">
        <v>73</v>
      </c>
      <c r="B13" s="361">
        <v>4476</v>
      </c>
      <c r="C13" s="363">
        <v>0</v>
      </c>
      <c r="D13" s="361">
        <v>5776</v>
      </c>
      <c r="E13" s="363">
        <v>0</v>
      </c>
    </row>
    <row r="14" spans="1:5" x14ac:dyDescent="0.35">
      <c r="A14" s="313" t="s">
        <v>376</v>
      </c>
      <c r="B14" s="361" t="s">
        <v>873</v>
      </c>
      <c r="C14" s="363">
        <v>0</v>
      </c>
      <c r="D14" s="361" t="s">
        <v>873</v>
      </c>
      <c r="E14" s="363">
        <v>0</v>
      </c>
    </row>
    <row r="15" spans="1:5" x14ac:dyDescent="0.35">
      <c r="A15" s="313" t="s">
        <v>1825</v>
      </c>
      <c r="B15" s="361">
        <v>101</v>
      </c>
      <c r="C15" s="363">
        <v>101</v>
      </c>
      <c r="D15" s="361">
        <v>58</v>
      </c>
      <c r="E15" s="363">
        <v>58</v>
      </c>
    </row>
    <row r="16" spans="1:5" x14ac:dyDescent="0.35">
      <c r="A16" s="313" t="s">
        <v>79</v>
      </c>
      <c r="B16" s="361">
        <v>2</v>
      </c>
      <c r="C16" s="363">
        <v>1</v>
      </c>
      <c r="D16" s="361">
        <v>4</v>
      </c>
      <c r="E16" s="363">
        <v>2</v>
      </c>
    </row>
    <row r="17" spans="1:5" x14ac:dyDescent="0.35">
      <c r="A17" s="313" t="s">
        <v>377</v>
      </c>
      <c r="B17" s="361">
        <v>20524</v>
      </c>
      <c r="C17" s="363">
        <v>0</v>
      </c>
      <c r="D17" s="361">
        <v>20524</v>
      </c>
      <c r="E17" s="363">
        <v>0</v>
      </c>
    </row>
    <row r="18" spans="1:5" x14ac:dyDescent="0.35">
      <c r="A18" s="313" t="s">
        <v>81</v>
      </c>
      <c r="B18" s="361">
        <v>67</v>
      </c>
      <c r="C18" s="363">
        <v>67</v>
      </c>
      <c r="D18" s="361">
        <v>67</v>
      </c>
      <c r="E18" s="363">
        <v>67</v>
      </c>
    </row>
    <row r="19" spans="1:5" x14ac:dyDescent="0.35">
      <c r="A19" s="313" t="s">
        <v>72</v>
      </c>
      <c r="B19" s="361">
        <v>1302</v>
      </c>
      <c r="C19" s="363">
        <v>1302</v>
      </c>
      <c r="D19" s="361">
        <v>1302</v>
      </c>
      <c r="E19" s="363">
        <v>1302</v>
      </c>
    </row>
    <row r="20" spans="1:5" x14ac:dyDescent="0.35">
      <c r="A20" s="313" t="s">
        <v>1826</v>
      </c>
      <c r="B20" s="361">
        <v>115</v>
      </c>
      <c r="C20" s="363">
        <v>0</v>
      </c>
      <c r="D20" s="361">
        <v>115</v>
      </c>
      <c r="E20" s="363">
        <v>0</v>
      </c>
    </row>
    <row r="21" spans="1:5" x14ac:dyDescent="0.35">
      <c r="A21" s="313" t="s">
        <v>83</v>
      </c>
      <c r="B21" s="361" t="s">
        <v>873</v>
      </c>
      <c r="C21" s="363">
        <v>0</v>
      </c>
      <c r="D21" s="361" t="s">
        <v>873</v>
      </c>
      <c r="E21" s="363">
        <v>0</v>
      </c>
    </row>
    <row r="22" spans="1:5" x14ac:dyDescent="0.35">
      <c r="A22" s="313" t="s">
        <v>751</v>
      </c>
      <c r="B22" s="361">
        <v>1</v>
      </c>
      <c r="C22" s="363">
        <v>1</v>
      </c>
      <c r="D22" s="361">
        <v>1</v>
      </c>
      <c r="E22" s="363">
        <v>1</v>
      </c>
    </row>
    <row r="23" spans="1:5" x14ac:dyDescent="0.35">
      <c r="A23" s="313" t="s">
        <v>100</v>
      </c>
      <c r="B23" s="361">
        <v>12</v>
      </c>
      <c r="C23" s="363">
        <v>0</v>
      </c>
      <c r="D23" s="361">
        <v>12</v>
      </c>
      <c r="E23" s="363">
        <v>0</v>
      </c>
    </row>
    <row r="24" spans="1:5" x14ac:dyDescent="0.35">
      <c r="A24" s="313" t="s">
        <v>1827</v>
      </c>
      <c r="B24" s="361">
        <v>1200</v>
      </c>
      <c r="C24" s="363">
        <v>161</v>
      </c>
      <c r="D24" s="361">
        <v>1806</v>
      </c>
      <c r="E24" s="363">
        <v>1394</v>
      </c>
    </row>
    <row r="25" spans="1:5" x14ac:dyDescent="0.35">
      <c r="A25" s="313" t="s">
        <v>1828</v>
      </c>
      <c r="B25" s="361">
        <v>700000</v>
      </c>
      <c r="C25" s="363">
        <v>360000</v>
      </c>
      <c r="D25" s="361">
        <v>700000</v>
      </c>
      <c r="E25" s="363">
        <v>360000</v>
      </c>
    </row>
    <row r="26" spans="1:5" x14ac:dyDescent="0.35">
      <c r="A26" s="313" t="s">
        <v>1829</v>
      </c>
      <c r="B26" s="361">
        <v>2886</v>
      </c>
      <c r="C26" s="363">
        <v>177</v>
      </c>
      <c r="D26" s="361">
        <v>2873</v>
      </c>
      <c r="E26" s="363">
        <v>176</v>
      </c>
    </row>
    <row r="27" spans="1:5" x14ac:dyDescent="0.35">
      <c r="A27" s="313" t="s">
        <v>1830</v>
      </c>
      <c r="B27" s="361">
        <v>1502</v>
      </c>
      <c r="C27" s="363">
        <v>0</v>
      </c>
      <c r="D27" s="361">
        <v>1502</v>
      </c>
      <c r="E27" s="363">
        <v>0</v>
      </c>
    </row>
    <row r="28" spans="1:5" x14ac:dyDescent="0.35">
      <c r="A28" s="313" t="s">
        <v>98</v>
      </c>
      <c r="B28" s="361" t="s">
        <v>873</v>
      </c>
      <c r="C28" s="363">
        <v>0</v>
      </c>
      <c r="D28" s="361" t="s">
        <v>873</v>
      </c>
      <c r="E28" s="363">
        <v>0</v>
      </c>
    </row>
    <row r="29" spans="1:5" x14ac:dyDescent="0.35">
      <c r="A29" s="313" t="s">
        <v>105</v>
      </c>
      <c r="B29" s="361">
        <v>4725</v>
      </c>
      <c r="C29" s="363">
        <v>0</v>
      </c>
      <c r="D29" s="361">
        <v>6580</v>
      </c>
      <c r="E29" s="363">
        <v>0</v>
      </c>
    </row>
    <row r="30" spans="1:5" x14ac:dyDescent="0.35">
      <c r="A30" s="313" t="s">
        <v>1831</v>
      </c>
      <c r="B30" s="361">
        <v>210000</v>
      </c>
      <c r="C30" s="363">
        <v>9500</v>
      </c>
      <c r="D30" s="361">
        <v>133770</v>
      </c>
      <c r="E30" s="363">
        <v>7129</v>
      </c>
    </row>
    <row r="31" spans="1:5" x14ac:dyDescent="0.35">
      <c r="A31" s="313" t="s">
        <v>65</v>
      </c>
      <c r="B31" s="361">
        <v>20</v>
      </c>
      <c r="C31" s="363">
        <v>20</v>
      </c>
      <c r="D31" s="361">
        <v>22</v>
      </c>
      <c r="E31" s="363">
        <v>22</v>
      </c>
    </row>
    <row r="32" spans="1:5" x14ac:dyDescent="0.35">
      <c r="A32" s="313" t="s">
        <v>108</v>
      </c>
      <c r="B32" s="361" t="s">
        <v>873</v>
      </c>
      <c r="C32" s="363" t="s">
        <v>1832</v>
      </c>
      <c r="D32" s="361" t="s">
        <v>873</v>
      </c>
      <c r="E32" s="363">
        <v>0</v>
      </c>
    </row>
    <row r="33" spans="1:5" x14ac:dyDescent="0.35">
      <c r="A33" s="313" t="s">
        <v>1833</v>
      </c>
      <c r="B33" s="361">
        <v>88076</v>
      </c>
      <c r="C33" s="363">
        <v>0</v>
      </c>
      <c r="D33" s="361">
        <v>85301</v>
      </c>
      <c r="E33" s="363">
        <v>0</v>
      </c>
    </row>
    <row r="34" spans="1:5" x14ac:dyDescent="0.35">
      <c r="A34" s="313" t="s">
        <v>110</v>
      </c>
      <c r="B34" s="361" t="s">
        <v>873</v>
      </c>
      <c r="C34" s="363">
        <v>0</v>
      </c>
      <c r="D34" s="361" t="s">
        <v>873</v>
      </c>
      <c r="E34" s="363">
        <v>0</v>
      </c>
    </row>
    <row r="35" spans="1:5" x14ac:dyDescent="0.35">
      <c r="A35" s="313" t="s">
        <v>111</v>
      </c>
      <c r="B35" s="361">
        <v>2293</v>
      </c>
      <c r="C35" s="363">
        <v>0</v>
      </c>
      <c r="D35" s="361">
        <v>2427</v>
      </c>
      <c r="E35" s="363">
        <v>0</v>
      </c>
    </row>
    <row r="36" spans="1:5" x14ac:dyDescent="0.35">
      <c r="A36" s="313" t="s">
        <v>112</v>
      </c>
      <c r="B36" s="361">
        <v>1288</v>
      </c>
      <c r="C36" s="363">
        <v>0</v>
      </c>
      <c r="D36" s="361">
        <v>1326</v>
      </c>
      <c r="E36" s="363">
        <v>0</v>
      </c>
    </row>
    <row r="37" spans="1:5" s="314" customFormat="1" x14ac:dyDescent="0.35">
      <c r="A37" s="313" t="s">
        <v>116</v>
      </c>
      <c r="B37" s="361">
        <v>770</v>
      </c>
      <c r="C37" s="363">
        <v>770</v>
      </c>
      <c r="D37" s="361">
        <v>627</v>
      </c>
      <c r="E37" s="363">
        <v>627</v>
      </c>
    </row>
    <row r="38" spans="1:5" x14ac:dyDescent="0.35">
      <c r="A38" s="313" t="s">
        <v>1834</v>
      </c>
      <c r="B38" s="361">
        <v>11917</v>
      </c>
      <c r="C38" s="363">
        <v>0</v>
      </c>
      <c r="D38" s="361">
        <v>12569</v>
      </c>
      <c r="E38" s="363">
        <v>0</v>
      </c>
    </row>
    <row r="39" spans="1:5" s="314" customFormat="1" x14ac:dyDescent="0.35">
      <c r="A39" s="313" t="s">
        <v>1835</v>
      </c>
      <c r="B39" s="361">
        <v>199</v>
      </c>
      <c r="C39" s="363">
        <v>0</v>
      </c>
      <c r="D39" s="361">
        <v>198</v>
      </c>
      <c r="E39" s="363">
        <v>0</v>
      </c>
    </row>
    <row r="40" spans="1:5" x14ac:dyDescent="0.35">
      <c r="A40" s="313" t="s">
        <v>1861</v>
      </c>
      <c r="B40" s="361">
        <v>0</v>
      </c>
      <c r="C40" s="363">
        <v>0</v>
      </c>
      <c r="D40" s="361">
        <v>977</v>
      </c>
      <c r="E40" s="363">
        <v>977</v>
      </c>
    </row>
    <row r="41" spans="1:5" x14ac:dyDescent="0.35">
      <c r="A41" s="313" t="s">
        <v>125</v>
      </c>
      <c r="B41" s="361">
        <v>124</v>
      </c>
      <c r="C41" s="363">
        <v>0</v>
      </c>
      <c r="D41" s="361">
        <v>132</v>
      </c>
      <c r="E41" s="363">
        <v>0</v>
      </c>
    </row>
    <row r="42" spans="1:5" x14ac:dyDescent="0.35">
      <c r="A42" s="313" t="s">
        <v>126</v>
      </c>
      <c r="B42" s="361">
        <v>119</v>
      </c>
      <c r="C42" s="363">
        <v>0</v>
      </c>
      <c r="D42" s="361">
        <v>131</v>
      </c>
      <c r="E42" s="363">
        <v>0</v>
      </c>
    </row>
    <row r="43" spans="1:5" x14ac:dyDescent="0.35">
      <c r="A43" s="313" t="s">
        <v>128</v>
      </c>
      <c r="B43" s="361" t="s">
        <v>873</v>
      </c>
      <c r="C43" s="363">
        <v>0</v>
      </c>
      <c r="D43" s="361" t="s">
        <v>873</v>
      </c>
      <c r="E43" s="363">
        <v>0</v>
      </c>
    </row>
    <row r="44" spans="1:5" x14ac:dyDescent="0.35">
      <c r="A44" s="313" t="s">
        <v>129</v>
      </c>
      <c r="B44" s="361" t="s">
        <v>873</v>
      </c>
      <c r="C44" s="363">
        <v>0</v>
      </c>
      <c r="D44" s="361" t="s">
        <v>873</v>
      </c>
      <c r="E44" s="363">
        <v>0</v>
      </c>
    </row>
    <row r="45" spans="1:5" x14ac:dyDescent="0.35">
      <c r="A45" s="313" t="s">
        <v>1836</v>
      </c>
      <c r="B45" s="361">
        <v>120000</v>
      </c>
      <c r="C45" s="363">
        <v>0</v>
      </c>
      <c r="D45" s="361">
        <v>50000</v>
      </c>
      <c r="E45" s="363">
        <v>0</v>
      </c>
    </row>
    <row r="46" spans="1:5" x14ac:dyDescent="0.35">
      <c r="A46" s="313" t="s">
        <v>130</v>
      </c>
      <c r="B46" s="361">
        <v>99</v>
      </c>
      <c r="C46" s="363">
        <v>0</v>
      </c>
      <c r="D46" s="361">
        <v>99</v>
      </c>
      <c r="E46" s="363">
        <v>0</v>
      </c>
    </row>
    <row r="47" spans="1:5" x14ac:dyDescent="0.35">
      <c r="A47" s="313" t="s">
        <v>1837</v>
      </c>
      <c r="B47" s="361">
        <v>10</v>
      </c>
      <c r="C47" s="363">
        <v>10</v>
      </c>
      <c r="D47" s="361">
        <v>15</v>
      </c>
      <c r="E47" s="363">
        <v>0</v>
      </c>
    </row>
    <row r="48" spans="1:5" x14ac:dyDescent="0.35">
      <c r="A48" s="313" t="s">
        <v>1838</v>
      </c>
      <c r="B48" s="361">
        <v>813</v>
      </c>
      <c r="C48" s="363">
        <v>0</v>
      </c>
      <c r="D48" s="361">
        <v>747</v>
      </c>
      <c r="E48" s="363">
        <v>0</v>
      </c>
    </row>
    <row r="49" spans="1:5" x14ac:dyDescent="0.35">
      <c r="A49" s="313" t="s">
        <v>135</v>
      </c>
      <c r="B49" s="361">
        <v>635</v>
      </c>
      <c r="C49" s="363">
        <v>0</v>
      </c>
      <c r="D49" s="361">
        <v>603</v>
      </c>
      <c r="E49" s="363">
        <v>0</v>
      </c>
    </row>
    <row r="50" spans="1:5" x14ac:dyDescent="0.35">
      <c r="A50" s="313" t="s">
        <v>136</v>
      </c>
      <c r="B50" s="361">
        <v>7038</v>
      </c>
      <c r="C50" s="363">
        <v>1128</v>
      </c>
      <c r="D50" s="361">
        <v>7909</v>
      </c>
      <c r="E50" s="363">
        <v>2161</v>
      </c>
    </row>
    <row r="51" spans="1:5" x14ac:dyDescent="0.35">
      <c r="A51" s="313" t="s">
        <v>1839</v>
      </c>
      <c r="B51" s="361">
        <v>20000</v>
      </c>
      <c r="C51" s="363">
        <v>0</v>
      </c>
      <c r="D51" s="361">
        <v>20000</v>
      </c>
      <c r="E51" s="363">
        <v>0</v>
      </c>
    </row>
    <row r="52" spans="1:5" s="314" customFormat="1" x14ac:dyDescent="0.35">
      <c r="A52" s="313" t="s">
        <v>140</v>
      </c>
      <c r="B52" s="361">
        <v>93000</v>
      </c>
      <c r="C52" s="363">
        <v>0</v>
      </c>
      <c r="D52" s="361">
        <v>93000</v>
      </c>
      <c r="E52" s="363">
        <v>0</v>
      </c>
    </row>
    <row r="53" spans="1:5" x14ac:dyDescent="0.35">
      <c r="A53" s="313" t="s">
        <v>138</v>
      </c>
      <c r="B53" s="361">
        <v>12133</v>
      </c>
      <c r="C53" s="363">
        <v>6340</v>
      </c>
      <c r="D53" s="361">
        <v>9118</v>
      </c>
      <c r="E53" s="363">
        <v>3274</v>
      </c>
    </row>
    <row r="54" spans="1:5" x14ac:dyDescent="0.35">
      <c r="A54" s="313" t="s">
        <v>1840</v>
      </c>
      <c r="B54" s="361">
        <v>180</v>
      </c>
      <c r="C54" s="363"/>
      <c r="D54" s="361">
        <v>178</v>
      </c>
      <c r="E54" s="363"/>
    </row>
    <row r="55" spans="1:5" x14ac:dyDescent="0.35">
      <c r="A55" s="313" t="s">
        <v>1841</v>
      </c>
      <c r="B55" s="361">
        <v>262622</v>
      </c>
      <c r="C55" s="363">
        <v>0</v>
      </c>
      <c r="D55" s="361">
        <v>252017</v>
      </c>
      <c r="E55" s="363">
        <v>0</v>
      </c>
    </row>
    <row r="56" spans="1:5" x14ac:dyDescent="0.35">
      <c r="A56" s="313" t="s">
        <v>143</v>
      </c>
      <c r="B56" s="361" t="s">
        <v>873</v>
      </c>
      <c r="C56" s="363">
        <v>0</v>
      </c>
      <c r="D56" s="361" t="s">
        <v>873</v>
      </c>
      <c r="E56" s="363">
        <v>0</v>
      </c>
    </row>
    <row r="57" spans="1:5" x14ac:dyDescent="0.35">
      <c r="A57" s="313" t="s">
        <v>142</v>
      </c>
      <c r="B57" s="361">
        <v>1</v>
      </c>
      <c r="C57" s="363">
        <v>1</v>
      </c>
      <c r="D57" s="361">
        <v>1</v>
      </c>
      <c r="E57" s="363">
        <v>1</v>
      </c>
    </row>
    <row r="58" spans="1:5" x14ac:dyDescent="0.35">
      <c r="A58" s="313" t="s">
        <v>193</v>
      </c>
      <c r="B58" s="361" t="s">
        <v>873</v>
      </c>
      <c r="C58" s="363">
        <v>0</v>
      </c>
      <c r="D58" s="361" t="s">
        <v>873</v>
      </c>
      <c r="E58" s="363">
        <v>0</v>
      </c>
    </row>
    <row r="59" spans="1:5" x14ac:dyDescent="0.35">
      <c r="A59" s="313" t="s">
        <v>145</v>
      </c>
      <c r="B59" s="361">
        <v>2</v>
      </c>
      <c r="C59" s="363">
        <v>0</v>
      </c>
      <c r="D59" s="361">
        <v>0</v>
      </c>
      <c r="E59" s="363">
        <v>0</v>
      </c>
    </row>
    <row r="60" spans="1:5" x14ac:dyDescent="0.35">
      <c r="A60" s="313" t="s">
        <v>147</v>
      </c>
      <c r="B60" s="361">
        <v>3645</v>
      </c>
      <c r="C60" s="363">
        <v>0</v>
      </c>
      <c r="D60" s="361">
        <v>3466</v>
      </c>
      <c r="E60" s="363">
        <v>0</v>
      </c>
    </row>
    <row r="61" spans="1:5" x14ac:dyDescent="0.35">
      <c r="A61" s="313" t="s">
        <v>148</v>
      </c>
      <c r="B61" s="361">
        <v>81</v>
      </c>
      <c r="C61" s="363">
        <v>0</v>
      </c>
      <c r="D61" s="361">
        <v>82</v>
      </c>
      <c r="E61" s="363">
        <v>0</v>
      </c>
    </row>
    <row r="62" spans="1:5" x14ac:dyDescent="0.35">
      <c r="A62" s="313" t="s">
        <v>150</v>
      </c>
      <c r="B62" s="361" t="s">
        <v>873</v>
      </c>
      <c r="C62" s="363">
        <v>0</v>
      </c>
      <c r="D62" s="361" t="s">
        <v>873</v>
      </c>
      <c r="E62" s="363">
        <v>0</v>
      </c>
    </row>
    <row r="63" spans="1:5" x14ac:dyDescent="0.35">
      <c r="A63" s="313" t="s">
        <v>1842</v>
      </c>
      <c r="B63" s="361">
        <v>40000</v>
      </c>
      <c r="C63" s="363">
        <v>0</v>
      </c>
      <c r="D63" s="361">
        <v>11689</v>
      </c>
      <c r="E63" s="363">
        <v>0</v>
      </c>
    </row>
    <row r="64" spans="1:5" x14ac:dyDescent="0.35">
      <c r="A64" s="313" t="s">
        <v>170</v>
      </c>
      <c r="B64" s="361">
        <v>13</v>
      </c>
      <c r="C64" s="363">
        <v>3</v>
      </c>
      <c r="D64" s="361">
        <v>13</v>
      </c>
      <c r="E64" s="363">
        <v>3</v>
      </c>
    </row>
    <row r="65" spans="1:5" x14ac:dyDescent="0.35">
      <c r="A65" s="313" t="s">
        <v>174</v>
      </c>
      <c r="B65" s="361">
        <v>16</v>
      </c>
      <c r="C65" s="363">
        <v>0</v>
      </c>
      <c r="D65" s="361">
        <v>6</v>
      </c>
      <c r="E65" s="363">
        <v>0</v>
      </c>
    </row>
    <row r="66" spans="1:5" x14ac:dyDescent="0.35">
      <c r="A66" s="313" t="s">
        <v>1843</v>
      </c>
      <c r="B66" s="361">
        <v>3296</v>
      </c>
      <c r="C66" s="363">
        <v>550</v>
      </c>
      <c r="D66" s="361">
        <v>3262</v>
      </c>
      <c r="E66" s="363">
        <v>534</v>
      </c>
    </row>
    <row r="67" spans="1:5" x14ac:dyDescent="0.35">
      <c r="A67" s="313" t="s">
        <v>1844</v>
      </c>
      <c r="B67" s="361">
        <v>810000</v>
      </c>
      <c r="C67" s="363">
        <v>100000</v>
      </c>
      <c r="D67" s="361">
        <v>938000</v>
      </c>
      <c r="E67" s="363">
        <v>100000</v>
      </c>
    </row>
    <row r="68" spans="1:5" x14ac:dyDescent="0.35">
      <c r="A68" s="313" t="s">
        <v>1845</v>
      </c>
      <c r="B68" s="361" t="s">
        <v>873</v>
      </c>
      <c r="C68" s="363">
        <v>0</v>
      </c>
      <c r="D68" s="361" t="s">
        <v>873</v>
      </c>
      <c r="E68" s="363">
        <v>0</v>
      </c>
    </row>
    <row r="69" spans="1:5" x14ac:dyDescent="0.35">
      <c r="A69" s="313" t="s">
        <v>182</v>
      </c>
      <c r="B69" s="361">
        <v>1951</v>
      </c>
      <c r="C69" s="363">
        <v>0</v>
      </c>
      <c r="D69" s="361">
        <v>1951</v>
      </c>
      <c r="E69" s="363">
        <v>0</v>
      </c>
    </row>
    <row r="70" spans="1:5" x14ac:dyDescent="0.35">
      <c r="A70" s="313" t="s">
        <v>184</v>
      </c>
      <c r="B70" s="361">
        <v>1</v>
      </c>
      <c r="C70" s="363">
        <v>1</v>
      </c>
      <c r="D70" s="361">
        <v>1</v>
      </c>
      <c r="E70" s="363">
        <v>1</v>
      </c>
    </row>
    <row r="71" spans="1:5" x14ac:dyDescent="0.35">
      <c r="A71" s="313" t="s">
        <v>186</v>
      </c>
      <c r="B71" s="361">
        <v>1997</v>
      </c>
      <c r="C71" s="363">
        <v>0</v>
      </c>
      <c r="D71" s="361">
        <v>2561</v>
      </c>
      <c r="E71" s="363">
        <v>0</v>
      </c>
    </row>
    <row r="72" spans="1:5" x14ac:dyDescent="0.35">
      <c r="A72" s="313" t="s">
        <v>333</v>
      </c>
      <c r="B72" s="361" t="s">
        <v>873</v>
      </c>
      <c r="C72" s="363">
        <v>0</v>
      </c>
      <c r="D72" s="361" t="s">
        <v>873</v>
      </c>
      <c r="E72" s="363">
        <v>0</v>
      </c>
    </row>
    <row r="73" spans="1:5" x14ac:dyDescent="0.35">
      <c r="A73" s="313" t="s">
        <v>189</v>
      </c>
      <c r="B73" s="361">
        <v>2</v>
      </c>
      <c r="C73" s="363">
        <v>2</v>
      </c>
      <c r="D73" s="361">
        <v>2</v>
      </c>
      <c r="E73" s="363">
        <v>2</v>
      </c>
    </row>
    <row r="74" spans="1:5" s="314" customFormat="1" x14ac:dyDescent="0.35">
      <c r="A74" s="313" t="s">
        <v>1846</v>
      </c>
      <c r="B74" s="361">
        <v>6370</v>
      </c>
      <c r="C74" s="363">
        <v>0</v>
      </c>
      <c r="D74" s="361">
        <v>7138</v>
      </c>
      <c r="E74" s="363">
        <v>7135</v>
      </c>
    </row>
    <row r="75" spans="1:5" x14ac:dyDescent="0.35">
      <c r="A75" s="313" t="s">
        <v>1847</v>
      </c>
      <c r="B75" s="361">
        <v>10825</v>
      </c>
      <c r="C75" s="363">
        <v>0</v>
      </c>
      <c r="D75" s="361">
        <v>10825</v>
      </c>
      <c r="E75" s="363">
        <v>0</v>
      </c>
    </row>
    <row r="76" spans="1:5" x14ac:dyDescent="0.35">
      <c r="A76" s="313" t="s">
        <v>1848</v>
      </c>
      <c r="B76" s="361">
        <v>14</v>
      </c>
      <c r="C76" s="363">
        <v>0</v>
      </c>
      <c r="D76" s="361">
        <v>14</v>
      </c>
      <c r="E76" s="363">
        <v>0</v>
      </c>
    </row>
    <row r="77" spans="1:5" x14ac:dyDescent="0.35">
      <c r="A77" s="313" t="s">
        <v>197</v>
      </c>
      <c r="B77" s="361">
        <v>1200</v>
      </c>
      <c r="C77" s="363">
        <v>0</v>
      </c>
      <c r="D77" s="361">
        <v>1200</v>
      </c>
      <c r="E77" s="363">
        <v>0</v>
      </c>
    </row>
    <row r="78" spans="1:5" x14ac:dyDescent="0.35">
      <c r="A78" s="313" t="s">
        <v>139</v>
      </c>
      <c r="B78" s="361">
        <v>204</v>
      </c>
      <c r="C78" s="363">
        <v>2</v>
      </c>
      <c r="D78" s="361">
        <v>197</v>
      </c>
      <c r="E78" s="363">
        <v>4</v>
      </c>
    </row>
    <row r="79" spans="1:5" x14ac:dyDescent="0.35">
      <c r="A79" s="313" t="s">
        <v>1891</v>
      </c>
      <c r="B79" s="361">
        <v>2036</v>
      </c>
      <c r="C79" s="363">
        <v>97</v>
      </c>
      <c r="D79" s="361">
        <v>5014</v>
      </c>
      <c r="E79" s="363">
        <v>134</v>
      </c>
    </row>
    <row r="80" spans="1:5" x14ac:dyDescent="0.35">
      <c r="A80" s="313" t="s">
        <v>198</v>
      </c>
      <c r="B80" s="361">
        <v>299</v>
      </c>
      <c r="C80" s="363">
        <v>0</v>
      </c>
      <c r="D80" s="361">
        <v>240</v>
      </c>
      <c r="E80" s="363">
        <v>0</v>
      </c>
    </row>
    <row r="81" spans="1:5" x14ac:dyDescent="0.35">
      <c r="A81" s="313" t="s">
        <v>868</v>
      </c>
      <c r="B81" s="361">
        <v>113474</v>
      </c>
      <c r="C81" s="363">
        <v>0</v>
      </c>
      <c r="D81" s="361">
        <v>101813</v>
      </c>
      <c r="E81" s="363">
        <v>2873</v>
      </c>
    </row>
    <row r="82" spans="1:5" x14ac:dyDescent="0.35">
      <c r="A82" s="313" t="s">
        <v>203</v>
      </c>
      <c r="B82" s="361">
        <v>70000</v>
      </c>
      <c r="C82" s="363">
        <v>0</v>
      </c>
      <c r="D82" s="361">
        <v>70000</v>
      </c>
      <c r="E82" s="363">
        <v>0</v>
      </c>
    </row>
    <row r="83" spans="1:5" s="314" customFormat="1" x14ac:dyDescent="0.35">
      <c r="A83" s="313" t="s">
        <v>1960</v>
      </c>
      <c r="B83" s="361">
        <v>3578</v>
      </c>
      <c r="C83" s="363">
        <v>327</v>
      </c>
      <c r="D83" s="361">
        <v>2700</v>
      </c>
      <c r="E83" s="363">
        <v>317</v>
      </c>
    </row>
    <row r="84" spans="1:5" x14ac:dyDescent="0.35">
      <c r="A84" s="313" t="s">
        <v>1892</v>
      </c>
      <c r="B84" s="361">
        <v>1523</v>
      </c>
      <c r="C84" s="363">
        <v>0</v>
      </c>
      <c r="D84" s="361">
        <v>1523</v>
      </c>
      <c r="E84" s="363">
        <v>0</v>
      </c>
    </row>
    <row r="85" spans="1:5" x14ac:dyDescent="0.35">
      <c r="A85" s="313" t="s">
        <v>1893</v>
      </c>
      <c r="B85" s="361">
        <v>4</v>
      </c>
      <c r="C85" s="363">
        <v>0</v>
      </c>
      <c r="D85" s="361">
        <v>4</v>
      </c>
      <c r="E85" s="363">
        <v>0</v>
      </c>
    </row>
    <row r="86" spans="1:5" x14ac:dyDescent="0.35">
      <c r="A86" s="315" t="s">
        <v>208</v>
      </c>
      <c r="B86" s="361">
        <v>270</v>
      </c>
      <c r="C86" s="363">
        <v>0</v>
      </c>
      <c r="D86" s="361">
        <v>440</v>
      </c>
      <c r="E86" s="363">
        <v>0</v>
      </c>
    </row>
    <row r="87" spans="1:5" x14ac:dyDescent="0.35">
      <c r="A87" s="315" t="s">
        <v>199</v>
      </c>
      <c r="B87" s="361" t="s">
        <v>873</v>
      </c>
      <c r="C87" s="363">
        <v>0</v>
      </c>
      <c r="D87" s="361" t="s">
        <v>873</v>
      </c>
      <c r="E87" s="363">
        <v>0</v>
      </c>
    </row>
    <row r="88" spans="1:5" x14ac:dyDescent="0.35">
      <c r="A88" s="315" t="s">
        <v>146</v>
      </c>
      <c r="B88" s="361" t="s">
        <v>873</v>
      </c>
      <c r="C88" s="363">
        <v>0</v>
      </c>
      <c r="D88" s="361" t="s">
        <v>873</v>
      </c>
      <c r="E88" s="363">
        <v>0</v>
      </c>
    </row>
    <row r="89" spans="1:5" x14ac:dyDescent="0.35">
      <c r="A89" s="313" t="s">
        <v>216</v>
      </c>
      <c r="B89" s="361">
        <v>27167</v>
      </c>
      <c r="C89" s="363">
        <v>0</v>
      </c>
      <c r="D89" s="361">
        <v>31062</v>
      </c>
      <c r="E89" s="363">
        <v>0</v>
      </c>
    </row>
    <row r="90" spans="1:5" s="314" customFormat="1" x14ac:dyDescent="0.35">
      <c r="A90" s="313" t="s">
        <v>217</v>
      </c>
      <c r="B90" s="361">
        <v>76</v>
      </c>
      <c r="C90" s="363">
        <v>0</v>
      </c>
      <c r="D90" s="361">
        <v>69</v>
      </c>
      <c r="E90" s="363">
        <v>0</v>
      </c>
    </row>
    <row r="91" spans="1:5" x14ac:dyDescent="0.35">
      <c r="A91" s="313" t="s">
        <v>1894</v>
      </c>
      <c r="B91" s="361">
        <v>160000</v>
      </c>
      <c r="C91" s="363">
        <v>0</v>
      </c>
      <c r="D91" s="361">
        <v>160000</v>
      </c>
      <c r="E91" s="363">
        <v>0</v>
      </c>
    </row>
    <row r="92" spans="1:5" x14ac:dyDescent="0.35">
      <c r="A92" s="313" t="s">
        <v>1895</v>
      </c>
      <c r="B92" s="361">
        <v>1364</v>
      </c>
      <c r="C92" s="363">
        <v>0</v>
      </c>
      <c r="D92" s="361">
        <v>19469</v>
      </c>
      <c r="E92" s="363">
        <v>18740</v>
      </c>
    </row>
    <row r="93" spans="1:5" x14ac:dyDescent="0.35">
      <c r="A93" s="313" t="s">
        <v>1896</v>
      </c>
      <c r="B93" s="361">
        <v>506197</v>
      </c>
      <c r="C93" s="363">
        <v>0</v>
      </c>
      <c r="D93" s="361">
        <v>443862</v>
      </c>
      <c r="E93" s="363">
        <v>0</v>
      </c>
    </row>
    <row r="94" spans="1:5" x14ac:dyDescent="0.35">
      <c r="A94" s="313" t="s">
        <v>1897</v>
      </c>
      <c r="B94" s="361">
        <v>741</v>
      </c>
      <c r="C94" s="363">
        <v>741</v>
      </c>
      <c r="D94" s="361">
        <v>667</v>
      </c>
      <c r="E94" s="363">
        <v>667</v>
      </c>
    </row>
    <row r="95" spans="1:5" x14ac:dyDescent="0.35">
      <c r="A95" s="313" t="s">
        <v>226</v>
      </c>
      <c r="B95" s="361">
        <v>780</v>
      </c>
      <c r="C95" s="363">
        <v>0</v>
      </c>
      <c r="D95" s="361">
        <v>780</v>
      </c>
      <c r="E95" s="363">
        <v>0</v>
      </c>
    </row>
    <row r="96" spans="1:5" x14ac:dyDescent="0.35">
      <c r="A96" s="315" t="s">
        <v>222</v>
      </c>
      <c r="B96" s="361">
        <v>7511</v>
      </c>
      <c r="C96" s="363">
        <v>7511</v>
      </c>
      <c r="D96" s="361">
        <v>7125</v>
      </c>
      <c r="E96" s="363">
        <v>7125</v>
      </c>
    </row>
    <row r="97" spans="1:5" x14ac:dyDescent="0.35">
      <c r="A97" s="313" t="s">
        <v>1898</v>
      </c>
      <c r="B97" s="361">
        <v>35335</v>
      </c>
      <c r="C97" s="363">
        <v>40</v>
      </c>
      <c r="D97" s="361">
        <v>35228</v>
      </c>
      <c r="E97" s="363">
        <v>40</v>
      </c>
    </row>
    <row r="98" spans="1:5" x14ac:dyDescent="0.35">
      <c r="A98" s="313" t="s">
        <v>227</v>
      </c>
      <c r="B98" s="361" t="s">
        <v>873</v>
      </c>
      <c r="C98" s="363">
        <v>0</v>
      </c>
      <c r="D98" s="361" t="s">
        <v>873</v>
      </c>
      <c r="E98" s="363">
        <v>0</v>
      </c>
    </row>
    <row r="99" spans="1:5" x14ac:dyDescent="0.35">
      <c r="A99" s="315" t="s">
        <v>1899</v>
      </c>
      <c r="B99" s="361">
        <v>38</v>
      </c>
      <c r="C99" s="363">
        <v>0</v>
      </c>
      <c r="D99" s="361">
        <v>41</v>
      </c>
      <c r="E99" s="363">
        <v>0</v>
      </c>
    </row>
    <row r="100" spans="1:5" x14ac:dyDescent="0.35">
      <c r="A100" s="313" t="s">
        <v>1900</v>
      </c>
      <c r="B100" s="361">
        <v>86703</v>
      </c>
      <c r="C100" s="363">
        <v>0</v>
      </c>
      <c r="D100" s="361">
        <v>86703</v>
      </c>
      <c r="E100" s="363">
        <v>0</v>
      </c>
    </row>
    <row r="101" spans="1:5" ht="12.75" customHeight="1" x14ac:dyDescent="0.35">
      <c r="A101" s="313" t="s">
        <v>209</v>
      </c>
      <c r="B101" s="361">
        <v>11000</v>
      </c>
      <c r="C101" s="363">
        <v>0</v>
      </c>
      <c r="D101" s="361">
        <v>11000</v>
      </c>
      <c r="E101" s="363">
        <v>0</v>
      </c>
    </row>
    <row r="102" spans="1:5" x14ac:dyDescent="0.35">
      <c r="A102" s="313" t="s">
        <v>1854</v>
      </c>
      <c r="B102" s="361">
        <v>0</v>
      </c>
      <c r="C102" s="363">
        <v>0</v>
      </c>
      <c r="D102" s="361">
        <v>300000</v>
      </c>
      <c r="E102" s="363">
        <v>300000</v>
      </c>
    </row>
    <row r="103" spans="1:5" s="317" customFormat="1" ht="21.75" customHeight="1" x14ac:dyDescent="0.35">
      <c r="A103" s="316" t="s">
        <v>236</v>
      </c>
      <c r="B103" s="362">
        <f>SUM(B8:B102)</f>
        <v>3494207</v>
      </c>
      <c r="C103" s="364">
        <f>SUM(C8:C102)</f>
        <v>489046</v>
      </c>
      <c r="D103" s="362">
        <f>SUM(D8:D102)</f>
        <v>3687735</v>
      </c>
      <c r="E103" s="364">
        <f>SUM(E8:E102)</f>
        <v>814835</v>
      </c>
    </row>
    <row r="104" spans="1:5" s="317" customFormat="1" x14ac:dyDescent="0.35">
      <c r="A104" s="753"/>
      <c r="B104" s="754"/>
      <c r="C104" s="755"/>
      <c r="D104" s="754"/>
      <c r="E104" s="755"/>
    </row>
    <row r="105" spans="1:5" s="317" customFormat="1" x14ac:dyDescent="0.35">
      <c r="A105" s="409" t="s">
        <v>237</v>
      </c>
      <c r="B105" s="409"/>
      <c r="C105" s="409"/>
      <c r="D105" s="645"/>
      <c r="E105" s="645"/>
    </row>
    <row r="106" spans="1:5" s="317" customFormat="1" x14ac:dyDescent="0.35">
      <c r="A106" s="876" t="s">
        <v>696</v>
      </c>
      <c r="B106" s="876"/>
      <c r="C106" s="876"/>
      <c r="D106" s="774"/>
      <c r="E106" s="774"/>
    </row>
    <row r="107" spans="1:5" s="317" customFormat="1" ht="12.75" customHeight="1" x14ac:dyDescent="0.35">
      <c r="A107" s="860" t="s">
        <v>1859</v>
      </c>
      <c r="B107" s="860"/>
      <c r="C107" s="860"/>
      <c r="D107" s="860"/>
      <c r="E107" s="860"/>
    </row>
    <row r="108" spans="1:5" s="317" customFormat="1" ht="12.75" customHeight="1" x14ac:dyDescent="0.35">
      <c r="A108" s="864" t="s">
        <v>1908</v>
      </c>
      <c r="B108" s="864"/>
      <c r="C108" s="864"/>
      <c r="D108" s="864"/>
      <c r="E108" s="864"/>
    </row>
    <row r="109" spans="1:5" s="317" customFormat="1" ht="20.25" customHeight="1" x14ac:dyDescent="0.35">
      <c r="A109" s="860" t="s">
        <v>1849</v>
      </c>
      <c r="B109" s="860"/>
      <c r="C109" s="860"/>
      <c r="D109" s="860"/>
      <c r="E109" s="860"/>
    </row>
    <row r="110" spans="1:5" s="317" customFormat="1" ht="12.75" customHeight="1" x14ac:dyDescent="0.35">
      <c r="A110" s="860" t="s">
        <v>1850</v>
      </c>
      <c r="B110" s="860"/>
      <c r="C110" s="860"/>
      <c r="D110" s="860"/>
      <c r="E110" s="860"/>
    </row>
    <row r="111" spans="1:5" s="317" customFormat="1" x14ac:dyDescent="0.35">
      <c r="A111" s="749" t="s">
        <v>1909</v>
      </c>
      <c r="B111" s="749"/>
      <c r="C111" s="749"/>
      <c r="D111" s="749"/>
      <c r="E111" s="749"/>
    </row>
    <row r="112" spans="1:5" s="317" customFormat="1" x14ac:dyDescent="0.35">
      <c r="A112" s="749" t="s">
        <v>1910</v>
      </c>
      <c r="B112" s="749"/>
      <c r="C112" s="749"/>
      <c r="D112" s="749"/>
      <c r="E112" s="749"/>
    </row>
    <row r="113" spans="1:5" s="317" customFormat="1" ht="39" customHeight="1" x14ac:dyDescent="0.35">
      <c r="A113" s="864" t="s">
        <v>1911</v>
      </c>
      <c r="B113" s="864"/>
      <c r="C113" s="864"/>
      <c r="D113" s="864"/>
      <c r="E113" s="864"/>
    </row>
    <row r="114" spans="1:5" s="317" customFormat="1" ht="12.75" customHeight="1" x14ac:dyDescent="0.35">
      <c r="A114" s="864" t="s">
        <v>1851</v>
      </c>
      <c r="B114" s="864"/>
      <c r="C114" s="864"/>
      <c r="D114" s="864"/>
      <c r="E114" s="864"/>
    </row>
    <row r="115" spans="1:5" s="317" customFormat="1" x14ac:dyDescent="0.35">
      <c r="A115" s="860" t="s">
        <v>1912</v>
      </c>
      <c r="B115" s="860"/>
      <c r="C115" s="860"/>
      <c r="D115" s="860"/>
      <c r="E115" s="860"/>
    </row>
    <row r="116" spans="1:5" s="317" customFormat="1" ht="46.5" customHeight="1" x14ac:dyDescent="0.35">
      <c r="A116" s="872" t="s">
        <v>1958</v>
      </c>
      <c r="B116" s="872"/>
      <c r="C116" s="872"/>
      <c r="D116" s="872"/>
      <c r="E116" s="872"/>
    </row>
    <row r="117" spans="1:5" s="317" customFormat="1" ht="12.75" customHeight="1" x14ac:dyDescent="0.35">
      <c r="A117" s="860" t="s">
        <v>1913</v>
      </c>
      <c r="B117" s="860"/>
      <c r="C117" s="860"/>
      <c r="D117" s="860"/>
      <c r="E117" s="860"/>
    </row>
    <row r="118" spans="1:5" s="317" customFormat="1" ht="20.25" customHeight="1" x14ac:dyDescent="0.35">
      <c r="A118" s="860" t="s">
        <v>1914</v>
      </c>
      <c r="B118" s="860"/>
      <c r="C118" s="860"/>
      <c r="D118" s="860"/>
      <c r="E118" s="860"/>
    </row>
    <row r="119" spans="1:5" s="317" customFormat="1" ht="20.25" customHeight="1" x14ac:dyDescent="0.35">
      <c r="A119" s="860" t="s">
        <v>1915</v>
      </c>
      <c r="B119" s="860"/>
      <c r="C119" s="860"/>
      <c r="D119" s="860"/>
      <c r="E119" s="860"/>
    </row>
    <row r="120" spans="1:5" s="317" customFormat="1" x14ac:dyDescent="0.35">
      <c r="A120" s="752" t="s">
        <v>1860</v>
      </c>
      <c r="B120" s="749"/>
      <c r="C120" s="749"/>
      <c r="D120" s="749"/>
      <c r="E120" s="749"/>
    </row>
    <row r="121" spans="1:5" s="660" customFormat="1" ht="21" customHeight="1" x14ac:dyDescent="0.35">
      <c r="A121" s="866" t="s">
        <v>1853</v>
      </c>
      <c r="B121" s="866"/>
      <c r="C121" s="866"/>
      <c r="D121" s="866"/>
      <c r="E121" s="866"/>
    </row>
    <row r="122" spans="1:5" s="317" customFormat="1" x14ac:dyDescent="0.35">
      <c r="A122" s="871" t="s">
        <v>1916</v>
      </c>
      <c r="B122" s="871"/>
      <c r="C122" s="871"/>
      <c r="D122" s="871"/>
      <c r="E122" s="871"/>
    </row>
    <row r="123" spans="1:5" s="317" customFormat="1" x14ac:dyDescent="0.35">
      <c r="A123" s="860" t="s">
        <v>1917</v>
      </c>
      <c r="B123" s="860"/>
      <c r="C123" s="860"/>
      <c r="D123" s="860"/>
      <c r="E123" s="860"/>
    </row>
    <row r="124" spans="1:5" s="317" customFormat="1" ht="23.25" customHeight="1" x14ac:dyDescent="0.35">
      <c r="A124" s="867" t="s">
        <v>1918</v>
      </c>
      <c r="B124" s="867"/>
      <c r="C124" s="867"/>
      <c r="D124" s="867"/>
      <c r="E124" s="867"/>
    </row>
    <row r="125" spans="1:5" s="317" customFormat="1" ht="23.25" customHeight="1" x14ac:dyDescent="0.35">
      <c r="A125" s="867" t="s">
        <v>1919</v>
      </c>
      <c r="B125" s="867"/>
      <c r="C125" s="867"/>
      <c r="D125" s="867"/>
      <c r="E125" s="867"/>
    </row>
    <row r="126" spans="1:5" s="317" customFormat="1" ht="61.5" customHeight="1" x14ac:dyDescent="0.35">
      <c r="A126" s="868" t="s">
        <v>1901</v>
      </c>
      <c r="B126" s="869"/>
      <c r="C126" s="869"/>
      <c r="D126" s="869"/>
      <c r="E126" s="869"/>
    </row>
    <row r="127" spans="1:5" s="317" customFormat="1" ht="21.75" customHeight="1" x14ac:dyDescent="0.35">
      <c r="A127" s="870" t="s">
        <v>1920</v>
      </c>
      <c r="B127" s="870"/>
      <c r="C127" s="870"/>
      <c r="D127" s="870"/>
      <c r="E127" s="870"/>
    </row>
    <row r="128" spans="1:5" s="317" customFormat="1" ht="12.75" customHeight="1" x14ac:dyDescent="0.35">
      <c r="A128" s="862" t="s">
        <v>1921</v>
      </c>
      <c r="B128" s="862"/>
      <c r="C128" s="862"/>
      <c r="D128" s="862"/>
      <c r="E128" s="862"/>
    </row>
    <row r="129" spans="1:5" s="317" customFormat="1" ht="21" customHeight="1" x14ac:dyDescent="0.35">
      <c r="A129" s="861" t="s">
        <v>1959</v>
      </c>
      <c r="B129" s="861"/>
      <c r="C129" s="861"/>
      <c r="D129" s="861"/>
      <c r="E129" s="861"/>
    </row>
    <row r="130" spans="1:5" s="317" customFormat="1" ht="21.75" customHeight="1" x14ac:dyDescent="0.35">
      <c r="A130" s="861" t="s">
        <v>1922</v>
      </c>
      <c r="B130" s="861"/>
      <c r="C130" s="861"/>
      <c r="D130" s="861"/>
      <c r="E130" s="861"/>
    </row>
    <row r="131" spans="1:5" s="317" customFormat="1" ht="12.75" customHeight="1" x14ac:dyDescent="0.35">
      <c r="A131" s="861" t="s">
        <v>1852</v>
      </c>
      <c r="B131" s="861"/>
      <c r="C131" s="861"/>
      <c r="D131" s="861"/>
      <c r="E131" s="861"/>
    </row>
    <row r="132" spans="1:5" s="317" customFormat="1" ht="12.75" customHeight="1" x14ac:dyDescent="0.35">
      <c r="A132" s="862" t="s">
        <v>1923</v>
      </c>
      <c r="B132" s="862"/>
      <c r="C132" s="862"/>
      <c r="D132" s="862"/>
      <c r="E132" s="862"/>
    </row>
    <row r="133" spans="1:5" s="317" customFormat="1" x14ac:dyDescent="0.35">
      <c r="A133" s="863" t="s">
        <v>1902</v>
      </c>
      <c r="B133" s="863"/>
      <c r="C133" s="863"/>
      <c r="D133" s="863"/>
      <c r="E133" s="863"/>
    </row>
    <row r="134" spans="1:5" ht="12.75" customHeight="1" x14ac:dyDescent="0.35">
      <c r="A134" s="864" t="s">
        <v>1903</v>
      </c>
      <c r="B134" s="860"/>
      <c r="C134" s="860"/>
      <c r="D134" s="860"/>
      <c r="E134" s="860"/>
    </row>
    <row r="135" spans="1:5" s="317" customFormat="1" ht="23.25" customHeight="1" x14ac:dyDescent="0.35">
      <c r="A135" s="861" t="s">
        <v>1904</v>
      </c>
      <c r="B135" s="861"/>
      <c r="C135" s="861"/>
      <c r="D135" s="861"/>
      <c r="E135" s="861"/>
    </row>
    <row r="136" spans="1:5" x14ac:dyDescent="0.35">
      <c r="A136" s="865" t="s">
        <v>1924</v>
      </c>
      <c r="B136" s="865"/>
      <c r="C136" s="865"/>
      <c r="D136" s="865"/>
      <c r="E136" s="865"/>
    </row>
    <row r="137" spans="1:5" ht="12.75" customHeight="1" x14ac:dyDescent="0.35">
      <c r="A137" s="864" t="s">
        <v>1925</v>
      </c>
      <c r="B137" s="864"/>
      <c r="C137" s="864"/>
      <c r="D137" s="864"/>
      <c r="E137" s="864"/>
    </row>
    <row r="138" spans="1:5" ht="12.75" customHeight="1" x14ac:dyDescent="0.35">
      <c r="A138" s="864" t="s">
        <v>1926</v>
      </c>
      <c r="B138" s="860"/>
      <c r="C138" s="860"/>
      <c r="D138" s="860"/>
      <c r="E138" s="860"/>
    </row>
    <row r="139" spans="1:5" ht="12.75" customHeight="1" x14ac:dyDescent="0.35">
      <c r="A139" s="860" t="s">
        <v>1927</v>
      </c>
      <c r="B139" s="860"/>
      <c r="C139" s="860"/>
      <c r="D139" s="860"/>
      <c r="E139" s="860"/>
    </row>
    <row r="140" spans="1:5" x14ac:dyDescent="0.35">
      <c r="A140" s="859" t="s">
        <v>1905</v>
      </c>
      <c r="B140" s="859"/>
      <c r="C140" s="859"/>
      <c r="D140" s="859"/>
      <c r="E140" s="859"/>
    </row>
    <row r="141" spans="1:5" ht="11.25" customHeight="1" x14ac:dyDescent="0.35">
      <c r="A141" s="860" t="s">
        <v>1906</v>
      </c>
      <c r="B141" s="860"/>
      <c r="C141" s="860"/>
      <c r="D141" s="860"/>
      <c r="E141" s="860"/>
    </row>
    <row r="142" spans="1:5" s="317" customFormat="1" x14ac:dyDescent="0.35">
      <c r="A142" s="860" t="s">
        <v>1928</v>
      </c>
      <c r="B142" s="860"/>
      <c r="C142" s="860"/>
      <c r="D142" s="860"/>
      <c r="E142" s="860"/>
    </row>
    <row r="143" spans="1:5" ht="23.25" customHeight="1" x14ac:dyDescent="0.35">
      <c r="A143" s="860" t="s">
        <v>1929</v>
      </c>
      <c r="B143" s="860"/>
      <c r="C143" s="860"/>
      <c r="D143" s="860"/>
      <c r="E143" s="860"/>
    </row>
    <row r="144" spans="1:5" ht="12.75" customHeight="1" x14ac:dyDescent="0.35">
      <c r="A144" s="860" t="s">
        <v>1907</v>
      </c>
      <c r="B144" s="860"/>
      <c r="C144" s="860"/>
      <c r="D144" s="860"/>
      <c r="E144" s="860"/>
    </row>
    <row r="145" spans="1:5" x14ac:dyDescent="0.35">
      <c r="A145" s="860" t="s">
        <v>1930</v>
      </c>
      <c r="B145" s="860"/>
      <c r="C145" s="860"/>
      <c r="D145" s="860"/>
      <c r="E145" s="860"/>
    </row>
    <row r="146" spans="1:5" x14ac:dyDescent="0.35">
      <c r="A146" s="864" t="s">
        <v>1855</v>
      </c>
      <c r="B146" s="860"/>
      <c r="C146" s="860"/>
      <c r="D146" s="860"/>
      <c r="E146" s="860"/>
    </row>
  </sheetData>
  <mergeCells count="42">
    <mergeCell ref="A107:E107"/>
    <mergeCell ref="A2:C2"/>
    <mergeCell ref="D2:E2"/>
    <mergeCell ref="A3:E3"/>
    <mergeCell ref="D4:E4"/>
    <mergeCell ref="A106:C106"/>
    <mergeCell ref="A122:E122"/>
    <mergeCell ref="A108:E108"/>
    <mergeCell ref="A109:E109"/>
    <mergeCell ref="A110:E110"/>
    <mergeCell ref="A113:E113"/>
    <mergeCell ref="A114:E114"/>
    <mergeCell ref="A115:E115"/>
    <mergeCell ref="A116:E116"/>
    <mergeCell ref="A117:E117"/>
    <mergeCell ref="A118:E118"/>
    <mergeCell ref="A119:E119"/>
    <mergeCell ref="A121:E121"/>
    <mergeCell ref="A134:E134"/>
    <mergeCell ref="A123:E123"/>
    <mergeCell ref="A124:E124"/>
    <mergeCell ref="A125:E125"/>
    <mergeCell ref="A126:E126"/>
    <mergeCell ref="A127:E127"/>
    <mergeCell ref="A128:E128"/>
    <mergeCell ref="A129:E129"/>
    <mergeCell ref="A130:E130"/>
    <mergeCell ref="A131:E131"/>
    <mergeCell ref="A132:E132"/>
    <mergeCell ref="A133:E133"/>
    <mergeCell ref="A146:E146"/>
    <mergeCell ref="A135:E135"/>
    <mergeCell ref="A136:E136"/>
    <mergeCell ref="A137:E137"/>
    <mergeCell ref="A138:E138"/>
    <mergeCell ref="A139:E139"/>
    <mergeCell ref="A140:E140"/>
    <mergeCell ref="A141:E141"/>
    <mergeCell ref="A142:E142"/>
    <mergeCell ref="A143:E143"/>
    <mergeCell ref="A144:E144"/>
    <mergeCell ref="A145:E145"/>
  </mergeCells>
  <printOptions horizontalCentered="1" gridLines="1"/>
  <pageMargins left="0.7" right="0.7" top="0.75" bottom="0.75" header="0.3" footer="0.3"/>
  <pageSetup paperSize="9" scale="70"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pageSetUpPr fitToPage="1"/>
  </sheetPr>
  <dimension ref="A1:M183"/>
  <sheetViews>
    <sheetView zoomScaleNormal="100" workbookViewId="0">
      <pane xSplit="2" ySplit="8" topLeftCell="C9" activePane="bottomRight" state="frozen"/>
      <selection activeCell="D12" sqref="D12"/>
      <selection pane="topRight" activeCell="D12" sqref="D12"/>
      <selection pane="bottomLeft" activeCell="D12" sqref="D12"/>
      <selection pane="bottomRight" activeCell="L33" sqref="L33"/>
    </sheetView>
  </sheetViews>
  <sheetFormatPr defaultRowHeight="12.75" x14ac:dyDescent="0.35"/>
  <cols>
    <col min="1" max="1" width="21.73046875" customWidth="1"/>
    <col min="2" max="2" width="40.265625" style="95" customWidth="1"/>
    <col min="3" max="6" width="8.1328125" customWidth="1"/>
    <col min="7" max="7" width="7.265625" customWidth="1"/>
    <col min="8" max="8" width="8.265625" customWidth="1"/>
  </cols>
  <sheetData>
    <row r="1" spans="1:10" ht="21.75" customHeight="1" x14ac:dyDescent="0.4">
      <c r="A1" s="499" t="s">
        <v>791</v>
      </c>
      <c r="B1" s="96"/>
      <c r="C1" s="9"/>
      <c r="D1" s="9"/>
      <c r="E1" s="9"/>
      <c r="F1" s="9"/>
      <c r="G1" s="9"/>
      <c r="H1" s="9"/>
    </row>
    <row r="2" spans="1:10" x14ac:dyDescent="0.35">
      <c r="A2" s="396" t="s">
        <v>748</v>
      </c>
      <c r="B2" s="190"/>
      <c r="C2" s="12"/>
      <c r="D2" s="12"/>
      <c r="E2" s="12"/>
      <c r="F2" s="9"/>
      <c r="G2" s="146"/>
      <c r="H2" s="9"/>
    </row>
    <row r="3" spans="1:10" x14ac:dyDescent="0.35">
      <c r="A3" s="642" t="s">
        <v>780</v>
      </c>
      <c r="B3" s="96"/>
      <c r="C3" s="9"/>
      <c r="D3" s="9"/>
      <c r="E3" s="9"/>
      <c r="F3" s="9"/>
      <c r="G3" s="9"/>
      <c r="H3" s="9"/>
    </row>
    <row r="4" spans="1:10" x14ac:dyDescent="0.35">
      <c r="A4" s="642"/>
      <c r="B4" s="96"/>
      <c r="C4" s="9"/>
      <c r="D4" s="9"/>
      <c r="E4" s="9"/>
      <c r="F4" s="9"/>
      <c r="G4" s="9"/>
      <c r="H4" s="9"/>
    </row>
    <row r="5" spans="1:10" x14ac:dyDescent="0.35">
      <c r="A5" s="88"/>
      <c r="B5" s="92"/>
      <c r="C5" s="13" t="s">
        <v>911</v>
      </c>
      <c r="D5" s="18"/>
      <c r="E5" s="91" t="s">
        <v>912</v>
      </c>
      <c r="F5" s="17"/>
      <c r="G5" s="91" t="s">
        <v>453</v>
      </c>
      <c r="H5" s="17"/>
    </row>
    <row r="6" spans="1:10" x14ac:dyDescent="0.35">
      <c r="A6" s="19" t="s">
        <v>478</v>
      </c>
      <c r="B6" s="93"/>
      <c r="C6" s="20"/>
      <c r="D6" s="125" t="s">
        <v>38</v>
      </c>
      <c r="E6" s="20"/>
      <c r="F6" s="125" t="s">
        <v>38</v>
      </c>
      <c r="G6" s="20" t="s">
        <v>240</v>
      </c>
      <c r="H6" s="125" t="s">
        <v>38</v>
      </c>
    </row>
    <row r="7" spans="1:10" x14ac:dyDescent="0.35">
      <c r="A7" s="19" t="s">
        <v>243</v>
      </c>
      <c r="B7" s="93"/>
      <c r="C7" s="19"/>
      <c r="D7" s="28" t="s">
        <v>244</v>
      </c>
      <c r="E7" s="19"/>
      <c r="F7" s="28" t="s">
        <v>244</v>
      </c>
      <c r="G7" s="19"/>
      <c r="H7" s="28" t="s">
        <v>244</v>
      </c>
    </row>
    <row r="8" spans="1:10" x14ac:dyDescent="0.35">
      <c r="A8" s="29" t="s">
        <v>248</v>
      </c>
      <c r="B8" s="94" t="s">
        <v>499</v>
      </c>
      <c r="C8" s="29" t="s">
        <v>236</v>
      </c>
      <c r="D8" s="33" t="s">
        <v>249</v>
      </c>
      <c r="E8" s="29" t="s">
        <v>236</v>
      </c>
      <c r="F8" s="33" t="s">
        <v>249</v>
      </c>
      <c r="G8" s="29" t="s">
        <v>236</v>
      </c>
      <c r="H8" s="33" t="s">
        <v>249</v>
      </c>
    </row>
    <row r="9" spans="1:10" ht="12.75" customHeight="1" x14ac:dyDescent="0.35">
      <c r="A9" s="134" t="s">
        <v>61</v>
      </c>
      <c r="B9" s="134" t="s">
        <v>874</v>
      </c>
      <c r="C9" s="132">
        <v>201284</v>
      </c>
      <c r="D9" s="132">
        <v>201284</v>
      </c>
      <c r="E9" s="132">
        <v>150317</v>
      </c>
      <c r="F9" s="132">
        <v>150317</v>
      </c>
      <c r="G9" s="115">
        <f t="shared" ref="G9:G76" si="0">IF(OR(C9=0,C9="*"),"..",+(E9-C9)/C9)</f>
        <v>-0.25</v>
      </c>
      <c r="H9" s="115">
        <f t="shared" ref="H9:H76" si="1">IF(OR(D9=0,D9="*"),"..",+(F9-D9)/D9)</f>
        <v>-0.25</v>
      </c>
      <c r="I9" s="80"/>
      <c r="J9" s="80"/>
    </row>
    <row r="10" spans="1:10" ht="12.75" customHeight="1" x14ac:dyDescent="0.35">
      <c r="A10" s="134" t="s">
        <v>401</v>
      </c>
      <c r="B10" s="134" t="s">
        <v>875</v>
      </c>
      <c r="C10" s="132">
        <v>75</v>
      </c>
      <c r="D10" s="132">
        <v>0</v>
      </c>
      <c r="E10" s="132">
        <v>86</v>
      </c>
      <c r="F10" s="132">
        <v>0</v>
      </c>
      <c r="G10" s="115">
        <f>IF(OR(C10=0,C10="*"),"..",+(E10-C10)/C10)</f>
        <v>0.15</v>
      </c>
      <c r="H10" s="115" t="str">
        <f>IF(OR(D10=0,D10="*"),"..",+(F10-D10)/D10)</f>
        <v>..</v>
      </c>
      <c r="I10" s="80"/>
      <c r="J10" s="80"/>
    </row>
    <row r="11" spans="1:10" x14ac:dyDescent="0.35">
      <c r="A11" s="134" t="s">
        <v>82</v>
      </c>
      <c r="B11" s="134" t="s">
        <v>876</v>
      </c>
      <c r="C11" s="132">
        <v>0</v>
      </c>
      <c r="D11" s="132">
        <v>0</v>
      </c>
      <c r="E11" s="132">
        <v>57</v>
      </c>
      <c r="F11" s="132">
        <v>57</v>
      </c>
      <c r="G11" s="115" t="str">
        <f t="shared" si="0"/>
        <v>..</v>
      </c>
      <c r="H11" s="115" t="str">
        <f t="shared" si="1"/>
        <v>..</v>
      </c>
      <c r="I11" s="80"/>
    </row>
    <row r="12" spans="1:10" x14ac:dyDescent="0.35">
      <c r="A12" s="134" t="s">
        <v>80</v>
      </c>
      <c r="B12" s="134" t="s">
        <v>877</v>
      </c>
      <c r="C12" s="132">
        <v>1907</v>
      </c>
      <c r="D12" s="132">
        <v>1907</v>
      </c>
      <c r="E12" s="132">
        <v>1907</v>
      </c>
      <c r="F12" s="132">
        <v>1907</v>
      </c>
      <c r="G12" s="115">
        <f t="shared" si="0"/>
        <v>0</v>
      </c>
      <c r="H12" s="115">
        <f t="shared" si="1"/>
        <v>0</v>
      </c>
      <c r="I12" s="80"/>
      <c r="J12" s="80"/>
    </row>
    <row r="13" spans="1:10" x14ac:dyDescent="0.35">
      <c r="A13" s="134" t="s">
        <v>80</v>
      </c>
      <c r="B13" s="134" t="s">
        <v>878</v>
      </c>
      <c r="C13" s="132">
        <v>50530</v>
      </c>
      <c r="D13" s="132">
        <v>50530</v>
      </c>
      <c r="E13" s="132">
        <v>50530</v>
      </c>
      <c r="F13" s="132">
        <v>50530</v>
      </c>
      <c r="G13" s="115">
        <f>IF(OR(C13=0,C13="*"),"..",+(E13-C13)/C13)</f>
        <v>0</v>
      </c>
      <c r="H13" s="115">
        <f>IF(OR(D13=0,D13="*"),"..",+(F13-D13)/D13)</f>
        <v>0</v>
      </c>
      <c r="I13" s="80"/>
      <c r="J13" s="619"/>
    </row>
    <row r="14" spans="1:10" x14ac:dyDescent="0.35">
      <c r="A14" s="134" t="s">
        <v>79</v>
      </c>
      <c r="B14" s="134" t="s">
        <v>879</v>
      </c>
      <c r="C14" s="132">
        <v>29238</v>
      </c>
      <c r="D14" s="132">
        <v>0</v>
      </c>
      <c r="E14" s="132">
        <v>6264</v>
      </c>
      <c r="F14" s="132">
        <v>0</v>
      </c>
      <c r="G14" s="115">
        <f t="shared" si="0"/>
        <v>-0.79</v>
      </c>
      <c r="H14" s="115" t="str">
        <f t="shared" si="1"/>
        <v>..</v>
      </c>
      <c r="I14" s="80"/>
      <c r="J14" s="619"/>
    </row>
    <row r="15" spans="1:10" x14ac:dyDescent="0.35">
      <c r="A15" s="134" t="s">
        <v>72</v>
      </c>
      <c r="B15" s="134" t="s">
        <v>880</v>
      </c>
      <c r="C15" s="132">
        <v>524</v>
      </c>
      <c r="D15" s="132">
        <v>524</v>
      </c>
      <c r="E15" s="132">
        <v>645</v>
      </c>
      <c r="F15" s="132">
        <v>645</v>
      </c>
      <c r="G15" s="115">
        <f t="shared" si="0"/>
        <v>0.23</v>
      </c>
      <c r="H15" s="115">
        <f t="shared" si="1"/>
        <v>0.23</v>
      </c>
      <c r="I15" s="80"/>
      <c r="J15" s="619"/>
    </row>
    <row r="16" spans="1:10" x14ac:dyDescent="0.35">
      <c r="A16" s="134" t="s">
        <v>83</v>
      </c>
      <c r="B16" s="134" t="s">
        <v>875</v>
      </c>
      <c r="C16" s="132">
        <v>1</v>
      </c>
      <c r="D16" s="132">
        <v>1</v>
      </c>
      <c r="E16" s="132">
        <v>197</v>
      </c>
      <c r="F16" s="132">
        <v>197</v>
      </c>
      <c r="G16" s="115">
        <f t="shared" si="0"/>
        <v>196</v>
      </c>
      <c r="H16" s="115">
        <f t="shared" si="1"/>
        <v>196</v>
      </c>
      <c r="I16" s="80"/>
      <c r="J16" s="619"/>
    </row>
    <row r="17" spans="1:10" x14ac:dyDescent="0.35">
      <c r="A17" s="134" t="s">
        <v>97</v>
      </c>
      <c r="B17" s="134" t="s">
        <v>881</v>
      </c>
      <c r="C17" s="132">
        <v>0</v>
      </c>
      <c r="D17" s="132">
        <v>0</v>
      </c>
      <c r="E17" s="132">
        <v>11</v>
      </c>
      <c r="F17" s="132">
        <v>11</v>
      </c>
      <c r="G17" s="115" t="str">
        <f>IF(OR(C17=0,C17="*"),"..",+(E17-C17)/C17)</f>
        <v>..</v>
      </c>
      <c r="H17" s="115" t="str">
        <f>IF(OR(D17=0,D17="*"),"..",+(F17-D17)/D17)</f>
        <v>..</v>
      </c>
      <c r="I17" s="80"/>
      <c r="J17" s="619"/>
    </row>
    <row r="18" spans="1:10" x14ac:dyDescent="0.35">
      <c r="A18" s="134" t="s">
        <v>58</v>
      </c>
      <c r="B18" s="134" t="s">
        <v>875</v>
      </c>
      <c r="C18" s="132">
        <v>45</v>
      </c>
      <c r="D18" s="132">
        <v>11</v>
      </c>
      <c r="E18" s="132">
        <v>0</v>
      </c>
      <c r="F18" s="132">
        <v>0</v>
      </c>
      <c r="G18" s="115">
        <f t="shared" si="0"/>
        <v>-1</v>
      </c>
      <c r="H18" s="115">
        <f t="shared" si="1"/>
        <v>-1</v>
      </c>
      <c r="I18" s="80"/>
      <c r="J18" s="619"/>
    </row>
    <row r="19" spans="1:10" ht="20.25" x14ac:dyDescent="0.35">
      <c r="A19" s="134" t="s">
        <v>94</v>
      </c>
      <c r="B19" s="134" t="s">
        <v>882</v>
      </c>
      <c r="C19" s="132">
        <v>35000</v>
      </c>
      <c r="D19" s="132">
        <v>35000</v>
      </c>
      <c r="E19" s="132">
        <v>30000</v>
      </c>
      <c r="F19" s="132">
        <v>30000</v>
      </c>
      <c r="G19" s="115">
        <f>IF(OR(C19=0,C19="*"),"..",+(E19-C19)/C19)</f>
        <v>-0.14000000000000001</v>
      </c>
      <c r="H19" s="115">
        <f>IF(OR(D19=0,D19="*"),"..",+(F19-D19)/D19)</f>
        <v>-0.14000000000000001</v>
      </c>
      <c r="I19" s="80"/>
      <c r="J19" s="619"/>
    </row>
    <row r="20" spans="1:10" x14ac:dyDescent="0.35">
      <c r="A20" s="134" t="s">
        <v>94</v>
      </c>
      <c r="B20" s="134" t="s">
        <v>883</v>
      </c>
      <c r="C20" s="132">
        <v>15000</v>
      </c>
      <c r="D20" s="132">
        <v>15000</v>
      </c>
      <c r="E20" s="132">
        <v>20000</v>
      </c>
      <c r="F20" s="132">
        <v>20000</v>
      </c>
      <c r="G20" s="115">
        <f t="shared" si="0"/>
        <v>0.33</v>
      </c>
      <c r="H20" s="115">
        <f t="shared" si="1"/>
        <v>0.33</v>
      </c>
      <c r="I20" s="80"/>
      <c r="J20" s="80"/>
    </row>
    <row r="21" spans="1:10" x14ac:dyDescent="0.35">
      <c r="A21" s="134" t="s">
        <v>95</v>
      </c>
      <c r="B21" s="134" t="s">
        <v>884</v>
      </c>
      <c r="C21" s="132">
        <v>0</v>
      </c>
      <c r="D21" s="132">
        <v>0</v>
      </c>
      <c r="E21" s="132">
        <v>1</v>
      </c>
      <c r="F21" s="132">
        <v>1</v>
      </c>
      <c r="G21" s="115" t="str">
        <f t="shared" si="0"/>
        <v>..</v>
      </c>
      <c r="H21" s="115" t="str">
        <f t="shared" si="1"/>
        <v>..</v>
      </c>
      <c r="I21" s="80"/>
      <c r="J21" s="80"/>
    </row>
    <row r="22" spans="1:10" ht="12.75" customHeight="1" x14ac:dyDescent="0.35">
      <c r="A22" s="134" t="s">
        <v>870</v>
      </c>
      <c r="B22" s="134" t="s">
        <v>885</v>
      </c>
      <c r="C22" s="132">
        <v>625</v>
      </c>
      <c r="D22" s="132">
        <v>625</v>
      </c>
      <c r="E22" s="132">
        <v>2710</v>
      </c>
      <c r="F22" s="132">
        <v>2710</v>
      </c>
      <c r="G22" s="115">
        <f t="shared" si="0"/>
        <v>3.34</v>
      </c>
      <c r="H22" s="115">
        <f t="shared" si="1"/>
        <v>3.34</v>
      </c>
      <c r="I22" s="80"/>
      <c r="J22" s="80"/>
    </row>
    <row r="23" spans="1:10" x14ac:dyDescent="0.35">
      <c r="A23" s="134" t="s">
        <v>870</v>
      </c>
      <c r="B23" s="134" t="s">
        <v>886</v>
      </c>
      <c r="C23" s="132">
        <v>425</v>
      </c>
      <c r="D23" s="132">
        <v>425</v>
      </c>
      <c r="E23" s="132">
        <v>144</v>
      </c>
      <c r="F23" s="132">
        <v>144</v>
      </c>
      <c r="G23" s="115">
        <f t="shared" si="0"/>
        <v>-0.66</v>
      </c>
      <c r="H23" s="115">
        <f t="shared" si="1"/>
        <v>-0.66</v>
      </c>
      <c r="I23" s="80"/>
      <c r="J23" s="80"/>
    </row>
    <row r="24" spans="1:10" x14ac:dyDescent="0.35">
      <c r="A24" s="134" t="s">
        <v>127</v>
      </c>
      <c r="B24" s="134" t="s">
        <v>880</v>
      </c>
      <c r="C24" s="132">
        <v>58</v>
      </c>
      <c r="D24" s="132">
        <v>58</v>
      </c>
      <c r="E24" s="132">
        <v>57</v>
      </c>
      <c r="F24" s="132">
        <v>57</v>
      </c>
      <c r="G24" s="115">
        <f t="shared" si="0"/>
        <v>-0.02</v>
      </c>
      <c r="H24" s="115">
        <f t="shared" si="1"/>
        <v>-0.02</v>
      </c>
      <c r="I24" s="80"/>
      <c r="J24" s="80"/>
    </row>
    <row r="25" spans="1:10" ht="20.25" x14ac:dyDescent="0.35">
      <c r="A25" s="134" t="s">
        <v>124</v>
      </c>
      <c r="B25" s="134" t="s">
        <v>887</v>
      </c>
      <c r="C25" s="132">
        <v>11899</v>
      </c>
      <c r="D25" s="132">
        <v>11899</v>
      </c>
      <c r="E25" s="132">
        <v>10570</v>
      </c>
      <c r="F25" s="132">
        <v>10570</v>
      </c>
      <c r="G25" s="115">
        <f>IF(OR(C25=0,C25="*"),"..",+(E25-C25)/C25)</f>
        <v>-0.11</v>
      </c>
      <c r="H25" s="115">
        <f>IF(OR(D25=0,D25="*"),"..",+(F25-D25)/D25)</f>
        <v>-0.11</v>
      </c>
      <c r="I25" s="80"/>
      <c r="J25" s="80"/>
    </row>
    <row r="26" spans="1:10" x14ac:dyDescent="0.35">
      <c r="A26" s="134" t="s">
        <v>124</v>
      </c>
      <c r="B26" s="134" t="s">
        <v>888</v>
      </c>
      <c r="C26" s="132">
        <v>3895</v>
      </c>
      <c r="D26" s="132">
        <v>3596</v>
      </c>
      <c r="E26" s="132">
        <v>3500</v>
      </c>
      <c r="F26" s="132">
        <v>3500</v>
      </c>
      <c r="G26" s="115">
        <f t="shared" si="0"/>
        <v>-0.1</v>
      </c>
      <c r="H26" s="115">
        <f t="shared" si="1"/>
        <v>-0.03</v>
      </c>
      <c r="I26" s="80"/>
      <c r="J26" s="620"/>
    </row>
    <row r="27" spans="1:10" x14ac:dyDescent="0.35">
      <c r="A27" s="134" t="s">
        <v>103</v>
      </c>
      <c r="B27" s="134" t="s">
        <v>889</v>
      </c>
      <c r="C27" s="132">
        <v>0</v>
      </c>
      <c r="D27" s="132">
        <v>0</v>
      </c>
      <c r="E27" s="132">
        <v>6000</v>
      </c>
      <c r="F27" s="132">
        <v>0</v>
      </c>
      <c r="G27" s="115" t="str">
        <f t="shared" si="0"/>
        <v>..</v>
      </c>
      <c r="H27" s="115" t="str">
        <f t="shared" si="1"/>
        <v>..</v>
      </c>
      <c r="I27" s="80"/>
      <c r="J27" s="80"/>
    </row>
    <row r="28" spans="1:10" x14ac:dyDescent="0.35">
      <c r="A28" s="134" t="s">
        <v>98</v>
      </c>
      <c r="B28" s="134" t="s">
        <v>890</v>
      </c>
      <c r="C28" s="132">
        <v>109205</v>
      </c>
      <c r="D28" s="132">
        <v>109205</v>
      </c>
      <c r="E28" s="132">
        <v>0</v>
      </c>
      <c r="F28" s="132">
        <v>0</v>
      </c>
      <c r="G28" s="115">
        <f t="shared" si="0"/>
        <v>-1</v>
      </c>
      <c r="H28" s="115">
        <f t="shared" si="1"/>
        <v>-1</v>
      </c>
      <c r="I28" s="80"/>
      <c r="J28" s="80"/>
    </row>
    <row r="29" spans="1:10" x14ac:dyDescent="0.35">
      <c r="A29" s="134" t="s">
        <v>98</v>
      </c>
      <c r="B29" s="134" t="s">
        <v>886</v>
      </c>
      <c r="C29" s="132">
        <v>43931</v>
      </c>
      <c r="D29" s="132">
        <v>43931</v>
      </c>
      <c r="E29" s="132">
        <v>14474</v>
      </c>
      <c r="F29" s="132">
        <v>14474</v>
      </c>
      <c r="G29" s="115">
        <f t="shared" ref="G29:H31" si="2">IF(OR(C29=0,C29="*"),"..",+(E29-C29)/C29)</f>
        <v>-0.67</v>
      </c>
      <c r="H29" s="115">
        <f t="shared" si="2"/>
        <v>-0.67</v>
      </c>
      <c r="I29" s="620"/>
      <c r="J29" s="80"/>
    </row>
    <row r="30" spans="1:10" x14ac:dyDescent="0.35">
      <c r="A30" s="134" t="s">
        <v>202</v>
      </c>
      <c r="B30" s="134" t="s">
        <v>891</v>
      </c>
      <c r="C30" s="132">
        <v>0</v>
      </c>
      <c r="D30" s="132">
        <v>0</v>
      </c>
      <c r="E30" s="132">
        <v>10100</v>
      </c>
      <c r="F30" s="132">
        <v>0</v>
      </c>
      <c r="G30" s="115" t="str">
        <f>IF(OR(C30=0,C30="*"),"..",+(E30-C30)/C30)</f>
        <v>..</v>
      </c>
      <c r="H30" s="115" t="str">
        <f>IF(OR(D30=0,D30="*"),"..",+(F30-D30)/D30)</f>
        <v>..</v>
      </c>
      <c r="I30" s="620"/>
      <c r="J30" s="80"/>
    </row>
    <row r="31" spans="1:10" x14ac:dyDescent="0.35">
      <c r="A31" s="134" t="s">
        <v>108</v>
      </c>
      <c r="B31" s="134" t="s">
        <v>880</v>
      </c>
      <c r="C31" s="132">
        <v>21</v>
      </c>
      <c r="D31" s="132">
        <v>0</v>
      </c>
      <c r="E31" s="132">
        <v>6</v>
      </c>
      <c r="F31" s="132">
        <v>0</v>
      </c>
      <c r="G31" s="115">
        <f t="shared" si="2"/>
        <v>-0.71</v>
      </c>
      <c r="H31" s="115" t="str">
        <f t="shared" si="2"/>
        <v>..</v>
      </c>
      <c r="I31" s="80"/>
      <c r="J31" s="80"/>
    </row>
    <row r="32" spans="1:10" x14ac:dyDescent="0.35">
      <c r="A32" s="134" t="s">
        <v>110</v>
      </c>
      <c r="B32" s="134" t="s">
        <v>892</v>
      </c>
      <c r="C32" s="132">
        <v>1126</v>
      </c>
      <c r="D32" s="132">
        <v>1126</v>
      </c>
      <c r="E32" s="132">
        <v>934</v>
      </c>
      <c r="F32" s="132">
        <v>934</v>
      </c>
      <c r="G32" s="115">
        <f t="shared" si="0"/>
        <v>-0.17</v>
      </c>
      <c r="H32" s="115">
        <f t="shared" si="1"/>
        <v>-0.17</v>
      </c>
      <c r="I32" s="80"/>
      <c r="J32" s="80"/>
    </row>
    <row r="33" spans="1:10" x14ac:dyDescent="0.35">
      <c r="A33" s="134" t="s">
        <v>121</v>
      </c>
      <c r="B33" s="134" t="s">
        <v>893</v>
      </c>
      <c r="C33" s="132">
        <v>0</v>
      </c>
      <c r="D33" s="132">
        <v>0</v>
      </c>
      <c r="E33" s="132">
        <v>3500</v>
      </c>
      <c r="F33" s="132">
        <v>0</v>
      </c>
      <c r="G33" s="115" t="str">
        <f t="shared" ref="G33:H35" si="3">IF(OR(C33=0,C33="*"),"..",+(E33-C33)/C33)</f>
        <v>..</v>
      </c>
      <c r="H33" s="115" t="str">
        <f t="shared" si="3"/>
        <v>..</v>
      </c>
      <c r="I33" s="80"/>
      <c r="J33" s="80"/>
    </row>
    <row r="34" spans="1:10" x14ac:dyDescent="0.35">
      <c r="A34" s="134" t="s">
        <v>123</v>
      </c>
      <c r="B34" s="134" t="s">
        <v>891</v>
      </c>
      <c r="C34" s="132">
        <v>0</v>
      </c>
      <c r="D34" s="132">
        <v>0</v>
      </c>
      <c r="E34" s="132">
        <v>5100</v>
      </c>
      <c r="F34" s="132">
        <v>510</v>
      </c>
      <c r="G34" s="115" t="str">
        <f t="shared" si="3"/>
        <v>..</v>
      </c>
      <c r="H34" s="115" t="str">
        <f t="shared" si="3"/>
        <v>..</v>
      </c>
      <c r="I34" s="80"/>
      <c r="J34" s="80"/>
    </row>
    <row r="35" spans="1:10" x14ac:dyDescent="0.35">
      <c r="A35" s="134" t="s">
        <v>131</v>
      </c>
      <c r="B35" s="134" t="s">
        <v>894</v>
      </c>
      <c r="C35" s="132">
        <v>18</v>
      </c>
      <c r="D35" s="132">
        <v>18</v>
      </c>
      <c r="E35" s="132">
        <v>29</v>
      </c>
      <c r="F35" s="132">
        <v>29</v>
      </c>
      <c r="G35" s="115">
        <f t="shared" si="3"/>
        <v>0.61</v>
      </c>
      <c r="H35" s="115">
        <f t="shared" si="3"/>
        <v>0.61</v>
      </c>
      <c r="I35" s="80"/>
      <c r="J35" s="80"/>
    </row>
    <row r="36" spans="1:10" x14ac:dyDescent="0.35">
      <c r="A36" s="134" t="s">
        <v>143</v>
      </c>
      <c r="B36" s="134" t="s">
        <v>895</v>
      </c>
      <c r="C36" s="132">
        <v>3166</v>
      </c>
      <c r="D36" s="132">
        <v>3166</v>
      </c>
      <c r="E36" s="132">
        <v>2420</v>
      </c>
      <c r="F36" s="132">
        <v>2420</v>
      </c>
      <c r="G36" s="115">
        <f t="shared" si="0"/>
        <v>-0.24</v>
      </c>
      <c r="H36" s="115">
        <f t="shared" si="1"/>
        <v>-0.24</v>
      </c>
      <c r="I36" s="80"/>
    </row>
    <row r="37" spans="1:10" x14ac:dyDescent="0.35">
      <c r="A37" s="134" t="s">
        <v>143</v>
      </c>
      <c r="B37" s="134" t="s">
        <v>894</v>
      </c>
      <c r="C37" s="132">
        <v>2539</v>
      </c>
      <c r="D37" s="132">
        <v>2539</v>
      </c>
      <c r="E37" s="132">
        <v>2818</v>
      </c>
      <c r="F37" s="132">
        <v>2818</v>
      </c>
      <c r="G37" s="115">
        <f t="shared" si="0"/>
        <v>0.11</v>
      </c>
      <c r="H37" s="115">
        <f t="shared" si="1"/>
        <v>0.11</v>
      </c>
      <c r="I37" s="80"/>
      <c r="J37" s="80"/>
    </row>
    <row r="38" spans="1:10" ht="20.25" x14ac:dyDescent="0.35">
      <c r="A38" s="134" t="s">
        <v>142</v>
      </c>
      <c r="B38" s="134" t="s">
        <v>896</v>
      </c>
      <c r="C38" s="132">
        <v>1479</v>
      </c>
      <c r="D38" s="132">
        <v>1479</v>
      </c>
      <c r="E38" s="132">
        <v>1479</v>
      </c>
      <c r="F38" s="132">
        <v>1479</v>
      </c>
      <c r="G38" s="115">
        <f>IF(OR(C38=0,C38="*"),"..",+(E38-C38)/C38)</f>
        <v>0</v>
      </c>
      <c r="H38" s="115">
        <f>IF(OR(D38=0,D38="*"),"..",+(F38-D38)/D38)</f>
        <v>0</v>
      </c>
      <c r="I38" s="80"/>
      <c r="J38" s="80"/>
    </row>
    <row r="39" spans="1:10" x14ac:dyDescent="0.35">
      <c r="A39" s="134" t="s">
        <v>150</v>
      </c>
      <c r="B39" s="134" t="s">
        <v>884</v>
      </c>
      <c r="C39" s="132">
        <v>1</v>
      </c>
      <c r="D39" s="132">
        <v>1</v>
      </c>
      <c r="E39" s="132">
        <v>0</v>
      </c>
      <c r="F39" s="132">
        <v>0</v>
      </c>
      <c r="G39" s="115">
        <f t="shared" si="0"/>
        <v>-1</v>
      </c>
      <c r="H39" s="115">
        <f t="shared" si="1"/>
        <v>-1</v>
      </c>
      <c r="I39" s="80"/>
      <c r="J39" s="80"/>
    </row>
    <row r="40" spans="1:10" x14ac:dyDescent="0.35">
      <c r="A40" s="134" t="s">
        <v>172</v>
      </c>
      <c r="B40" s="134" t="s">
        <v>897</v>
      </c>
      <c r="C40" s="132">
        <v>80000</v>
      </c>
      <c r="D40" s="132">
        <v>0</v>
      </c>
      <c r="E40" s="132">
        <v>80000</v>
      </c>
      <c r="F40" s="132">
        <v>0</v>
      </c>
      <c r="G40" s="115">
        <f t="shared" si="0"/>
        <v>0</v>
      </c>
      <c r="H40" s="115" t="str">
        <f t="shared" si="1"/>
        <v>..</v>
      </c>
      <c r="I40" s="80"/>
      <c r="J40" s="80"/>
    </row>
    <row r="41" spans="1:10" x14ac:dyDescent="0.35">
      <c r="A41" s="134" t="s">
        <v>10</v>
      </c>
      <c r="B41" s="134" t="s">
        <v>894</v>
      </c>
      <c r="C41" s="132">
        <v>11021</v>
      </c>
      <c r="D41" s="132">
        <v>11021</v>
      </c>
      <c r="E41" s="132">
        <v>10822</v>
      </c>
      <c r="F41" s="132">
        <v>10822</v>
      </c>
      <c r="G41" s="115">
        <f t="shared" ref="G41:G47" si="4">IF(OR(C41=0,C41="*"),"..",+(E41-C41)/C41)</f>
        <v>-0.02</v>
      </c>
      <c r="H41" s="115">
        <f t="shared" ref="H41:H47" si="5">IF(OR(D41=0,D41="*"),"..",+(F41-D41)/D41)</f>
        <v>-0.02</v>
      </c>
      <c r="I41" s="80"/>
      <c r="J41" s="80"/>
    </row>
    <row r="42" spans="1:10" x14ac:dyDescent="0.35">
      <c r="A42" s="134" t="s">
        <v>176</v>
      </c>
      <c r="B42" s="134" t="s">
        <v>894</v>
      </c>
      <c r="C42" s="132">
        <v>3</v>
      </c>
      <c r="D42" s="132">
        <v>3</v>
      </c>
      <c r="E42" s="132">
        <v>0</v>
      </c>
      <c r="F42" s="132">
        <v>0</v>
      </c>
      <c r="G42" s="115">
        <f t="shared" si="4"/>
        <v>-1</v>
      </c>
      <c r="H42" s="115">
        <f t="shared" si="5"/>
        <v>-1</v>
      </c>
      <c r="I42" s="80"/>
      <c r="J42" s="80"/>
    </row>
    <row r="43" spans="1:10" x14ac:dyDescent="0.35">
      <c r="A43" s="134" t="s">
        <v>180</v>
      </c>
      <c r="B43" s="134" t="s">
        <v>886</v>
      </c>
      <c r="C43" s="132">
        <v>1660</v>
      </c>
      <c r="D43" s="132">
        <v>40</v>
      </c>
      <c r="E43" s="132">
        <v>1660</v>
      </c>
      <c r="F43" s="132">
        <v>40</v>
      </c>
      <c r="G43" s="115">
        <f>IF(OR(C43=0,C43="*"),"..",+(E43-C43)/C43)</f>
        <v>0</v>
      </c>
      <c r="H43" s="115">
        <f>IF(OR(D43=0,D43="*"),"..",+(F43-D43)/D43)</f>
        <v>0</v>
      </c>
      <c r="I43" s="80"/>
      <c r="J43" s="80"/>
    </row>
    <row r="44" spans="1:10" x14ac:dyDescent="0.35">
      <c r="A44" s="134" t="s">
        <v>180</v>
      </c>
      <c r="B44" s="134" t="s">
        <v>894</v>
      </c>
      <c r="C44" s="132">
        <v>2</v>
      </c>
      <c r="D44" s="132">
        <v>1</v>
      </c>
      <c r="E44" s="132">
        <v>46</v>
      </c>
      <c r="F44" s="132">
        <v>20</v>
      </c>
      <c r="G44" s="115">
        <f t="shared" si="4"/>
        <v>22</v>
      </c>
      <c r="H44" s="115">
        <f t="shared" si="5"/>
        <v>19</v>
      </c>
      <c r="I44" s="80"/>
      <c r="J44" s="80"/>
    </row>
    <row r="45" spans="1:10" x14ac:dyDescent="0.35">
      <c r="A45" s="134" t="s">
        <v>181</v>
      </c>
      <c r="B45" s="134" t="s">
        <v>880</v>
      </c>
      <c r="C45" s="132">
        <v>381</v>
      </c>
      <c r="D45" s="132">
        <v>0</v>
      </c>
      <c r="E45" s="132">
        <v>378</v>
      </c>
      <c r="F45" s="132">
        <v>0</v>
      </c>
      <c r="G45" s="115">
        <f>IF(OR(C45=0,C45="*"),"..",+(E45-C45)/C45)</f>
        <v>-0.01</v>
      </c>
      <c r="H45" s="115" t="str">
        <f>IF(OR(D45=0,D45="*"),"..",+(F45-D45)/D45)</f>
        <v>..</v>
      </c>
      <c r="I45" s="80"/>
      <c r="J45" s="80"/>
    </row>
    <row r="46" spans="1:10" x14ac:dyDescent="0.35">
      <c r="A46" s="134" t="s">
        <v>181</v>
      </c>
      <c r="B46" s="134" t="s">
        <v>898</v>
      </c>
      <c r="C46" s="132">
        <v>4</v>
      </c>
      <c r="D46" s="132">
        <v>4</v>
      </c>
      <c r="E46" s="132">
        <v>6</v>
      </c>
      <c r="F46" s="132">
        <v>6</v>
      </c>
      <c r="G46" s="115">
        <f>IF(OR(C46=0,C46="*"),"..",+(E46-C46)/C46)</f>
        <v>0.5</v>
      </c>
      <c r="H46" s="115">
        <f>IF(OR(D46=0,D46="*"),"..",+(F46-D46)/D46)</f>
        <v>0.5</v>
      </c>
      <c r="I46" s="80"/>
      <c r="J46" s="80"/>
    </row>
    <row r="47" spans="1:10" x14ac:dyDescent="0.35">
      <c r="A47" s="134" t="s">
        <v>184</v>
      </c>
      <c r="B47" s="134" t="s">
        <v>875</v>
      </c>
      <c r="C47" s="132">
        <v>2</v>
      </c>
      <c r="D47" s="132">
        <v>2</v>
      </c>
      <c r="E47" s="132">
        <v>1</v>
      </c>
      <c r="F47" s="132">
        <v>1</v>
      </c>
      <c r="G47" s="115">
        <f t="shared" si="4"/>
        <v>-0.5</v>
      </c>
      <c r="H47" s="115">
        <f t="shared" si="5"/>
        <v>-0.5</v>
      </c>
      <c r="I47" s="80"/>
      <c r="J47" s="80"/>
    </row>
    <row r="48" spans="1:10" x14ac:dyDescent="0.35">
      <c r="A48" s="134" t="s">
        <v>183</v>
      </c>
      <c r="B48" s="134" t="s">
        <v>899</v>
      </c>
      <c r="C48" s="132">
        <v>70000</v>
      </c>
      <c r="D48" s="132">
        <v>70000</v>
      </c>
      <c r="E48" s="132">
        <v>70000</v>
      </c>
      <c r="F48" s="132">
        <v>70000</v>
      </c>
      <c r="G48" s="115">
        <f t="shared" si="0"/>
        <v>0</v>
      </c>
      <c r="H48" s="115">
        <f t="shared" si="1"/>
        <v>0</v>
      </c>
      <c r="I48" s="80"/>
      <c r="J48" s="80"/>
    </row>
    <row r="49" spans="1:10" x14ac:dyDescent="0.35">
      <c r="A49" s="134" t="s">
        <v>192</v>
      </c>
      <c r="B49" s="134" t="s">
        <v>900</v>
      </c>
      <c r="C49" s="132">
        <v>68</v>
      </c>
      <c r="D49" s="132">
        <v>0</v>
      </c>
      <c r="E49" s="132">
        <v>68</v>
      </c>
      <c r="F49" s="132">
        <v>0</v>
      </c>
      <c r="G49" s="115">
        <f t="shared" si="0"/>
        <v>0</v>
      </c>
      <c r="H49" s="115" t="str">
        <f t="shared" si="1"/>
        <v>..</v>
      </c>
      <c r="I49" s="80"/>
      <c r="J49" s="80"/>
    </row>
    <row r="50" spans="1:10" x14ac:dyDescent="0.35">
      <c r="A50" s="134" t="s">
        <v>200</v>
      </c>
      <c r="B50" s="134" t="s">
        <v>901</v>
      </c>
      <c r="C50" s="132">
        <v>2126</v>
      </c>
      <c r="D50" s="132">
        <v>2126</v>
      </c>
      <c r="E50" s="132">
        <v>0</v>
      </c>
      <c r="F50" s="132">
        <v>0</v>
      </c>
      <c r="G50" s="115">
        <f t="shared" si="0"/>
        <v>-1</v>
      </c>
      <c r="H50" s="115">
        <f t="shared" si="1"/>
        <v>-1</v>
      </c>
      <c r="I50" s="80"/>
      <c r="J50" s="80"/>
    </row>
    <row r="51" spans="1:10" x14ac:dyDescent="0.35">
      <c r="A51" s="134" t="s">
        <v>201</v>
      </c>
      <c r="B51" s="134" t="s">
        <v>880</v>
      </c>
      <c r="C51" s="132">
        <v>292</v>
      </c>
      <c r="D51" s="132">
        <v>292</v>
      </c>
      <c r="E51" s="132">
        <v>968</v>
      </c>
      <c r="F51" s="132">
        <v>968</v>
      </c>
      <c r="G51" s="115">
        <f t="shared" si="0"/>
        <v>2.3199999999999998</v>
      </c>
      <c r="H51" s="115">
        <f t="shared" si="1"/>
        <v>2.3199999999999998</v>
      </c>
      <c r="I51" s="80"/>
      <c r="J51" s="80"/>
    </row>
    <row r="52" spans="1:10" x14ac:dyDescent="0.35">
      <c r="A52" s="134" t="s">
        <v>205</v>
      </c>
      <c r="B52" s="134" t="s">
        <v>884</v>
      </c>
      <c r="C52" s="132">
        <v>1</v>
      </c>
      <c r="D52" s="132">
        <v>0</v>
      </c>
      <c r="E52" s="132">
        <v>1</v>
      </c>
      <c r="F52" s="132">
        <v>0</v>
      </c>
      <c r="G52" s="115">
        <f t="shared" si="0"/>
        <v>0</v>
      </c>
      <c r="H52" s="115" t="str">
        <f t="shared" si="1"/>
        <v>..</v>
      </c>
      <c r="I52" s="80"/>
      <c r="J52" s="80"/>
    </row>
    <row r="53" spans="1:10" x14ac:dyDescent="0.35">
      <c r="A53" s="134" t="s">
        <v>213</v>
      </c>
      <c r="B53" s="134" t="s">
        <v>902</v>
      </c>
      <c r="C53" s="132">
        <v>131</v>
      </c>
      <c r="D53" s="132">
        <v>131</v>
      </c>
      <c r="E53" s="132">
        <v>85</v>
      </c>
      <c r="F53" s="132">
        <v>85</v>
      </c>
      <c r="G53" s="115">
        <f t="shared" si="0"/>
        <v>-0.35</v>
      </c>
      <c r="H53" s="115">
        <f t="shared" si="1"/>
        <v>-0.35</v>
      </c>
      <c r="I53" s="80"/>
      <c r="J53" s="80"/>
    </row>
    <row r="54" spans="1:10" x14ac:dyDescent="0.35">
      <c r="A54" s="134" t="s">
        <v>207</v>
      </c>
      <c r="B54" s="134" t="s">
        <v>880</v>
      </c>
      <c r="C54" s="132">
        <v>69</v>
      </c>
      <c r="D54" s="132">
        <v>0</v>
      </c>
      <c r="E54" s="132">
        <v>86</v>
      </c>
      <c r="F54" s="132">
        <v>0</v>
      </c>
      <c r="G54" s="115">
        <f t="shared" si="0"/>
        <v>0.25</v>
      </c>
      <c r="H54" s="115" t="str">
        <f t="shared" si="1"/>
        <v>..</v>
      </c>
      <c r="I54" s="80"/>
      <c r="J54" s="80"/>
    </row>
    <row r="55" spans="1:10" x14ac:dyDescent="0.35">
      <c r="A55" s="134" t="s">
        <v>211</v>
      </c>
      <c r="B55" s="134" t="s">
        <v>880</v>
      </c>
      <c r="C55" s="132">
        <v>228</v>
      </c>
      <c r="D55" s="132">
        <v>228</v>
      </c>
      <c r="E55" s="132">
        <v>453</v>
      </c>
      <c r="F55" s="132">
        <v>453</v>
      </c>
      <c r="G55" s="115">
        <f t="shared" si="0"/>
        <v>0.99</v>
      </c>
      <c r="H55" s="115">
        <f t="shared" si="1"/>
        <v>0.99</v>
      </c>
      <c r="I55" s="80"/>
      <c r="J55" s="80"/>
    </row>
    <row r="56" spans="1:10" x14ac:dyDescent="0.35">
      <c r="A56" s="134" t="s">
        <v>211</v>
      </c>
      <c r="B56" s="134" t="s">
        <v>903</v>
      </c>
      <c r="C56" s="132">
        <v>2842</v>
      </c>
      <c r="D56" s="132">
        <v>2842</v>
      </c>
      <c r="E56" s="132">
        <v>2902</v>
      </c>
      <c r="F56" s="132">
        <v>2902</v>
      </c>
      <c r="G56" s="115">
        <f>IF(OR(C56=0,C56="*"),"..",+(E56-C56)/C56)</f>
        <v>0.02</v>
      </c>
      <c r="H56" s="115">
        <f>IF(OR(D56=0,D56="*"),"..",+(F56-D56)/D56)</f>
        <v>0.02</v>
      </c>
      <c r="I56" s="80"/>
      <c r="J56" s="80"/>
    </row>
    <row r="57" spans="1:10" x14ac:dyDescent="0.35">
      <c r="A57" s="134" t="s">
        <v>215</v>
      </c>
      <c r="B57" s="134" t="s">
        <v>880</v>
      </c>
      <c r="C57" s="132">
        <v>4</v>
      </c>
      <c r="D57" s="132">
        <v>3</v>
      </c>
      <c r="E57" s="132">
        <v>3</v>
      </c>
      <c r="F57" s="132">
        <v>0</v>
      </c>
      <c r="G57" s="115">
        <f t="shared" si="0"/>
        <v>-0.25</v>
      </c>
      <c r="H57" s="115">
        <f t="shared" si="1"/>
        <v>-1</v>
      </c>
      <c r="I57" s="80"/>
      <c r="J57" s="80"/>
    </row>
    <row r="58" spans="1:10" x14ac:dyDescent="0.35">
      <c r="A58" s="134" t="s">
        <v>218</v>
      </c>
      <c r="B58" s="134" t="s">
        <v>904</v>
      </c>
      <c r="C58" s="132">
        <v>3270</v>
      </c>
      <c r="D58" s="132">
        <v>3270</v>
      </c>
      <c r="E58" s="132">
        <v>3554</v>
      </c>
      <c r="F58" s="132">
        <v>3554</v>
      </c>
      <c r="G58" s="115">
        <f t="shared" ref="G58:H60" si="6">IF(OR(C58=0,C58="*"),"..",+(E58-C58)/C58)</f>
        <v>0.09</v>
      </c>
      <c r="H58" s="115">
        <f t="shared" si="6"/>
        <v>0.09</v>
      </c>
      <c r="I58" s="80"/>
      <c r="J58" s="80"/>
    </row>
    <row r="59" spans="1:10" x14ac:dyDescent="0.35">
      <c r="A59" s="134" t="s">
        <v>221</v>
      </c>
      <c r="B59" s="134" t="s">
        <v>905</v>
      </c>
      <c r="C59" s="132">
        <v>77</v>
      </c>
      <c r="D59" s="132">
        <v>0</v>
      </c>
      <c r="E59" s="132">
        <v>52</v>
      </c>
      <c r="F59" s="132">
        <v>52</v>
      </c>
      <c r="G59" s="115">
        <f t="shared" si="6"/>
        <v>-0.32</v>
      </c>
      <c r="H59" s="115" t="str">
        <f t="shared" si="6"/>
        <v>..</v>
      </c>
      <c r="I59" s="80"/>
      <c r="J59" s="80"/>
    </row>
    <row r="60" spans="1:10" x14ac:dyDescent="0.35">
      <c r="A60" s="134" t="s">
        <v>221</v>
      </c>
      <c r="B60" s="134" t="s">
        <v>884</v>
      </c>
      <c r="C60" s="132">
        <v>0</v>
      </c>
      <c r="D60" s="132">
        <v>0</v>
      </c>
      <c r="E60" s="132">
        <v>1</v>
      </c>
      <c r="F60" s="132">
        <v>1</v>
      </c>
      <c r="G60" s="115" t="str">
        <f t="shared" si="6"/>
        <v>..</v>
      </c>
      <c r="H60" s="115" t="str">
        <f t="shared" si="6"/>
        <v>..</v>
      </c>
      <c r="I60" s="80"/>
      <c r="J60" s="80"/>
    </row>
    <row r="61" spans="1:10" x14ac:dyDescent="0.35">
      <c r="A61" s="134" t="s">
        <v>220</v>
      </c>
      <c r="B61" s="134" t="s">
        <v>875</v>
      </c>
      <c r="C61" s="132">
        <v>395</v>
      </c>
      <c r="D61" s="132">
        <v>395</v>
      </c>
      <c r="E61" s="132">
        <v>438</v>
      </c>
      <c r="F61" s="132">
        <v>438</v>
      </c>
      <c r="G61" s="115">
        <f t="shared" si="0"/>
        <v>0.11</v>
      </c>
      <c r="H61" s="115">
        <f t="shared" si="1"/>
        <v>0.11</v>
      </c>
      <c r="I61" s="80"/>
      <c r="J61" s="80"/>
    </row>
    <row r="62" spans="1:10" x14ac:dyDescent="0.35">
      <c r="A62" s="134" t="s">
        <v>223</v>
      </c>
      <c r="B62" s="134" t="s">
        <v>875</v>
      </c>
      <c r="C62" s="132">
        <v>6</v>
      </c>
      <c r="D62" s="132">
        <v>6</v>
      </c>
      <c r="E62" s="132">
        <v>6</v>
      </c>
      <c r="F62" s="132">
        <v>6</v>
      </c>
      <c r="G62" s="115">
        <f t="shared" ref="G62:G70" si="7">IF(OR(C62=0,C62="*"),"..",+(E62-C62)/C62)</f>
        <v>0</v>
      </c>
      <c r="H62" s="115">
        <f t="shared" ref="H62:H70" si="8">IF(OR(D62=0,D62="*"),"..",+(F62-D62)/D62)</f>
        <v>0</v>
      </c>
      <c r="I62" s="80"/>
      <c r="J62" s="80"/>
    </row>
    <row r="63" spans="1:10" x14ac:dyDescent="0.35">
      <c r="A63" s="134" t="s">
        <v>396</v>
      </c>
      <c r="B63" s="134" t="s">
        <v>892</v>
      </c>
      <c r="C63" s="132">
        <v>0</v>
      </c>
      <c r="D63" s="132">
        <v>0</v>
      </c>
      <c r="E63" s="132">
        <v>3</v>
      </c>
      <c r="F63" s="132">
        <v>3</v>
      </c>
      <c r="G63" s="115" t="str">
        <f t="shared" si="7"/>
        <v>..</v>
      </c>
      <c r="H63" s="115" t="str">
        <f t="shared" si="8"/>
        <v>..</v>
      </c>
      <c r="I63" s="80"/>
      <c r="J63" s="80"/>
    </row>
    <row r="64" spans="1:10" x14ac:dyDescent="0.35">
      <c r="A64" s="134" t="s">
        <v>396</v>
      </c>
      <c r="B64" s="134" t="s">
        <v>875</v>
      </c>
      <c r="C64" s="132">
        <v>0</v>
      </c>
      <c r="D64" s="132">
        <v>0</v>
      </c>
      <c r="E64" s="132">
        <v>2</v>
      </c>
      <c r="F64" s="132">
        <v>2</v>
      </c>
      <c r="G64" s="115" t="str">
        <f t="shared" si="7"/>
        <v>..</v>
      </c>
      <c r="H64" s="115" t="str">
        <f t="shared" si="8"/>
        <v>..</v>
      </c>
      <c r="I64" s="80"/>
      <c r="J64" s="80"/>
    </row>
    <row r="65" spans="1:10" x14ac:dyDescent="0.35">
      <c r="A65" s="134" t="s">
        <v>225</v>
      </c>
      <c r="B65" s="134" t="s">
        <v>875</v>
      </c>
      <c r="C65" s="132">
        <v>3</v>
      </c>
      <c r="D65" s="132">
        <v>0</v>
      </c>
      <c r="E65" s="132">
        <v>2</v>
      </c>
      <c r="F65" s="132">
        <v>0</v>
      </c>
      <c r="G65" s="115">
        <f t="shared" si="7"/>
        <v>-0.33</v>
      </c>
      <c r="H65" s="115" t="str">
        <f t="shared" si="8"/>
        <v>..</v>
      </c>
      <c r="I65" s="80"/>
      <c r="J65" s="80"/>
    </row>
    <row r="66" spans="1:10" x14ac:dyDescent="0.35">
      <c r="A66" s="134" t="s">
        <v>226</v>
      </c>
      <c r="B66" s="134" t="s">
        <v>906</v>
      </c>
      <c r="C66" s="132">
        <v>306</v>
      </c>
      <c r="D66" s="132">
        <v>0</v>
      </c>
      <c r="E66" s="132">
        <v>0</v>
      </c>
      <c r="F66" s="132">
        <v>0</v>
      </c>
      <c r="G66" s="115">
        <f t="shared" si="7"/>
        <v>-1</v>
      </c>
      <c r="H66" s="115" t="str">
        <f t="shared" si="8"/>
        <v>..</v>
      </c>
      <c r="I66" s="80"/>
      <c r="J66" s="80"/>
    </row>
    <row r="67" spans="1:10" x14ac:dyDescent="0.35">
      <c r="A67" s="134" t="s">
        <v>228</v>
      </c>
      <c r="B67" s="134" t="s">
        <v>907</v>
      </c>
      <c r="C67" s="132">
        <v>180000</v>
      </c>
      <c r="D67" s="132">
        <v>180000</v>
      </c>
      <c r="E67" s="132">
        <v>180000</v>
      </c>
      <c r="F67" s="132">
        <v>180000</v>
      </c>
      <c r="G67" s="115">
        <f t="shared" si="7"/>
        <v>0</v>
      </c>
      <c r="H67" s="115">
        <f t="shared" si="8"/>
        <v>0</v>
      </c>
      <c r="I67" s="80"/>
      <c r="J67" s="80"/>
    </row>
    <row r="68" spans="1:10" x14ac:dyDescent="0.35">
      <c r="A68" s="134" t="s">
        <v>219</v>
      </c>
      <c r="B68" s="134" t="s">
        <v>908</v>
      </c>
      <c r="C68" s="132">
        <v>162256</v>
      </c>
      <c r="D68" s="132">
        <v>162256</v>
      </c>
      <c r="E68" s="132">
        <v>162256</v>
      </c>
      <c r="F68" s="132">
        <v>162256</v>
      </c>
      <c r="G68" s="115">
        <f t="shared" si="7"/>
        <v>0</v>
      </c>
      <c r="H68" s="115">
        <f t="shared" si="8"/>
        <v>0</v>
      </c>
      <c r="I68" s="80"/>
      <c r="J68" s="80"/>
    </row>
    <row r="69" spans="1:10" x14ac:dyDescent="0.35">
      <c r="A69" s="134" t="s">
        <v>219</v>
      </c>
      <c r="B69" s="134" t="s">
        <v>875</v>
      </c>
      <c r="C69" s="132">
        <v>726</v>
      </c>
      <c r="D69" s="132">
        <v>726</v>
      </c>
      <c r="E69" s="132">
        <v>6369</v>
      </c>
      <c r="F69" s="132">
        <v>6369</v>
      </c>
      <c r="G69" s="115">
        <f t="shared" si="7"/>
        <v>7.77</v>
      </c>
      <c r="H69" s="115">
        <f t="shared" si="8"/>
        <v>7.77</v>
      </c>
      <c r="I69" s="80"/>
      <c r="J69" s="80"/>
    </row>
    <row r="70" spans="1:10" x14ac:dyDescent="0.35">
      <c r="A70" s="134" t="s">
        <v>233</v>
      </c>
      <c r="B70" s="134" t="s">
        <v>875</v>
      </c>
      <c r="C70" s="132">
        <v>0</v>
      </c>
      <c r="D70" s="132">
        <v>0</v>
      </c>
      <c r="E70" s="132">
        <v>17</v>
      </c>
      <c r="F70" s="132">
        <v>17</v>
      </c>
      <c r="G70" s="115" t="str">
        <f t="shared" si="7"/>
        <v>..</v>
      </c>
      <c r="H70" s="115" t="str">
        <f t="shared" si="8"/>
        <v>..</v>
      </c>
      <c r="I70" s="80"/>
      <c r="J70" s="80"/>
    </row>
    <row r="71" spans="1:10" x14ac:dyDescent="0.35">
      <c r="A71" s="134" t="s">
        <v>234</v>
      </c>
      <c r="B71" s="134" t="s">
        <v>886</v>
      </c>
      <c r="C71" s="132">
        <v>18185</v>
      </c>
      <c r="D71" s="132">
        <v>18185</v>
      </c>
      <c r="E71" s="132">
        <v>18687</v>
      </c>
      <c r="F71" s="132">
        <v>499</v>
      </c>
      <c r="G71" s="115">
        <f t="shared" si="0"/>
        <v>0.03</v>
      </c>
      <c r="H71" s="115">
        <f t="shared" si="1"/>
        <v>-0.97</v>
      </c>
      <c r="I71" s="80"/>
      <c r="J71" s="80"/>
    </row>
    <row r="72" spans="1:10" x14ac:dyDescent="0.35">
      <c r="A72" s="134" t="s">
        <v>234</v>
      </c>
      <c r="B72" s="134" t="s">
        <v>909</v>
      </c>
      <c r="C72" s="132">
        <v>4267</v>
      </c>
      <c r="D72" s="132">
        <v>4267</v>
      </c>
      <c r="E72" s="132">
        <v>4634</v>
      </c>
      <c r="F72" s="132">
        <v>367</v>
      </c>
      <c r="G72" s="115">
        <f>IF(OR(C72=0,C72="*"),"..",+(E72-C72)/C72)</f>
        <v>0.09</v>
      </c>
      <c r="H72" s="115">
        <f>IF(OR(D72=0,D72="*"),"..",+(F72-D72)/D72)</f>
        <v>-0.91</v>
      </c>
      <c r="I72" s="80"/>
      <c r="J72" s="80"/>
    </row>
    <row r="73" spans="1:10" x14ac:dyDescent="0.35">
      <c r="A73" s="134" t="s">
        <v>235</v>
      </c>
      <c r="B73" s="134" t="s">
        <v>910</v>
      </c>
      <c r="C73" s="132">
        <v>116</v>
      </c>
      <c r="D73" s="132">
        <v>116</v>
      </c>
      <c r="E73" s="132">
        <v>135</v>
      </c>
      <c r="F73" s="132">
        <v>135</v>
      </c>
      <c r="G73" s="115">
        <f>IF(OR(C73=0,C73="*"),"..",+(E73-C73)/C73)</f>
        <v>0.16</v>
      </c>
      <c r="H73" s="115">
        <f>IF(OR(D73=0,D73="*"),"..",+(F73-D73)/D73)</f>
        <v>0.16</v>
      </c>
      <c r="I73" s="80"/>
      <c r="J73" s="80"/>
    </row>
    <row r="74" spans="1:10" x14ac:dyDescent="0.35">
      <c r="A74" s="134" t="s">
        <v>235</v>
      </c>
      <c r="B74" s="134" t="s">
        <v>909</v>
      </c>
      <c r="C74" s="132">
        <v>239</v>
      </c>
      <c r="D74" s="132">
        <v>239</v>
      </c>
      <c r="E74" s="132">
        <v>0</v>
      </c>
      <c r="F74" s="132">
        <v>0</v>
      </c>
      <c r="G74" s="115">
        <f t="shared" si="0"/>
        <v>-1</v>
      </c>
      <c r="H74" s="115">
        <f t="shared" si="1"/>
        <v>-1</v>
      </c>
      <c r="I74" s="80"/>
      <c r="J74" s="80"/>
    </row>
    <row r="75" spans="1:10" x14ac:dyDescent="0.35">
      <c r="A75" s="134" t="s">
        <v>235</v>
      </c>
      <c r="B75" s="134" t="s">
        <v>894</v>
      </c>
      <c r="C75" s="132">
        <v>2095</v>
      </c>
      <c r="D75" s="132">
        <v>2095</v>
      </c>
      <c r="E75" s="132">
        <v>3249</v>
      </c>
      <c r="F75" s="132">
        <v>3249</v>
      </c>
      <c r="G75" s="115">
        <f t="shared" si="0"/>
        <v>0.55000000000000004</v>
      </c>
      <c r="H75" s="115">
        <f t="shared" si="1"/>
        <v>0.55000000000000004</v>
      </c>
      <c r="I75" s="80"/>
      <c r="J75" s="80"/>
    </row>
    <row r="76" spans="1:10" x14ac:dyDescent="0.35">
      <c r="A76" s="123" t="s">
        <v>236</v>
      </c>
      <c r="B76" s="124"/>
      <c r="C76" s="119">
        <f>SUM(C9:C75)</f>
        <v>1052767</v>
      </c>
      <c r="D76" s="119">
        <f>SUM(D9:D75)</f>
        <v>940573</v>
      </c>
      <c r="E76" s="119">
        <f>SUM(E9:E75)</f>
        <v>870740</v>
      </c>
      <c r="F76" s="119">
        <f>SUM(F9:F75)</f>
        <v>735555</v>
      </c>
      <c r="G76" s="120">
        <f t="shared" si="0"/>
        <v>-0.17</v>
      </c>
      <c r="H76" s="120">
        <f t="shared" si="1"/>
        <v>-0.22</v>
      </c>
      <c r="J76" s="80"/>
    </row>
    <row r="77" spans="1:10" x14ac:dyDescent="0.35">
      <c r="A77" s="349"/>
      <c r="B77" s="500"/>
      <c r="C77" s="349"/>
      <c r="D77" s="349"/>
      <c r="E77" s="349"/>
      <c r="F77" s="349"/>
      <c r="G77" s="349"/>
      <c r="H77" s="349"/>
      <c r="J77" s="80"/>
    </row>
    <row r="78" spans="1:10" x14ac:dyDescent="0.35">
      <c r="A78" s="490" t="s">
        <v>237</v>
      </c>
      <c r="B78" s="500"/>
      <c r="C78" s="501"/>
      <c r="D78" s="501"/>
      <c r="E78" s="501"/>
      <c r="F78" s="501"/>
      <c r="G78" s="349"/>
      <c r="H78" s="349"/>
      <c r="J78" s="80"/>
    </row>
    <row r="79" spans="1:10" x14ac:dyDescent="0.35">
      <c r="A79" s="502" t="s">
        <v>664</v>
      </c>
      <c r="B79" s="500"/>
      <c r="C79" s="349"/>
      <c r="D79" s="349"/>
      <c r="E79" s="349"/>
      <c r="F79" s="349"/>
      <c r="G79" s="349"/>
      <c r="H79" s="349"/>
      <c r="J79" s="80"/>
    </row>
    <row r="80" spans="1:10" x14ac:dyDescent="0.35">
      <c r="J80" s="80"/>
    </row>
    <row r="81" spans="9:13" x14ac:dyDescent="0.35">
      <c r="J81" s="80"/>
    </row>
    <row r="82" spans="9:13" x14ac:dyDescent="0.35">
      <c r="J82" s="80"/>
    </row>
    <row r="83" spans="9:13" x14ac:dyDescent="0.35">
      <c r="J83" s="80"/>
    </row>
    <row r="84" spans="9:13" x14ac:dyDescent="0.35">
      <c r="J84" s="80"/>
    </row>
    <row r="85" spans="9:13" x14ac:dyDescent="0.35">
      <c r="J85" s="80"/>
    </row>
    <row r="86" spans="9:13" x14ac:dyDescent="0.35">
      <c r="J86" s="80"/>
    </row>
    <row r="87" spans="9:13" x14ac:dyDescent="0.35">
      <c r="J87" s="80"/>
      <c r="K87" s="116"/>
      <c r="L87" s="116"/>
      <c r="M87" s="116"/>
    </row>
    <row r="88" spans="9:13" x14ac:dyDescent="0.35">
      <c r="J88" s="80"/>
    </row>
    <row r="89" spans="9:13" x14ac:dyDescent="0.35">
      <c r="J89" s="80"/>
    </row>
    <row r="90" spans="9:13" x14ac:dyDescent="0.35">
      <c r="J90" s="80"/>
    </row>
    <row r="91" spans="9:13" x14ac:dyDescent="0.35">
      <c r="J91" s="80"/>
    </row>
    <row r="92" spans="9:13" x14ac:dyDescent="0.35">
      <c r="J92" s="80"/>
    </row>
    <row r="93" spans="9:13" x14ac:dyDescent="0.35">
      <c r="I93" s="116"/>
      <c r="J93" s="80"/>
    </row>
    <row r="94" spans="9:13" x14ac:dyDescent="0.35">
      <c r="J94" s="80"/>
    </row>
    <row r="95" spans="9:13" x14ac:dyDescent="0.35">
      <c r="J95" s="80"/>
    </row>
    <row r="96" spans="9:13" x14ac:dyDescent="0.35">
      <c r="J96" s="80"/>
    </row>
    <row r="97" spans="9:10" x14ac:dyDescent="0.35">
      <c r="J97" s="80"/>
    </row>
    <row r="98" spans="9:10" x14ac:dyDescent="0.35">
      <c r="J98" s="80"/>
    </row>
    <row r="99" spans="9:10" x14ac:dyDescent="0.35">
      <c r="J99" s="80"/>
    </row>
    <row r="100" spans="9:10" x14ac:dyDescent="0.35">
      <c r="J100" s="80"/>
    </row>
    <row r="101" spans="9:10" x14ac:dyDescent="0.35">
      <c r="J101" s="80"/>
    </row>
    <row r="102" spans="9:10" x14ac:dyDescent="0.35">
      <c r="J102" s="80"/>
    </row>
    <row r="103" spans="9:10" x14ac:dyDescent="0.35">
      <c r="J103" s="80"/>
    </row>
    <row r="104" spans="9:10" x14ac:dyDescent="0.35">
      <c r="J104" s="80"/>
    </row>
    <row r="105" spans="9:10" x14ac:dyDescent="0.35">
      <c r="J105" s="80"/>
    </row>
    <row r="106" spans="9:10" x14ac:dyDescent="0.35">
      <c r="J106" s="80"/>
    </row>
    <row r="107" spans="9:10" x14ac:dyDescent="0.35">
      <c r="J107" s="80"/>
    </row>
    <row r="108" spans="9:10" x14ac:dyDescent="0.35">
      <c r="J108" s="80"/>
    </row>
    <row r="109" spans="9:10" x14ac:dyDescent="0.35">
      <c r="I109" s="116"/>
      <c r="J109" s="80"/>
    </row>
    <row r="110" spans="9:10" x14ac:dyDescent="0.35">
      <c r="J110" s="80"/>
    </row>
    <row r="111" spans="9:10" x14ac:dyDescent="0.35">
      <c r="J111" s="80"/>
    </row>
    <row r="112" spans="9:10" x14ac:dyDescent="0.35">
      <c r="J112" s="80"/>
    </row>
    <row r="113" spans="9:10" x14ac:dyDescent="0.35">
      <c r="J113" s="80"/>
    </row>
    <row r="114" spans="9:10" x14ac:dyDescent="0.35">
      <c r="I114" s="116"/>
      <c r="J114" s="80"/>
    </row>
    <row r="115" spans="9:10" x14ac:dyDescent="0.35">
      <c r="J115" s="80"/>
    </row>
    <row r="116" spans="9:10" x14ac:dyDescent="0.35">
      <c r="J116" s="80"/>
    </row>
    <row r="117" spans="9:10" x14ac:dyDescent="0.35">
      <c r="J117" s="80"/>
    </row>
    <row r="118" spans="9:10" x14ac:dyDescent="0.35">
      <c r="I118" s="116"/>
      <c r="J118" s="80"/>
    </row>
    <row r="119" spans="9:10" x14ac:dyDescent="0.35">
      <c r="J119" s="80"/>
    </row>
    <row r="120" spans="9:10" x14ac:dyDescent="0.35">
      <c r="J120" s="80"/>
    </row>
    <row r="121" spans="9:10" x14ac:dyDescent="0.35">
      <c r="J121" s="80"/>
    </row>
    <row r="122" spans="9:10" x14ac:dyDescent="0.35">
      <c r="J122" s="80"/>
    </row>
    <row r="123" spans="9:10" x14ac:dyDescent="0.35">
      <c r="J123" s="80"/>
    </row>
    <row r="124" spans="9:10" x14ac:dyDescent="0.35">
      <c r="J124" s="80"/>
    </row>
    <row r="125" spans="9:10" x14ac:dyDescent="0.35">
      <c r="J125" s="80"/>
    </row>
    <row r="126" spans="9:10" x14ac:dyDescent="0.35">
      <c r="J126" s="80"/>
    </row>
    <row r="127" spans="9:10" x14ac:dyDescent="0.35">
      <c r="J127" s="80"/>
    </row>
    <row r="128" spans="9:10" x14ac:dyDescent="0.35">
      <c r="J128" s="80"/>
    </row>
    <row r="129" spans="10:10" x14ac:dyDescent="0.35">
      <c r="J129" s="80"/>
    </row>
    <row r="130" spans="10:10" x14ac:dyDescent="0.35">
      <c r="J130" s="80"/>
    </row>
    <row r="131" spans="10:10" x14ac:dyDescent="0.35">
      <c r="J131" s="80"/>
    </row>
    <row r="132" spans="10:10" x14ac:dyDescent="0.35">
      <c r="J132" s="80"/>
    </row>
    <row r="133" spans="10:10" x14ac:dyDescent="0.35">
      <c r="J133" s="80"/>
    </row>
    <row r="134" spans="10:10" x14ac:dyDescent="0.35">
      <c r="J134" s="80"/>
    </row>
    <row r="135" spans="10:10" x14ac:dyDescent="0.35">
      <c r="J135" s="80"/>
    </row>
    <row r="136" spans="10:10" x14ac:dyDescent="0.35">
      <c r="J136" s="80"/>
    </row>
    <row r="137" spans="10:10" x14ac:dyDescent="0.35">
      <c r="J137" s="80"/>
    </row>
    <row r="138" spans="10:10" x14ac:dyDescent="0.35">
      <c r="J138" s="80"/>
    </row>
    <row r="139" spans="10:10" x14ac:dyDescent="0.35">
      <c r="J139" s="80"/>
    </row>
    <row r="140" spans="10:10" x14ac:dyDescent="0.35">
      <c r="J140" s="80"/>
    </row>
    <row r="141" spans="10:10" x14ac:dyDescent="0.35">
      <c r="J141" s="80"/>
    </row>
    <row r="142" spans="10:10" x14ac:dyDescent="0.35">
      <c r="J142" s="80"/>
    </row>
    <row r="143" spans="10:10" x14ac:dyDescent="0.35">
      <c r="J143" s="80"/>
    </row>
    <row r="144" spans="10:10" x14ac:dyDescent="0.35">
      <c r="J144" s="80"/>
    </row>
    <row r="145" spans="10:10" x14ac:dyDescent="0.35">
      <c r="J145" s="80"/>
    </row>
    <row r="146" spans="10:10" x14ac:dyDescent="0.35">
      <c r="J146" s="80"/>
    </row>
    <row r="147" spans="10:10" x14ac:dyDescent="0.35">
      <c r="J147" s="80"/>
    </row>
    <row r="148" spans="10:10" x14ac:dyDescent="0.35">
      <c r="J148" s="80"/>
    </row>
    <row r="149" spans="10:10" x14ac:dyDescent="0.35">
      <c r="J149" s="80"/>
    </row>
    <row r="150" spans="10:10" x14ac:dyDescent="0.35">
      <c r="J150" s="80"/>
    </row>
    <row r="151" spans="10:10" x14ac:dyDescent="0.35">
      <c r="J151" s="80"/>
    </row>
    <row r="152" spans="10:10" x14ac:dyDescent="0.35">
      <c r="J152" s="80"/>
    </row>
    <row r="153" spans="10:10" x14ac:dyDescent="0.35">
      <c r="J153" s="80"/>
    </row>
    <row r="154" spans="10:10" x14ac:dyDescent="0.35">
      <c r="J154" s="80"/>
    </row>
    <row r="155" spans="10:10" x14ac:dyDescent="0.35">
      <c r="J155" s="80"/>
    </row>
    <row r="156" spans="10:10" x14ac:dyDescent="0.35">
      <c r="J156" s="80"/>
    </row>
    <row r="157" spans="10:10" x14ac:dyDescent="0.35">
      <c r="J157" s="80"/>
    </row>
    <row r="158" spans="10:10" x14ac:dyDescent="0.35">
      <c r="J158" s="80"/>
    </row>
    <row r="159" spans="10:10" x14ac:dyDescent="0.35">
      <c r="J159" s="80"/>
    </row>
    <row r="160" spans="10:10" x14ac:dyDescent="0.35">
      <c r="J160" s="80"/>
    </row>
    <row r="161" spans="10:10" x14ac:dyDescent="0.35">
      <c r="J161" s="80"/>
    </row>
    <row r="162" spans="10:10" x14ac:dyDescent="0.35">
      <c r="J162" s="80"/>
    </row>
    <row r="163" spans="10:10" x14ac:dyDescent="0.35">
      <c r="J163" s="80"/>
    </row>
    <row r="164" spans="10:10" x14ac:dyDescent="0.35">
      <c r="J164" s="80"/>
    </row>
    <row r="165" spans="10:10" x14ac:dyDescent="0.35">
      <c r="J165" s="80"/>
    </row>
    <row r="166" spans="10:10" x14ac:dyDescent="0.35">
      <c r="J166" s="80"/>
    </row>
    <row r="167" spans="10:10" x14ac:dyDescent="0.35">
      <c r="J167" s="80"/>
    </row>
    <row r="168" spans="10:10" x14ac:dyDescent="0.35">
      <c r="J168" s="80"/>
    </row>
    <row r="169" spans="10:10" x14ac:dyDescent="0.35">
      <c r="J169" s="80"/>
    </row>
    <row r="170" spans="10:10" x14ac:dyDescent="0.35">
      <c r="J170" s="80"/>
    </row>
    <row r="171" spans="10:10" x14ac:dyDescent="0.35">
      <c r="J171" s="80"/>
    </row>
    <row r="172" spans="10:10" x14ac:dyDescent="0.35">
      <c r="J172" s="80"/>
    </row>
    <row r="173" spans="10:10" x14ac:dyDescent="0.35">
      <c r="J173" s="80"/>
    </row>
    <row r="174" spans="10:10" x14ac:dyDescent="0.35">
      <c r="J174" s="80"/>
    </row>
    <row r="175" spans="10:10" x14ac:dyDescent="0.35">
      <c r="J175" s="80"/>
    </row>
    <row r="176" spans="10:10" x14ac:dyDescent="0.35">
      <c r="J176" s="80"/>
    </row>
    <row r="177" spans="10:10" x14ac:dyDescent="0.35">
      <c r="J177" s="80"/>
    </row>
    <row r="178" spans="10:10" x14ac:dyDescent="0.35">
      <c r="J178" s="80"/>
    </row>
    <row r="179" spans="10:10" x14ac:dyDescent="0.35">
      <c r="J179" s="80"/>
    </row>
    <row r="180" spans="10:10" x14ac:dyDescent="0.35">
      <c r="J180" s="80"/>
    </row>
    <row r="181" spans="10:10" x14ac:dyDescent="0.35">
      <c r="J181" s="80"/>
    </row>
    <row r="182" spans="10:10" x14ac:dyDescent="0.35">
      <c r="J182" s="80"/>
    </row>
    <row r="183" spans="10:10" x14ac:dyDescent="0.35">
      <c r="J183" s="80"/>
    </row>
  </sheetData>
  <phoneticPr fontId="7" type="noConversion"/>
  <printOptions horizontalCentered="1" gridLines="1"/>
  <pageMargins left="0.7" right="0.7" top="0.75" bottom="0.75" header="0.3" footer="0.3"/>
  <pageSetup paperSize="9" scale="7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51</vt:i4>
      </vt:variant>
    </vt:vector>
  </HeadingPairs>
  <TitlesOfParts>
    <vt:vector size="81" baseType="lpstr">
      <vt:lpstr>ToC</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Tab28</vt:lpstr>
      <vt:lpstr>Tab29</vt:lpstr>
      <vt:lpstr>Tab12!Criteria</vt:lpstr>
      <vt:lpstr>Tab1!Print_Area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Tab2!Print_Area</vt:lpstr>
      <vt:lpstr>Tab20!Print_Area</vt:lpstr>
      <vt:lpstr>Tab21!Print_Area</vt:lpstr>
      <vt:lpstr>Tab22!Print_Area</vt:lpstr>
      <vt:lpstr>Tab23!Print_Area</vt:lpstr>
      <vt:lpstr>Tab24!Print_Area</vt:lpstr>
      <vt:lpstr>Tab25!Print_Area</vt:lpstr>
      <vt:lpstr>Tab26!Print_Area</vt:lpstr>
      <vt:lpstr>Tab27!Print_Area</vt:lpstr>
      <vt:lpstr>Tab28!Print_Area</vt:lpstr>
      <vt:lpstr>Tab29!Print_Area</vt:lpstr>
      <vt:lpstr>Tab3!Print_Area</vt:lpstr>
      <vt:lpstr>Tab4!Print_Area</vt:lpstr>
      <vt:lpstr>Tab5!Print_Area</vt:lpstr>
      <vt:lpstr>Tab6!Print_Area</vt:lpstr>
      <vt:lpstr>Tab8!Print_Area</vt:lpstr>
      <vt:lpstr>Tab9!Print_Area</vt:lpstr>
      <vt:lpstr>Tab1!Print_Titles</vt:lpstr>
      <vt:lpstr>Tab10!Print_Titles</vt:lpstr>
      <vt:lpstr>Tab11!Print_Titles</vt:lpstr>
      <vt:lpstr>Tab12!Print_Titles</vt:lpstr>
      <vt:lpstr>Tab13!Print_Titles</vt:lpstr>
      <vt:lpstr>Tab14!Print_Titles</vt:lpstr>
      <vt:lpstr>Tab15!Print_Titles</vt:lpstr>
      <vt:lpstr>Tab16!Print_Titles</vt:lpstr>
      <vt:lpstr>Tab17!Print_Titles</vt:lpstr>
      <vt:lpstr>Tab18!Print_Titles</vt:lpstr>
      <vt:lpstr>Tab19!Print_Titles</vt:lpstr>
      <vt:lpstr>Tab2!Print_Titles</vt:lpstr>
      <vt:lpstr>Tab20!Print_Titles</vt:lpstr>
      <vt:lpstr>Tab21!Print_Titles</vt:lpstr>
      <vt:lpstr>Tab22!Print_Titles</vt:lpstr>
      <vt:lpstr>Tab26!Print_Titles</vt:lpstr>
      <vt:lpstr>Tab3!Print_Titles</vt:lpstr>
      <vt:lpstr>Tab4!Print_Titles</vt:lpstr>
      <vt:lpstr>Tab5!Print_Titles</vt:lpstr>
      <vt:lpstr>Tab7!Print_Titles</vt:lpstr>
      <vt:lpstr>Tab8!Print_Titles</vt:lpstr>
      <vt:lpstr>Tab9!Print_Titles</vt:lpstr>
    </vt:vector>
  </TitlesOfParts>
  <Company>UNHCR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Tarek Abou Chabake</dc:creator>
  <cp:lastModifiedBy>Nikola Sander</cp:lastModifiedBy>
  <cp:lastPrinted>2016-06-03T10:23:25Z</cp:lastPrinted>
  <dcterms:created xsi:type="dcterms:W3CDTF">2004-06-09T11:59:43Z</dcterms:created>
  <dcterms:modified xsi:type="dcterms:W3CDTF">2017-02-10T11:34:23Z</dcterms:modified>
</cp:coreProperties>
</file>