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r/Desktop/Nikolás ECI 201/"/>
    </mc:Choice>
  </mc:AlternateContent>
  <xr:revisionPtr revIDLastSave="0" documentId="13_ncr:1_{88EB5176-1FC1-6240-B842-7270149E6AF7}" xr6:coauthVersionLast="36" xr6:coauthVersionMax="45" xr10:uidLastSave="{00000000-0000-0000-0000-000000000000}"/>
  <bookViews>
    <workbookView xWindow="0" yWindow="460" windowWidth="24920" windowHeight="15540" activeTab="1" xr2:uid="{23C0B9DF-6519-4312-BBA3-A7054826A05B}"/>
  </bookViews>
  <sheets>
    <sheet name="Criterios" sheetId="1" r:id="rId1"/>
    <sheet name="Tabla de Preferencias" sheetId="2" r:id="rId2"/>
    <sheet name="Tabla de Simulació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4" l="1"/>
  <c r="O24" i="4"/>
  <c r="O22" i="4"/>
  <c r="K23" i="4"/>
  <c r="K24" i="4"/>
  <c r="K22" i="4"/>
  <c r="G23" i="4"/>
  <c r="G24" i="4"/>
  <c r="G22" i="4"/>
  <c r="M23" i="4"/>
  <c r="M24" i="4"/>
  <c r="M22" i="4"/>
  <c r="I23" i="4"/>
  <c r="I24" i="4"/>
  <c r="I22" i="4"/>
  <c r="E23" i="4"/>
  <c r="E24" i="4"/>
  <c r="E22" i="4"/>
  <c r="F11" i="2"/>
  <c r="F13" i="2"/>
  <c r="F9" i="2"/>
  <c r="I25" i="4" l="1"/>
  <c r="E25" i="4"/>
  <c r="M25" i="4" l="1"/>
  <c r="O25" i="4"/>
  <c r="K25" i="4"/>
  <c r="K26" i="4" s="1"/>
  <c r="G25" i="4"/>
  <c r="G26" i="4" s="1"/>
  <c r="O26" i="4" l="1"/>
</calcChain>
</file>

<file path=xl/sharedStrings.xml><?xml version="1.0" encoding="utf-8"?>
<sst xmlns="http://schemas.openxmlformats.org/spreadsheetml/2006/main" count="96" uniqueCount="56">
  <si>
    <t>Aspectos Relevantes</t>
  </si>
  <si>
    <t xml:space="preserve">Criterios </t>
  </si>
  <si>
    <t>Restricciones</t>
  </si>
  <si>
    <t>Objetivo</t>
  </si>
  <si>
    <t>CRITERIOS</t>
  </si>
  <si>
    <t>TOTAL</t>
  </si>
  <si>
    <t>PORCENTAJE</t>
  </si>
  <si>
    <t>PESO</t>
  </si>
  <si>
    <t>NA</t>
  </si>
  <si>
    <t>&lt;</t>
  </si>
  <si>
    <t>&gt;</t>
  </si>
  <si>
    <t>&gt;&gt;</t>
  </si>
  <si>
    <t>&lt;&lt;</t>
  </si>
  <si>
    <t>Tabla de Simulacion</t>
  </si>
  <si>
    <t>Criterio</t>
  </si>
  <si>
    <t>C1</t>
  </si>
  <si>
    <t>C2</t>
  </si>
  <si>
    <t>C3</t>
  </si>
  <si>
    <t>Funcion Utilidad</t>
  </si>
  <si>
    <t>Peso</t>
  </si>
  <si>
    <t>Apenas Aceptable</t>
  </si>
  <si>
    <t>Promedio</t>
  </si>
  <si>
    <t>Por encima de la media</t>
  </si>
  <si>
    <t>Excepcional</t>
  </si>
  <si>
    <t>Valor</t>
  </si>
  <si>
    <t>PT</t>
  </si>
  <si>
    <t>Confiabilidad</t>
  </si>
  <si>
    <t>PD</t>
  </si>
  <si>
    <t>CONFIABILIDAD</t>
  </si>
  <si>
    <t>Tipo de plataforma</t>
  </si>
  <si>
    <t>Costo de implementar la plataforma</t>
  </si>
  <si>
    <t>Nube utilizada para guardar los datos</t>
  </si>
  <si>
    <t>Plataforma</t>
  </si>
  <si>
    <t>Nube</t>
  </si>
  <si>
    <t>NUBE</t>
  </si>
  <si>
    <t>Costo de plataforma</t>
  </si>
  <si>
    <t>COSTO DE PLATAFORMA</t>
  </si>
  <si>
    <t>PLATAFORMA</t>
  </si>
  <si>
    <t>COSTO</t>
  </si>
  <si>
    <t>SELECCIONAR UN SISTEMA DE ANALITICA DE DATOS</t>
  </si>
  <si>
    <t>Plataforma que unifique información de áreas y sacar indicadores</t>
  </si>
  <si>
    <t>IT SOLUCIONES</t>
  </si>
  <si>
    <t>360º Integration Solution </t>
  </si>
  <si>
    <t>Tecnología y Servicios Inteligentes</t>
  </si>
  <si>
    <t>Java y BD Postgress</t>
  </si>
  <si>
    <t>.NET</t>
  </si>
  <si>
    <t>.NET y BD SQL server</t>
  </si>
  <si>
    <t>Java y BD SQL server</t>
  </si>
  <si>
    <t>GOOGLE</t>
  </si>
  <si>
    <t>AZURE</t>
  </si>
  <si>
    <t>AZURE, GOOGLE O AMAZON</t>
  </si>
  <si>
    <t>BD POSTGRESS</t>
  </si>
  <si>
    <t>BD SQL SERVER</t>
  </si>
  <si>
    <t>JAVA</t>
  </si>
  <si>
    <t>AZUER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</si>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</sst>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7030A0"/>
      </right>
      <top/>
      <bottom/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030A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3" borderId="0" applyNumberFormat="0" applyBorder="0" applyAlignment="0" applyProtection="0"/>
    <xf numFmtId="41" fontId="2" fillId="0" borderId="0" applyFont="0" applyFill="0" applyBorder="0" applyAlignment="0" applyProtection="0"/>
  </cellStyleXfs>
  <cellXfs count="6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164" fontId="5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3" borderId="8" xfId="3" applyBorder="1" applyAlignment="1">
      <alignment vertical="center"/>
    </xf>
    <xf numFmtId="0" fontId="4" fillId="3" borderId="7" xfId="3" applyBorder="1" applyAlignment="1">
      <alignment vertical="center"/>
    </xf>
    <xf numFmtId="0" fontId="0" fillId="0" borderId="0" xfId="0" applyAlignment="1">
      <alignment horizontal="center"/>
    </xf>
    <xf numFmtId="0" fontId="0" fillId="5" borderId="6" xfId="0" applyFill="1" applyBorder="1"/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0" fontId="3" fillId="10" borderId="6" xfId="0" applyFont="1" applyFill="1" applyBorder="1"/>
    <xf numFmtId="43" fontId="0" fillId="0" borderId="6" xfId="1" applyFont="1" applyBorder="1" applyAlignment="1">
      <alignment horizontal="center" vertical="center"/>
    </xf>
    <xf numFmtId="0" fontId="0" fillId="0" borderId="6" xfId="0" applyBorder="1"/>
    <xf numFmtId="0" fontId="3" fillId="10" borderId="6" xfId="0" applyFont="1" applyFill="1" applyBorder="1" applyAlignment="1">
      <alignment horizontal="center"/>
    </xf>
    <xf numFmtId="10" fontId="0" fillId="11" borderId="6" xfId="2" applyNumberFormat="1" applyFont="1" applyFill="1" applyBorder="1"/>
    <xf numFmtId="0" fontId="3" fillId="8" borderId="6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8" fillId="0" borderId="6" xfId="0" applyFont="1" applyBorder="1"/>
    <xf numFmtId="0" fontId="7" fillId="0" borderId="6" xfId="0" applyFont="1" applyBorder="1" applyAlignment="1">
      <alignment horizontal="center"/>
    </xf>
    <xf numFmtId="43" fontId="9" fillId="0" borderId="10" xfId="1" applyFont="1" applyBorder="1" applyAlignment="1">
      <alignment horizontal="center" vertical="center"/>
    </xf>
    <xf numFmtId="43" fontId="9" fillId="0" borderId="11" xfId="1" applyFont="1" applyBorder="1" applyAlignment="1">
      <alignment horizontal="center" vertical="center"/>
    </xf>
    <xf numFmtId="43" fontId="9" fillId="0" borderId="12" xfId="1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10" fontId="0" fillId="0" borderId="0" xfId="2" applyNumberFormat="1" applyFont="1"/>
    <xf numFmtId="0" fontId="0" fillId="0" borderId="0" xfId="0" applyFill="1" applyBorder="1" applyAlignment="1">
      <alignment horizontal="center" vertical="center"/>
    </xf>
    <xf numFmtId="41" fontId="0" fillId="0" borderId="0" xfId="4" applyFont="1"/>
  </cellXfs>
  <cellStyles count="5">
    <cellStyle name="Énfasis1" xfId="3" builtinId="29"/>
    <cellStyle name="Millares" xfId="1" builtinId="3"/>
    <cellStyle name="Millares [0]" xfId="4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40E3-8BCC-4C44-A2AD-19497880A4AE}">
  <dimension ref="A1:G15"/>
  <sheetViews>
    <sheetView workbookViewId="0">
      <selection activeCell="B3" sqref="B3"/>
    </sheetView>
  </sheetViews>
  <sheetFormatPr baseColWidth="10" defaultRowHeight="15" x14ac:dyDescent="0.2"/>
  <cols>
    <col min="1" max="1" width="31.83203125" customWidth="1"/>
    <col min="2" max="2" width="86.5" bestFit="1" customWidth="1"/>
    <col min="3" max="3" width="56.1640625" customWidth="1"/>
  </cols>
  <sheetData>
    <row r="1" spans="1:7" x14ac:dyDescent="0.2">
      <c r="A1" s="1" t="s">
        <v>0</v>
      </c>
      <c r="B1" s="3" t="s">
        <v>1</v>
      </c>
      <c r="D1" s="2"/>
      <c r="E1" s="2"/>
      <c r="F1" s="2"/>
      <c r="G1" s="2"/>
    </row>
    <row r="2" spans="1:7" x14ac:dyDescent="0.2">
      <c r="A2" s="6" t="s">
        <v>29</v>
      </c>
      <c r="B2" s="7" t="s">
        <v>32</v>
      </c>
    </row>
    <row r="3" spans="1:7" x14ac:dyDescent="0.2">
      <c r="A3" s="8" t="s">
        <v>30</v>
      </c>
      <c r="B3" s="7" t="s">
        <v>35</v>
      </c>
    </row>
    <row r="4" spans="1:7" x14ac:dyDescent="0.2">
      <c r="A4" s="6" t="s">
        <v>31</v>
      </c>
      <c r="B4" s="7" t="s">
        <v>33</v>
      </c>
    </row>
    <row r="13" spans="1:7" x14ac:dyDescent="0.2">
      <c r="A13" s="9"/>
      <c r="B13" s="19"/>
      <c r="C13" s="4"/>
    </row>
    <row r="14" spans="1:7" x14ac:dyDescent="0.2">
      <c r="A14" s="4"/>
      <c r="B14" s="4"/>
      <c r="C14" s="4"/>
    </row>
    <row r="15" spans="1:7" x14ac:dyDescent="0.2">
      <c r="A15" s="4"/>
      <c r="B15" s="4"/>
      <c r="C15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9BD8-24D0-437E-B894-58658B9E5FC1}">
  <dimension ref="A1:G13"/>
  <sheetViews>
    <sheetView tabSelected="1" zoomScale="85" zoomScaleNormal="85" workbookViewId="0">
      <selection activeCell="B4" sqref="B4"/>
    </sheetView>
  </sheetViews>
  <sheetFormatPr baseColWidth="10" defaultRowHeight="15" x14ac:dyDescent="0.2"/>
  <cols>
    <col min="1" max="1" width="30.6640625" customWidth="1"/>
    <col min="2" max="2" width="24.5" customWidth="1"/>
    <col min="3" max="3" width="26.5" customWidth="1"/>
    <col min="4" max="4" width="26.1640625" customWidth="1"/>
  </cols>
  <sheetData>
    <row r="1" spans="1:7" x14ac:dyDescent="0.2">
      <c r="A1" s="10" t="s">
        <v>39</v>
      </c>
      <c r="B1" s="11"/>
    </row>
    <row r="2" spans="1:7" x14ac:dyDescent="0.2">
      <c r="B2" s="11"/>
    </row>
    <row r="3" spans="1:7" x14ac:dyDescent="0.2">
      <c r="A3" s="10" t="s">
        <v>2</v>
      </c>
      <c r="B3" s="12">
        <v>100000000</v>
      </c>
      <c r="C3" s="13"/>
      <c r="D3" s="13"/>
    </row>
    <row r="4" spans="1:7" x14ac:dyDescent="0.2">
      <c r="A4" s="10" t="s">
        <v>3</v>
      </c>
      <c r="B4" s="14" t="s">
        <v>40</v>
      </c>
      <c r="C4" s="13"/>
      <c r="D4" s="13"/>
    </row>
    <row r="5" spans="1:7" x14ac:dyDescent="0.2">
      <c r="B5" s="15"/>
    </row>
    <row r="6" spans="1:7" x14ac:dyDescent="0.2">
      <c r="A6" s="10" t="s">
        <v>4</v>
      </c>
      <c r="B6" s="11"/>
      <c r="C6" s="20"/>
      <c r="D6" s="20"/>
    </row>
    <row r="7" spans="1:7" x14ac:dyDescent="0.2">
      <c r="A7" s="10"/>
      <c r="B7" s="21" t="s">
        <v>37</v>
      </c>
      <c r="C7" s="22" t="s">
        <v>36</v>
      </c>
      <c r="D7" s="21" t="s">
        <v>34</v>
      </c>
      <c r="E7" s="16" t="s">
        <v>5</v>
      </c>
      <c r="F7" s="16" t="s">
        <v>6</v>
      </c>
      <c r="G7" s="16" t="s">
        <v>7</v>
      </c>
    </row>
    <row r="8" spans="1:7" x14ac:dyDescent="0.2">
      <c r="A8" s="6" t="s">
        <v>37</v>
      </c>
      <c r="B8" s="17" t="s">
        <v>8</v>
      </c>
      <c r="C8" s="17" t="s">
        <v>11</v>
      </c>
      <c r="D8" s="17" t="s">
        <v>9</v>
      </c>
      <c r="E8" s="11"/>
      <c r="G8" s="11"/>
    </row>
    <row r="9" spans="1:7" x14ac:dyDescent="0.2">
      <c r="A9" s="5"/>
      <c r="B9" s="17" t="s">
        <v>8</v>
      </c>
      <c r="C9" s="17">
        <v>4</v>
      </c>
      <c r="D9" s="17">
        <v>1</v>
      </c>
      <c r="E9" s="11">
        <v>5</v>
      </c>
      <c r="F9" s="60">
        <f>E9/6</f>
        <v>0.83333333333333337</v>
      </c>
      <c r="G9" s="11">
        <v>3</v>
      </c>
    </row>
    <row r="10" spans="1:7" x14ac:dyDescent="0.2">
      <c r="A10" t="s">
        <v>36</v>
      </c>
      <c r="B10" s="18" t="s">
        <v>12</v>
      </c>
      <c r="C10" s="17" t="s">
        <v>8</v>
      </c>
      <c r="D10" s="17" t="s">
        <v>9</v>
      </c>
      <c r="E10" s="11"/>
      <c r="F10" s="60"/>
      <c r="G10" s="11"/>
    </row>
    <row r="11" spans="1:7" x14ac:dyDescent="0.2">
      <c r="B11" s="18">
        <v>0</v>
      </c>
      <c r="C11" s="17" t="s">
        <v>8</v>
      </c>
      <c r="D11" s="17">
        <v>1</v>
      </c>
      <c r="E11" s="11">
        <v>1</v>
      </c>
      <c r="F11" s="60">
        <f t="shared" ref="F10:F13" si="0">E11/6</f>
        <v>0.16666666666666666</v>
      </c>
      <c r="G11" s="61">
        <v>1</v>
      </c>
    </row>
    <row r="12" spans="1:7" x14ac:dyDescent="0.2">
      <c r="A12" s="8" t="s">
        <v>34</v>
      </c>
      <c r="B12" s="17" t="s">
        <v>10</v>
      </c>
      <c r="C12" s="17" t="s">
        <v>10</v>
      </c>
      <c r="D12" s="17" t="s">
        <v>8</v>
      </c>
      <c r="E12" s="11"/>
      <c r="F12" s="60"/>
      <c r="G12" s="11"/>
    </row>
    <row r="13" spans="1:7" x14ac:dyDescent="0.2">
      <c r="A13" s="8"/>
      <c r="B13" s="17">
        <v>3</v>
      </c>
      <c r="C13" s="17">
        <v>3</v>
      </c>
      <c r="D13" s="17" t="s">
        <v>8</v>
      </c>
      <c r="E13" s="11">
        <v>6</v>
      </c>
      <c r="F13" s="60">
        <f t="shared" si="0"/>
        <v>1</v>
      </c>
      <c r="G13" s="11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56B8-2B39-4167-98FB-95415CDFE1D6}">
  <dimension ref="A1:R31"/>
  <sheetViews>
    <sheetView zoomScale="84" zoomScaleNormal="85" workbookViewId="0">
      <selection activeCell="F25" sqref="F25"/>
    </sheetView>
  </sheetViews>
  <sheetFormatPr baseColWidth="10" defaultRowHeight="15" x14ac:dyDescent="0.2"/>
  <cols>
    <col min="1" max="1" width="13.33203125" bestFit="1" customWidth="1"/>
    <col min="2" max="2" width="11.5" bestFit="1" customWidth="1"/>
    <col min="3" max="3" width="15.6640625" bestFit="1" customWidth="1"/>
    <col min="4" max="4" width="21" bestFit="1" customWidth="1"/>
    <col min="5" max="5" width="27.6640625" customWidth="1"/>
    <col min="6" max="6" width="11.33203125" bestFit="1" customWidth="1"/>
    <col min="7" max="7" width="7.5" bestFit="1" customWidth="1"/>
    <col min="8" max="8" width="5.33203125" bestFit="1" customWidth="1"/>
    <col min="9" max="9" width="9" customWidth="1"/>
    <col min="10" max="10" width="11.33203125" bestFit="1" customWidth="1"/>
    <col min="11" max="11" width="7.5" bestFit="1" customWidth="1"/>
    <col min="12" max="12" width="5.33203125" bestFit="1" customWidth="1"/>
    <col min="13" max="13" width="6.1640625" customWidth="1"/>
    <col min="14" max="14" width="11.33203125" bestFit="1" customWidth="1"/>
    <col min="15" max="15" width="7.5" bestFit="1" customWidth="1"/>
    <col min="18" max="18" width="12.83203125" bestFit="1" customWidth="1"/>
  </cols>
  <sheetData>
    <row r="1" spans="1:13" x14ac:dyDescent="0.2">
      <c r="A1" s="39" t="s">
        <v>13</v>
      </c>
      <c r="B1" s="40"/>
      <c r="C1" s="40"/>
      <c r="D1" s="40"/>
      <c r="E1" s="40"/>
      <c r="G1" s="23"/>
      <c r="H1" s="23"/>
      <c r="I1" s="23"/>
    </row>
    <row r="2" spans="1:13" x14ac:dyDescent="0.2">
      <c r="A2" s="24"/>
      <c r="B2" s="25" t="s">
        <v>14</v>
      </c>
      <c r="C2" s="25" t="s">
        <v>41</v>
      </c>
      <c r="D2" s="25" t="s">
        <v>42</v>
      </c>
      <c r="E2" s="25" t="s">
        <v>43</v>
      </c>
    </row>
    <row r="3" spans="1:13" x14ac:dyDescent="0.2">
      <c r="A3" s="26" t="s">
        <v>15</v>
      </c>
      <c r="B3" s="17" t="s">
        <v>37</v>
      </c>
      <c r="C3" s="17" t="s">
        <v>44</v>
      </c>
      <c r="D3" s="33" t="s">
        <v>46</v>
      </c>
      <c r="E3" s="17" t="s">
        <v>47</v>
      </c>
    </row>
    <row r="4" spans="1:13" x14ac:dyDescent="0.2">
      <c r="A4" s="26" t="s">
        <v>16</v>
      </c>
      <c r="B4" s="17" t="s">
        <v>38</v>
      </c>
      <c r="C4" s="62">
        <v>851800000</v>
      </c>
      <c r="D4" s="62">
        <v>42180000</v>
      </c>
      <c r="E4" s="62">
        <v>123000000</v>
      </c>
    </row>
    <row r="5" spans="1:13" x14ac:dyDescent="0.2">
      <c r="A5" s="26" t="s">
        <v>17</v>
      </c>
      <c r="B5" s="17" t="s">
        <v>34</v>
      </c>
      <c r="C5" s="33" t="s">
        <v>48</v>
      </c>
      <c r="D5" s="33" t="s">
        <v>49</v>
      </c>
      <c r="E5" s="33" t="s">
        <v>50</v>
      </c>
    </row>
    <row r="8" spans="1:13" x14ac:dyDescent="0.2">
      <c r="A8" s="55" t="s">
        <v>18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x14ac:dyDescent="0.2">
      <c r="A9" s="27"/>
      <c r="B9" s="27"/>
      <c r="C9" s="27"/>
      <c r="D9" s="28">
        <v>1</v>
      </c>
      <c r="E9" s="28">
        <v>2</v>
      </c>
      <c r="F9" s="28">
        <v>3</v>
      </c>
      <c r="G9" s="28">
        <v>4</v>
      </c>
      <c r="H9" s="28">
        <v>5</v>
      </c>
      <c r="I9" s="28">
        <v>6</v>
      </c>
      <c r="J9" s="28">
        <v>7</v>
      </c>
      <c r="K9" s="28">
        <v>8</v>
      </c>
      <c r="L9" s="28">
        <v>9</v>
      </c>
      <c r="M9" s="28">
        <v>10</v>
      </c>
    </row>
    <row r="10" spans="1:13" x14ac:dyDescent="0.2">
      <c r="A10" s="24"/>
      <c r="B10" s="25" t="s">
        <v>14</v>
      </c>
      <c r="C10" s="25" t="s">
        <v>19</v>
      </c>
      <c r="D10" s="56" t="s">
        <v>20</v>
      </c>
      <c r="E10" s="57"/>
      <c r="F10" s="58"/>
      <c r="G10" s="56" t="s">
        <v>21</v>
      </c>
      <c r="H10" s="57"/>
      <c r="I10" s="58"/>
      <c r="J10" s="59" t="s">
        <v>22</v>
      </c>
      <c r="K10" s="59"/>
      <c r="L10" s="59" t="s">
        <v>23</v>
      </c>
      <c r="M10" s="59"/>
    </row>
    <row r="11" spans="1:13" ht="16" x14ac:dyDescent="0.2">
      <c r="A11" s="26" t="s">
        <v>15</v>
      </c>
      <c r="B11" s="17" t="s">
        <v>37</v>
      </c>
      <c r="C11" s="29">
        <v>3</v>
      </c>
      <c r="D11" s="46" t="s">
        <v>45</v>
      </c>
      <c r="E11" s="47"/>
      <c r="F11" s="48"/>
      <c r="G11" s="46" t="s">
        <v>51</v>
      </c>
      <c r="H11" s="47"/>
      <c r="I11" s="48"/>
      <c r="J11" s="49" t="s">
        <v>52</v>
      </c>
      <c r="K11" s="50"/>
      <c r="L11" s="51" t="s">
        <v>53</v>
      </c>
      <c r="M11" s="50"/>
    </row>
    <row r="12" spans="1:13" x14ac:dyDescent="0.2">
      <c r="A12" s="26" t="s">
        <v>16</v>
      </c>
      <c r="B12" s="17" t="s">
        <v>38</v>
      </c>
      <c r="C12" s="29">
        <v>1</v>
      </c>
      <c r="D12" s="52">
        <v>800000000</v>
      </c>
      <c r="E12" s="53"/>
      <c r="F12" s="54"/>
      <c r="G12" s="52">
        <v>500000000</v>
      </c>
      <c r="H12" s="53"/>
      <c r="I12" s="54"/>
      <c r="J12" s="52">
        <v>100000000</v>
      </c>
      <c r="K12" s="54"/>
      <c r="L12" s="52">
        <v>50000000</v>
      </c>
      <c r="M12" s="54"/>
    </row>
    <row r="13" spans="1:13" x14ac:dyDescent="0.2">
      <c r="A13" s="26" t="s">
        <v>17</v>
      </c>
      <c r="B13" s="17" t="s">
        <v>34</v>
      </c>
      <c r="C13" s="29">
        <v>5</v>
      </c>
      <c r="D13" s="41" t="s">
        <v>54</v>
      </c>
      <c r="E13" s="42"/>
      <c r="F13" s="43"/>
      <c r="G13" s="41" t="s">
        <v>48</v>
      </c>
      <c r="H13" s="42"/>
      <c r="I13" s="43"/>
      <c r="J13" s="44" t="s">
        <v>55</v>
      </c>
      <c r="K13" s="45"/>
      <c r="L13" s="44"/>
      <c r="M13" s="45"/>
    </row>
    <row r="20" spans="1:18" x14ac:dyDescent="0.2">
      <c r="A20" s="27"/>
      <c r="B20" s="27"/>
      <c r="C20" s="27"/>
      <c r="D20" s="37" t="s">
        <v>41</v>
      </c>
      <c r="E20" s="38"/>
      <c r="F20" s="38"/>
      <c r="G20" s="38"/>
      <c r="H20" s="37" t="s">
        <v>42</v>
      </c>
      <c r="I20" s="38"/>
      <c r="J20" s="38"/>
      <c r="K20" s="38"/>
      <c r="L20" s="37" t="s">
        <v>43</v>
      </c>
      <c r="M20" s="38"/>
      <c r="N20" s="38"/>
      <c r="O20" s="38"/>
    </row>
    <row r="21" spans="1:18" x14ac:dyDescent="0.2">
      <c r="A21" s="24"/>
      <c r="B21" s="25" t="s">
        <v>14</v>
      </c>
      <c r="C21" s="25" t="s">
        <v>19</v>
      </c>
      <c r="D21" s="30" t="s">
        <v>24</v>
      </c>
      <c r="E21" s="30" t="s">
        <v>25</v>
      </c>
      <c r="F21" s="30" t="s">
        <v>26</v>
      </c>
      <c r="G21" s="30" t="s">
        <v>27</v>
      </c>
      <c r="H21" s="30" t="s">
        <v>24</v>
      </c>
      <c r="I21" s="30" t="s">
        <v>25</v>
      </c>
      <c r="J21" s="30" t="s">
        <v>26</v>
      </c>
      <c r="K21" s="30" t="s">
        <v>27</v>
      </c>
      <c r="L21" s="30" t="s">
        <v>24</v>
      </c>
      <c r="M21" s="30" t="s">
        <v>25</v>
      </c>
      <c r="N21" s="30" t="s">
        <v>26</v>
      </c>
      <c r="O21" s="30" t="s">
        <v>27</v>
      </c>
    </row>
    <row r="22" spans="1:18" x14ac:dyDescent="0.2">
      <c r="A22" s="26" t="s">
        <v>15</v>
      </c>
      <c r="B22" s="17" t="s">
        <v>37</v>
      </c>
      <c r="C22" s="17">
        <v>3</v>
      </c>
      <c r="D22" s="17">
        <v>6</v>
      </c>
      <c r="E22" s="17">
        <f>D22*C22</f>
        <v>18</v>
      </c>
      <c r="F22" s="31">
        <v>0.6</v>
      </c>
      <c r="G22" s="17">
        <f>F22*E22</f>
        <v>10.799999999999999</v>
      </c>
      <c r="H22" s="17">
        <v>3</v>
      </c>
      <c r="I22" s="17">
        <f>H22*C22</f>
        <v>9</v>
      </c>
      <c r="J22" s="31">
        <v>0.9</v>
      </c>
      <c r="K22" s="17">
        <f>J22*I22</f>
        <v>8.1</v>
      </c>
      <c r="L22" s="17">
        <v>9</v>
      </c>
      <c r="M22" s="17">
        <f>L22*C22</f>
        <v>27</v>
      </c>
      <c r="N22" s="31">
        <v>0.9</v>
      </c>
      <c r="O22" s="17">
        <f>N22*M22</f>
        <v>24.3</v>
      </c>
    </row>
    <row r="23" spans="1:18" x14ac:dyDescent="0.2">
      <c r="A23" s="26" t="s">
        <v>16</v>
      </c>
      <c r="B23" s="17" t="s">
        <v>38</v>
      </c>
      <c r="C23" s="17">
        <v>1</v>
      </c>
      <c r="D23" s="17">
        <v>1</v>
      </c>
      <c r="E23" s="17">
        <f t="shared" ref="E23:E24" si="0">D23*C23</f>
        <v>1</v>
      </c>
      <c r="F23" s="31">
        <v>0.6</v>
      </c>
      <c r="G23" s="17">
        <f t="shared" ref="G23:G24" si="1">F23*E23</f>
        <v>0.6</v>
      </c>
      <c r="H23" s="17">
        <v>10</v>
      </c>
      <c r="I23" s="17">
        <f t="shared" ref="I23:I24" si="2">H23*C23</f>
        <v>10</v>
      </c>
      <c r="J23" s="31">
        <v>0.9</v>
      </c>
      <c r="K23" s="17">
        <f t="shared" ref="K23:K24" si="3">J23*I23</f>
        <v>9</v>
      </c>
      <c r="L23" s="17">
        <v>7</v>
      </c>
      <c r="M23" s="17">
        <f t="shared" ref="M23:M24" si="4">L23*C23</f>
        <v>7</v>
      </c>
      <c r="N23" s="31">
        <v>0.3</v>
      </c>
      <c r="O23" s="17">
        <f t="shared" ref="O23:O24" si="5">N23*M23</f>
        <v>2.1</v>
      </c>
    </row>
    <row r="24" spans="1:18" x14ac:dyDescent="0.2">
      <c r="A24" s="26" t="s">
        <v>17</v>
      </c>
      <c r="B24" s="17" t="s">
        <v>34</v>
      </c>
      <c r="C24" s="17">
        <v>5</v>
      </c>
      <c r="D24" s="17">
        <v>6</v>
      </c>
      <c r="E24" s="17">
        <f t="shared" si="0"/>
        <v>30</v>
      </c>
      <c r="F24" s="31">
        <v>0.3</v>
      </c>
      <c r="G24" s="17">
        <f t="shared" si="1"/>
        <v>9</v>
      </c>
      <c r="H24" s="17">
        <v>3</v>
      </c>
      <c r="I24" s="17">
        <f t="shared" si="2"/>
        <v>15</v>
      </c>
      <c r="J24" s="31">
        <v>0.3</v>
      </c>
      <c r="K24" s="17">
        <f t="shared" si="3"/>
        <v>4.5</v>
      </c>
      <c r="L24" s="17">
        <v>9</v>
      </c>
      <c r="M24" s="17">
        <f t="shared" si="4"/>
        <v>45</v>
      </c>
      <c r="N24" s="31">
        <v>0.6</v>
      </c>
      <c r="O24" s="17">
        <f t="shared" si="5"/>
        <v>27</v>
      </c>
    </row>
    <row r="25" spans="1:18" x14ac:dyDescent="0.2">
      <c r="A25" s="32" t="s">
        <v>5</v>
      </c>
      <c r="B25" s="17"/>
      <c r="C25" s="17"/>
      <c r="D25" s="17"/>
      <c r="E25" s="35">
        <f>SUM(E22:E24)</f>
        <v>49</v>
      </c>
      <c r="F25" s="17"/>
      <c r="G25" s="35">
        <f>SUM(G22:G24)</f>
        <v>20.399999999999999</v>
      </c>
      <c r="H25" s="17"/>
      <c r="I25" s="35">
        <f>SUM(I22:I24)</f>
        <v>34</v>
      </c>
      <c r="J25" s="17"/>
      <c r="K25" s="35">
        <f>SUM(K22:K24)</f>
        <v>21.6</v>
      </c>
      <c r="L25" s="17"/>
      <c r="M25" s="35">
        <f>SUM(M22:M24)</f>
        <v>79</v>
      </c>
      <c r="N25" s="17"/>
      <c r="O25" s="35">
        <f>SUM(O22:O24)</f>
        <v>53.400000000000006</v>
      </c>
    </row>
    <row r="26" spans="1:18" x14ac:dyDescent="0.2">
      <c r="A26" s="32" t="s">
        <v>28</v>
      </c>
      <c r="B26" s="17"/>
      <c r="C26" s="17"/>
      <c r="D26" s="17"/>
      <c r="E26" s="34"/>
      <c r="F26" s="17"/>
      <c r="G26" s="36">
        <f>G25/E25</f>
        <v>0.41632653061224489</v>
      </c>
      <c r="H26" s="17"/>
      <c r="I26" s="34"/>
      <c r="J26" s="17"/>
      <c r="K26" s="36">
        <f>K25/I25</f>
        <v>0.6352941176470589</v>
      </c>
      <c r="L26" s="17"/>
      <c r="M26" s="34"/>
      <c r="N26" s="17"/>
      <c r="O26" s="36">
        <f>O25/M25</f>
        <v>0.67594936708860764</v>
      </c>
    </row>
    <row r="31" spans="1:18" x14ac:dyDescent="0.2">
      <c r="R31" s="17"/>
    </row>
  </sheetData>
  <mergeCells count="21">
    <mergeCell ref="A1:E1"/>
    <mergeCell ref="A8:M8"/>
    <mergeCell ref="D10:F10"/>
    <mergeCell ref="G10:I10"/>
    <mergeCell ref="J10:K10"/>
    <mergeCell ref="L10:M10"/>
    <mergeCell ref="L11:M11"/>
    <mergeCell ref="D12:F12"/>
    <mergeCell ref="G12:I12"/>
    <mergeCell ref="J12:K12"/>
    <mergeCell ref="L12:M12"/>
    <mergeCell ref="D20:G20"/>
    <mergeCell ref="H20:K20"/>
    <mergeCell ref="L20:O20"/>
    <mergeCell ref="D13:F13"/>
    <mergeCell ref="G13:I13"/>
    <mergeCell ref="J13:K13"/>
    <mergeCell ref="L13:M13"/>
    <mergeCell ref="D11:F11"/>
    <mergeCell ref="G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Criterios</vt:lpstr>
      <vt:lpstr>Tabla de Preferencias</vt:lpstr>
      <vt:lpstr>Tabla de Simulación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2020-04-21T03:38:50Z</dcterms:created>
  <dcterms:modified xsi:type="dcterms:W3CDTF">2020-05-12T13:34:33Z</dcterms:modified>
</cp:coreProperties>
</file>