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hogar/Desktop/Nikolás ECI 201/TSOR/"/>
    </mc:Choice>
  </mc:AlternateContent>
  <xr:revisionPtr revIDLastSave="0" documentId="13_ncr:1_{EDC85B85-6A9A-BD40-AF8F-4DA16F29F7A5}" xr6:coauthVersionLast="36" xr6:coauthVersionMax="36" xr10:uidLastSave="{00000000-0000-0000-0000-000000000000}"/>
  <bookViews>
    <workbookView xWindow="0" yWindow="460" windowWidth="25600" windowHeight="14540" activeTab="3" xr2:uid="{00000000-000D-0000-FFFF-FFFF00000000}"/>
  </bookViews>
  <sheets>
    <sheet name="Hoja1" sheetId="1" r:id="rId1"/>
    <sheet name="Hoja2" sheetId="2" r:id="rId2"/>
    <sheet name="Tabla de Preferencias" sheetId="3" r:id="rId3"/>
    <sheet name="Hoja3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4" l="1"/>
  <c r="G42" i="4"/>
  <c r="G41" i="4"/>
  <c r="G40" i="4"/>
  <c r="F40" i="4"/>
  <c r="S36" i="4"/>
  <c r="O36" i="4"/>
  <c r="K36" i="4"/>
  <c r="G36" i="4"/>
  <c r="Q35" i="4"/>
  <c r="M35" i="4"/>
  <c r="I35" i="4"/>
  <c r="E35" i="4"/>
  <c r="S30" i="4"/>
  <c r="O30" i="4"/>
  <c r="K30" i="4"/>
  <c r="G30" i="4"/>
  <c r="Q34" i="4"/>
  <c r="S34" i="4" s="1"/>
  <c r="M34" i="4"/>
  <c r="O34" i="4" s="1"/>
  <c r="I34" i="4"/>
  <c r="K34" i="4" s="1"/>
  <c r="E34" i="4"/>
  <c r="G34" i="4" s="1"/>
  <c r="Q33" i="4"/>
  <c r="S33" i="4" s="1"/>
  <c r="M33" i="4"/>
  <c r="O33" i="4" s="1"/>
  <c r="I33" i="4"/>
  <c r="K33" i="4" s="1"/>
  <c r="E33" i="4"/>
  <c r="G33" i="4" s="1"/>
  <c r="Q32" i="4"/>
  <c r="S32" i="4" s="1"/>
  <c r="M32" i="4"/>
  <c r="O32" i="4" s="1"/>
  <c r="I32" i="4"/>
  <c r="K32" i="4" s="1"/>
  <c r="E32" i="4"/>
  <c r="G32" i="4" s="1"/>
  <c r="Q31" i="4"/>
  <c r="S31" i="4" s="1"/>
  <c r="M31" i="4"/>
  <c r="O31" i="4" s="1"/>
  <c r="I31" i="4"/>
  <c r="K31" i="4" s="1"/>
  <c r="E31" i="4"/>
  <c r="G31" i="4" s="1"/>
  <c r="Q30" i="4"/>
  <c r="M30" i="4"/>
  <c r="I30" i="4"/>
  <c r="E30" i="4"/>
  <c r="Q29" i="4"/>
  <c r="S29" i="4" s="1"/>
  <c r="S35" i="4" s="1"/>
  <c r="F43" i="4" s="1"/>
  <c r="M29" i="4"/>
  <c r="O29" i="4" s="1"/>
  <c r="O35" i="4" s="1"/>
  <c r="F41" i="4" s="1"/>
  <c r="I29" i="4"/>
  <c r="K29" i="4" s="1"/>
  <c r="E29" i="4"/>
  <c r="G29" i="4" s="1"/>
  <c r="K35" i="4" l="1"/>
  <c r="F42" i="4" s="1"/>
  <c r="G35" i="4"/>
  <c r="V46" i="3"/>
  <c r="V12" i="3"/>
  <c r="V14" i="3"/>
  <c r="V16" i="3"/>
  <c r="V18" i="3"/>
  <c r="V20" i="3"/>
  <c r="V22" i="3"/>
  <c r="V24" i="3"/>
  <c r="V27" i="3"/>
  <c r="V29" i="3"/>
  <c r="V31" i="3"/>
  <c r="V34" i="3"/>
  <c r="V36" i="3"/>
  <c r="V38" i="3"/>
  <c r="V40" i="3"/>
  <c r="V42" i="3"/>
  <c r="V44" i="3"/>
  <c r="V48" i="3"/>
  <c r="V9" i="3"/>
  <c r="U48" i="3"/>
  <c r="U12" i="3"/>
  <c r="U14" i="3"/>
  <c r="U16" i="3"/>
  <c r="U18" i="3"/>
  <c r="U20" i="3"/>
  <c r="U22" i="3"/>
  <c r="U24" i="3"/>
  <c r="U27" i="3"/>
  <c r="U29" i="3"/>
  <c r="U31" i="3"/>
  <c r="U34" i="3"/>
  <c r="U36" i="3"/>
  <c r="U38" i="3"/>
  <c r="U40" i="3"/>
  <c r="U42" i="3"/>
  <c r="U44" i="3"/>
  <c r="U46" i="3"/>
  <c r="U9" i="3"/>
  <c r="P11" i="1" l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<sst xmlns="http://schemas.openxmlformats.org/spreadsheetml/2006/main" count="616" uniqueCount="133">
  <si>
    <t>Cantidad de personas</t>
  </si>
  <si>
    <t>Ubicación de la familia</t>
  </si>
  <si>
    <t>Hora de llegada al final del día</t>
  </si>
  <si>
    <t>Criterios</t>
  </si>
  <si>
    <t>Distancia de trabajo</t>
  </si>
  <si>
    <t>Tipo de trabajo</t>
  </si>
  <si>
    <t>Almacenamiento</t>
  </si>
  <si>
    <t>Costos de transporte</t>
  </si>
  <si>
    <t>Actividades familiares</t>
  </si>
  <si>
    <t>Viajes a la finca</t>
  </si>
  <si>
    <t>Gusto personal</t>
  </si>
  <si>
    <t>Aspectos relevantes</t>
  </si>
  <si>
    <t>Espacio del carro</t>
  </si>
  <si>
    <t>Restricciones</t>
  </si>
  <si>
    <t>Ubicación con respecto al trabajo</t>
  </si>
  <si>
    <t>Ubicación con los otros nucleos familiares</t>
  </si>
  <si>
    <t>Espacio de baul</t>
  </si>
  <si>
    <t>Seleccionar la compra de un celular</t>
  </si>
  <si>
    <t>Rendimiento</t>
  </si>
  <si>
    <t>Bateria</t>
  </si>
  <si>
    <t>Memoria RAM</t>
  </si>
  <si>
    <t>Marca</t>
  </si>
  <si>
    <t>Tamaño</t>
  </si>
  <si>
    <t>Procesador</t>
  </si>
  <si>
    <t>Calidad de camara</t>
  </si>
  <si>
    <t>Material</t>
  </si>
  <si>
    <t>CRITERIOS</t>
  </si>
  <si>
    <t>Accesorios</t>
  </si>
  <si>
    <t>Sistema Operativo</t>
  </si>
  <si>
    <t>Color</t>
  </si>
  <si>
    <t>Audio</t>
  </si>
  <si>
    <t>Antigüedad - actualizaciones</t>
  </si>
  <si>
    <t>Objetivo</t>
  </si>
  <si>
    <t>Herramienta de trabajo para un ingeniero de sistemas</t>
  </si>
  <si>
    <t>Herramienta de trabajo para un fotografo</t>
  </si>
  <si>
    <t>Memoria ROM</t>
  </si>
  <si>
    <t>Memoria Ext</t>
  </si>
  <si>
    <t>Conectividad con el PC</t>
  </si>
  <si>
    <t>Resolución</t>
  </si>
  <si>
    <t>Zoom</t>
  </si>
  <si>
    <t>Colores</t>
  </si>
  <si>
    <t>Material de carcaza</t>
  </si>
  <si>
    <t>Forma de pantalla</t>
  </si>
  <si>
    <t>Pantalla</t>
  </si>
  <si>
    <t>NA</t>
  </si>
  <si>
    <t>&gt;</t>
  </si>
  <si>
    <t>&gt;&gt;</t>
  </si>
  <si>
    <t>.=</t>
  </si>
  <si>
    <t>&lt;</t>
  </si>
  <si>
    <t>&lt;&lt;</t>
  </si>
  <si>
    <t>Total</t>
  </si>
  <si>
    <t>%</t>
  </si>
  <si>
    <t>Peso</t>
  </si>
  <si>
    <t>Tabla de Simulacion</t>
  </si>
  <si>
    <t>Criterio</t>
  </si>
  <si>
    <t>XIAOMI REDMI Note 8</t>
  </si>
  <si>
    <t>HUAWEI Y9 Prime</t>
  </si>
  <si>
    <t>HUAWEI P30 Lite</t>
  </si>
  <si>
    <t>Motorola g8 Plus</t>
  </si>
  <si>
    <t>C1</t>
  </si>
  <si>
    <t>MediaTek Helio G90T</t>
  </si>
  <si>
    <t>Kirin 710 ocho nucleos</t>
  </si>
  <si>
    <t>Snapdragon 665</t>
  </si>
  <si>
    <t>C2</t>
  </si>
  <si>
    <t xml:space="preserve">Sistema Operativo </t>
  </si>
  <si>
    <t>Android 9 Pie con MIUI</t>
  </si>
  <si>
    <t>Android</t>
  </si>
  <si>
    <t>C3</t>
  </si>
  <si>
    <t>Resolucion</t>
  </si>
  <si>
    <t>2340x1080</t>
  </si>
  <si>
    <t>2340 x 1080 pixeles</t>
  </si>
  <si>
    <t>2312 x 1080 pixeles</t>
  </si>
  <si>
    <t>2280 x 1080 pixeles</t>
  </si>
  <si>
    <t>C4</t>
  </si>
  <si>
    <t>pace Black, Neptune Blue y Moonlight White</t>
  </si>
  <si>
    <t>Azul, verde, negro</t>
  </si>
  <si>
    <t>Iris, negro</t>
  </si>
  <si>
    <t>Morado, Rojo, Negro</t>
  </si>
  <si>
    <t>C5</t>
  </si>
  <si>
    <t>Material de Carcasa</t>
  </si>
  <si>
    <t>Plastico</t>
  </si>
  <si>
    <t>C6</t>
  </si>
  <si>
    <t>4.500 mAh con carga rápida de 18W</t>
  </si>
  <si>
    <t>Funcion Utilidad</t>
  </si>
  <si>
    <t>Apenas Aceptable</t>
  </si>
  <si>
    <t>Debajo de la media</t>
  </si>
  <si>
    <t>Promedio</t>
  </si>
  <si>
    <t>Por encima de la media</t>
  </si>
  <si>
    <t>Excepcional</t>
  </si>
  <si>
    <t>Un nucleo</t>
  </si>
  <si>
    <t>2 nucleos</t>
  </si>
  <si>
    <t>4 nucleos</t>
  </si>
  <si>
    <t>6 nucleos</t>
  </si>
  <si>
    <t>8 nucleos</t>
  </si>
  <si>
    <t xml:space="preserve">Windows Phone </t>
  </si>
  <si>
    <t>HarmonyOs</t>
  </si>
  <si>
    <t>Android 8,9</t>
  </si>
  <si>
    <t>Android 10</t>
  </si>
  <si>
    <t>IOS</t>
  </si>
  <si>
    <t>1.5</t>
  </si>
  <si>
    <t>1080-Oled</t>
  </si>
  <si>
    <t>1440-Oled</t>
  </si>
  <si>
    <t>Neon</t>
  </si>
  <si>
    <t>Pasteles</t>
  </si>
  <si>
    <t>Sobrios</t>
  </si>
  <si>
    <t>Brillantes</t>
  </si>
  <si>
    <t>Mate</t>
  </si>
  <si>
    <t>Carcasa Plastico</t>
  </si>
  <si>
    <t>Plastico Brillante</t>
  </si>
  <si>
    <t>Acero</t>
  </si>
  <si>
    <t>Vidrio</t>
  </si>
  <si>
    <t>HUAWEI Y9 PRIME</t>
  </si>
  <si>
    <t>HUAWEI P30 PRIME</t>
  </si>
  <si>
    <t>MOTOROLAS G8 PLUS</t>
  </si>
  <si>
    <t>Valor</t>
  </si>
  <si>
    <t>PT</t>
  </si>
  <si>
    <t>Confiabilidad</t>
  </si>
  <si>
    <t>PD</t>
  </si>
  <si>
    <t>Celular</t>
  </si>
  <si>
    <t>Huawei P30 PRIME</t>
  </si>
  <si>
    <t>Huawei Y9 PRIME</t>
  </si>
  <si>
    <t>4.000 mAh</t>
  </si>
  <si>
    <t>Li-Ion 3340mAh</t>
  </si>
  <si>
    <t>4000 mAh</t>
  </si>
  <si>
    <t>3700 mAh</t>
  </si>
  <si>
    <t xml:space="preserve"> 4085 mAh</t>
  </si>
  <si>
    <t>4300 mAh</t>
  </si>
  <si>
    <t>4500 mAh</t>
  </si>
  <si>
    <t>Cnfiabilidad</t>
  </si>
  <si>
    <t>1.</t>
  </si>
  <si>
    <t>2.</t>
  </si>
  <si>
    <t>3.</t>
  </si>
  <si>
    <t>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</si>
</sst>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9" formatCode="0.0%"/>
  </numFmts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6"/>
      <color rgb="FF333333"/>
      <name val="Arial"/>
      <family val="2"/>
    </font>
    <font>
      <b/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/>
    <xf numFmtId="164" fontId="0" fillId="0" borderId="0" xfId="1" applyNumberFormat="1" applyFont="1"/>
    <xf numFmtId="0" fontId="0" fillId="0" borderId="0" xfId="0" applyFont="1"/>
    <xf numFmtId="0" fontId="0" fillId="0" borderId="0" xfId="0" applyFont="1" applyAlignment="1">
      <alignment horizontal="left" indent="2"/>
    </xf>
    <xf numFmtId="0" fontId="0" fillId="0" borderId="0" xfId="0" applyFont="1" applyAlignment="1">
      <alignment horizontal="left"/>
    </xf>
    <xf numFmtId="164" fontId="3" fillId="0" borderId="0" xfId="1" applyNumberFormat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3" fillId="0" borderId="0" xfId="1" applyNumberFormat="1" applyFont="1" applyAlignment="1">
      <alignment horizontal="left" vertical="center"/>
    </xf>
    <xf numFmtId="164" fontId="4" fillId="0" borderId="0" xfId="1" applyNumberFormat="1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2" applyFont="1"/>
    <xf numFmtId="0" fontId="0" fillId="0" borderId="0" xfId="0" applyFill="1" applyBorder="1" applyAlignment="1">
      <alignment horizontal="center"/>
    </xf>
    <xf numFmtId="0" fontId="0" fillId="0" borderId="0" xfId="0" applyFill="1"/>
    <xf numFmtId="9" fontId="0" fillId="0" borderId="0" xfId="2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Fill="1" applyBorder="1"/>
    <xf numFmtId="0" fontId="8" fillId="5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6" borderId="1" xfId="0" applyFont="1" applyFill="1" applyBorder="1"/>
    <xf numFmtId="0" fontId="7" fillId="0" borderId="1" xfId="0" applyFont="1" applyFill="1" applyBorder="1"/>
    <xf numFmtId="0" fontId="7" fillId="7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5" borderId="1" xfId="0" applyFont="1" applyFill="1" applyBorder="1"/>
    <xf numFmtId="0" fontId="7" fillId="5" borderId="1" xfId="0" applyFont="1" applyFill="1" applyBorder="1" applyAlignment="1">
      <alignment horizontal="center"/>
    </xf>
    <xf numFmtId="9" fontId="7" fillId="0" borderId="1" xfId="2" applyFont="1" applyFill="1" applyBorder="1"/>
    <xf numFmtId="9" fontId="7" fillId="0" borderId="1" xfId="0" applyNumberFormat="1" applyFont="1" applyFill="1" applyBorder="1"/>
    <xf numFmtId="0" fontId="8" fillId="8" borderId="1" xfId="0" applyFont="1" applyFill="1" applyBorder="1"/>
    <xf numFmtId="0" fontId="7" fillId="8" borderId="1" xfId="0" applyFont="1" applyFill="1" applyBorder="1"/>
    <xf numFmtId="0" fontId="8" fillId="5" borderId="1" xfId="0" applyFont="1" applyFill="1" applyBorder="1"/>
    <xf numFmtId="0" fontId="7" fillId="9" borderId="1" xfId="0" applyFont="1" applyFill="1" applyBorder="1"/>
    <xf numFmtId="0" fontId="8" fillId="9" borderId="1" xfId="0" applyFont="1" applyFill="1" applyBorder="1"/>
    <xf numFmtId="0" fontId="9" fillId="9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10" fillId="0" borderId="2" xfId="0" applyFont="1" applyFill="1" applyBorder="1" applyAlignment="1"/>
    <xf numFmtId="0" fontId="10" fillId="0" borderId="3" xfId="0" applyFont="1" applyFill="1" applyBorder="1" applyAlignment="1"/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0" xfId="0" applyFont="1"/>
    <xf numFmtId="0" fontId="7" fillId="10" borderId="1" xfId="0" applyFont="1" applyFill="1" applyBorder="1"/>
    <xf numFmtId="0" fontId="8" fillId="12" borderId="1" xfId="0" applyFont="1" applyFill="1" applyBorder="1"/>
    <xf numFmtId="0" fontId="7" fillId="11" borderId="0" xfId="0" applyFont="1" applyFill="1" applyBorder="1"/>
    <xf numFmtId="169" fontId="7" fillId="13" borderId="4" xfId="2" applyNumberFormat="1" applyFont="1" applyFill="1" applyBorder="1"/>
    <xf numFmtId="0" fontId="7" fillId="14" borderId="1" xfId="0" applyFont="1" applyFill="1" applyBorder="1"/>
    <xf numFmtId="10" fontId="7" fillId="14" borderId="1" xfId="0" applyNumberFormat="1" applyFont="1" applyFill="1" applyBorder="1"/>
    <xf numFmtId="0" fontId="12" fillId="0" borderId="0" xfId="0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alkosto.com/celular-xiaomi-redmi-note-8-64gb-azul" TargetMode="External"/><Relationship Id="rId1" Type="http://schemas.openxmlformats.org/officeDocument/2006/relationships/hyperlink" Target="http://www.alkosto.com/celular-xiaomi-redmi-note-8-64gb-azu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5" sqref="C15"/>
    </sheetView>
  </sheetViews>
  <sheetFormatPr baseColWidth="10" defaultRowHeight="15"/>
  <cols>
    <col min="1" max="1" width="27.83203125" bestFit="1" customWidth="1"/>
    <col min="2" max="3" width="15.1640625" customWidth="1"/>
    <col min="4" max="15" width="5.33203125" style="2" customWidth="1"/>
    <col min="16" max="32" width="5.33203125" customWidth="1"/>
  </cols>
  <sheetData>
    <row r="1" spans="1:16">
      <c r="A1" s="1" t="s">
        <v>11</v>
      </c>
      <c r="B1" s="1" t="s">
        <v>3</v>
      </c>
      <c r="C1" s="1" t="s">
        <v>13</v>
      </c>
    </row>
    <row r="2" spans="1:16">
      <c r="A2" t="s">
        <v>0</v>
      </c>
      <c r="B2" t="s">
        <v>12</v>
      </c>
      <c r="M2" s="2">
        <v>1</v>
      </c>
      <c r="P2" s="2">
        <f>SUM(D2:O2)</f>
        <v>1</v>
      </c>
    </row>
    <row r="3" spans="1:16">
      <c r="A3" t="s">
        <v>1</v>
      </c>
      <c r="C3" t="s">
        <v>15</v>
      </c>
      <c r="P3" s="2">
        <f t="shared" ref="P3:P11" si="0">SUM(D3:O3)</f>
        <v>0</v>
      </c>
    </row>
    <row r="4" spans="1:16">
      <c r="A4" t="s">
        <v>2</v>
      </c>
      <c r="H4" s="2">
        <v>1</v>
      </c>
      <c r="P4" s="2">
        <f t="shared" si="0"/>
        <v>1</v>
      </c>
    </row>
    <row r="5" spans="1:16">
      <c r="A5" t="s">
        <v>4</v>
      </c>
      <c r="C5" t="s">
        <v>14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N5" s="2">
        <v>1</v>
      </c>
      <c r="O5" s="2">
        <v>1</v>
      </c>
      <c r="P5" s="3">
        <f t="shared" si="0"/>
        <v>9</v>
      </c>
    </row>
    <row r="6" spans="1:16">
      <c r="A6" t="s">
        <v>5</v>
      </c>
      <c r="P6" s="2">
        <f t="shared" si="0"/>
        <v>0</v>
      </c>
    </row>
    <row r="7" spans="1:16">
      <c r="A7" t="s">
        <v>6</v>
      </c>
      <c r="B7" t="s">
        <v>16</v>
      </c>
      <c r="J7" s="2">
        <v>1</v>
      </c>
      <c r="L7" s="2">
        <v>1</v>
      </c>
      <c r="P7" s="3">
        <f t="shared" si="0"/>
        <v>2</v>
      </c>
    </row>
    <row r="8" spans="1:16">
      <c r="A8" t="s">
        <v>7</v>
      </c>
      <c r="D8" s="2">
        <v>1</v>
      </c>
      <c r="E8" s="2">
        <v>1</v>
      </c>
      <c r="F8" s="2">
        <v>1</v>
      </c>
      <c r="G8" s="2">
        <v>1</v>
      </c>
      <c r="I8" s="2">
        <v>1</v>
      </c>
      <c r="K8" s="2">
        <v>1</v>
      </c>
      <c r="O8" s="2">
        <v>1</v>
      </c>
      <c r="P8" s="3">
        <f t="shared" si="0"/>
        <v>7</v>
      </c>
    </row>
    <row r="9" spans="1:16">
      <c r="A9" t="s">
        <v>8</v>
      </c>
      <c r="K9" s="2">
        <v>1</v>
      </c>
      <c r="L9" s="2">
        <v>1</v>
      </c>
      <c r="M9" s="2">
        <v>1</v>
      </c>
      <c r="P9" s="3">
        <f t="shared" si="0"/>
        <v>3</v>
      </c>
    </row>
    <row r="10" spans="1:16">
      <c r="A10" t="s">
        <v>9</v>
      </c>
      <c r="P10" s="2">
        <f t="shared" si="0"/>
        <v>0</v>
      </c>
    </row>
    <row r="11" spans="1:16">
      <c r="A11" t="s">
        <v>10</v>
      </c>
      <c r="C11" t="s">
        <v>10</v>
      </c>
      <c r="N11" s="2">
        <v>1</v>
      </c>
      <c r="P11" s="2">
        <f t="shared" si="0"/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showGridLines="0" workbookViewId="0">
      <selection activeCell="B19" activeCellId="1" sqref="B28 B19"/>
    </sheetView>
  </sheetViews>
  <sheetFormatPr baseColWidth="10" defaultRowHeight="15"/>
  <cols>
    <col min="1" max="1" width="34.6640625" bestFit="1" customWidth="1"/>
    <col min="2" max="2" width="12.5" style="2" customWidth="1"/>
    <col min="5" max="5" width="13.1640625" bestFit="1" customWidth="1"/>
  </cols>
  <sheetData>
    <row r="1" spans="1:5">
      <c r="A1" s="4" t="s">
        <v>17</v>
      </c>
    </row>
    <row r="3" spans="1:5">
      <c r="A3" s="4" t="s">
        <v>13</v>
      </c>
      <c r="B3" s="9">
        <v>1000000</v>
      </c>
      <c r="C3" s="5"/>
      <c r="D3" s="5"/>
      <c r="E3" s="5"/>
    </row>
    <row r="4" spans="1:5">
      <c r="A4" s="4" t="s">
        <v>32</v>
      </c>
      <c r="B4" s="12" t="s">
        <v>33</v>
      </c>
      <c r="C4" s="5"/>
      <c r="D4" s="5"/>
      <c r="E4" s="5"/>
    </row>
    <row r="5" spans="1:5">
      <c r="B5" s="11" t="s">
        <v>34</v>
      </c>
    </row>
    <row r="6" spans="1:5">
      <c r="A6" s="4" t="s">
        <v>26</v>
      </c>
    </row>
    <row r="7" spans="1:5">
      <c r="A7" s="6" t="s">
        <v>31</v>
      </c>
      <c r="B7" s="2">
        <v>2</v>
      </c>
    </row>
    <row r="8" spans="1:5">
      <c r="A8" s="6" t="s">
        <v>18</v>
      </c>
      <c r="B8" s="10">
        <v>1</v>
      </c>
    </row>
    <row r="9" spans="1:5">
      <c r="A9" s="7" t="s">
        <v>20</v>
      </c>
    </row>
    <row r="10" spans="1:5">
      <c r="A10" s="7" t="s">
        <v>35</v>
      </c>
    </row>
    <row r="11" spans="1:5">
      <c r="A11" s="7" t="s">
        <v>36</v>
      </c>
    </row>
    <row r="12" spans="1:5">
      <c r="A12" s="7" t="s">
        <v>23</v>
      </c>
    </row>
    <row r="13" spans="1:5">
      <c r="A13" s="7" t="s">
        <v>19</v>
      </c>
    </row>
    <row r="14" spans="1:5">
      <c r="A14" s="6" t="s">
        <v>21</v>
      </c>
      <c r="B14" s="2">
        <v>9</v>
      </c>
    </row>
    <row r="15" spans="1:5">
      <c r="A15" s="6" t="s">
        <v>22</v>
      </c>
      <c r="B15" s="2">
        <v>4</v>
      </c>
    </row>
    <row r="16" spans="1:5">
      <c r="A16" s="6" t="s">
        <v>43</v>
      </c>
      <c r="B16" s="2">
        <v>6</v>
      </c>
    </row>
    <row r="17" spans="1:2">
      <c r="A17" s="7" t="s">
        <v>25</v>
      </c>
    </row>
    <row r="18" spans="1:2">
      <c r="A18" s="7" t="s">
        <v>42</v>
      </c>
    </row>
    <row r="19" spans="1:2">
      <c r="A19" s="6" t="s">
        <v>37</v>
      </c>
      <c r="B19" s="2">
        <v>5</v>
      </c>
    </row>
    <row r="20" spans="1:2">
      <c r="A20" s="6" t="s">
        <v>24</v>
      </c>
      <c r="B20" s="2">
        <v>10</v>
      </c>
    </row>
    <row r="21" spans="1:2">
      <c r="A21" s="7" t="s">
        <v>38</v>
      </c>
    </row>
    <row r="22" spans="1:2">
      <c r="A22" s="7" t="s">
        <v>39</v>
      </c>
    </row>
    <row r="23" spans="1:2">
      <c r="A23" s="7" t="s">
        <v>40</v>
      </c>
    </row>
    <row r="24" spans="1:2">
      <c r="A24" s="6" t="s">
        <v>41</v>
      </c>
      <c r="B24" s="2">
        <v>8</v>
      </c>
    </row>
    <row r="25" spans="1:2">
      <c r="A25" s="6" t="s">
        <v>27</v>
      </c>
      <c r="B25" s="2">
        <v>11</v>
      </c>
    </row>
    <row r="26" spans="1:2">
      <c r="A26" s="6" t="s">
        <v>28</v>
      </c>
      <c r="B26" s="2">
        <v>3</v>
      </c>
    </row>
    <row r="27" spans="1:2">
      <c r="A27" s="8" t="s">
        <v>29</v>
      </c>
      <c r="B27" s="2">
        <v>12</v>
      </c>
    </row>
    <row r="28" spans="1:2">
      <c r="A28" s="6" t="s">
        <v>30</v>
      </c>
      <c r="B28" s="2">
        <v>7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82"/>
  <sheetViews>
    <sheetView showGridLines="0" topLeftCell="A6" zoomScale="80" workbookViewId="0">
      <selection activeCell="A21" sqref="A21:XFD21"/>
    </sheetView>
  </sheetViews>
  <sheetFormatPr baseColWidth="10" defaultRowHeight="15"/>
  <cols>
    <col min="1" max="1" width="24.1640625" customWidth="1"/>
    <col min="2" max="2" width="14.33203125" style="2" customWidth="1"/>
    <col min="4" max="4" width="13.1640625" bestFit="1" customWidth="1"/>
  </cols>
  <sheetData>
    <row r="1" spans="1:79">
      <c r="A1" s="4" t="s">
        <v>17</v>
      </c>
    </row>
    <row r="3" spans="1:79">
      <c r="A3" s="4" t="s">
        <v>13</v>
      </c>
      <c r="B3" s="9">
        <v>1000000</v>
      </c>
      <c r="C3" s="5"/>
      <c r="D3" s="5"/>
    </row>
    <row r="4" spans="1:79">
      <c r="A4" s="4" t="s">
        <v>32</v>
      </c>
      <c r="B4" s="12" t="s">
        <v>33</v>
      </c>
      <c r="C4" s="5"/>
      <c r="D4" s="5"/>
    </row>
    <row r="5" spans="1:79">
      <c r="B5" s="11" t="s">
        <v>34</v>
      </c>
    </row>
    <row r="6" spans="1:79" ht="24" customHeight="1">
      <c r="A6" s="4" t="s">
        <v>26</v>
      </c>
      <c r="C6" s="27" t="s">
        <v>18</v>
      </c>
      <c r="D6" s="27"/>
      <c r="E6" s="27"/>
      <c r="F6" s="27"/>
      <c r="G6" s="27"/>
      <c r="J6" s="27" t="s">
        <v>43</v>
      </c>
      <c r="K6" s="27"/>
      <c r="M6" s="27" t="s">
        <v>24</v>
      </c>
      <c r="N6" s="27"/>
    </row>
    <row r="7" spans="1:79" ht="26">
      <c r="A7" s="4"/>
      <c r="B7" s="13" t="s">
        <v>31</v>
      </c>
      <c r="C7" s="13" t="s">
        <v>20</v>
      </c>
      <c r="D7" s="13" t="s">
        <v>35</v>
      </c>
      <c r="E7" s="13" t="s">
        <v>36</v>
      </c>
      <c r="F7" s="13" t="s">
        <v>23</v>
      </c>
      <c r="G7" s="13" t="s">
        <v>19</v>
      </c>
      <c r="H7" s="13" t="s">
        <v>21</v>
      </c>
      <c r="I7" s="13" t="s">
        <v>22</v>
      </c>
      <c r="J7" s="13" t="s">
        <v>25</v>
      </c>
      <c r="K7" s="13" t="s">
        <v>42</v>
      </c>
      <c r="L7" s="13" t="s">
        <v>37</v>
      </c>
      <c r="M7" s="13" t="s">
        <v>38</v>
      </c>
      <c r="N7" s="13" t="s">
        <v>39</v>
      </c>
      <c r="O7" s="13" t="s">
        <v>40</v>
      </c>
      <c r="P7" s="13" t="s">
        <v>41</v>
      </c>
      <c r="Q7" s="13" t="s">
        <v>27</v>
      </c>
      <c r="R7" s="13" t="s">
        <v>28</v>
      </c>
      <c r="S7" s="13" t="s">
        <v>29</v>
      </c>
      <c r="T7" s="13" t="s">
        <v>30</v>
      </c>
      <c r="U7" s="20" t="s">
        <v>50</v>
      </c>
      <c r="V7" s="20" t="s">
        <v>51</v>
      </c>
      <c r="W7" s="20" t="s">
        <v>52</v>
      </c>
    </row>
    <row r="8" spans="1:79">
      <c r="A8" s="14" t="s">
        <v>31</v>
      </c>
      <c r="B8" s="17" t="s">
        <v>44</v>
      </c>
      <c r="C8" s="17" t="s">
        <v>48</v>
      </c>
      <c r="D8" s="17" t="s">
        <v>48</v>
      </c>
      <c r="E8" s="17" t="s">
        <v>48</v>
      </c>
      <c r="F8" s="17" t="s">
        <v>48</v>
      </c>
      <c r="G8" s="17" t="s">
        <v>45</v>
      </c>
      <c r="H8" s="17" t="s">
        <v>46</v>
      </c>
      <c r="I8" s="17" t="s">
        <v>46</v>
      </c>
      <c r="J8" s="17" t="s">
        <v>45</v>
      </c>
      <c r="K8" s="17" t="s">
        <v>46</v>
      </c>
      <c r="L8" s="17" t="s">
        <v>46</v>
      </c>
      <c r="M8" s="17" t="s">
        <v>45</v>
      </c>
      <c r="N8" s="17" t="s">
        <v>46</v>
      </c>
      <c r="O8" s="17" t="s">
        <v>46</v>
      </c>
      <c r="P8" s="17" t="s">
        <v>46</v>
      </c>
      <c r="Q8" s="17" t="s">
        <v>46</v>
      </c>
      <c r="R8" s="17" t="s">
        <v>47</v>
      </c>
      <c r="S8" s="17" t="s">
        <v>46</v>
      </c>
      <c r="T8" s="17" t="s">
        <v>46</v>
      </c>
      <c r="U8" s="22"/>
    </row>
    <row r="9" spans="1:79">
      <c r="A9" s="14"/>
      <c r="B9" s="17" t="s">
        <v>44</v>
      </c>
      <c r="C9" s="17">
        <v>1</v>
      </c>
      <c r="D9" s="17">
        <v>1</v>
      </c>
      <c r="E9" s="17">
        <v>1</v>
      </c>
      <c r="F9" s="17">
        <v>1</v>
      </c>
      <c r="G9" s="17">
        <v>3</v>
      </c>
      <c r="H9" s="17">
        <v>4</v>
      </c>
      <c r="I9" s="17">
        <v>4</v>
      </c>
      <c r="J9" s="17">
        <v>3</v>
      </c>
      <c r="K9" s="17">
        <v>4</v>
      </c>
      <c r="L9" s="17">
        <v>4</v>
      </c>
      <c r="M9" s="17">
        <v>3</v>
      </c>
      <c r="N9" s="17">
        <v>4</v>
      </c>
      <c r="O9" s="17">
        <v>4</v>
      </c>
      <c r="P9" s="17">
        <v>4</v>
      </c>
      <c r="Q9" s="17">
        <v>4</v>
      </c>
      <c r="R9" s="17">
        <v>2</v>
      </c>
      <c r="S9" s="17">
        <v>4</v>
      </c>
      <c r="T9" s="17">
        <v>4</v>
      </c>
      <c r="U9" s="22">
        <f>SUM(C9:T9)</f>
        <v>55</v>
      </c>
      <c r="V9" s="26">
        <f>U9/62</f>
        <v>0.88709677419354838</v>
      </c>
      <c r="W9" s="24">
        <v>5</v>
      </c>
    </row>
    <row r="10" spans="1:79" s="19" customFormat="1">
      <c r="A10" s="18" t="s">
        <v>18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/>
      <c r="V10" s="23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</row>
    <row r="11" spans="1:79">
      <c r="A11" s="15" t="s">
        <v>20</v>
      </c>
      <c r="B11" s="17" t="s">
        <v>48</v>
      </c>
      <c r="C11" s="17" t="s">
        <v>44</v>
      </c>
      <c r="D11" s="17" t="s">
        <v>47</v>
      </c>
      <c r="E11" s="17" t="s">
        <v>45</v>
      </c>
      <c r="F11" s="17" t="s">
        <v>45</v>
      </c>
      <c r="G11" s="17" t="s">
        <v>46</v>
      </c>
      <c r="H11" s="17" t="s">
        <v>46</v>
      </c>
      <c r="I11" s="17" t="s">
        <v>46</v>
      </c>
      <c r="J11" s="17" t="s">
        <v>46</v>
      </c>
      <c r="K11" s="17" t="s">
        <v>46</v>
      </c>
      <c r="L11" s="17" t="s">
        <v>45</v>
      </c>
      <c r="M11" s="17" t="s">
        <v>46</v>
      </c>
      <c r="N11" s="17" t="s">
        <v>46</v>
      </c>
      <c r="O11" s="17" t="s">
        <v>46</v>
      </c>
      <c r="P11" s="17" t="s">
        <v>46</v>
      </c>
      <c r="Q11" s="17" t="s">
        <v>46</v>
      </c>
      <c r="R11" s="17" t="s">
        <v>47</v>
      </c>
      <c r="S11" s="17" t="s">
        <v>46</v>
      </c>
      <c r="T11" s="17" t="s">
        <v>46</v>
      </c>
      <c r="U11" s="22"/>
      <c r="V11" s="23"/>
    </row>
    <row r="12" spans="1:79">
      <c r="A12" s="15"/>
      <c r="B12" s="17">
        <v>1</v>
      </c>
      <c r="C12" s="17" t="s">
        <v>44</v>
      </c>
      <c r="D12" s="17">
        <v>2</v>
      </c>
      <c r="E12" s="17">
        <v>3</v>
      </c>
      <c r="F12" s="17">
        <v>3</v>
      </c>
      <c r="G12" s="17">
        <v>4</v>
      </c>
      <c r="H12" s="17">
        <v>4</v>
      </c>
      <c r="I12" s="17">
        <v>4</v>
      </c>
      <c r="J12" s="17">
        <v>4</v>
      </c>
      <c r="K12" s="17">
        <v>4</v>
      </c>
      <c r="L12" s="17">
        <v>3</v>
      </c>
      <c r="M12" s="17">
        <v>4</v>
      </c>
      <c r="N12" s="17">
        <v>4</v>
      </c>
      <c r="O12" s="17">
        <v>4</v>
      </c>
      <c r="P12" s="17">
        <v>4</v>
      </c>
      <c r="Q12" s="17">
        <v>4</v>
      </c>
      <c r="R12" s="17">
        <v>2</v>
      </c>
      <c r="S12" s="17">
        <v>4</v>
      </c>
      <c r="T12" s="17">
        <v>4</v>
      </c>
      <c r="U12" s="22">
        <f t="shared" ref="U12:U46" si="0">SUM(C12:T12)</f>
        <v>61</v>
      </c>
      <c r="V12" s="26">
        <f t="shared" ref="V12:V48" si="1">U12/62</f>
        <v>0.9838709677419355</v>
      </c>
      <c r="W12" s="24">
        <v>5</v>
      </c>
    </row>
    <row r="13" spans="1:79">
      <c r="A13" s="15" t="s">
        <v>35</v>
      </c>
      <c r="B13" s="17" t="s">
        <v>48</v>
      </c>
      <c r="C13" s="17" t="s">
        <v>47</v>
      </c>
      <c r="D13" s="17" t="s">
        <v>44</v>
      </c>
      <c r="E13" s="17" t="s">
        <v>45</v>
      </c>
      <c r="F13" s="17" t="s">
        <v>45</v>
      </c>
      <c r="G13" s="17" t="s">
        <v>46</v>
      </c>
      <c r="H13" s="17" t="s">
        <v>46</v>
      </c>
      <c r="I13" s="17" t="s">
        <v>46</v>
      </c>
      <c r="J13" s="17" t="s">
        <v>46</v>
      </c>
      <c r="K13" s="17" t="s">
        <v>46</v>
      </c>
      <c r="L13" s="17" t="s">
        <v>46</v>
      </c>
      <c r="M13" s="17" t="s">
        <v>46</v>
      </c>
      <c r="N13" s="17" t="s">
        <v>46</v>
      </c>
      <c r="O13" s="17" t="s">
        <v>46</v>
      </c>
      <c r="P13" s="17" t="s">
        <v>46</v>
      </c>
      <c r="Q13" s="17" t="s">
        <v>46</v>
      </c>
      <c r="R13" s="17" t="s">
        <v>47</v>
      </c>
      <c r="S13" s="17" t="s">
        <v>46</v>
      </c>
      <c r="T13" s="17" t="s">
        <v>46</v>
      </c>
      <c r="U13" s="22"/>
      <c r="V13" s="26"/>
    </row>
    <row r="14" spans="1:79">
      <c r="A14" s="15"/>
      <c r="B14" s="17">
        <v>1</v>
      </c>
      <c r="C14" s="17">
        <v>2</v>
      </c>
      <c r="D14" s="17" t="s">
        <v>44</v>
      </c>
      <c r="E14" s="17">
        <v>3</v>
      </c>
      <c r="F14" s="17">
        <v>3</v>
      </c>
      <c r="G14" s="17">
        <v>4</v>
      </c>
      <c r="H14" s="17">
        <v>4</v>
      </c>
      <c r="I14" s="17">
        <v>4</v>
      </c>
      <c r="J14" s="17">
        <v>4</v>
      </c>
      <c r="K14" s="17">
        <v>4</v>
      </c>
      <c r="L14" s="17">
        <v>4</v>
      </c>
      <c r="M14" s="17">
        <v>4</v>
      </c>
      <c r="N14" s="17">
        <v>4</v>
      </c>
      <c r="O14" s="17">
        <v>4</v>
      </c>
      <c r="P14" s="17">
        <v>4</v>
      </c>
      <c r="Q14" s="17">
        <v>4</v>
      </c>
      <c r="R14" s="17">
        <v>2</v>
      </c>
      <c r="S14" s="17">
        <v>4</v>
      </c>
      <c r="T14" s="17">
        <v>4</v>
      </c>
      <c r="U14" s="22">
        <f t="shared" si="0"/>
        <v>62</v>
      </c>
      <c r="V14" s="26">
        <f t="shared" si="1"/>
        <v>1</v>
      </c>
      <c r="W14" s="24">
        <v>5</v>
      </c>
    </row>
    <row r="15" spans="1:79">
      <c r="A15" s="15" t="s">
        <v>36</v>
      </c>
      <c r="B15" s="17" t="s">
        <v>48</v>
      </c>
      <c r="C15" s="17" t="s">
        <v>48</v>
      </c>
      <c r="D15" s="17" t="s">
        <v>48</v>
      </c>
      <c r="E15" s="17" t="s">
        <v>44</v>
      </c>
      <c r="F15" s="17" t="s">
        <v>48</v>
      </c>
      <c r="G15" s="17" t="s">
        <v>45</v>
      </c>
      <c r="H15" s="17" t="s">
        <v>46</v>
      </c>
      <c r="I15" s="17" t="s">
        <v>46</v>
      </c>
      <c r="J15" s="17" t="s">
        <v>46</v>
      </c>
      <c r="K15" s="17" t="s">
        <v>46</v>
      </c>
      <c r="L15" s="17" t="s">
        <v>45</v>
      </c>
      <c r="M15" s="17" t="s">
        <v>46</v>
      </c>
      <c r="N15" s="17" t="s">
        <v>46</v>
      </c>
      <c r="O15" s="17" t="s">
        <v>46</v>
      </c>
      <c r="P15" s="17" t="s">
        <v>46</v>
      </c>
      <c r="Q15" s="17" t="s">
        <v>46</v>
      </c>
      <c r="R15" s="17" t="s">
        <v>49</v>
      </c>
      <c r="S15" s="17" t="s">
        <v>45</v>
      </c>
      <c r="T15" s="17" t="s">
        <v>45</v>
      </c>
      <c r="U15" s="22"/>
      <c r="V15" s="26"/>
    </row>
    <row r="16" spans="1:79">
      <c r="A16" s="15"/>
      <c r="B16" s="17">
        <v>1</v>
      </c>
      <c r="C16" s="17">
        <v>1</v>
      </c>
      <c r="D16" s="17">
        <v>1</v>
      </c>
      <c r="E16" s="17" t="s">
        <v>44</v>
      </c>
      <c r="F16" s="17">
        <v>1</v>
      </c>
      <c r="G16" s="17">
        <v>3</v>
      </c>
      <c r="H16" s="17">
        <v>4</v>
      </c>
      <c r="I16" s="17">
        <v>4</v>
      </c>
      <c r="J16" s="17">
        <v>4</v>
      </c>
      <c r="K16" s="17">
        <v>4</v>
      </c>
      <c r="L16" s="17">
        <v>3</v>
      </c>
      <c r="M16" s="17">
        <v>4</v>
      </c>
      <c r="N16" s="17">
        <v>4</v>
      </c>
      <c r="O16" s="17">
        <v>4</v>
      </c>
      <c r="P16" s="17">
        <v>4</v>
      </c>
      <c r="Q16" s="17">
        <v>4</v>
      </c>
      <c r="R16" s="17">
        <v>0</v>
      </c>
      <c r="S16" s="17">
        <v>3</v>
      </c>
      <c r="T16" s="17">
        <v>3</v>
      </c>
      <c r="U16" s="22">
        <f t="shared" si="0"/>
        <v>51</v>
      </c>
      <c r="V16" s="26">
        <f t="shared" si="1"/>
        <v>0.82258064516129037</v>
      </c>
      <c r="W16" s="24">
        <v>5</v>
      </c>
    </row>
    <row r="17" spans="1:79">
      <c r="A17" s="15" t="s">
        <v>23</v>
      </c>
      <c r="B17" s="17" t="s">
        <v>45</v>
      </c>
      <c r="C17" s="17" t="s">
        <v>48</v>
      </c>
      <c r="D17" s="17" t="s">
        <v>48</v>
      </c>
      <c r="E17" s="17" t="s">
        <v>45</v>
      </c>
      <c r="F17" s="17" t="s">
        <v>44</v>
      </c>
      <c r="G17" s="17" t="s">
        <v>45</v>
      </c>
      <c r="H17" s="17" t="s">
        <v>46</v>
      </c>
      <c r="I17" s="17" t="s">
        <v>46</v>
      </c>
      <c r="J17" s="17" t="s">
        <v>46</v>
      </c>
      <c r="K17" s="17" t="s">
        <v>46</v>
      </c>
      <c r="L17" s="17" t="s">
        <v>45</v>
      </c>
      <c r="M17" s="17" t="s">
        <v>46</v>
      </c>
      <c r="N17" s="17" t="s">
        <v>46</v>
      </c>
      <c r="O17" s="17" t="s">
        <v>46</v>
      </c>
      <c r="P17" s="17" t="s">
        <v>46</v>
      </c>
      <c r="Q17" s="17" t="s">
        <v>46</v>
      </c>
      <c r="R17" s="17" t="s">
        <v>48</v>
      </c>
      <c r="S17" s="17" t="s">
        <v>46</v>
      </c>
      <c r="T17" s="17" t="s">
        <v>46</v>
      </c>
      <c r="U17" s="22"/>
      <c r="V17" s="26"/>
    </row>
    <row r="18" spans="1:79">
      <c r="A18" s="15"/>
      <c r="B18" s="17">
        <v>3</v>
      </c>
      <c r="C18" s="17">
        <v>1</v>
      </c>
      <c r="D18" s="17">
        <v>1</v>
      </c>
      <c r="E18" s="17">
        <v>3</v>
      </c>
      <c r="F18" s="17" t="s">
        <v>44</v>
      </c>
      <c r="G18" s="17">
        <v>3</v>
      </c>
      <c r="H18" s="17">
        <v>4</v>
      </c>
      <c r="I18" s="17">
        <v>4</v>
      </c>
      <c r="J18" s="17">
        <v>4</v>
      </c>
      <c r="K18" s="17">
        <v>4</v>
      </c>
      <c r="L18" s="17">
        <v>3</v>
      </c>
      <c r="M18" s="17">
        <v>4</v>
      </c>
      <c r="N18" s="17">
        <v>4</v>
      </c>
      <c r="O18" s="17">
        <v>4</v>
      </c>
      <c r="P18" s="17">
        <v>4</v>
      </c>
      <c r="Q18" s="17">
        <v>4</v>
      </c>
      <c r="R18" s="17">
        <v>1</v>
      </c>
      <c r="S18" s="17">
        <v>4</v>
      </c>
      <c r="T18" s="17">
        <v>4</v>
      </c>
      <c r="U18" s="22">
        <f t="shared" si="0"/>
        <v>56</v>
      </c>
      <c r="V18" s="26">
        <f t="shared" si="1"/>
        <v>0.90322580645161288</v>
      </c>
      <c r="W18" s="24">
        <v>5</v>
      </c>
    </row>
    <row r="19" spans="1:79">
      <c r="A19" s="15" t="s">
        <v>19</v>
      </c>
      <c r="B19" s="17" t="s">
        <v>48</v>
      </c>
      <c r="C19" s="17" t="s">
        <v>49</v>
      </c>
      <c r="D19" s="17" t="s">
        <v>49</v>
      </c>
      <c r="E19" s="17" t="s">
        <v>48</v>
      </c>
      <c r="F19" s="17" t="s">
        <v>48</v>
      </c>
      <c r="G19" s="17" t="s">
        <v>44</v>
      </c>
      <c r="H19" s="17" t="s">
        <v>45</v>
      </c>
      <c r="I19" s="17" t="s">
        <v>45</v>
      </c>
      <c r="J19" s="17" t="s">
        <v>46</v>
      </c>
      <c r="K19" s="17" t="s">
        <v>46</v>
      </c>
      <c r="L19" s="17" t="s">
        <v>45</v>
      </c>
      <c r="M19" s="17" t="s">
        <v>45</v>
      </c>
      <c r="N19" s="17" t="s">
        <v>46</v>
      </c>
      <c r="O19" s="17" t="s">
        <v>46</v>
      </c>
      <c r="P19" s="17" t="s">
        <v>45</v>
      </c>
      <c r="Q19" s="17" t="s">
        <v>45</v>
      </c>
      <c r="R19" s="17" t="s">
        <v>48</v>
      </c>
      <c r="S19" s="17" t="s">
        <v>45</v>
      </c>
      <c r="T19" s="17" t="s">
        <v>45</v>
      </c>
      <c r="U19" s="22"/>
      <c r="V19" s="26"/>
    </row>
    <row r="20" spans="1:79">
      <c r="A20" s="15"/>
      <c r="B20" s="17">
        <v>1</v>
      </c>
      <c r="C20" s="17">
        <v>0</v>
      </c>
      <c r="D20" s="17">
        <v>0</v>
      </c>
      <c r="E20" s="17">
        <v>1</v>
      </c>
      <c r="F20" s="17">
        <v>1</v>
      </c>
      <c r="G20" s="17" t="s">
        <v>44</v>
      </c>
      <c r="H20" s="17">
        <v>3</v>
      </c>
      <c r="I20" s="17">
        <v>3</v>
      </c>
      <c r="J20" s="17">
        <v>4</v>
      </c>
      <c r="K20" s="17">
        <v>4</v>
      </c>
      <c r="L20" s="17">
        <v>3</v>
      </c>
      <c r="M20" s="17">
        <v>3</v>
      </c>
      <c r="N20" s="17">
        <v>4</v>
      </c>
      <c r="O20" s="17">
        <v>4</v>
      </c>
      <c r="P20" s="17">
        <v>3</v>
      </c>
      <c r="Q20" s="17">
        <v>3</v>
      </c>
      <c r="R20" s="17">
        <v>1</v>
      </c>
      <c r="S20" s="17">
        <v>3</v>
      </c>
      <c r="T20" s="17">
        <v>3</v>
      </c>
      <c r="U20" s="22">
        <f t="shared" si="0"/>
        <v>43</v>
      </c>
      <c r="V20" s="26">
        <f t="shared" si="1"/>
        <v>0.69354838709677424</v>
      </c>
      <c r="W20" s="24">
        <v>3</v>
      </c>
    </row>
    <row r="21" spans="1:79">
      <c r="A21" s="14" t="s">
        <v>21</v>
      </c>
      <c r="B21" s="17" t="s">
        <v>49</v>
      </c>
      <c r="C21" s="17" t="s">
        <v>49</v>
      </c>
      <c r="D21" s="17" t="s">
        <v>49</v>
      </c>
      <c r="E21" s="17" t="s">
        <v>49</v>
      </c>
      <c r="F21" s="17" t="s">
        <v>49</v>
      </c>
      <c r="G21" s="17" t="s">
        <v>45</v>
      </c>
      <c r="H21" s="17" t="s">
        <v>44</v>
      </c>
      <c r="I21" s="17" t="s">
        <v>45</v>
      </c>
      <c r="J21" s="17" t="s">
        <v>48</v>
      </c>
      <c r="K21" s="17" t="s">
        <v>47</v>
      </c>
      <c r="L21" s="17" t="s">
        <v>48</v>
      </c>
      <c r="M21" s="17" t="s">
        <v>48</v>
      </c>
      <c r="N21" s="17" t="s">
        <v>45</v>
      </c>
      <c r="O21" s="17" t="s">
        <v>45</v>
      </c>
      <c r="P21" s="17" t="s">
        <v>45</v>
      </c>
      <c r="Q21" s="17" t="s">
        <v>45</v>
      </c>
      <c r="R21" s="17" t="s">
        <v>49</v>
      </c>
      <c r="S21" s="17" t="s">
        <v>45</v>
      </c>
      <c r="T21" s="17" t="s">
        <v>45</v>
      </c>
      <c r="U21" s="22"/>
      <c r="V21" s="26"/>
    </row>
    <row r="22" spans="1:79">
      <c r="A22" s="14"/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1</v>
      </c>
      <c r="H22" s="17" t="s">
        <v>44</v>
      </c>
      <c r="I22" s="17">
        <v>3</v>
      </c>
      <c r="J22" s="17">
        <v>1</v>
      </c>
      <c r="K22" s="17">
        <v>2</v>
      </c>
      <c r="L22" s="17">
        <v>1</v>
      </c>
      <c r="M22" s="17">
        <v>1</v>
      </c>
      <c r="N22" s="17">
        <v>3</v>
      </c>
      <c r="O22" s="17">
        <v>3</v>
      </c>
      <c r="P22" s="17">
        <v>3</v>
      </c>
      <c r="Q22" s="17">
        <v>3</v>
      </c>
      <c r="R22" s="17">
        <v>0</v>
      </c>
      <c r="S22" s="17">
        <v>3</v>
      </c>
      <c r="T22" s="17">
        <v>3</v>
      </c>
      <c r="U22" s="22">
        <f t="shared" si="0"/>
        <v>27</v>
      </c>
      <c r="V22" s="26">
        <f t="shared" si="1"/>
        <v>0.43548387096774194</v>
      </c>
      <c r="W22" s="24">
        <v>1.5</v>
      </c>
    </row>
    <row r="23" spans="1:79">
      <c r="A23" s="14" t="s">
        <v>22</v>
      </c>
      <c r="B23" s="17" t="s">
        <v>49</v>
      </c>
      <c r="C23" s="17" t="s">
        <v>49</v>
      </c>
      <c r="D23" s="17" t="s">
        <v>49</v>
      </c>
      <c r="E23" s="17" t="s">
        <v>49</v>
      </c>
      <c r="F23" s="17" t="s">
        <v>49</v>
      </c>
      <c r="G23" s="17" t="s">
        <v>48</v>
      </c>
      <c r="H23" s="17" t="s">
        <v>48</v>
      </c>
      <c r="I23" s="17" t="s">
        <v>44</v>
      </c>
      <c r="J23" s="17" t="s">
        <v>48</v>
      </c>
      <c r="K23" s="17" t="s">
        <v>47</v>
      </c>
      <c r="L23" s="17" t="s">
        <v>48</v>
      </c>
      <c r="M23" s="17" t="s">
        <v>48</v>
      </c>
      <c r="N23" s="17" t="s">
        <v>45</v>
      </c>
      <c r="O23" s="17" t="s">
        <v>45</v>
      </c>
      <c r="P23" s="17" t="s">
        <v>45</v>
      </c>
      <c r="Q23" s="17" t="s">
        <v>48</v>
      </c>
      <c r="R23" s="17" t="s">
        <v>49</v>
      </c>
      <c r="S23" s="17" t="s">
        <v>47</v>
      </c>
      <c r="T23" s="17" t="s">
        <v>48</v>
      </c>
      <c r="U23" s="22"/>
      <c r="V23" s="26"/>
    </row>
    <row r="24" spans="1:79">
      <c r="A24" s="14"/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1</v>
      </c>
      <c r="H24" s="17">
        <v>1</v>
      </c>
      <c r="I24" s="17" t="s">
        <v>44</v>
      </c>
      <c r="J24" s="17">
        <v>1</v>
      </c>
      <c r="K24" s="17">
        <v>2</v>
      </c>
      <c r="L24" s="17">
        <v>1</v>
      </c>
      <c r="M24" s="17">
        <v>1</v>
      </c>
      <c r="N24" s="17">
        <v>3</v>
      </c>
      <c r="O24" s="17">
        <v>3</v>
      </c>
      <c r="P24" s="17">
        <v>3</v>
      </c>
      <c r="Q24" s="17">
        <v>1</v>
      </c>
      <c r="R24" s="17">
        <v>0</v>
      </c>
      <c r="S24" s="17">
        <v>2</v>
      </c>
      <c r="T24" s="17">
        <v>1</v>
      </c>
      <c r="U24" s="22">
        <f t="shared" si="0"/>
        <v>20</v>
      </c>
      <c r="V24" s="26">
        <f t="shared" si="1"/>
        <v>0.32258064516129031</v>
      </c>
      <c r="W24" s="24">
        <v>1</v>
      </c>
    </row>
    <row r="25" spans="1:79" s="19" customFormat="1">
      <c r="A25" s="18" t="s">
        <v>43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2"/>
      <c r="V25" s="26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</row>
    <row r="26" spans="1:79">
      <c r="A26" s="15" t="s">
        <v>25</v>
      </c>
      <c r="B26" s="17" t="s">
        <v>48</v>
      </c>
      <c r="C26" s="17" t="s">
        <v>49</v>
      </c>
      <c r="D26" s="17" t="s">
        <v>49</v>
      </c>
      <c r="E26" s="17" t="s">
        <v>49</v>
      </c>
      <c r="F26" s="17" t="s">
        <v>49</v>
      </c>
      <c r="G26" s="17" t="s">
        <v>49</v>
      </c>
      <c r="H26" s="17" t="s">
        <v>45</v>
      </c>
      <c r="I26" s="17" t="s">
        <v>45</v>
      </c>
      <c r="J26" s="17" t="s">
        <v>44</v>
      </c>
      <c r="K26" s="17" t="s">
        <v>45</v>
      </c>
      <c r="L26" s="17" t="s">
        <v>48</v>
      </c>
      <c r="M26" s="17" t="s">
        <v>48</v>
      </c>
      <c r="N26" s="17" t="s">
        <v>45</v>
      </c>
      <c r="O26" s="17" t="s">
        <v>45</v>
      </c>
      <c r="P26" s="17" t="s">
        <v>45</v>
      </c>
      <c r="Q26" s="17" t="s">
        <v>45</v>
      </c>
      <c r="R26" s="17" t="s">
        <v>49</v>
      </c>
      <c r="S26" s="17" t="s">
        <v>45</v>
      </c>
      <c r="T26" s="17" t="s">
        <v>45</v>
      </c>
      <c r="U26" s="22"/>
      <c r="V26" s="26"/>
    </row>
    <row r="27" spans="1:79">
      <c r="A27" s="15"/>
      <c r="B27" s="17">
        <v>1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3</v>
      </c>
      <c r="I27" s="17">
        <v>3</v>
      </c>
      <c r="J27" s="17" t="s">
        <v>44</v>
      </c>
      <c r="K27" s="17">
        <v>3</v>
      </c>
      <c r="L27" s="17">
        <v>1</v>
      </c>
      <c r="M27" s="17">
        <v>1</v>
      </c>
      <c r="N27" s="17">
        <v>3</v>
      </c>
      <c r="O27" s="17">
        <v>3</v>
      </c>
      <c r="P27" s="17">
        <v>3</v>
      </c>
      <c r="Q27" s="17">
        <v>3</v>
      </c>
      <c r="R27" s="17">
        <v>0</v>
      </c>
      <c r="S27" s="17">
        <v>3</v>
      </c>
      <c r="T27" s="17">
        <v>3</v>
      </c>
      <c r="U27" s="22">
        <f t="shared" si="0"/>
        <v>29</v>
      </c>
      <c r="V27" s="26">
        <f t="shared" si="1"/>
        <v>0.46774193548387094</v>
      </c>
      <c r="W27" s="24">
        <v>1.5</v>
      </c>
    </row>
    <row r="28" spans="1:79">
      <c r="A28" s="15" t="s">
        <v>42</v>
      </c>
      <c r="B28" s="17" t="s">
        <v>49</v>
      </c>
      <c r="C28" s="17" t="s">
        <v>49</v>
      </c>
      <c r="D28" s="17" t="s">
        <v>49</v>
      </c>
      <c r="E28" s="17" t="s">
        <v>49</v>
      </c>
      <c r="F28" s="17" t="s">
        <v>49</v>
      </c>
      <c r="G28" s="17" t="s">
        <v>49</v>
      </c>
      <c r="H28" s="17" t="s">
        <v>47</v>
      </c>
      <c r="I28" s="17" t="s">
        <v>47</v>
      </c>
      <c r="J28" s="17" t="s">
        <v>48</v>
      </c>
      <c r="K28" s="17" t="s">
        <v>44</v>
      </c>
      <c r="L28" s="17" t="s">
        <v>48</v>
      </c>
      <c r="M28" s="17" t="s">
        <v>48</v>
      </c>
      <c r="N28" s="17" t="s">
        <v>45</v>
      </c>
      <c r="O28" s="17" t="s">
        <v>45</v>
      </c>
      <c r="P28" s="17" t="s">
        <v>47</v>
      </c>
      <c r="Q28" s="17" t="s">
        <v>48</v>
      </c>
      <c r="R28" s="17" t="s">
        <v>49</v>
      </c>
      <c r="S28" s="17" t="s">
        <v>45</v>
      </c>
      <c r="T28" s="17" t="s">
        <v>45</v>
      </c>
      <c r="U28" s="22"/>
      <c r="V28" s="26"/>
    </row>
    <row r="29" spans="1:79">
      <c r="A29" s="15"/>
      <c r="B29" s="17">
        <v>0</v>
      </c>
      <c r="C29" s="17">
        <v>0</v>
      </c>
      <c r="D29" s="17">
        <v>0</v>
      </c>
      <c r="E29" s="17">
        <v>0</v>
      </c>
      <c r="F29" s="17">
        <v>0</v>
      </c>
      <c r="G29" s="17">
        <v>0</v>
      </c>
      <c r="H29" s="17">
        <v>2</v>
      </c>
      <c r="I29" s="17">
        <v>2</v>
      </c>
      <c r="J29" s="17">
        <v>1</v>
      </c>
      <c r="K29" s="17" t="s">
        <v>44</v>
      </c>
      <c r="L29" s="17">
        <v>1</v>
      </c>
      <c r="M29" s="17">
        <v>1</v>
      </c>
      <c r="N29" s="17">
        <v>3</v>
      </c>
      <c r="O29" s="17">
        <v>3</v>
      </c>
      <c r="P29" s="17">
        <v>2</v>
      </c>
      <c r="Q29" s="17">
        <v>1</v>
      </c>
      <c r="R29" s="17">
        <v>0</v>
      </c>
      <c r="S29" s="17">
        <v>3</v>
      </c>
      <c r="T29" s="17">
        <v>3</v>
      </c>
      <c r="U29" s="22">
        <f t="shared" si="0"/>
        <v>22</v>
      </c>
      <c r="V29" s="26">
        <f t="shared" si="1"/>
        <v>0.35483870967741937</v>
      </c>
      <c r="W29" s="24">
        <v>1.5</v>
      </c>
    </row>
    <row r="30" spans="1:79">
      <c r="A30" s="14" t="s">
        <v>37</v>
      </c>
      <c r="B30" s="17" t="s">
        <v>49</v>
      </c>
      <c r="C30" s="17" t="s">
        <v>48</v>
      </c>
      <c r="D30" s="17" t="s">
        <v>49</v>
      </c>
      <c r="E30" s="17" t="s">
        <v>48</v>
      </c>
      <c r="F30" s="17" t="s">
        <v>48</v>
      </c>
      <c r="G30" s="17" t="s">
        <v>48</v>
      </c>
      <c r="H30" s="17" t="s">
        <v>45</v>
      </c>
      <c r="I30" s="17" t="s">
        <v>45</v>
      </c>
      <c r="J30" s="17" t="s">
        <v>45</v>
      </c>
      <c r="K30" s="17" t="s">
        <v>45</v>
      </c>
      <c r="L30" s="17" t="s">
        <v>44</v>
      </c>
      <c r="M30" s="17" t="s">
        <v>45</v>
      </c>
      <c r="N30" s="17" t="s">
        <v>46</v>
      </c>
      <c r="O30" s="17" t="s">
        <v>46</v>
      </c>
      <c r="P30" s="17" t="s">
        <v>46</v>
      </c>
      <c r="Q30" s="17" t="s">
        <v>45</v>
      </c>
      <c r="R30" s="17" t="s">
        <v>49</v>
      </c>
      <c r="S30" s="17" t="s">
        <v>45</v>
      </c>
      <c r="T30" s="17" t="s">
        <v>45</v>
      </c>
      <c r="U30" s="22"/>
      <c r="V30" s="26"/>
    </row>
    <row r="31" spans="1:79">
      <c r="A31" s="14"/>
      <c r="B31" s="17">
        <v>0</v>
      </c>
      <c r="C31" s="17">
        <v>1</v>
      </c>
      <c r="D31" s="17">
        <v>0</v>
      </c>
      <c r="E31" s="17">
        <v>1</v>
      </c>
      <c r="F31" s="17">
        <v>1</v>
      </c>
      <c r="G31" s="17">
        <v>1</v>
      </c>
      <c r="H31" s="17">
        <v>3</v>
      </c>
      <c r="I31" s="17">
        <v>3</v>
      </c>
      <c r="J31" s="17">
        <v>3</v>
      </c>
      <c r="K31" s="17">
        <v>3</v>
      </c>
      <c r="L31" s="17" t="s">
        <v>44</v>
      </c>
      <c r="M31" s="17">
        <v>3</v>
      </c>
      <c r="N31" s="17">
        <v>4</v>
      </c>
      <c r="O31" s="17">
        <v>4</v>
      </c>
      <c r="P31" s="17">
        <v>4</v>
      </c>
      <c r="Q31" s="17">
        <v>3</v>
      </c>
      <c r="R31" s="17">
        <v>0</v>
      </c>
      <c r="S31" s="17">
        <v>3</v>
      </c>
      <c r="T31" s="17">
        <v>3</v>
      </c>
      <c r="U31" s="22">
        <f t="shared" si="0"/>
        <v>40</v>
      </c>
      <c r="V31" s="26">
        <f t="shared" si="1"/>
        <v>0.64516129032258063</v>
      </c>
      <c r="W31" s="24">
        <v>1.5</v>
      </c>
    </row>
    <row r="32" spans="1:79" s="19" customFormat="1">
      <c r="A32" s="18" t="s">
        <v>24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2"/>
      <c r="V32" s="26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23">
      <c r="A33" s="15" t="s">
        <v>38</v>
      </c>
      <c r="B33" s="17" t="s">
        <v>48</v>
      </c>
      <c r="C33" s="17" t="s">
        <v>49</v>
      </c>
      <c r="D33" s="17" t="s">
        <v>49</v>
      </c>
      <c r="E33" s="17" t="s">
        <v>49</v>
      </c>
      <c r="F33" s="17" t="s">
        <v>49</v>
      </c>
      <c r="G33" s="17" t="s">
        <v>48</v>
      </c>
      <c r="H33" s="17" t="s">
        <v>45</v>
      </c>
      <c r="I33" s="17" t="s">
        <v>45</v>
      </c>
      <c r="J33" s="17" t="s">
        <v>45</v>
      </c>
      <c r="K33" s="17" t="s">
        <v>45</v>
      </c>
      <c r="L33" s="17" t="s">
        <v>48</v>
      </c>
      <c r="M33" s="17" t="s">
        <v>44</v>
      </c>
      <c r="N33" s="17" t="s">
        <v>45</v>
      </c>
      <c r="O33" s="17" t="s">
        <v>45</v>
      </c>
      <c r="P33" s="17" t="s">
        <v>45</v>
      </c>
      <c r="Q33" s="17" t="s">
        <v>45</v>
      </c>
      <c r="R33" s="17" t="s">
        <v>49</v>
      </c>
      <c r="S33" s="17" t="s">
        <v>45</v>
      </c>
      <c r="T33" s="17" t="s">
        <v>45</v>
      </c>
      <c r="U33" s="22"/>
      <c r="V33" s="26"/>
    </row>
    <row r="34" spans="1:23">
      <c r="A34" s="15"/>
      <c r="B34" s="17">
        <v>1</v>
      </c>
      <c r="C34" s="17">
        <v>0</v>
      </c>
      <c r="D34" s="17">
        <v>0</v>
      </c>
      <c r="E34" s="17">
        <v>0</v>
      </c>
      <c r="F34" s="17">
        <v>0</v>
      </c>
      <c r="G34" s="17">
        <v>1</v>
      </c>
      <c r="H34" s="17">
        <v>3</v>
      </c>
      <c r="I34" s="17">
        <v>3</v>
      </c>
      <c r="J34" s="17">
        <v>3</v>
      </c>
      <c r="K34" s="17">
        <v>3</v>
      </c>
      <c r="L34" s="17">
        <v>1</v>
      </c>
      <c r="M34" s="17" t="s">
        <v>44</v>
      </c>
      <c r="N34" s="17">
        <v>3</v>
      </c>
      <c r="O34" s="17">
        <v>3</v>
      </c>
      <c r="P34" s="17">
        <v>3</v>
      </c>
      <c r="Q34" s="17">
        <v>3</v>
      </c>
      <c r="R34" s="17">
        <v>0</v>
      </c>
      <c r="S34" s="17">
        <v>3</v>
      </c>
      <c r="T34" s="17">
        <v>3</v>
      </c>
      <c r="U34" s="22">
        <f t="shared" si="0"/>
        <v>32</v>
      </c>
      <c r="V34" s="26">
        <f t="shared" si="1"/>
        <v>0.5161290322580645</v>
      </c>
      <c r="W34" s="24">
        <v>1.5</v>
      </c>
    </row>
    <row r="35" spans="1:23">
      <c r="A35" s="15" t="s">
        <v>39</v>
      </c>
      <c r="B35" s="17" t="s">
        <v>49</v>
      </c>
      <c r="C35" s="17" t="s">
        <v>49</v>
      </c>
      <c r="D35" s="17" t="s">
        <v>49</v>
      </c>
      <c r="E35" s="17" t="s">
        <v>49</v>
      </c>
      <c r="F35" s="17" t="s">
        <v>49</v>
      </c>
      <c r="G35" s="17" t="s">
        <v>49</v>
      </c>
      <c r="H35" s="17" t="s">
        <v>48</v>
      </c>
      <c r="I35" s="17" t="s">
        <v>48</v>
      </c>
      <c r="J35" s="17" t="s">
        <v>48</v>
      </c>
      <c r="K35" s="17" t="s">
        <v>48</v>
      </c>
      <c r="L35" s="17" t="s">
        <v>49</v>
      </c>
      <c r="M35" s="17" t="s">
        <v>48</v>
      </c>
      <c r="N35" s="17" t="s">
        <v>44</v>
      </c>
      <c r="O35" s="17" t="s">
        <v>48</v>
      </c>
      <c r="P35" s="17" t="s">
        <v>48</v>
      </c>
      <c r="Q35" s="17" t="s">
        <v>48</v>
      </c>
      <c r="R35" s="17" t="s">
        <v>49</v>
      </c>
      <c r="S35" s="17" t="s">
        <v>45</v>
      </c>
      <c r="T35" s="17" t="s">
        <v>48</v>
      </c>
      <c r="U35" s="22"/>
      <c r="V35" s="26"/>
    </row>
    <row r="36" spans="1:23">
      <c r="A36" s="15"/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1</v>
      </c>
      <c r="I36" s="17">
        <v>1</v>
      </c>
      <c r="J36" s="17">
        <v>1</v>
      </c>
      <c r="K36" s="17">
        <v>1</v>
      </c>
      <c r="L36" s="17">
        <v>0</v>
      </c>
      <c r="M36" s="17">
        <v>1</v>
      </c>
      <c r="N36" s="17" t="s">
        <v>44</v>
      </c>
      <c r="O36" s="17">
        <v>1</v>
      </c>
      <c r="P36" s="17">
        <v>1</v>
      </c>
      <c r="Q36" s="17">
        <v>1</v>
      </c>
      <c r="R36" s="17">
        <v>0</v>
      </c>
      <c r="S36" s="17">
        <v>3</v>
      </c>
      <c r="T36" s="17">
        <v>1</v>
      </c>
      <c r="U36" s="22">
        <f t="shared" si="0"/>
        <v>12</v>
      </c>
      <c r="V36" s="26">
        <f t="shared" si="1"/>
        <v>0.19354838709677419</v>
      </c>
      <c r="W36" s="24">
        <v>1</v>
      </c>
    </row>
    <row r="37" spans="1:23">
      <c r="A37" s="15" t="s">
        <v>40</v>
      </c>
      <c r="B37" s="17" t="s">
        <v>49</v>
      </c>
      <c r="C37" s="17" t="s">
        <v>49</v>
      </c>
      <c r="D37" s="17" t="s">
        <v>49</v>
      </c>
      <c r="E37" s="17" t="s">
        <v>49</v>
      </c>
      <c r="F37" s="17" t="s">
        <v>49</v>
      </c>
      <c r="G37" s="17" t="s">
        <v>49</v>
      </c>
      <c r="H37" s="17" t="s">
        <v>48</v>
      </c>
      <c r="I37" s="17" t="s">
        <v>48</v>
      </c>
      <c r="J37" s="17" t="s">
        <v>48</v>
      </c>
      <c r="K37" s="17" t="s">
        <v>48</v>
      </c>
      <c r="L37" s="17" t="s">
        <v>49</v>
      </c>
      <c r="M37" s="17" t="s">
        <v>48</v>
      </c>
      <c r="N37" s="17" t="s">
        <v>45</v>
      </c>
      <c r="O37" s="17" t="s">
        <v>44</v>
      </c>
      <c r="P37" s="17" t="s">
        <v>48</v>
      </c>
      <c r="Q37" s="17" t="s">
        <v>48</v>
      </c>
      <c r="R37" s="17" t="s">
        <v>49</v>
      </c>
      <c r="S37" s="17" t="s">
        <v>45</v>
      </c>
      <c r="T37" s="17" t="s">
        <v>48</v>
      </c>
      <c r="U37" s="22"/>
      <c r="V37" s="26"/>
    </row>
    <row r="38" spans="1:23">
      <c r="A38" s="15"/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1</v>
      </c>
      <c r="I38" s="17">
        <v>1</v>
      </c>
      <c r="J38" s="17">
        <v>1</v>
      </c>
      <c r="K38" s="17">
        <v>1</v>
      </c>
      <c r="L38" s="17">
        <v>0</v>
      </c>
      <c r="M38" s="17">
        <v>1</v>
      </c>
      <c r="N38" s="17">
        <v>3</v>
      </c>
      <c r="O38" s="17" t="s">
        <v>44</v>
      </c>
      <c r="P38" s="17">
        <v>1</v>
      </c>
      <c r="Q38" s="17">
        <v>1</v>
      </c>
      <c r="R38" s="17">
        <v>0</v>
      </c>
      <c r="S38" s="17">
        <v>3</v>
      </c>
      <c r="T38" s="17">
        <v>1</v>
      </c>
      <c r="U38" s="22">
        <f t="shared" si="0"/>
        <v>14</v>
      </c>
      <c r="V38" s="26">
        <f t="shared" si="1"/>
        <v>0.22580645161290322</v>
      </c>
      <c r="W38" s="24">
        <v>1</v>
      </c>
    </row>
    <row r="39" spans="1:23">
      <c r="A39" s="14" t="s">
        <v>41</v>
      </c>
      <c r="B39" s="17" t="s">
        <v>49</v>
      </c>
      <c r="C39" s="17" t="s">
        <v>49</v>
      </c>
      <c r="D39" s="17" t="s">
        <v>49</v>
      </c>
      <c r="E39" s="17" t="s">
        <v>49</v>
      </c>
      <c r="F39" s="17" t="s">
        <v>49</v>
      </c>
      <c r="G39" s="17" t="s">
        <v>48</v>
      </c>
      <c r="H39" s="17" t="s">
        <v>48</v>
      </c>
      <c r="I39" s="17" t="s">
        <v>48</v>
      </c>
      <c r="J39" s="17" t="s">
        <v>48</v>
      </c>
      <c r="K39" s="17" t="s">
        <v>47</v>
      </c>
      <c r="L39" s="17" t="s">
        <v>49</v>
      </c>
      <c r="M39" s="17" t="s">
        <v>48</v>
      </c>
      <c r="N39" s="17" t="s">
        <v>45</v>
      </c>
      <c r="O39" s="17" t="s">
        <v>45</v>
      </c>
      <c r="P39" s="17" t="s">
        <v>44</v>
      </c>
      <c r="Q39" s="17" t="s">
        <v>48</v>
      </c>
      <c r="R39" s="17" t="s">
        <v>49</v>
      </c>
      <c r="S39" s="17" t="s">
        <v>45</v>
      </c>
      <c r="T39" s="17" t="s">
        <v>45</v>
      </c>
      <c r="U39" s="22"/>
      <c r="V39" s="26"/>
    </row>
    <row r="40" spans="1:23">
      <c r="A40" s="14"/>
      <c r="B40" s="17">
        <v>0</v>
      </c>
      <c r="C40" s="17">
        <v>0</v>
      </c>
      <c r="D40" s="17">
        <v>0</v>
      </c>
      <c r="E40" s="17">
        <v>0</v>
      </c>
      <c r="F40" s="17">
        <v>0</v>
      </c>
      <c r="G40" s="17">
        <v>1</v>
      </c>
      <c r="H40" s="17">
        <v>1</v>
      </c>
      <c r="I40" s="17">
        <v>1</v>
      </c>
      <c r="J40" s="17">
        <v>1</v>
      </c>
      <c r="K40" s="17">
        <v>2</v>
      </c>
      <c r="L40" s="17">
        <v>0</v>
      </c>
      <c r="M40" s="17">
        <v>1</v>
      </c>
      <c r="N40" s="17">
        <v>3</v>
      </c>
      <c r="O40" s="17">
        <v>3</v>
      </c>
      <c r="P40" s="17" t="s">
        <v>44</v>
      </c>
      <c r="Q40" s="17">
        <v>1</v>
      </c>
      <c r="R40" s="17">
        <v>0</v>
      </c>
      <c r="S40" s="17">
        <v>3</v>
      </c>
      <c r="T40" s="17">
        <v>3</v>
      </c>
      <c r="U40" s="22">
        <f t="shared" si="0"/>
        <v>20</v>
      </c>
      <c r="V40" s="26">
        <f t="shared" si="1"/>
        <v>0.32258064516129031</v>
      </c>
      <c r="W40" s="24">
        <v>1</v>
      </c>
    </row>
    <row r="41" spans="1:23">
      <c r="A41" s="14" t="s">
        <v>27</v>
      </c>
      <c r="B41" s="17" t="s">
        <v>49</v>
      </c>
      <c r="C41" s="17" t="s">
        <v>49</v>
      </c>
      <c r="D41" s="17" t="s">
        <v>49</v>
      </c>
      <c r="E41" s="17" t="s">
        <v>49</v>
      </c>
      <c r="F41" s="17" t="s">
        <v>49</v>
      </c>
      <c r="G41" s="17" t="s">
        <v>48</v>
      </c>
      <c r="H41" s="17" t="s">
        <v>48</v>
      </c>
      <c r="I41" s="17" t="s">
        <v>45</v>
      </c>
      <c r="J41" s="17" t="s">
        <v>48</v>
      </c>
      <c r="K41" s="17" t="s">
        <v>45</v>
      </c>
      <c r="L41" s="17" t="s">
        <v>48</v>
      </c>
      <c r="M41" s="17" t="s">
        <v>48</v>
      </c>
      <c r="N41" s="17" t="s">
        <v>45</v>
      </c>
      <c r="O41" s="17" t="s">
        <v>45</v>
      </c>
      <c r="P41" s="17" t="s">
        <v>45</v>
      </c>
      <c r="Q41" s="17" t="s">
        <v>44</v>
      </c>
      <c r="R41" s="17" t="s">
        <v>49</v>
      </c>
      <c r="S41" s="17" t="s">
        <v>47</v>
      </c>
      <c r="T41" s="17" t="s">
        <v>48</v>
      </c>
      <c r="U41" s="22"/>
      <c r="V41" s="26"/>
    </row>
    <row r="42" spans="1:23">
      <c r="A42" s="14"/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1</v>
      </c>
      <c r="H42" s="17">
        <v>1</v>
      </c>
      <c r="I42" s="17">
        <v>3</v>
      </c>
      <c r="J42" s="17">
        <v>1</v>
      </c>
      <c r="K42" s="17">
        <v>3</v>
      </c>
      <c r="L42" s="17">
        <v>1</v>
      </c>
      <c r="M42" s="17">
        <v>1</v>
      </c>
      <c r="N42" s="17">
        <v>3</v>
      </c>
      <c r="O42" s="17">
        <v>3</v>
      </c>
      <c r="P42" s="17">
        <v>3</v>
      </c>
      <c r="Q42" s="17" t="s">
        <v>44</v>
      </c>
      <c r="R42" s="17">
        <v>0</v>
      </c>
      <c r="S42" s="17">
        <v>2</v>
      </c>
      <c r="T42" s="17">
        <v>1</v>
      </c>
      <c r="U42" s="22">
        <f t="shared" si="0"/>
        <v>23</v>
      </c>
      <c r="V42" s="26">
        <f t="shared" si="1"/>
        <v>0.37096774193548387</v>
      </c>
      <c r="W42" s="24">
        <v>1.5</v>
      </c>
    </row>
    <row r="43" spans="1:23">
      <c r="A43" s="14" t="s">
        <v>28</v>
      </c>
      <c r="B43" s="17" t="s">
        <v>47</v>
      </c>
      <c r="C43" s="17" t="s">
        <v>47</v>
      </c>
      <c r="D43" s="17" t="s">
        <v>47</v>
      </c>
      <c r="E43" s="17" t="s">
        <v>46</v>
      </c>
      <c r="F43" s="17" t="s">
        <v>45</v>
      </c>
      <c r="G43" s="17" t="s">
        <v>45</v>
      </c>
      <c r="H43" s="17" t="s">
        <v>46</v>
      </c>
      <c r="I43" s="17" t="s">
        <v>46</v>
      </c>
      <c r="J43" s="17" t="s">
        <v>46</v>
      </c>
      <c r="K43" s="17" t="s">
        <v>46</v>
      </c>
      <c r="L43" s="17" t="s">
        <v>46</v>
      </c>
      <c r="M43" s="17" t="s">
        <v>46</v>
      </c>
      <c r="N43" s="17" t="s">
        <v>46</v>
      </c>
      <c r="O43" s="17" t="s">
        <v>46</v>
      </c>
      <c r="P43" s="17" t="s">
        <v>46</v>
      </c>
      <c r="Q43" s="17" t="s">
        <v>46</v>
      </c>
      <c r="R43" s="17" t="s">
        <v>44</v>
      </c>
      <c r="S43" s="17" t="s">
        <v>46</v>
      </c>
      <c r="T43" s="17" t="s">
        <v>46</v>
      </c>
      <c r="U43" s="22"/>
      <c r="V43" s="26"/>
    </row>
    <row r="44" spans="1:23">
      <c r="A44" s="14"/>
      <c r="B44" s="17">
        <v>2</v>
      </c>
      <c r="C44" s="17">
        <v>2</v>
      </c>
      <c r="D44" s="17">
        <v>2</v>
      </c>
      <c r="E44" s="17">
        <v>4</v>
      </c>
      <c r="F44" s="17">
        <v>3</v>
      </c>
      <c r="G44" s="17">
        <v>3</v>
      </c>
      <c r="H44" s="17">
        <v>4</v>
      </c>
      <c r="I44" s="17">
        <v>4</v>
      </c>
      <c r="J44" s="17">
        <v>4</v>
      </c>
      <c r="K44" s="17">
        <v>4</v>
      </c>
      <c r="L44" s="17">
        <v>4</v>
      </c>
      <c r="M44" s="17">
        <v>4</v>
      </c>
      <c r="N44" s="17">
        <v>4</v>
      </c>
      <c r="O44" s="17">
        <v>4</v>
      </c>
      <c r="P44" s="17">
        <v>4</v>
      </c>
      <c r="Q44" s="17">
        <v>4</v>
      </c>
      <c r="R44" s="17" t="s">
        <v>44</v>
      </c>
      <c r="S44" s="17">
        <v>4</v>
      </c>
      <c r="T44" s="17">
        <v>4</v>
      </c>
      <c r="U44" s="22">
        <f t="shared" si="0"/>
        <v>62</v>
      </c>
      <c r="V44" s="26">
        <f t="shared" si="1"/>
        <v>1</v>
      </c>
      <c r="W44" s="24">
        <v>5</v>
      </c>
    </row>
    <row r="45" spans="1:23">
      <c r="A45" s="16" t="s">
        <v>29</v>
      </c>
      <c r="B45" s="17" t="s">
        <v>49</v>
      </c>
      <c r="C45" s="17" t="s">
        <v>49</v>
      </c>
      <c r="D45" s="17" t="s">
        <v>49</v>
      </c>
      <c r="E45" s="17" t="s">
        <v>48</v>
      </c>
      <c r="F45" s="17" t="s">
        <v>49</v>
      </c>
      <c r="G45" s="17" t="s">
        <v>48</v>
      </c>
      <c r="H45" s="17" t="s">
        <v>48</v>
      </c>
      <c r="I45" s="17" t="s">
        <v>48</v>
      </c>
      <c r="J45" s="17" t="s">
        <v>47</v>
      </c>
      <c r="K45" s="17" t="s">
        <v>48</v>
      </c>
      <c r="L45" s="17" t="s">
        <v>48</v>
      </c>
      <c r="M45" s="17" t="s">
        <v>48</v>
      </c>
      <c r="N45" s="17" t="s">
        <v>48</v>
      </c>
      <c r="O45" s="17" t="s">
        <v>48</v>
      </c>
      <c r="P45" s="17" t="s">
        <v>48</v>
      </c>
      <c r="Q45" s="17" t="s">
        <v>47</v>
      </c>
      <c r="R45" s="17" t="s">
        <v>49</v>
      </c>
      <c r="S45" s="17" t="s">
        <v>44</v>
      </c>
      <c r="T45" s="17" t="s">
        <v>48</v>
      </c>
      <c r="U45" s="22"/>
      <c r="V45" s="26"/>
      <c r="W45" s="24"/>
    </row>
    <row r="46" spans="1:23">
      <c r="A46" s="16"/>
      <c r="B46" s="17">
        <v>0</v>
      </c>
      <c r="C46" s="17">
        <v>0</v>
      </c>
      <c r="D46" s="17">
        <v>0</v>
      </c>
      <c r="E46" s="17">
        <v>1</v>
      </c>
      <c r="F46" s="17">
        <v>0</v>
      </c>
      <c r="G46" s="17">
        <v>1</v>
      </c>
      <c r="H46" s="17">
        <v>1</v>
      </c>
      <c r="I46" s="17">
        <v>1</v>
      </c>
      <c r="J46" s="17">
        <v>2</v>
      </c>
      <c r="K46" s="17">
        <v>1</v>
      </c>
      <c r="L46" s="17">
        <v>1</v>
      </c>
      <c r="M46" s="17">
        <v>1</v>
      </c>
      <c r="N46" s="17">
        <v>1</v>
      </c>
      <c r="O46" s="17">
        <v>1</v>
      </c>
      <c r="P46" s="17">
        <v>1</v>
      </c>
      <c r="Q46" s="17">
        <v>2</v>
      </c>
      <c r="R46" s="17">
        <v>0</v>
      </c>
      <c r="S46" s="17" t="s">
        <v>44</v>
      </c>
      <c r="T46" s="17">
        <v>1</v>
      </c>
      <c r="U46" s="22">
        <f t="shared" si="0"/>
        <v>15</v>
      </c>
      <c r="V46" s="26">
        <f t="shared" si="1"/>
        <v>0.24193548387096775</v>
      </c>
      <c r="W46" s="24">
        <v>1</v>
      </c>
    </row>
    <row r="47" spans="1:23">
      <c r="A47" s="14" t="s">
        <v>30</v>
      </c>
      <c r="B47" s="17" t="s">
        <v>49</v>
      </c>
      <c r="C47" s="17" t="s">
        <v>49</v>
      </c>
      <c r="D47" s="17" t="s">
        <v>49</v>
      </c>
      <c r="E47" s="17" t="s">
        <v>48</v>
      </c>
      <c r="F47" s="17" t="s">
        <v>49</v>
      </c>
      <c r="G47" s="17" t="s">
        <v>48</v>
      </c>
      <c r="H47" s="17" t="s">
        <v>48</v>
      </c>
      <c r="I47" s="17" t="s">
        <v>45</v>
      </c>
      <c r="J47" s="17" t="s">
        <v>48</v>
      </c>
      <c r="K47" s="17" t="s">
        <v>48</v>
      </c>
      <c r="L47" s="17" t="s">
        <v>48</v>
      </c>
      <c r="M47" s="17" t="s">
        <v>48</v>
      </c>
      <c r="N47" s="17" t="s">
        <v>45</v>
      </c>
      <c r="O47" s="17" t="s">
        <v>45</v>
      </c>
      <c r="P47" s="17" t="s">
        <v>48</v>
      </c>
      <c r="Q47" s="17" t="s">
        <v>45</v>
      </c>
      <c r="R47" s="17" t="s">
        <v>49</v>
      </c>
      <c r="S47" s="17" t="s">
        <v>45</v>
      </c>
      <c r="T47" s="17" t="s">
        <v>44</v>
      </c>
      <c r="U47" s="22"/>
      <c r="V47" s="23"/>
      <c r="W47" s="24"/>
    </row>
    <row r="48" spans="1:23">
      <c r="B48" s="17">
        <v>0</v>
      </c>
      <c r="C48" s="17">
        <v>0</v>
      </c>
      <c r="D48" s="17">
        <v>0</v>
      </c>
      <c r="E48" s="17">
        <v>1</v>
      </c>
      <c r="F48" s="17">
        <v>0</v>
      </c>
      <c r="G48" s="17">
        <v>1</v>
      </c>
      <c r="H48" s="17">
        <v>1</v>
      </c>
      <c r="I48" s="17">
        <v>3</v>
      </c>
      <c r="J48" s="17">
        <v>1</v>
      </c>
      <c r="K48" s="17">
        <v>1</v>
      </c>
      <c r="L48" s="17">
        <v>1</v>
      </c>
      <c r="M48" s="17">
        <v>1</v>
      </c>
      <c r="N48" s="17">
        <v>3</v>
      </c>
      <c r="O48" s="17">
        <v>3</v>
      </c>
      <c r="P48" s="17">
        <v>1</v>
      </c>
      <c r="Q48" s="17">
        <v>3</v>
      </c>
      <c r="R48" s="17">
        <v>0</v>
      </c>
      <c r="S48" s="17">
        <v>3</v>
      </c>
      <c r="T48" s="17" t="s">
        <v>44</v>
      </c>
      <c r="U48" s="22">
        <f>SUM(C48:T48)</f>
        <v>23</v>
      </c>
      <c r="V48" s="26">
        <f t="shared" si="1"/>
        <v>0.37096774193548387</v>
      </c>
      <c r="W48" s="24">
        <v>1.5</v>
      </c>
    </row>
    <row r="49" spans="22:22">
      <c r="V49" s="26"/>
    </row>
    <row r="50" spans="22:22">
      <c r="V50" s="26"/>
    </row>
    <row r="51" spans="22:22">
      <c r="V51" s="26"/>
    </row>
    <row r="52" spans="22:22">
      <c r="V52" s="26"/>
    </row>
    <row r="53" spans="22:22">
      <c r="V53" s="26"/>
    </row>
    <row r="54" spans="22:22">
      <c r="V54" s="26"/>
    </row>
    <row r="55" spans="22:22">
      <c r="V55" s="26"/>
    </row>
    <row r="56" spans="22:22">
      <c r="V56" s="26"/>
    </row>
    <row r="57" spans="22:22">
      <c r="V57" s="26"/>
    </row>
    <row r="58" spans="22:22">
      <c r="V58" s="26"/>
    </row>
    <row r="59" spans="22:22">
      <c r="V59" s="26"/>
    </row>
    <row r="60" spans="22:22">
      <c r="V60" s="26"/>
    </row>
    <row r="61" spans="22:22">
      <c r="V61" s="26"/>
    </row>
    <row r="62" spans="22:22">
      <c r="V62" s="26"/>
    </row>
    <row r="63" spans="22:22">
      <c r="V63" s="26"/>
    </row>
    <row r="64" spans="22:22">
      <c r="V64" s="26"/>
    </row>
    <row r="65" spans="22:22">
      <c r="V65" s="26"/>
    </row>
    <row r="66" spans="22:22">
      <c r="V66" s="26"/>
    </row>
    <row r="67" spans="22:22">
      <c r="V67" s="26"/>
    </row>
    <row r="68" spans="22:22">
      <c r="V68" s="26"/>
    </row>
    <row r="69" spans="22:22">
      <c r="V69" s="26"/>
    </row>
    <row r="70" spans="22:22">
      <c r="V70" s="26"/>
    </row>
    <row r="71" spans="22:22">
      <c r="V71" s="26"/>
    </row>
    <row r="72" spans="22:22">
      <c r="V72" s="26"/>
    </row>
    <row r="73" spans="22:22">
      <c r="V73" s="26"/>
    </row>
    <row r="74" spans="22:22">
      <c r="V74" s="26"/>
    </row>
    <row r="75" spans="22:22">
      <c r="V75" s="26"/>
    </row>
    <row r="76" spans="22:22">
      <c r="V76" s="26"/>
    </row>
    <row r="77" spans="22:22">
      <c r="V77" s="26"/>
    </row>
    <row r="78" spans="22:22">
      <c r="V78" s="26"/>
    </row>
    <row r="79" spans="22:22">
      <c r="V79" s="26"/>
    </row>
    <row r="80" spans="22:22">
      <c r="V80" s="26"/>
    </row>
    <row r="81" spans="22:22">
      <c r="V81" s="26"/>
    </row>
    <row r="82" spans="22:22">
      <c r="V82" s="26"/>
    </row>
  </sheetData>
  <mergeCells count="3">
    <mergeCell ref="C6:G6"/>
    <mergeCell ref="J6:K6"/>
    <mergeCell ref="M6:N6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E5E5-18AD-984B-8CCB-10827D461833}">
  <dimension ref="A1:S48"/>
  <sheetViews>
    <sheetView tabSelected="1" topLeftCell="B16" workbookViewId="0">
      <selection activeCell="I42" sqref="I42"/>
    </sheetView>
  </sheetViews>
  <sheetFormatPr baseColWidth="10" defaultRowHeight="15"/>
  <cols>
    <col min="2" max="2" width="18.33203125" customWidth="1"/>
    <col min="3" max="3" width="35" customWidth="1"/>
    <col min="4" max="4" width="19" customWidth="1"/>
    <col min="5" max="5" width="20.33203125" customWidth="1"/>
    <col min="6" max="6" width="19" customWidth="1"/>
  </cols>
  <sheetData>
    <row r="1" spans="1:19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>
      <c r="A2" s="29" t="s">
        <v>53</v>
      </c>
      <c r="B2" s="29"/>
      <c r="C2" s="29"/>
      <c r="D2" s="29"/>
      <c r="E2" s="29"/>
      <c r="F2" s="29"/>
      <c r="G2" s="30"/>
      <c r="H2" s="30"/>
      <c r="I2" s="30"/>
      <c r="J2" s="28"/>
      <c r="K2" s="28"/>
      <c r="L2" s="28"/>
      <c r="M2" s="28"/>
      <c r="N2" s="28"/>
      <c r="O2" s="28"/>
      <c r="P2" s="28"/>
      <c r="Q2" s="28"/>
      <c r="R2" s="28"/>
      <c r="S2" s="28"/>
    </row>
    <row r="3" spans="1:19">
      <c r="A3" s="44"/>
      <c r="B3" s="45" t="s">
        <v>54</v>
      </c>
      <c r="C3" s="45" t="s">
        <v>55</v>
      </c>
      <c r="D3" s="45" t="s">
        <v>56</v>
      </c>
      <c r="E3" s="45" t="s">
        <v>57</v>
      </c>
      <c r="F3" s="45" t="s">
        <v>58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30"/>
      <c r="S3" s="30"/>
    </row>
    <row r="4" spans="1:19">
      <c r="A4" s="31" t="s">
        <v>59</v>
      </c>
      <c r="B4" s="32" t="s">
        <v>23</v>
      </c>
      <c r="C4" s="32" t="s">
        <v>60</v>
      </c>
      <c r="D4" s="32" t="s">
        <v>61</v>
      </c>
      <c r="E4" s="32" t="s">
        <v>61</v>
      </c>
      <c r="F4" s="32" t="s">
        <v>62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</row>
    <row r="5" spans="1:19">
      <c r="A5" s="31" t="s">
        <v>63</v>
      </c>
      <c r="B5" s="32" t="s">
        <v>64</v>
      </c>
      <c r="C5" s="32" t="s">
        <v>65</v>
      </c>
      <c r="D5" s="32" t="s">
        <v>66</v>
      </c>
      <c r="E5" s="32" t="s">
        <v>66</v>
      </c>
      <c r="F5" s="32" t="s">
        <v>66</v>
      </c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>
      <c r="A6" s="31" t="s">
        <v>67</v>
      </c>
      <c r="B6" s="32" t="s">
        <v>68</v>
      </c>
      <c r="C6" s="32" t="s">
        <v>69</v>
      </c>
      <c r="D6" s="32" t="s">
        <v>70</v>
      </c>
      <c r="E6" s="32" t="s">
        <v>71</v>
      </c>
      <c r="F6" s="32" t="s">
        <v>72</v>
      </c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</row>
    <row r="7" spans="1:19">
      <c r="A7" s="31" t="s">
        <v>73</v>
      </c>
      <c r="B7" s="32" t="s">
        <v>40</v>
      </c>
      <c r="C7" s="32" t="s">
        <v>74</v>
      </c>
      <c r="D7" s="32" t="s">
        <v>75</v>
      </c>
      <c r="E7" s="32" t="s">
        <v>76</v>
      </c>
      <c r="F7" s="32" t="s">
        <v>77</v>
      </c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>
      <c r="A8" s="31" t="s">
        <v>78</v>
      </c>
      <c r="B8" s="32" t="s">
        <v>79</v>
      </c>
      <c r="C8" s="32" t="s">
        <v>80</v>
      </c>
      <c r="D8" s="32" t="s">
        <v>80</v>
      </c>
      <c r="E8" s="32" t="s">
        <v>80</v>
      </c>
      <c r="F8" s="32" t="s">
        <v>80</v>
      </c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</row>
    <row r="9" spans="1:19">
      <c r="A9" s="31" t="s">
        <v>81</v>
      </c>
      <c r="B9" s="32" t="s">
        <v>19</v>
      </c>
      <c r="C9" s="32" t="s">
        <v>82</v>
      </c>
      <c r="D9" s="32" t="s">
        <v>121</v>
      </c>
      <c r="E9" s="32" t="s">
        <v>122</v>
      </c>
      <c r="F9" s="32" t="s">
        <v>123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</row>
    <row r="10" spans="1:19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</row>
    <row r="11" spans="1:19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>
      <c r="A12" s="29" t="s">
        <v>83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8"/>
      <c r="O12" s="28"/>
      <c r="P12" s="28"/>
      <c r="Q12" s="28"/>
      <c r="R12" s="28"/>
      <c r="S12" s="28"/>
    </row>
    <row r="13" spans="1:19">
      <c r="A13" s="33"/>
      <c r="B13" s="33"/>
      <c r="C13" s="33"/>
      <c r="D13" s="33">
        <v>1</v>
      </c>
      <c r="E13" s="33">
        <v>2</v>
      </c>
      <c r="F13" s="33">
        <v>3</v>
      </c>
      <c r="G13" s="33">
        <v>4</v>
      </c>
      <c r="H13" s="33">
        <v>5</v>
      </c>
      <c r="I13" s="33">
        <v>6</v>
      </c>
      <c r="J13" s="33">
        <v>7</v>
      </c>
      <c r="K13" s="33">
        <v>8</v>
      </c>
      <c r="L13" s="33">
        <v>9</v>
      </c>
      <c r="M13" s="33">
        <v>10</v>
      </c>
      <c r="N13" s="28"/>
      <c r="O13" s="28"/>
      <c r="P13" s="28"/>
      <c r="Q13" s="28"/>
      <c r="R13" s="28"/>
      <c r="S13" s="28"/>
    </row>
    <row r="14" spans="1:19">
      <c r="A14" s="44"/>
      <c r="B14" s="45" t="s">
        <v>54</v>
      </c>
      <c r="C14" s="45" t="s">
        <v>52</v>
      </c>
      <c r="D14" s="46" t="s">
        <v>84</v>
      </c>
      <c r="E14" s="47"/>
      <c r="F14" s="46" t="s">
        <v>85</v>
      </c>
      <c r="G14" s="47"/>
      <c r="H14" s="46" t="s">
        <v>86</v>
      </c>
      <c r="I14" s="47"/>
      <c r="J14" s="46" t="s">
        <v>87</v>
      </c>
      <c r="K14" s="47"/>
      <c r="L14" s="46" t="s">
        <v>88</v>
      </c>
      <c r="M14" s="47"/>
      <c r="N14" s="30"/>
      <c r="O14" s="30"/>
      <c r="P14" s="30"/>
      <c r="Q14" s="28"/>
      <c r="R14" s="28"/>
      <c r="S14" s="28"/>
    </row>
    <row r="15" spans="1:19">
      <c r="A15" s="31" t="s">
        <v>59</v>
      </c>
      <c r="B15" s="32" t="s">
        <v>23</v>
      </c>
      <c r="C15" s="34">
        <v>5</v>
      </c>
      <c r="D15" s="50" t="s">
        <v>89</v>
      </c>
      <c r="E15" s="51"/>
      <c r="F15" s="48" t="s">
        <v>90</v>
      </c>
      <c r="G15" s="49"/>
      <c r="H15" s="48" t="s">
        <v>91</v>
      </c>
      <c r="I15" s="49"/>
      <c r="J15" s="48" t="s">
        <v>92</v>
      </c>
      <c r="K15" s="49"/>
      <c r="L15" s="48" t="s">
        <v>93</v>
      </c>
      <c r="M15" s="49"/>
      <c r="N15" s="28"/>
      <c r="O15" s="28"/>
      <c r="P15" s="28"/>
      <c r="Q15" s="28"/>
      <c r="R15" s="28"/>
      <c r="S15" s="28"/>
    </row>
    <row r="16" spans="1:19">
      <c r="A16" s="31" t="s">
        <v>63</v>
      </c>
      <c r="B16" s="32" t="s">
        <v>64</v>
      </c>
      <c r="C16" s="34">
        <v>5</v>
      </c>
      <c r="D16" s="48" t="s">
        <v>94</v>
      </c>
      <c r="E16" s="49"/>
      <c r="F16" s="48" t="s">
        <v>95</v>
      </c>
      <c r="G16" s="49"/>
      <c r="H16" s="48" t="s">
        <v>96</v>
      </c>
      <c r="I16" s="49"/>
      <c r="J16" s="48" t="s">
        <v>97</v>
      </c>
      <c r="K16" s="49"/>
      <c r="L16" s="48" t="s">
        <v>98</v>
      </c>
      <c r="M16" s="49"/>
      <c r="N16" s="28"/>
      <c r="O16" s="28"/>
      <c r="P16" s="28"/>
      <c r="Q16" s="28"/>
      <c r="R16" s="28"/>
      <c r="S16" s="28"/>
    </row>
    <row r="17" spans="1:19">
      <c r="A17" s="31" t="s">
        <v>67</v>
      </c>
      <c r="B17" s="32" t="s">
        <v>68</v>
      </c>
      <c r="C17" s="34" t="s">
        <v>99</v>
      </c>
      <c r="D17" s="48">
        <v>360</v>
      </c>
      <c r="E17" s="49"/>
      <c r="F17" s="48">
        <v>720</v>
      </c>
      <c r="G17" s="49"/>
      <c r="H17" s="48">
        <v>1080</v>
      </c>
      <c r="I17" s="49"/>
      <c r="J17" s="48" t="s">
        <v>100</v>
      </c>
      <c r="K17" s="49"/>
      <c r="L17" s="48" t="s">
        <v>101</v>
      </c>
      <c r="M17" s="49"/>
      <c r="N17" s="28"/>
      <c r="O17" s="28"/>
      <c r="P17" s="28"/>
      <c r="Q17" s="28"/>
      <c r="R17" s="28"/>
      <c r="S17" s="28"/>
    </row>
    <row r="18" spans="1:19">
      <c r="A18" s="31" t="s">
        <v>73</v>
      </c>
      <c r="B18" s="32" t="s">
        <v>40</v>
      </c>
      <c r="C18" s="34">
        <v>1</v>
      </c>
      <c r="D18" s="48" t="s">
        <v>102</v>
      </c>
      <c r="E18" s="49"/>
      <c r="F18" s="48" t="s">
        <v>103</v>
      </c>
      <c r="G18" s="49"/>
      <c r="H18" s="48" t="s">
        <v>104</v>
      </c>
      <c r="I18" s="49"/>
      <c r="J18" s="48" t="s">
        <v>105</v>
      </c>
      <c r="K18" s="49"/>
      <c r="L18" s="48" t="s">
        <v>106</v>
      </c>
      <c r="M18" s="49"/>
      <c r="N18" s="28"/>
      <c r="O18" s="28"/>
      <c r="P18" s="28"/>
      <c r="Q18" s="28"/>
      <c r="R18" s="28"/>
      <c r="S18" s="28"/>
    </row>
    <row r="19" spans="1:19">
      <c r="A19" s="31" t="s">
        <v>78</v>
      </c>
      <c r="B19" s="32" t="s">
        <v>79</v>
      </c>
      <c r="C19" s="34">
        <v>1</v>
      </c>
      <c r="D19" s="48" t="s">
        <v>107</v>
      </c>
      <c r="E19" s="49"/>
      <c r="F19" s="48" t="s">
        <v>80</v>
      </c>
      <c r="G19" s="49"/>
      <c r="H19" s="48" t="s">
        <v>108</v>
      </c>
      <c r="I19" s="49"/>
      <c r="J19" s="48" t="s">
        <v>109</v>
      </c>
      <c r="K19" s="49"/>
      <c r="L19" s="48" t="s">
        <v>110</v>
      </c>
      <c r="M19" s="49"/>
      <c r="N19" s="28"/>
      <c r="O19" s="28"/>
      <c r="P19" s="28"/>
      <c r="Q19" s="28"/>
      <c r="R19" s="28"/>
      <c r="S19" s="28"/>
    </row>
    <row r="20" spans="1:19">
      <c r="A20" s="31" t="s">
        <v>81</v>
      </c>
      <c r="B20" s="32" t="s">
        <v>19</v>
      </c>
      <c r="C20" s="34">
        <v>3</v>
      </c>
      <c r="D20" s="35" t="s">
        <v>124</v>
      </c>
      <c r="E20" s="36"/>
      <c r="F20" s="35" t="s">
        <v>123</v>
      </c>
      <c r="G20" s="36"/>
      <c r="H20" s="35" t="s">
        <v>125</v>
      </c>
      <c r="I20" s="36"/>
      <c r="J20" s="35" t="s">
        <v>126</v>
      </c>
      <c r="K20" s="36"/>
      <c r="L20" s="35" t="s">
        <v>127</v>
      </c>
      <c r="M20" s="36"/>
      <c r="N20" s="28"/>
      <c r="O20" s="28"/>
      <c r="P20" s="28"/>
      <c r="Q20" s="28"/>
      <c r="R20" s="28"/>
      <c r="S20" s="28"/>
    </row>
    <row r="21" spans="1:19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</row>
    <row r="22" spans="1:19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</row>
    <row r="23" spans="1:19" ht="20">
      <c r="A23" s="28"/>
      <c r="B23" s="28"/>
      <c r="C23" s="28"/>
      <c r="D23" s="52"/>
      <c r="E23" s="28"/>
      <c r="F23" s="52"/>
      <c r="G23" s="28"/>
      <c r="H23" s="52"/>
      <c r="I23" s="28"/>
      <c r="J23" s="52"/>
      <c r="K23" s="28"/>
      <c r="L23" s="28"/>
      <c r="M23" s="28"/>
      <c r="N23" s="28"/>
      <c r="O23" s="28"/>
      <c r="P23" s="28"/>
      <c r="Q23" s="28"/>
      <c r="R23" s="28"/>
      <c r="S23" s="28"/>
    </row>
    <row r="24" spans="1:19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</row>
    <row r="25" spans="1:19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</row>
    <row r="26" spans="1:19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</row>
    <row r="27" spans="1:19">
      <c r="A27" s="37"/>
      <c r="B27" s="37"/>
      <c r="C27" s="37"/>
      <c r="D27" s="29" t="s">
        <v>55</v>
      </c>
      <c r="E27" s="38"/>
      <c r="F27" s="38"/>
      <c r="G27" s="38"/>
      <c r="H27" s="29" t="s">
        <v>111</v>
      </c>
      <c r="I27" s="38"/>
      <c r="J27" s="38"/>
      <c r="K27" s="38"/>
      <c r="L27" s="29" t="s">
        <v>112</v>
      </c>
      <c r="M27" s="38"/>
      <c r="N27" s="38"/>
      <c r="O27" s="38"/>
      <c r="P27" s="29" t="s">
        <v>113</v>
      </c>
      <c r="Q27" s="38"/>
      <c r="R27" s="38"/>
      <c r="S27" s="38"/>
    </row>
    <row r="28" spans="1:19">
      <c r="A28" s="44"/>
      <c r="B28" s="45" t="s">
        <v>54</v>
      </c>
      <c r="C28" s="45" t="s">
        <v>52</v>
      </c>
      <c r="D28" s="45" t="s">
        <v>114</v>
      </c>
      <c r="E28" s="45" t="s">
        <v>115</v>
      </c>
      <c r="F28" s="45" t="s">
        <v>116</v>
      </c>
      <c r="G28" s="45" t="s">
        <v>117</v>
      </c>
      <c r="H28" s="45" t="s">
        <v>114</v>
      </c>
      <c r="I28" s="45" t="s">
        <v>115</v>
      </c>
      <c r="J28" s="45" t="s">
        <v>116</v>
      </c>
      <c r="K28" s="45" t="s">
        <v>117</v>
      </c>
      <c r="L28" s="45" t="s">
        <v>114</v>
      </c>
      <c r="M28" s="45" t="s">
        <v>115</v>
      </c>
      <c r="N28" s="45" t="s">
        <v>116</v>
      </c>
      <c r="O28" s="45" t="s">
        <v>117</v>
      </c>
      <c r="P28" s="45" t="s">
        <v>114</v>
      </c>
      <c r="Q28" s="45" t="s">
        <v>115</v>
      </c>
      <c r="R28" s="45" t="s">
        <v>116</v>
      </c>
      <c r="S28" s="45" t="s">
        <v>117</v>
      </c>
    </row>
    <row r="29" spans="1:19">
      <c r="A29" s="31" t="s">
        <v>59</v>
      </c>
      <c r="B29" s="32" t="s">
        <v>23</v>
      </c>
      <c r="C29" s="34">
        <v>5</v>
      </c>
      <c r="D29" s="32">
        <v>4</v>
      </c>
      <c r="E29" s="32">
        <f>D29*C29</f>
        <v>20</v>
      </c>
      <c r="F29" s="39">
        <v>0.9</v>
      </c>
      <c r="G29" s="32">
        <f>F29*E29</f>
        <v>18</v>
      </c>
      <c r="H29" s="32">
        <v>9</v>
      </c>
      <c r="I29" s="32">
        <f>H29*C29</f>
        <v>45</v>
      </c>
      <c r="J29" s="39">
        <v>0.6</v>
      </c>
      <c r="K29" s="32">
        <f>J29*I29</f>
        <v>27</v>
      </c>
      <c r="L29" s="32">
        <v>9</v>
      </c>
      <c r="M29" s="32">
        <f>L29*C29</f>
        <v>45</v>
      </c>
      <c r="N29" s="39">
        <v>0.6</v>
      </c>
      <c r="O29" s="32">
        <f>N29*M29</f>
        <v>27</v>
      </c>
      <c r="P29" s="32">
        <v>7</v>
      </c>
      <c r="Q29" s="32">
        <f>P29*C29</f>
        <v>35</v>
      </c>
      <c r="R29" s="39">
        <v>0.6</v>
      </c>
      <c r="S29" s="32">
        <f>R29*Q29</f>
        <v>21</v>
      </c>
    </row>
    <row r="30" spans="1:19">
      <c r="A30" s="31" t="s">
        <v>63</v>
      </c>
      <c r="B30" s="32" t="s">
        <v>64</v>
      </c>
      <c r="C30" s="34">
        <v>5</v>
      </c>
      <c r="D30" s="32">
        <v>6</v>
      </c>
      <c r="E30" s="32">
        <f>C30*D30</f>
        <v>30</v>
      </c>
      <c r="F30" s="39">
        <v>0.9</v>
      </c>
      <c r="G30" s="32">
        <f>F30*E30</f>
        <v>27</v>
      </c>
      <c r="H30" s="32">
        <v>7</v>
      </c>
      <c r="I30" s="32">
        <f t="shared" ref="I30:I34" si="0">H30*C30</f>
        <v>35</v>
      </c>
      <c r="J30" s="39">
        <v>0.6</v>
      </c>
      <c r="K30" s="32">
        <f>J30*I30</f>
        <v>21</v>
      </c>
      <c r="L30" s="32">
        <v>7</v>
      </c>
      <c r="M30" s="32">
        <f t="shared" ref="M30:M34" si="1">L30*C30</f>
        <v>35</v>
      </c>
      <c r="N30" s="39">
        <v>0.6</v>
      </c>
      <c r="O30" s="32">
        <f>N30*M30</f>
        <v>21</v>
      </c>
      <c r="P30" s="32">
        <v>7</v>
      </c>
      <c r="Q30" s="32">
        <f t="shared" ref="Q30:Q34" si="2">P30*C30</f>
        <v>35</v>
      </c>
      <c r="R30" s="39">
        <v>0.6</v>
      </c>
      <c r="S30" s="32">
        <f>R30*Q30</f>
        <v>21</v>
      </c>
    </row>
    <row r="31" spans="1:19">
      <c r="A31" s="31" t="s">
        <v>67</v>
      </c>
      <c r="B31" s="32" t="s">
        <v>68</v>
      </c>
      <c r="C31" s="34">
        <v>1.5</v>
      </c>
      <c r="D31" s="32">
        <v>5</v>
      </c>
      <c r="E31" s="32">
        <f>C31*D31</f>
        <v>7.5</v>
      </c>
      <c r="F31" s="39">
        <v>0.6</v>
      </c>
      <c r="G31" s="32">
        <f>E31*F31</f>
        <v>4.5</v>
      </c>
      <c r="H31" s="32">
        <v>5</v>
      </c>
      <c r="I31" s="32">
        <f t="shared" si="0"/>
        <v>7.5</v>
      </c>
      <c r="J31" s="39">
        <v>0.9</v>
      </c>
      <c r="K31" s="32">
        <f>I31*J31</f>
        <v>6.75</v>
      </c>
      <c r="L31" s="32">
        <v>5</v>
      </c>
      <c r="M31" s="32">
        <f t="shared" si="1"/>
        <v>7.5</v>
      </c>
      <c r="N31" s="39">
        <v>0.9</v>
      </c>
      <c r="O31" s="32">
        <f>M31*N31</f>
        <v>6.75</v>
      </c>
      <c r="P31" s="32">
        <v>5</v>
      </c>
      <c r="Q31" s="32">
        <f t="shared" si="2"/>
        <v>7.5</v>
      </c>
      <c r="R31" s="39">
        <v>0.9</v>
      </c>
      <c r="S31" s="32">
        <f>Q31*R31</f>
        <v>6.75</v>
      </c>
    </row>
    <row r="32" spans="1:19">
      <c r="A32" s="31" t="s">
        <v>73</v>
      </c>
      <c r="B32" s="32" t="s">
        <v>40</v>
      </c>
      <c r="C32" s="34">
        <v>1</v>
      </c>
      <c r="D32" s="32">
        <v>9</v>
      </c>
      <c r="E32" s="32">
        <f>C32*D32</f>
        <v>9</v>
      </c>
      <c r="F32" s="40">
        <v>0.9</v>
      </c>
      <c r="G32" s="32">
        <f>E32*F32</f>
        <v>8.1</v>
      </c>
      <c r="H32" s="32">
        <v>3</v>
      </c>
      <c r="I32" s="32">
        <f t="shared" si="0"/>
        <v>3</v>
      </c>
      <c r="J32" s="40">
        <v>0.9</v>
      </c>
      <c r="K32" s="32">
        <f>I32*J32</f>
        <v>2.7</v>
      </c>
      <c r="L32" s="32">
        <v>5</v>
      </c>
      <c r="M32" s="32">
        <f t="shared" si="1"/>
        <v>5</v>
      </c>
      <c r="N32" s="40">
        <v>0.6</v>
      </c>
      <c r="O32" s="32">
        <f>M32*N32</f>
        <v>3</v>
      </c>
      <c r="P32" s="32">
        <v>3</v>
      </c>
      <c r="Q32" s="32">
        <f t="shared" si="2"/>
        <v>3</v>
      </c>
      <c r="R32" s="40">
        <v>0.9</v>
      </c>
      <c r="S32" s="32">
        <f>Q32*R32</f>
        <v>2.7</v>
      </c>
    </row>
    <row r="33" spans="1:19">
      <c r="A33" s="31" t="s">
        <v>78</v>
      </c>
      <c r="B33" s="32" t="s">
        <v>79</v>
      </c>
      <c r="C33" s="34">
        <v>1</v>
      </c>
      <c r="D33" s="32">
        <v>5</v>
      </c>
      <c r="E33" s="32">
        <f>C33*D33</f>
        <v>5</v>
      </c>
      <c r="F33" s="40">
        <v>0.9</v>
      </c>
      <c r="G33" s="32">
        <f>E33*F33</f>
        <v>4.5</v>
      </c>
      <c r="H33" s="32">
        <v>5</v>
      </c>
      <c r="I33" s="32">
        <f t="shared" si="0"/>
        <v>5</v>
      </c>
      <c r="J33" s="40">
        <v>0.9</v>
      </c>
      <c r="K33" s="32">
        <f>I33*J33</f>
        <v>4.5</v>
      </c>
      <c r="L33" s="32">
        <v>5</v>
      </c>
      <c r="M33" s="32">
        <f t="shared" si="1"/>
        <v>5</v>
      </c>
      <c r="N33" s="40">
        <v>0.9</v>
      </c>
      <c r="O33" s="32">
        <f>M33*N33</f>
        <v>4.5</v>
      </c>
      <c r="P33" s="32">
        <v>5</v>
      </c>
      <c r="Q33" s="32">
        <f t="shared" si="2"/>
        <v>5</v>
      </c>
      <c r="R33" s="40">
        <v>0.9</v>
      </c>
      <c r="S33" s="32">
        <f>Q33*R33</f>
        <v>4.5</v>
      </c>
    </row>
    <row r="34" spans="1:19">
      <c r="A34" s="31" t="s">
        <v>81</v>
      </c>
      <c r="B34" s="32" t="s">
        <v>19</v>
      </c>
      <c r="C34" s="34">
        <v>3</v>
      </c>
      <c r="D34" s="32">
        <v>10</v>
      </c>
      <c r="E34" s="32">
        <f>C34*D34</f>
        <v>30</v>
      </c>
      <c r="F34" s="40">
        <v>0.9</v>
      </c>
      <c r="G34" s="32">
        <f>E34*F34</f>
        <v>27</v>
      </c>
      <c r="H34" s="32">
        <v>4</v>
      </c>
      <c r="I34" s="32">
        <f t="shared" si="0"/>
        <v>12</v>
      </c>
      <c r="J34" s="40">
        <v>0.9</v>
      </c>
      <c r="K34" s="32">
        <f>I34*J34</f>
        <v>10.8</v>
      </c>
      <c r="L34" s="32">
        <v>1</v>
      </c>
      <c r="M34" s="32">
        <f t="shared" si="1"/>
        <v>3</v>
      </c>
      <c r="N34" s="40">
        <v>0.9</v>
      </c>
      <c r="O34" s="32">
        <f>M34*N34</f>
        <v>2.7</v>
      </c>
      <c r="P34" s="32">
        <v>4</v>
      </c>
      <c r="Q34" s="32">
        <f t="shared" si="2"/>
        <v>12</v>
      </c>
      <c r="S34" s="32">
        <f>Q34*R35</f>
        <v>10.8</v>
      </c>
    </row>
    <row r="35" spans="1:19">
      <c r="A35" s="41" t="s">
        <v>50</v>
      </c>
      <c r="B35" s="32"/>
      <c r="C35" s="32"/>
      <c r="D35" s="32"/>
      <c r="E35" s="42">
        <f>SUM(E29:E34)</f>
        <v>101.5</v>
      </c>
      <c r="F35" s="32"/>
      <c r="G35" s="42">
        <f>SUM(G29:G34)</f>
        <v>89.1</v>
      </c>
      <c r="H35" s="32"/>
      <c r="I35" s="53">
        <f>SUM(I29:I34)</f>
        <v>107.5</v>
      </c>
      <c r="J35" s="32"/>
      <c r="K35" s="42">
        <f>SUM(K29:K34)</f>
        <v>72.75</v>
      </c>
      <c r="L35" s="32"/>
      <c r="M35" s="53">
        <f>SUM(M29:M34)</f>
        <v>100.5</v>
      </c>
      <c r="N35" s="32"/>
      <c r="O35" s="42">
        <f>SUM(O29:O34)</f>
        <v>64.95</v>
      </c>
      <c r="P35" s="32"/>
      <c r="Q35" s="53">
        <f>SUM(Q29:Q34)</f>
        <v>97.5</v>
      </c>
      <c r="R35" s="40">
        <v>0.9</v>
      </c>
      <c r="S35" s="42">
        <f>SUM(S29:S34)</f>
        <v>66.75</v>
      </c>
    </row>
    <row r="36" spans="1:19">
      <c r="A36" s="54" t="s">
        <v>128</v>
      </c>
      <c r="B36" s="55"/>
      <c r="C36" s="55"/>
      <c r="D36" s="55"/>
      <c r="E36" s="55"/>
      <c r="F36" s="55"/>
      <c r="G36" s="56">
        <f>G35/E35</f>
        <v>0.87783251231527093</v>
      </c>
      <c r="H36" s="55"/>
      <c r="I36" s="55"/>
      <c r="J36" s="55"/>
      <c r="K36" s="56">
        <f>K35/I35</f>
        <v>0.67674418604651165</v>
      </c>
      <c r="L36" s="55"/>
      <c r="M36" s="55"/>
      <c r="N36" s="55"/>
      <c r="O36" s="56">
        <f>O35/M35</f>
        <v>0.64626865671641798</v>
      </c>
      <c r="P36" s="55"/>
      <c r="Q36" s="55"/>
      <c r="R36" s="55"/>
      <c r="S36" s="56">
        <f>S35/Q35</f>
        <v>0.68461538461538463</v>
      </c>
    </row>
    <row r="37" spans="1:19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1:19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>
      <c r="A39" s="28"/>
      <c r="B39" s="28"/>
      <c r="C39" s="28"/>
      <c r="D39" s="28"/>
      <c r="E39" s="43" t="s">
        <v>118</v>
      </c>
      <c r="F39" s="37" t="s">
        <v>50</v>
      </c>
      <c r="G39" s="37" t="s">
        <v>116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1:19">
      <c r="A40" s="28"/>
      <c r="B40" s="28"/>
      <c r="C40" s="28"/>
      <c r="D40" s="28"/>
      <c r="E40" s="57" t="s">
        <v>55</v>
      </c>
      <c r="F40" s="57">
        <f>G35</f>
        <v>89.1</v>
      </c>
      <c r="G40" s="58">
        <f>G36</f>
        <v>0.87783251231527093</v>
      </c>
      <c r="H40" s="59" t="s">
        <v>129</v>
      </c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1:19">
      <c r="A41" s="28"/>
      <c r="B41" s="28"/>
      <c r="C41" s="28"/>
      <c r="D41" s="28"/>
      <c r="E41" s="57" t="s">
        <v>119</v>
      </c>
      <c r="F41" s="57">
        <f>O35</f>
        <v>64.95</v>
      </c>
      <c r="G41" s="58">
        <f>O36</f>
        <v>0.64626865671641798</v>
      </c>
      <c r="H41" s="59" t="s">
        <v>132</v>
      </c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1:19">
      <c r="A42" s="28"/>
      <c r="B42" s="28"/>
      <c r="C42" s="28"/>
      <c r="D42" s="28"/>
      <c r="E42" s="57" t="s">
        <v>120</v>
      </c>
      <c r="F42" s="57">
        <f>K35</f>
        <v>72.75</v>
      </c>
      <c r="G42" s="58">
        <f>K36</f>
        <v>0.67674418604651165</v>
      </c>
      <c r="H42" s="59" t="s">
        <v>131</v>
      </c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1:19">
      <c r="A43" s="28"/>
      <c r="B43" s="28"/>
      <c r="C43" s="28"/>
      <c r="D43" s="28"/>
      <c r="E43" s="57" t="s">
        <v>58</v>
      </c>
      <c r="F43" s="57">
        <f>S35</f>
        <v>66.75</v>
      </c>
      <c r="G43" s="58">
        <f>S36</f>
        <v>0.68461538461538463</v>
      </c>
      <c r="H43" s="59" t="s">
        <v>130</v>
      </c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1:19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1:19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1:19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1:19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</sheetData>
  <mergeCells count="41">
    <mergeCell ref="D27:G27"/>
    <mergeCell ref="H27:K27"/>
    <mergeCell ref="L27:O27"/>
    <mergeCell ref="P27:S27"/>
    <mergeCell ref="D19:E19"/>
    <mergeCell ref="F19:G19"/>
    <mergeCell ref="H19:I19"/>
    <mergeCell ref="J19:K19"/>
    <mergeCell ref="L19:M19"/>
    <mergeCell ref="D20:E20"/>
    <mergeCell ref="F20:G20"/>
    <mergeCell ref="H20:I20"/>
    <mergeCell ref="J20:K20"/>
    <mergeCell ref="L20:M20"/>
    <mergeCell ref="D17:E17"/>
    <mergeCell ref="F17:G17"/>
    <mergeCell ref="H17:I17"/>
    <mergeCell ref="J17:K17"/>
    <mergeCell ref="L17:M17"/>
    <mergeCell ref="D18:E18"/>
    <mergeCell ref="F18:G18"/>
    <mergeCell ref="H18:I18"/>
    <mergeCell ref="J18:K18"/>
    <mergeCell ref="L18:M18"/>
    <mergeCell ref="D15:E15"/>
    <mergeCell ref="F15:G15"/>
    <mergeCell ref="H15:I15"/>
    <mergeCell ref="J15:K15"/>
    <mergeCell ref="L15:M15"/>
    <mergeCell ref="D16:E16"/>
    <mergeCell ref="F16:G16"/>
    <mergeCell ref="H16:I16"/>
    <mergeCell ref="J16:K16"/>
    <mergeCell ref="L16:M16"/>
    <mergeCell ref="A2:F2"/>
    <mergeCell ref="A12:M12"/>
    <mergeCell ref="D14:E14"/>
    <mergeCell ref="F14:G14"/>
    <mergeCell ref="H14:I14"/>
    <mergeCell ref="J14:K14"/>
    <mergeCell ref="L14:M14"/>
  </mergeCells>
  <hyperlinks>
    <hyperlink ref="C3" r:id="rId1" tooltip="Celular XIAOMI REDMI Note 8 -64GB Azul" display="http://www.alkosto.com/celular-xiaomi-redmi-note-8-64gb-azul" xr:uid="{2EA5C16A-642A-0E43-9F53-37B06284BF45}"/>
    <hyperlink ref="E40" r:id="rId2" tooltip="Celular XIAOMI REDMI Note 8 -64GB Azul" display="http://www.alkosto.com/celular-xiaomi-redmi-note-8-64gb-azul" xr:uid="{F092324A-89AB-0748-8D0F-55AA2137FF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Tabla de Preferencias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Choconta</dc:creator>
  <cp:lastModifiedBy>Microsoft Office User</cp:lastModifiedBy>
  <dcterms:created xsi:type="dcterms:W3CDTF">2020-04-14T12:55:24Z</dcterms:created>
  <dcterms:modified xsi:type="dcterms:W3CDTF">2020-04-23T04:06:35Z</dcterms:modified>
</cp:coreProperties>
</file>