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Plan1" sheetId="2" r:id="rId2"/>
  </sheets>
  <externalReferences>
    <externalReference r:id="rId3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8" i="1"/>
  <c r="I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J1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4" i="1"/>
  <c r="K47" i="1"/>
  <c r="K13" i="1"/>
  <c r="K12" i="1"/>
  <c r="K11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<sst xmlns="http://schemas.openxmlformats.org/spreadsheetml/2006/main" count="150" uniqueCount="100">
  <si>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</si>
  <si>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</si>
  <si>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</si>
  <si>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</si>
  <si>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</si>
  <si>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</si>
  <si>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</si>
  <si>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</si>
  <si>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</si>
  <si>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</si>
  <si>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</si>
  <si>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</si>
  <si>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</si>
  <si>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</si>
  <si>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</si>
  <si>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</si>
  <si>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</si>
  <si>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</si>
  <si>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</si>
  <si>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</si>
  <si>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</si>
  <si>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</si>
  <si>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</si>
  <si>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</si>
  <si>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</si>
  <si>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</si>
  <si>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</si>
  <si>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</si>
  <si>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</si>
  <si>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</si>
  <si>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</si>
  <si>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</si>
  <si>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</si>
  <si>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</si>
  <si>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</si>
  <si>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</si>
  <si>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</si>
  <si>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</si>
  <si>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</si>
  <si>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</si>
  <si>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</si>
  <si>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</si>
  <si>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</si>
  <si>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</si>
  <si>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</si>
  <si>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</si>
  <si>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</si>
  <si>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</si>
  <si>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</si>
  <si>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</si>
  <si>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</si>
  <si>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</si>
  <si>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</si>
  <si>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</si>
  <si>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</si>
  <si>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</si>
  <si>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</si>
  <si>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</si>
  <si>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</si>
  <si>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</si>
  <si>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</si>
  <si>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</si>
  <si>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</si>
  <si>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</si>
  <si>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</si>
  <si>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</si>
  <si>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</si>
  <si>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</si>
  <si>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</si>
  <si>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</si>
  <si>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</si>
  <si>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</si>
  <si>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</si>
  <si>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</si>
  <si>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</si>
  <si>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</si>
  <si>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</si>
  <si>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</si>
  <si>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</si>
  <si>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</si>
  <si>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</si>
  <si>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</si>
  <si>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</si>
  <si>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</si>
  <si>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</si>
  <si>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</si>
  <si>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</si>
  <si>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</si>
  <si>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Não inciada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</si>
  <si>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</si>
  <si>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</si>
  <si>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</si>
  <si>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</si>
  <si>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</si>
  <si>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</si>
  <si>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</si>
  <si>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</si>
  <si>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</si>
  <si>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Entregue</t>
  </si>
  <si>
    <t>Data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</si>
</sst>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9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vertical="center" wrapText="1"/>
    </xf>
    <xf numFmtId="14" fontId="0" fillId="12" borderId="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3" borderId="8" xfId="3" applyNumberFormat="1" applyFont="1" applyFill="1" applyBorder="1" applyAlignment="1" applyProtection="1">
      <alignment horizontal="left"/>
    </xf>
    <xf numFmtId="0" fontId="23" fillId="13" borderId="8" xfId="3" applyNumberFormat="1" applyFont="1" applyFill="1" applyBorder="1" applyAlignment="1" applyProtection="1">
      <alignment horizontal="center"/>
    </xf>
    <xf numFmtId="0" fontId="12" fillId="12" borderId="8" xfId="0" applyFont="1" applyFill="1" applyBorder="1">
      <alignment vertical="center"/>
    </xf>
    <xf numFmtId="0" fontId="12" fillId="6" borderId="8" xfId="0" applyFont="1" applyFill="1" applyBorder="1">
      <alignment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2" fillId="14" borderId="8" xfId="0" applyFont="1" applyFill="1" applyBorder="1">
      <alignment vertical="center"/>
    </xf>
    <xf numFmtId="0" fontId="0" fillId="14" borderId="8" xfId="0" applyFill="1" applyBorder="1" applyAlignment="1">
      <alignment vertical="center" wrapText="1"/>
    </xf>
    <xf numFmtId="0" fontId="12" fillId="14" borderId="8" xfId="0" applyFont="1" applyFill="1" applyBorder="1" applyAlignment="1">
      <alignment horizontal="center" vertical="center"/>
    </xf>
    <xf numFmtId="14" fontId="0" fillId="14" borderId="8" xfId="0" applyNumberFormat="1" applyFill="1" applyBorder="1" applyAlignment="1">
      <alignment horizontal="center"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abSelected="1" topLeftCell="A5" zoomScale="70" zoomScaleNormal="70" workbookViewId="0">
      <selection activeCell="E15" sqref="E15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0" t="s">
        <v>20</v>
      </c>
      <c r="C2" s="70"/>
      <c r="D2" s="70"/>
      <c r="E2" s="70"/>
      <c r="F2" s="70"/>
      <c r="G2" s="70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0"/>
      <c r="C3" s="70"/>
      <c r="D3" s="70"/>
      <c r="E3" s="70"/>
      <c r="F3" s="70"/>
      <c r="G3" s="70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0"/>
      <c r="C4" s="70"/>
      <c r="D4" s="70"/>
      <c r="E4" s="70"/>
      <c r="F4" s="70"/>
      <c r="G4" s="70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0"/>
      <c r="C5" s="70"/>
      <c r="D5" s="70"/>
      <c r="E5" s="70"/>
      <c r="F5" s="70"/>
      <c r="G5" s="70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8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42503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f>(G8+D8)-1</f>
        <v>42492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42499</v>
      </c>
      <c r="I9" s="27">
        <f t="shared" ref="I9:I10" si="142">(G9+D9)-1</f>
        <v>42496</v>
      </c>
      <c r="J9" s="27">
        <f t="shared" ref="J9:J47" si="143">(H9+E9)-1</f>
        <v>42502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f t="shared" si="143"/>
        <v>42503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f t="shared" ref="J11:J13" si="144">(H11+E11)-1</f>
        <v>42503</v>
      </c>
      <c r="K11" s="27" t="str">
        <f t="shared" ref="K11:K13" ca="1" si="145">IF(F11=1,"Concluído",IF(AND(J11&lt;TODAY(),F11&lt;1),"Em atraso","Em andamento"))</f>
        <v>Em atraso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f t="shared" si="144"/>
        <v>42503</v>
      </c>
      <c r="K12" s="27" t="str">
        <f t="shared" ca="1" si="145"/>
        <v>Em atraso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f t="shared" si="144"/>
        <v>42503</v>
      </c>
      <c r="K13" s="27" t="str">
        <f t="shared" ca="1" si="145"/>
        <v>Em atraso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f t="shared" si="143"/>
        <v>42503</v>
      </c>
      <c r="K14" s="27" t="str">
        <f t="shared" ca="1" si="141"/>
        <v>Em atraso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/>
      <c r="F15" s="40">
        <v>0</v>
      </c>
      <c r="G15" s="10">
        <v>42503</v>
      </c>
      <c r="H15" s="10"/>
      <c r="I15" s="27">
        <f t="shared" ref="I15:I46" si="146">(G15+D15)-1</f>
        <v>42504</v>
      </c>
      <c r="J15" s="27">
        <f t="shared" si="143"/>
        <v>-1</v>
      </c>
      <c r="K15" s="27" t="str">
        <f t="shared" ca="1" si="141"/>
        <v>Em atraso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/>
      <c r="F16" s="40">
        <v>0</v>
      </c>
      <c r="G16" s="10">
        <v>42503</v>
      </c>
      <c r="H16" s="10"/>
      <c r="I16" s="27">
        <f t="shared" si="146"/>
        <v>42504</v>
      </c>
      <c r="J16" s="27">
        <f t="shared" si="143"/>
        <v>-1</v>
      </c>
      <c r="K16" s="27" t="str">
        <f t="shared" ca="1" si="141"/>
        <v>Em atraso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/>
      <c r="F17" s="40">
        <v>0</v>
      </c>
      <c r="G17" s="10">
        <v>42503</v>
      </c>
      <c r="H17" s="10"/>
      <c r="I17" s="27">
        <f t="shared" si="146"/>
        <v>42504</v>
      </c>
      <c r="J17" s="27">
        <f t="shared" si="143"/>
        <v>-1</v>
      </c>
      <c r="K17" s="27" t="str">
        <f t="shared" ca="1" si="141"/>
        <v>Em atraso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/>
      <c r="F18" s="40">
        <v>0</v>
      </c>
      <c r="G18" s="10">
        <v>42503</v>
      </c>
      <c r="H18" s="10"/>
      <c r="I18" s="27">
        <f t="shared" si="146"/>
        <v>42504</v>
      </c>
      <c r="J18" s="27">
        <f t="shared" ref="J18:J46" si="147">(H18+E18)-1</f>
        <v>-1</v>
      </c>
      <c r="K18" s="27" t="str">
        <f t="shared" ref="K18:K46" ca="1" si="148">IF(F18=1,"Concluído",IF(AND(J18&lt;TODAY(),F18&lt;1),"Em atraso","Em andamento"))</f>
        <v>Em atraso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/>
      <c r="F19" s="40">
        <v>0</v>
      </c>
      <c r="G19" s="10">
        <v>42503</v>
      </c>
      <c r="H19" s="10"/>
      <c r="I19" s="27">
        <f t="shared" si="146"/>
        <v>42504</v>
      </c>
      <c r="J19" s="27">
        <f t="shared" si="147"/>
        <v>-1</v>
      </c>
      <c r="K19" s="27" t="str">
        <f t="shared" ca="1" si="148"/>
        <v>Em atraso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/>
      <c r="F20" s="40">
        <v>0</v>
      </c>
      <c r="G20" s="10">
        <v>42503</v>
      </c>
      <c r="H20" s="10"/>
      <c r="I20" s="27">
        <f t="shared" si="146"/>
        <v>42504</v>
      </c>
      <c r="J20" s="27">
        <f t="shared" si="147"/>
        <v>-1</v>
      </c>
      <c r="K20" s="27" t="str">
        <f t="shared" ca="1" si="148"/>
        <v>Em atraso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/>
      <c r="F21" s="40">
        <v>0</v>
      </c>
      <c r="G21" s="10">
        <v>42503</v>
      </c>
      <c r="H21" s="10"/>
      <c r="I21" s="27">
        <f t="shared" si="146"/>
        <v>42504</v>
      </c>
      <c r="J21" s="27">
        <f t="shared" si="147"/>
        <v>-1</v>
      </c>
      <c r="K21" s="27" t="str">
        <f t="shared" ca="1" si="148"/>
        <v>Em atraso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/>
      <c r="F22" s="40">
        <v>0</v>
      </c>
      <c r="G22" s="10">
        <v>42503</v>
      </c>
      <c r="H22" s="10"/>
      <c r="I22" s="27">
        <f t="shared" si="146"/>
        <v>42504</v>
      </c>
      <c r="J22" s="27">
        <f t="shared" si="147"/>
        <v>-1</v>
      </c>
      <c r="K22" s="27" t="str">
        <f t="shared" ca="1" si="148"/>
        <v>Em atraso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/>
      <c r="F23" s="40">
        <v>0</v>
      </c>
      <c r="G23" s="10">
        <v>42503</v>
      </c>
      <c r="H23" s="10"/>
      <c r="I23" s="27">
        <f t="shared" si="146"/>
        <v>42504</v>
      </c>
      <c r="J23" s="27">
        <f t="shared" si="147"/>
        <v>-1</v>
      </c>
      <c r="K23" s="27" t="str">
        <f t="shared" ca="1" si="148"/>
        <v>Em atraso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/>
      <c r="F24" s="40">
        <v>0</v>
      </c>
      <c r="G24" s="10">
        <v>42503</v>
      </c>
      <c r="H24" s="10"/>
      <c r="I24" s="27">
        <f t="shared" si="146"/>
        <v>42504</v>
      </c>
      <c r="J24" s="27">
        <f t="shared" si="147"/>
        <v>-1</v>
      </c>
      <c r="K24" s="27" t="str">
        <f t="shared" ca="1" si="148"/>
        <v>Em atraso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/>
      <c r="F25" s="40">
        <v>0</v>
      </c>
      <c r="G25" s="10">
        <v>42503</v>
      </c>
      <c r="H25" s="10"/>
      <c r="I25" s="27">
        <f t="shared" si="146"/>
        <v>42504</v>
      </c>
      <c r="J25" s="27">
        <f t="shared" si="147"/>
        <v>-1</v>
      </c>
      <c r="K25" s="27" t="str">
        <f t="shared" ca="1" si="148"/>
        <v>Em atraso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/>
      <c r="F26" s="40">
        <v>0</v>
      </c>
      <c r="G26" s="10">
        <v>42503</v>
      </c>
      <c r="H26" s="10"/>
      <c r="I26" s="27">
        <f t="shared" si="146"/>
        <v>42504</v>
      </c>
      <c r="J26" s="27">
        <f t="shared" si="147"/>
        <v>-1</v>
      </c>
      <c r="K26" s="27" t="str">
        <f t="shared" ca="1" si="148"/>
        <v>Em atraso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/>
      <c r="F27" s="40">
        <v>0</v>
      </c>
      <c r="G27" s="10">
        <v>42503</v>
      </c>
      <c r="H27" s="10"/>
      <c r="I27" s="27">
        <f t="shared" si="146"/>
        <v>42504</v>
      </c>
      <c r="J27" s="27">
        <f t="shared" si="147"/>
        <v>-1</v>
      </c>
      <c r="K27" s="27" t="str">
        <f t="shared" ca="1" si="148"/>
        <v>Em atraso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/>
      <c r="F28" s="40">
        <v>0</v>
      </c>
      <c r="G28" s="10">
        <v>42503</v>
      </c>
      <c r="H28" s="10"/>
      <c r="I28" s="27">
        <f t="shared" si="146"/>
        <v>42504</v>
      </c>
      <c r="J28" s="27">
        <f t="shared" si="147"/>
        <v>-1</v>
      </c>
      <c r="K28" s="27" t="str">
        <f t="shared" ca="1" si="148"/>
        <v>Em atraso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/>
      <c r="F29" s="40">
        <v>0</v>
      </c>
      <c r="G29" s="10">
        <v>42503</v>
      </c>
      <c r="H29" s="10"/>
      <c r="I29" s="27">
        <f t="shared" si="146"/>
        <v>42504</v>
      </c>
      <c r="J29" s="27">
        <f t="shared" si="147"/>
        <v>-1</v>
      </c>
      <c r="K29" s="27" t="str">
        <f t="shared" ca="1" si="148"/>
        <v>Em atraso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/>
      <c r="F30" s="40">
        <v>0</v>
      </c>
      <c r="G30" s="10">
        <v>42503</v>
      </c>
      <c r="H30" s="10"/>
      <c r="I30" s="27">
        <f t="shared" si="146"/>
        <v>42504</v>
      </c>
      <c r="J30" s="27">
        <f t="shared" si="147"/>
        <v>-1</v>
      </c>
      <c r="K30" s="27" t="str">
        <f t="shared" ca="1" si="148"/>
        <v>Em atraso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/>
      <c r="F31" s="40">
        <v>0</v>
      </c>
      <c r="G31" s="10">
        <v>42503</v>
      </c>
      <c r="H31" s="10"/>
      <c r="I31" s="27">
        <f t="shared" si="146"/>
        <v>42504</v>
      </c>
      <c r="J31" s="27">
        <f t="shared" si="147"/>
        <v>-1</v>
      </c>
      <c r="K31" s="27" t="str">
        <f t="shared" ca="1" si="148"/>
        <v>Em atraso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/>
      <c r="F32" s="40">
        <v>0</v>
      </c>
      <c r="G32" s="10">
        <v>42503</v>
      </c>
      <c r="H32" s="10"/>
      <c r="I32" s="27">
        <f t="shared" si="146"/>
        <v>42504</v>
      </c>
      <c r="J32" s="27">
        <f t="shared" si="147"/>
        <v>-1</v>
      </c>
      <c r="K32" s="27" t="str">
        <f t="shared" ca="1" si="148"/>
        <v>Em atraso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6"/>
        <v>42504</v>
      </c>
      <c r="J33" s="27">
        <f t="shared" si="147"/>
        <v>-1</v>
      </c>
      <c r="K33" s="27" t="str">
        <f t="shared" ca="1" si="148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6"/>
        <v>42504</v>
      </c>
      <c r="J34" s="27">
        <f t="shared" si="147"/>
        <v>-1</v>
      </c>
      <c r="K34" s="27" t="str">
        <f t="shared" ca="1" si="148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6"/>
        <v>42504</v>
      </c>
      <c r="J35" s="27">
        <f t="shared" si="147"/>
        <v>-1</v>
      </c>
      <c r="K35" s="27" t="str">
        <f t="shared" ca="1" si="148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6"/>
        <v>42504</v>
      </c>
      <c r="J36" s="27">
        <f t="shared" si="147"/>
        <v>-1</v>
      </c>
      <c r="K36" s="27" t="str">
        <f t="shared" ca="1" si="148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6"/>
        <v>42504</v>
      </c>
      <c r="J37" s="27">
        <f t="shared" si="147"/>
        <v>-1</v>
      </c>
      <c r="K37" s="27" t="str">
        <f t="shared" ca="1" si="148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6"/>
        <v>42504</v>
      </c>
      <c r="J38" s="27">
        <f t="shared" si="147"/>
        <v>-1</v>
      </c>
      <c r="K38" s="27" t="str">
        <f t="shared" ca="1" si="148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6"/>
        <v>42504</v>
      </c>
      <c r="J39" s="27">
        <f t="shared" si="147"/>
        <v>-1</v>
      </c>
      <c r="K39" s="27" t="str">
        <f t="shared" ca="1" si="148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6"/>
        <v>42504</v>
      </c>
      <c r="J40" s="27">
        <f t="shared" si="147"/>
        <v>-1</v>
      </c>
      <c r="K40" s="27" t="str">
        <f t="shared" ca="1" si="148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6"/>
        <v>42504</v>
      </c>
      <c r="J41" s="27">
        <f t="shared" si="147"/>
        <v>-1</v>
      </c>
      <c r="K41" s="27" t="str">
        <f t="shared" ca="1" si="148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6"/>
        <v>42504</v>
      </c>
      <c r="J42" s="27">
        <f t="shared" si="147"/>
        <v>-1</v>
      </c>
      <c r="K42" s="27" t="str">
        <f t="shared" ca="1" si="148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6"/>
        <v>42504</v>
      </c>
      <c r="J43" s="27">
        <f t="shared" si="147"/>
        <v>-1</v>
      </c>
      <c r="K43" s="27" t="str">
        <f t="shared" ca="1" si="148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6"/>
        <v>42504</v>
      </c>
      <c r="J44" s="27">
        <f t="shared" si="147"/>
        <v>-1</v>
      </c>
      <c r="K44" s="27" t="str">
        <f t="shared" ca="1" si="148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6"/>
        <v>42504</v>
      </c>
      <c r="J45" s="27">
        <f t="shared" si="147"/>
        <v>-1</v>
      </c>
      <c r="K45" s="27" t="str">
        <f t="shared" ca="1" si="148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6"/>
        <v>42504</v>
      </c>
      <c r="J46" s="27">
        <f t="shared" si="147"/>
        <v>-1</v>
      </c>
      <c r="K46" s="27" t="str">
        <f t="shared" ca="1" si="148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1" t="s">
        <v>16</v>
      </c>
      <c r="C56" s="71"/>
      <c r="D56" s="71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2">
        <f>'Cronograma + Diagrama de Gantt'!$F$7</f>
        <v>5.128205128205128E-2</v>
      </c>
      <c r="C57" s="72"/>
      <c r="D57" s="72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2"/>
      <c r="C58" s="72"/>
      <c r="D58" s="72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2"/>
      <c r="C59" s="72"/>
      <c r="D59" s="72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2"/>
      <c r="C60" s="72"/>
      <c r="D60" s="72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3" priority="385">
      <formula>TRUE</formula>
    </cfRule>
  </conditionalFormatting>
  <conditionalFormatting sqref="N7:HE47">
    <cfRule type="expression" dxfId="22" priority="468">
      <formula>PorcentagemConcluída</formula>
    </cfRule>
    <cfRule type="expression" dxfId="21" priority="469">
      <formula>PorcentagemConcluídaPosterior</formula>
    </cfRule>
    <cfRule type="expression" dxfId="20" priority="470">
      <formula>Real</formula>
    </cfRule>
    <cfRule type="expression" dxfId="19" priority="471">
      <formula>RealPosterior</formula>
    </cfRule>
    <cfRule type="expression" dxfId="18" priority="472">
      <formula>Plano</formula>
    </cfRule>
    <cfRule type="expression" dxfId="17" priority="473">
      <formula>N$6=$J$4+periodo_selecionado-1</formula>
    </cfRule>
    <cfRule type="expression" dxfId="16" priority="474">
      <formula>MOD(COLUMN(),2)</formula>
    </cfRule>
    <cfRule type="expression" dxfId="15" priority="475">
      <formula>MOD(COLUMN(),2)=0</formula>
    </cfRule>
  </conditionalFormatting>
  <conditionalFormatting sqref="N6:HE6">
    <cfRule type="expression" dxfId="14" priority="476">
      <formula>N$6=$J$4+periodo_selecionado-1</formula>
    </cfRule>
  </conditionalFormatting>
  <conditionalFormatting sqref="BV48:HE48">
    <cfRule type="expression" dxfId="13" priority="383">
      <formula>TRUE</formula>
    </cfRule>
  </conditionalFormatting>
  <conditionalFormatting sqref="K8:K10 K14 K18 K22 K26 K30 K34 K38 K42 K46:K47">
    <cfRule type="containsText" dxfId="12" priority="376" operator="containsText" text="Em andamento">
      <formula>NOT(ISERROR(SEARCH("Em andamento",K8)))</formula>
    </cfRule>
    <cfRule type="containsText" dxfId="11" priority="377" operator="containsText" text="Em atraso">
      <formula>NOT(ISERROR(SEARCH("Em atraso",K8)))</formula>
    </cfRule>
    <cfRule type="containsText" dxfId="10" priority="378" operator="containsText" text="Concluído">
      <formula>NOT(ISERROR(SEARCH("Concluído",K8)))</formula>
    </cfRule>
  </conditionalFormatting>
  <conditionalFormatting sqref="B48">
    <cfRule type="expression" dxfId="9" priority="375">
      <formula>TRUE</formula>
    </cfRule>
  </conditionalFormatting>
  <conditionalFormatting sqref="K11 K15 K19 K23 K27 K31 K35 K39 K43">
    <cfRule type="containsText" dxfId="8" priority="364" operator="containsText" text="Em andamento">
      <formula>NOT(ISERROR(SEARCH("Em andamento",K11)))</formula>
    </cfRule>
    <cfRule type="containsText" dxfId="7" priority="365" operator="containsText" text="Em atraso">
      <formula>NOT(ISERROR(SEARCH("Em atraso",K11)))</formula>
    </cfRule>
    <cfRule type="containsText" dxfId="6" priority="366" operator="containsText" text="Concluído">
      <formula>NOT(ISERROR(SEARCH("Concluído",K11)))</formula>
    </cfRule>
  </conditionalFormatting>
  <conditionalFormatting sqref="K12 K16 K20 K24 K28 K32 K36 K40 K44">
    <cfRule type="containsText" dxfId="5" priority="353" operator="containsText" text="Em andamento">
      <formula>NOT(ISERROR(SEARCH("Em andamento",K12)))</formula>
    </cfRule>
    <cfRule type="containsText" dxfId="4" priority="354" operator="containsText" text="Em atraso">
      <formula>NOT(ISERROR(SEARCH("Em atraso",K12)))</formula>
    </cfRule>
    <cfRule type="containsText" dxfId="3" priority="355" operator="containsText" text="Concluído">
      <formula>NOT(ISERROR(SEARCH("Concluído",K12)))</formula>
    </cfRule>
  </conditionalFormatting>
  <conditionalFormatting sqref="K13 K17 K21 K25 K29 K33 K37 K41 K45">
    <cfRule type="containsText" dxfId="2" priority="342" operator="containsText" text="Em andamento">
      <formula>NOT(ISERROR(SEARCH("Em andamento",K13)))</formula>
    </cfRule>
    <cfRule type="containsText" dxfId="1" priority="343" operator="containsText" text="Em atraso">
      <formula>NOT(ISERROR(SEARCH("Em atraso",K13)))</formula>
    </cfRule>
    <cfRule type="containsText" dxfId="0" priority="344" operator="containsText" text="Concluído">
      <formula>NOT(ISERROR(SEARCH("Concluído",K13)))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8" sqref="F8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97</v>
      </c>
      <c r="E1" s="57"/>
      <c r="F1" s="57"/>
      <c r="G1" s="58"/>
    </row>
    <row r="2" spans="1:10" x14ac:dyDescent="0.25">
      <c r="A2" s="73" t="s">
        <v>74</v>
      </c>
      <c r="B2" s="74"/>
      <c r="C2" s="74"/>
      <c r="D2" s="74"/>
      <c r="E2" s="74"/>
      <c r="F2" s="74"/>
      <c r="G2" s="74"/>
      <c r="H2" s="5"/>
      <c r="I2" s="5"/>
      <c r="J2" s="5"/>
    </row>
    <row r="3" spans="1:10" ht="35.25" customHeight="1" x14ac:dyDescent="0.25">
      <c r="A3" s="74"/>
      <c r="B3" s="74"/>
      <c r="C3" s="74"/>
      <c r="D3" s="74"/>
      <c r="E3" s="74"/>
      <c r="F3" s="74"/>
      <c r="G3" s="74"/>
    </row>
    <row r="4" spans="1:10" ht="20.25" customHeight="1" x14ac:dyDescent="0.75">
      <c r="A4" s="74"/>
      <c r="B4" s="74"/>
      <c r="C4" s="74"/>
      <c r="D4" s="74"/>
      <c r="E4" s="74"/>
      <c r="F4" s="74"/>
      <c r="G4" s="74"/>
      <c r="H4" s="8"/>
      <c r="I4" s="8"/>
      <c r="J4" s="8"/>
    </row>
    <row r="5" spans="1:10" ht="50.25" customHeight="1" x14ac:dyDescent="0.25">
      <c r="A5" s="74"/>
      <c r="B5" s="74"/>
      <c r="C5" s="74"/>
      <c r="D5" s="74"/>
      <c r="E5" s="74"/>
      <c r="F5" s="74"/>
      <c r="G5" s="74"/>
    </row>
    <row r="6" spans="1:10" x14ac:dyDescent="0.25">
      <c r="A6" s="66" t="s">
        <v>68</v>
      </c>
      <c r="B6" s="66" t="s">
        <v>69</v>
      </c>
      <c r="C6" s="67" t="s">
        <v>70</v>
      </c>
      <c r="D6" s="67" t="s">
        <v>71</v>
      </c>
      <c r="E6" s="67" t="s">
        <v>72</v>
      </c>
      <c r="F6" s="67" t="s">
        <v>99</v>
      </c>
      <c r="G6" s="67" t="s">
        <v>73</v>
      </c>
    </row>
    <row r="7" spans="1:10" ht="105" x14ac:dyDescent="0.25">
      <c r="A7" s="68" t="s">
        <v>75</v>
      </c>
      <c r="B7" s="60" t="s">
        <v>83</v>
      </c>
      <c r="C7" s="64" t="s">
        <v>86</v>
      </c>
      <c r="D7" s="61">
        <v>42503</v>
      </c>
      <c r="E7" s="61">
        <v>42504</v>
      </c>
      <c r="F7" s="61"/>
      <c r="G7" s="64" t="s">
        <v>82</v>
      </c>
    </row>
    <row r="8" spans="1:10" ht="60" x14ac:dyDescent="0.25">
      <c r="A8" s="75" t="s">
        <v>76</v>
      </c>
      <c r="B8" s="76" t="s">
        <v>84</v>
      </c>
      <c r="C8" s="77" t="s">
        <v>85</v>
      </c>
      <c r="D8" s="78">
        <v>42503</v>
      </c>
      <c r="E8" s="78">
        <v>42504</v>
      </c>
      <c r="F8" s="78">
        <v>42505</v>
      </c>
      <c r="G8" s="77" t="s">
        <v>98</v>
      </c>
    </row>
    <row r="9" spans="1:10" ht="60" x14ac:dyDescent="0.25">
      <c r="A9" s="69" t="s">
        <v>77</v>
      </c>
      <c r="B9" s="62" t="s">
        <v>89</v>
      </c>
      <c r="C9" s="65" t="s">
        <v>87</v>
      </c>
      <c r="D9" s="63">
        <v>42505</v>
      </c>
      <c r="E9" s="63">
        <v>42506</v>
      </c>
      <c r="F9" s="63"/>
      <c r="G9" s="65" t="s">
        <v>88</v>
      </c>
    </row>
    <row r="10" spans="1:10" ht="60" x14ac:dyDescent="0.25">
      <c r="A10" s="69" t="s">
        <v>78</v>
      </c>
      <c r="B10" s="62" t="s">
        <v>91</v>
      </c>
      <c r="C10" s="65" t="s">
        <v>90</v>
      </c>
      <c r="D10" s="63">
        <v>42505</v>
      </c>
      <c r="E10" s="63">
        <v>42506</v>
      </c>
      <c r="F10" s="63"/>
      <c r="G10" s="65" t="s">
        <v>88</v>
      </c>
    </row>
    <row r="11" spans="1:10" ht="75" x14ac:dyDescent="0.25">
      <c r="A11" s="69" t="s">
        <v>79</v>
      </c>
      <c r="B11" s="62" t="s">
        <v>95</v>
      </c>
      <c r="C11" s="65" t="s">
        <v>92</v>
      </c>
      <c r="D11" s="63">
        <v>42507</v>
      </c>
      <c r="E11" s="63">
        <v>42508</v>
      </c>
      <c r="F11" s="63"/>
      <c r="G11" s="65" t="s">
        <v>88</v>
      </c>
    </row>
    <row r="12" spans="1:10" x14ac:dyDescent="0.25">
      <c r="A12" s="69" t="s">
        <v>80</v>
      </c>
      <c r="B12" s="62" t="s">
        <v>96</v>
      </c>
      <c r="C12" s="65" t="s">
        <v>26</v>
      </c>
      <c r="D12" s="63">
        <v>42509</v>
      </c>
      <c r="E12" s="63">
        <v>42509</v>
      </c>
      <c r="F12" s="63"/>
      <c r="G12" s="65" t="s">
        <v>88</v>
      </c>
    </row>
    <row r="13" spans="1:10" x14ac:dyDescent="0.25">
      <c r="A13" s="69" t="s">
        <v>80</v>
      </c>
      <c r="B13" s="62" t="s">
        <v>93</v>
      </c>
      <c r="C13" s="65" t="s">
        <v>25</v>
      </c>
      <c r="D13" s="63">
        <v>42509</v>
      </c>
      <c r="E13" s="63">
        <v>42509</v>
      </c>
      <c r="F13" s="63"/>
      <c r="G13" s="65" t="s">
        <v>88</v>
      </c>
    </row>
    <row r="14" spans="1:10" x14ac:dyDescent="0.25">
      <c r="A14" s="69" t="s">
        <v>81</v>
      </c>
      <c r="B14" s="62" t="s">
        <v>94</v>
      </c>
      <c r="C14" s="65" t="s">
        <v>25</v>
      </c>
      <c r="D14" s="63">
        <v>42509</v>
      </c>
      <c r="E14" s="63">
        <v>42509</v>
      </c>
      <c r="F14" s="63"/>
      <c r="G14" s="65" t="s">
        <v>88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Cronograma + Diagrama de Gantt</vt:lpstr>
      <vt:lpstr>Plan1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2016-05-16T16:37:22Z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