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23040" windowHeight="9372" firstSheet="1" activeTab="5"/>
  </bookViews>
  <sheets>
    <sheet name="Bike_trip" sheetId="1" r:id="rId1"/>
    <sheet name="Member Type Distribution" sheetId="2" r:id="rId2"/>
    <sheet name="Trips by hour" sheetId="7" r:id="rId3"/>
    <sheet name="Popular station" sheetId="10" r:id="rId4"/>
    <sheet name="Average Ride Duration" sheetId="3" r:id="rId5"/>
    <sheet name="Dashboard" sheetId="9" r:id="rId6"/>
  </sheet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E7" i="9" l="1"/>
  <c r="I7" i="9"/>
  <c r="D12" i="1" l="1"/>
  <c r="D2" i="1" l="1"/>
  <c r="D3" i="1"/>
  <c r="D4" i="1"/>
  <c r="D5" i="1"/>
  <c r="D6" i="1"/>
  <c r="D7" i="1"/>
  <c r="D8" i="1"/>
  <c r="D9" i="1"/>
  <c r="D10" i="1"/>
  <c r="D11" i="1"/>
  <c r="D13" i="1"/>
</calcChain>
</file>

<file path=xl/sharedStrings.xml><?xml version="1.0" encoding="utf-8"?>
<sst xmlns="http://schemas.openxmlformats.org/spreadsheetml/2006/main" count="99" uniqueCount="53">
  <si>
    <t>trip_id</t>
  </si>
  <si>
    <t>bike_id</t>
  </si>
  <si>
    <t>start_time</t>
  </si>
  <si>
    <t>start_station_name</t>
  </si>
  <si>
    <t>end_station_name</t>
  </si>
  <si>
    <t>member_type</t>
  </si>
  <si>
    <t>ride_duration_minutes</t>
  </si>
  <si>
    <t>T1001</t>
  </si>
  <si>
    <t>B01</t>
  </si>
  <si>
    <t>Central Station</t>
  </si>
  <si>
    <t>Park Avenue</t>
  </si>
  <si>
    <t>member</t>
  </si>
  <si>
    <t>T1002</t>
  </si>
  <si>
    <t>B02</t>
  </si>
  <si>
    <t>City Hall</t>
  </si>
  <si>
    <t>University Plaza</t>
  </si>
  <si>
    <t>casual</t>
  </si>
  <si>
    <t>T1003</t>
  </si>
  <si>
    <t>B03</t>
  </si>
  <si>
    <t>T1004</t>
  </si>
  <si>
    <t>B04</t>
  </si>
  <si>
    <t>T1005</t>
  </si>
  <si>
    <t>B05</t>
  </si>
  <si>
    <t>Main Street</t>
  </si>
  <si>
    <t>T1006</t>
  </si>
  <si>
    <t>B06</t>
  </si>
  <si>
    <t>T1007</t>
  </si>
  <si>
    <t>B07</t>
  </si>
  <si>
    <t>T1008</t>
  </si>
  <si>
    <t>B08</t>
  </si>
  <si>
    <t>T1009</t>
  </si>
  <si>
    <t>B09</t>
  </si>
  <si>
    <t>T1010</t>
  </si>
  <si>
    <t>B10</t>
  </si>
  <si>
    <t>T1011</t>
  </si>
  <si>
    <t>B11</t>
  </si>
  <si>
    <t>T1012</t>
  </si>
  <si>
    <t>B12</t>
  </si>
  <si>
    <t>Row Labels</t>
  </si>
  <si>
    <t>Grand Total</t>
  </si>
  <si>
    <t>Count of trip_id</t>
  </si>
  <si>
    <t>Trips By Member Type</t>
  </si>
  <si>
    <t>Average of ride_duration_minutes</t>
  </si>
  <si>
    <t>HOUR</t>
  </si>
  <si>
    <t>End_time</t>
  </si>
  <si>
    <t>Shortest Trip</t>
  </si>
  <si>
    <t>Longest Trip</t>
  </si>
  <si>
    <t>Unique Bikes Used</t>
  </si>
  <si>
    <t>Trips by Member Type</t>
  </si>
  <si>
    <t>Average Duration by Member Type</t>
  </si>
  <si>
    <t>Trips by Hour of Day</t>
  </si>
  <si>
    <t>Starting Stations</t>
  </si>
  <si>
    <r>
      <rPr>
        <b/>
        <sz val="24"/>
        <color theme="4"/>
        <rFont val="Calibri"/>
        <family val="2"/>
        <scheme val="minor"/>
      </rPr>
      <t>Bike-Sharing Usage Dashboard</t>
    </r>
    <r>
      <rPr>
        <b/>
        <sz val="24"/>
        <color theme="3" tint="0.3999755851924192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</si>
</sst>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24"/>
      <color theme="3" tint="0.3999755851924192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0" fontId="0" fillId="0" borderId="0" xfId="0" applyAlignment="1"/>
    <xf numFmtId="0" fontId="0" fillId="34" borderId="0" xfId="0" applyFill="1"/>
    <xf numFmtId="0" fontId="19" fillId="34" borderId="0" xfId="0" applyFont="1" applyFill="1" applyAlignment="1">
      <alignment horizontal="center" vertical="center"/>
    </xf>
    <xf numFmtId="0" fontId="0" fillId="35" borderId="0" xfId="0" applyFill="1"/>
    <xf numFmtId="0" fontId="19" fillId="35" borderId="0" xfId="0" applyFont="1" applyFill="1" applyAlignment="1">
      <alignment horizontal="center" vertical="center"/>
    </xf>
    <xf numFmtId="0" fontId="0" fillId="37" borderId="0" xfId="0" applyFill="1"/>
    <xf numFmtId="0" fontId="19" fillId="37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6" borderId="0" xfId="0" applyFont="1" applyFill="1" applyAlignment="1">
      <alignment horizontal="center" vertical="top"/>
    </xf>
    <xf numFmtId="0" fontId="22" fillId="38" borderId="0" xfId="0" applyFont="1" applyFill="1" applyAlignment="1">
      <alignment horizontal="center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center" vertical="top"/>
    </xf>
    <xf numFmtId="0" fontId="20" fillId="4" borderId="0" xfId="8" applyFont="1" applyAlignment="1">
      <alignment horizontal="center" vertical="center"/>
    </xf>
    <xf numFmtId="0" fontId="21" fillId="4" borderId="0" xfId="8" applyFont="1" applyAlignment="1">
      <alignment horizontal="center" vertical="center"/>
    </xf>
    <xf numFmtId="0" fontId="23" fillId="2" borderId="0" xfId="6" applyFont="1" applyAlignment="1">
      <alignment horizontal="center" vertical="center"/>
    </xf>
    <xf numFmtId="0" fontId="24" fillId="3" borderId="0" xfId="7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[BikeTripsTable.xlsx]Member Type Distribution!PivotTable1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'Member Type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'Member Type Distribution'!$A$4:$A$6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'Member Type Distribution'!$B$4:$B$6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[BikeTripsTable.xlsx]Trips by hour!PivotTable6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'Trips by hour'!$B$3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strRef>
              <c:f>'Trips by hour'!$A$4:$A$13</c:f>
              <c:strCache>
                <c:ptCount val="9"/>
                <c:pt idx="0">
                  <c:v>07-01-1900 00:00</c:v>
                </c:pt>
                <c:pt idx="1">
                  <c:v>08-01-1900 00:00</c:v>
                </c:pt>
                <c:pt idx="2">
                  <c:v>09-01-1900 00:00</c:v>
                </c:pt>
                <c:pt idx="3">
                  <c:v>10-01-1900 00:00</c:v>
                </c:pt>
                <c:pt idx="4">
                  <c:v>12-01-1900 00:00</c:v>
                </c:pt>
                <c:pt idx="5">
                  <c:v>16-01-1900 00:00</c:v>
                </c:pt>
                <c:pt idx="6">
                  <c:v>17-01-1900 00:00</c:v>
                </c:pt>
                <c:pt idx="7">
                  <c:v>18-01-1900 00:00</c:v>
                </c:pt>
                <c:pt idx="8">
                  <c:v>19-01-1900 00:00</c:v>
                </c:pt>
              </c:strCache>
            </c:strRef>
          </c:cat>
          <c:val>
            <c:numRef>
              <c:f>'Trips by hour'!$B$4:$B$13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7664"/>
        <c:axId val="236641312"/>
      </c:lineChart>
      <c:catAx>
        <c:axId val="1292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1312"/>
        <c:crosses val="autoZero"/>
        <c:auto val="1"/>
        <c:lblAlgn val="ctr"/>
        <c:lblOffset val="100"/>
        <c:noMultiLvlLbl val="0"/>
      </c:catAx>
      <c:valAx>
        <c:axId val="2366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7664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[BikeTripsTable.xlsx]Popular station!PivotTable9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station'!$B$3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'Popular station'!$A$4:$A$9</c:f>
              <c:strCache>
                <c:ptCount val="5"/>
                <c:pt idx="0">
                  <c:v>Central Station</c:v>
                </c:pt>
                <c:pt idx="1">
                  <c:v>City Hall</c:v>
                </c:pt>
                <c:pt idx="2">
                  <c:v>Main Street</c:v>
                </c:pt>
                <c:pt idx="3">
                  <c:v>Park Avenue</c:v>
                </c:pt>
                <c:pt idx="4">
                  <c:v>University Plaza</c:v>
                </c:pt>
              </c:strCache>
            </c:strRef>
          </c:cat>
          <c:val>
            <c:numRef>
              <c:f>'Popular station'!$B$4:$B$9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626496"/>
        <c:axId val="236818600"/>
      </c:barChart>
      <c:catAx>
        <c:axId val="236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18600"/>
        <c:crosses val="autoZero"/>
        <c:auto val="1"/>
        <c:lblAlgn val="ctr"/>
        <c:lblOffset val="100"/>
        <c:noMultiLvlLbl val="0"/>
      </c:catAx>
      <c:valAx>
        <c:axId val="2368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[BikeTripsTable.xlsx]Average Ride Duration!PivotTable2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Ride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Ride Duration'!$A$4:$A$6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'Average Ride Duration'!$B$4:$B$6</c:f>
              <c:numCache>
                <c:formatCode>General</c:formatCode>
                <c:ptCount val="2"/>
                <c:pt idx="0">
                  <c:v>26.25</c:v>
                </c:pt>
                <c:pt idx="1">
                  <c:v>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42240"/>
        <c:axId val="238254776"/>
      </c:barChart>
      <c:catAx>
        <c:axId val="2381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54776"/>
        <c:crosses val="autoZero"/>
        <c:auto val="1"/>
        <c:lblAlgn val="ctr"/>
        <c:lblOffset val="100"/>
        <c:noMultiLvlLbl val="0"/>
      </c:catAx>
      <c:valAx>
        <c:axId val="2382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[BikeTripsTable.xlsx]Member Type Distribution!PivotTable1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97487172073042E-2"/>
          <c:y val="0.2131375564203952"/>
          <c:w val="0.75326348042013203"/>
          <c:h val="0.59987346415055776"/>
        </c:manualLayout>
      </c:layout>
      <c:pie3DChart>
        <c:varyColors val="1"/>
        <c:ser>
          <c:idx val="0"/>
          <c:order val="0"/>
          <c:tx>
            <c:strRef>
              <c:f>'Member Type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'Member Type Distribution'!$A$4:$A$6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'Member Type Distribution'!$B$4:$B$6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[BikeTripsTable.xlsx]Trips by hour!PivotTable6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solidFill>
              <a:srgbClr val="5B9BD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'Trips by hour'!$B$3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5B9BD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'Trips by hour'!$A$4:$A$13</c:f>
              <c:strCache>
                <c:ptCount val="9"/>
                <c:pt idx="0">
                  <c:v>07-01-1900 00:00</c:v>
                </c:pt>
                <c:pt idx="1">
                  <c:v>08-01-1900 00:00</c:v>
                </c:pt>
                <c:pt idx="2">
                  <c:v>09-01-1900 00:00</c:v>
                </c:pt>
                <c:pt idx="3">
                  <c:v>10-01-1900 00:00</c:v>
                </c:pt>
                <c:pt idx="4">
                  <c:v>12-01-1900 00:00</c:v>
                </c:pt>
                <c:pt idx="5">
                  <c:v>16-01-1900 00:00</c:v>
                </c:pt>
                <c:pt idx="6">
                  <c:v>17-01-1900 00:00</c:v>
                </c:pt>
                <c:pt idx="7">
                  <c:v>18-01-1900 00:00</c:v>
                </c:pt>
                <c:pt idx="8">
                  <c:v>19-01-1900 00:00</c:v>
                </c:pt>
              </c:strCache>
            </c:strRef>
          </c:cat>
          <c:val>
            <c:numRef>
              <c:f>'Trips by hour'!$B$4:$B$13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36525184"/>
        <c:axId val="236527928"/>
      </c:lineChart>
      <c:catAx>
        <c:axId val="2365251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7928"/>
        <c:crosses val="autoZero"/>
        <c:auto val="1"/>
        <c:lblAlgn val="ctr"/>
        <c:lblOffset val="100"/>
        <c:noMultiLvlLbl val="0"/>
      </c:catAx>
      <c:valAx>
        <c:axId val="236527928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652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[BikeTripsTable.xlsx]Popular station!PivotTable9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station'!$B$3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'Popular station'!$A$4:$A$9</c:f>
              <c:strCache>
                <c:ptCount val="5"/>
                <c:pt idx="0">
                  <c:v>Central Station</c:v>
                </c:pt>
                <c:pt idx="1">
                  <c:v>City Hall</c:v>
                </c:pt>
                <c:pt idx="2">
                  <c:v>Main Street</c:v>
                </c:pt>
                <c:pt idx="3">
                  <c:v>Park Avenue</c:v>
                </c:pt>
                <c:pt idx="4">
                  <c:v>University Plaza</c:v>
                </c:pt>
              </c:strCache>
            </c:strRef>
          </c:cat>
          <c:val>
            <c:numRef>
              <c:f>'Popular station'!$B$4:$B$9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525968"/>
        <c:axId val="236526752"/>
      </c:barChart>
      <c:catAx>
        <c:axId val="2365259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6752"/>
        <c:crosses val="autoZero"/>
        <c:auto val="1"/>
        <c:lblAlgn val="ctr"/>
        <c:lblOffset val="100"/>
        <c:noMultiLvlLbl val="0"/>
      </c:catAx>
      <c:valAx>
        <c:axId val="23652675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2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[BikeTripsTable.xlsx]Average Ride Duration!PivotTable2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Ride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Ride Duration'!$A$4:$A$6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'Average Ride Duration'!$B$4:$B$6</c:f>
              <c:numCache>
                <c:formatCode>General</c:formatCode>
                <c:ptCount val="2"/>
                <c:pt idx="0">
                  <c:v>26.25</c:v>
                </c:pt>
                <c:pt idx="1">
                  <c:v>13.75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36531456"/>
        <c:axId val="236531064"/>
      </c:barChart>
      <c:catAx>
        <c:axId val="2365314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31064"/>
        <c:crosses val="autoZero"/>
        <c:auto val="1"/>
        <c:lblAlgn val="ctr"/>
        <c:lblOffset val="100"/>
        <c:noMultiLvlLbl val="0"/>
      </c:catAx>
      <c:valAx>
        <c:axId val="236531064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65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4</xdr:row>
      <xdr:rowOff>64770</xdr:rowOff>
    </xdr:from>
    <xdr:to>
      <xdr:col>10</xdr:col>
      <xdr:colOff>392430</xdr:colOff>
      <xdr:row>19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1024890</xdr:colOff>
      <xdr:row>11</xdr:row>
      <xdr:rowOff>163830</xdr:rowOff>
    </xdr:from>
    <xdr:to>
      <xdr:col>8</xdr:col>
      <xdr:colOff>262890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348953</xdr:colOff>
      <xdr:row>6</xdr:row>
      <xdr:rowOff>24213</xdr:rowOff>
    </xdr:from>
    <xdr:to>
      <xdr:col>12</xdr:col>
      <xdr:colOff>21364</xdr:colOff>
      <xdr:row>20</xdr:row>
      <xdr:rowOff>175188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1588770</xdr:colOff>
      <xdr:row>6</xdr:row>
      <xdr:rowOff>148590</xdr:rowOff>
    </xdr:from>
    <xdr:to>
      <xdr:col>8</xdr:col>
      <xdr:colOff>422910</xdr:colOff>
      <xdr:row>21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4314</xdr:rowOff>
    </xdr:from>
    <xdr:to>
      <xdr:col>6</xdr:col>
      <xdr:colOff>307004</xdr:colOff>
      <xdr:row>27</xdr:row>
      <xdr:rowOff>110167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6292</xdr:rowOff>
    </xdr:from>
    <xdr:to>
      <xdr:col>8</xdr:col>
      <xdr:colOff>177677</xdr:colOff>
      <xdr:row>52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603872</xdr:colOff>
      <xdr:row>33</xdr:row>
      <xdr:rowOff>12668</xdr:rowOff>
    </xdr:from>
    <xdr:to>
      <xdr:col>20</xdr:col>
      <xdr:colOff>438619</xdr:colOff>
      <xdr:row>52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600280</xdr:colOff>
      <xdr:row>15</xdr:row>
      <xdr:rowOff>23891</xdr:rowOff>
    </xdr:from>
    <xdr:to>
      <xdr:col>20</xdr:col>
      <xdr:colOff>12153</xdr:colOff>
      <xdr:row>27</xdr:row>
      <xdr:rowOff>166223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909.688918518521" createdVersion="5" refreshedVersion="5" minRefreshableVersion="3" recordCount="12">
  <cacheSource type="worksheet">
    <worksheetSource name="Table1"/>
  </cacheSource>
  <cacheFields count="9">
    <cacheField name="trip_id" numFmtId="0">
      <sharedItems count="12">
        <s v="T1001"/>
        <s v="T1002"/>
        <s v="T1003"/>
        <s v="T1004"/>
        <s v="T1005"/>
        <s v="T1006"/>
        <s v="T1007"/>
        <s v="T1008"/>
        <s v="T1009"/>
        <s v="T1010"/>
        <s v="T1011"/>
        <s v="T1012"/>
      </sharedItems>
    </cacheField>
    <cacheField name="bike_id" numFmtId="0">
      <sharedItems/>
    </cacheField>
    <cacheField name="start_time" numFmtId="22">
      <sharedItems containsSemiMixedTypes="0" containsNonDate="0" containsDate="1" containsString="0" minDate="2023-08-01T07:00:00" maxDate="2023-08-03T16:30:00"/>
    </cacheField>
    <cacheField name="HOUR" numFmtId="22">
      <sharedItems containsSemiMixedTypes="0" containsNonDate="0" containsDate="1" containsString="0" minDate="1900-01-06T00:00:00" maxDate="1900-01-19T00:00:00" count="9">
        <d v="1900-01-06T00:00:00"/>
        <d v="1900-01-07T00:00:00"/>
        <d v="1900-01-08T00:00:00"/>
        <d v="1900-01-11T00:00:00"/>
        <d v="1900-01-16T00:00:00"/>
        <d v="1900-01-09T00:00:00"/>
        <d v="1900-01-17T00:00:00"/>
        <d v="1900-01-18T00:00:00"/>
        <d v="1900-01-15T00:00:00"/>
      </sharedItems>
    </cacheField>
    <cacheField name="End_time" numFmtId="22">
      <sharedItems containsSemiMixedTypes="0" containsNonDate="0" containsDate="1" containsString="0" minDate="2023-08-01T07:15:00" maxDate="2023-08-03T16:55:00"/>
    </cacheField>
    <cacheField name="start_station_name" numFmtId="0">
      <sharedItems count="5">
        <s v="Central Station"/>
        <s v="City Hall"/>
        <s v="Park Avenue"/>
        <s v="University Plaza"/>
        <s v="Main Street"/>
      </sharedItems>
    </cacheField>
    <cacheField name="end_station_name" numFmtId="0">
      <sharedItems/>
    </cacheField>
    <cacheField name="member_type" numFmtId="0">
      <sharedItems count="2">
        <s v="member"/>
        <s v="casual"/>
      </sharedItems>
    </cacheField>
    <cacheField name="ride_duration_minutes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COME" refreshedDate="45910.81872638889" createdVersion="5" refreshedVersion="5" minRefreshableVersion="3" recordCount="12">
  <cacheSource type="worksheet">
    <worksheetSource name="Table1"/>
  </cacheSource>
  <cacheFields count="9">
    <cacheField name="trip_id" numFmtId="0">
      <sharedItems/>
    </cacheField>
    <cacheField name="bike_id" numFmtId="0">
      <sharedItems/>
    </cacheField>
    <cacheField name="start_time" numFmtId="22">
      <sharedItems containsSemiMixedTypes="0" containsNonDate="0" containsDate="1" containsString="0" minDate="2023-08-01T07:00:00" maxDate="2023-08-03T16:30:00"/>
    </cacheField>
    <cacheField name="HOUR" numFmtId="22">
      <sharedItems containsSemiMixedTypes="0" containsNonDate="0" containsDate="1" containsString="0" minDate="1900-01-06T00:00:00" maxDate="1900-01-19T00:00:00"/>
    </cacheField>
    <cacheField name="End_time" numFmtId="22">
      <sharedItems containsSemiMixedTypes="0" containsNonDate="0" containsDate="1" containsString="0" minDate="2023-08-01T07:15:00" maxDate="2023-08-03T16:55:00"/>
    </cacheField>
    <cacheField name="start_station_name" numFmtId="0">
      <sharedItems/>
    </cacheField>
    <cacheField name="end_station_name" numFmtId="0">
      <sharedItems count="5">
        <s v="Park Avenue"/>
        <s v="University Plaza"/>
        <s v="Central Station"/>
        <s v="City Hall"/>
        <s v="Main Street"/>
      </sharedItems>
    </cacheField>
    <cacheField name="member_type" numFmtId="0">
      <sharedItems/>
    </cacheField>
    <cacheField name="ride_duration_minutes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s v="B01"/>
    <d v="2023-08-01T07:00:00"/>
    <x v="0"/>
    <d v="2023-08-01T07:15:00"/>
    <x v="0"/>
    <s v="Park Avenue"/>
    <x v="0"/>
    <n v="15"/>
  </r>
  <r>
    <x v="1"/>
    <s v="B02"/>
    <d v="2023-08-01T07:05:00"/>
    <x v="0"/>
    <d v="2023-08-01T07:25:00"/>
    <x v="1"/>
    <s v="University Plaza"/>
    <x v="1"/>
    <n v="20"/>
  </r>
  <r>
    <x v="2"/>
    <s v="B03"/>
    <d v="2023-08-01T08:30:00"/>
    <x v="1"/>
    <d v="2023-08-01T08:45:00"/>
    <x v="2"/>
    <s v="Central Station"/>
    <x v="0"/>
    <n v="15"/>
  </r>
  <r>
    <x v="3"/>
    <s v="B04"/>
    <d v="2023-08-01T09:10:00"/>
    <x v="2"/>
    <d v="2023-08-01T09:30:00"/>
    <x v="3"/>
    <s v="City Hall"/>
    <x v="0"/>
    <n v="20"/>
  </r>
  <r>
    <x v="4"/>
    <s v="B05"/>
    <d v="2023-08-01T12:00:00"/>
    <x v="3"/>
    <d v="2023-08-01T12:40:00"/>
    <x v="0"/>
    <s v="Main Street"/>
    <x v="1"/>
    <n v="40"/>
  </r>
  <r>
    <x v="5"/>
    <s v="B06"/>
    <d v="2023-08-01T17:00:00"/>
    <x v="4"/>
    <d v="2023-08-01T17:10:00"/>
    <x v="4"/>
    <s v="Central Station"/>
    <x v="0"/>
    <n v="10"/>
  </r>
  <r>
    <x v="6"/>
    <s v="B07"/>
    <d v="2023-08-02T08:00:00"/>
    <x v="1"/>
    <d v="2023-08-02T08:15:00"/>
    <x v="0"/>
    <s v="Park Avenue"/>
    <x v="0"/>
    <n v="15"/>
  </r>
  <r>
    <x v="7"/>
    <s v="B08"/>
    <d v="2023-08-02T10:00:00"/>
    <x v="5"/>
    <d v="2023-08-02T10:00:00"/>
    <x v="1"/>
    <s v="City Hall"/>
    <x v="0"/>
    <n v="0"/>
  </r>
  <r>
    <x v="8"/>
    <s v="B09"/>
    <d v="2023-08-02T18:30:00"/>
    <x v="6"/>
    <d v="2023-08-02T18:50:00"/>
    <x v="3"/>
    <s v="Central Station"/>
    <x v="1"/>
    <n v="20"/>
  </r>
  <r>
    <x v="9"/>
    <s v="B10"/>
    <d v="2023-08-02T19:00:00"/>
    <x v="7"/>
    <d v="2023-08-02T19:10:00"/>
    <x v="2"/>
    <s v="University Plaza"/>
    <x v="0"/>
    <n v="10"/>
  </r>
  <r>
    <x v="10"/>
    <s v="B11"/>
    <d v="2023-08-03T08:00:00"/>
    <x v="1"/>
    <d v="2023-08-03T08:25:00"/>
    <x v="0"/>
    <s v="Park Avenue"/>
    <x v="0"/>
    <n v="25"/>
  </r>
  <r>
    <x v="11"/>
    <s v="B12"/>
    <d v="2023-08-03T16:30:00"/>
    <x v="8"/>
    <d v="2023-08-03T16:55:00"/>
    <x v="1"/>
    <s v="Main Street"/>
    <x v="1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s v="T1001"/>
    <s v="B01"/>
    <d v="2023-08-01T07:00:00"/>
    <d v="1900-01-06T00:00:00"/>
    <d v="2023-08-01T07:15:00"/>
    <s v="Central Station"/>
    <x v="0"/>
    <s v="member"/>
    <n v="15"/>
  </r>
  <r>
    <s v="T1002"/>
    <s v="B02"/>
    <d v="2023-08-01T07:05:00"/>
    <d v="1900-01-06T00:00:00"/>
    <d v="2023-08-01T07:25:00"/>
    <s v="City Hall"/>
    <x v="1"/>
    <s v="casual"/>
    <n v="20"/>
  </r>
  <r>
    <s v="T1003"/>
    <s v="B03"/>
    <d v="2023-08-01T08:30:00"/>
    <d v="1900-01-07T00:00:00"/>
    <d v="2023-08-01T08:45:00"/>
    <s v="Park Avenue"/>
    <x v="2"/>
    <s v="member"/>
    <n v="15"/>
  </r>
  <r>
    <s v="T1004"/>
    <s v="B04"/>
    <d v="2023-08-01T09:10:00"/>
    <d v="1900-01-08T00:00:00"/>
    <d v="2023-08-01T09:30:00"/>
    <s v="University Plaza"/>
    <x v="3"/>
    <s v="member"/>
    <n v="20"/>
  </r>
  <r>
    <s v="T1005"/>
    <s v="B05"/>
    <d v="2023-08-01T12:00:00"/>
    <d v="1900-01-11T00:00:00"/>
    <d v="2023-08-01T12:40:00"/>
    <s v="Central Station"/>
    <x v="4"/>
    <s v="casual"/>
    <n v="40"/>
  </r>
  <r>
    <s v="T1006"/>
    <s v="B06"/>
    <d v="2023-08-01T17:00:00"/>
    <d v="1900-01-16T00:00:00"/>
    <d v="2023-08-01T17:10:00"/>
    <s v="Main Street"/>
    <x v="2"/>
    <s v="member"/>
    <n v="10"/>
  </r>
  <r>
    <s v="T1007"/>
    <s v="B07"/>
    <d v="2023-08-02T08:00:00"/>
    <d v="1900-01-07T00:00:00"/>
    <d v="2023-08-02T08:15:00"/>
    <s v="Central Station"/>
    <x v="0"/>
    <s v="member"/>
    <n v="15"/>
  </r>
  <r>
    <s v="T1008"/>
    <s v="B08"/>
    <d v="2023-08-02T10:00:00"/>
    <d v="1900-01-09T00:00:00"/>
    <d v="2023-08-02T10:00:00"/>
    <s v="City Hall"/>
    <x v="3"/>
    <s v="member"/>
    <n v="0"/>
  </r>
  <r>
    <s v="T1009"/>
    <s v="B09"/>
    <d v="2023-08-02T18:30:00"/>
    <d v="1900-01-17T00:00:00"/>
    <d v="2023-08-02T18:50:00"/>
    <s v="University Plaza"/>
    <x v="2"/>
    <s v="casual"/>
    <n v="20"/>
  </r>
  <r>
    <s v="T1010"/>
    <s v="B10"/>
    <d v="2023-08-02T19:00:00"/>
    <d v="1900-01-18T00:00:00"/>
    <d v="2023-08-02T19:10:00"/>
    <s v="Park Avenue"/>
    <x v="1"/>
    <s v="member"/>
    <n v="10"/>
  </r>
  <r>
    <s v="T1011"/>
    <s v="B11"/>
    <d v="2023-08-03T08:00:00"/>
    <d v="1900-01-07T00:00:00"/>
    <d v="2023-08-03T08:25:00"/>
    <s v="Central Station"/>
    <x v="0"/>
    <s v="member"/>
    <n v="25"/>
  </r>
  <r>
    <s v="T1012"/>
    <s v="B12"/>
    <d v="2023-08-03T16:30:00"/>
    <d v="1900-01-15T00:00:00"/>
    <d v="2023-08-03T16:55:00"/>
    <s v="City Hall"/>
    <x v="4"/>
    <s v="casual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6" firstHeaderRow="1" firstDataRow="1" firstDataCol="1"/>
  <pivotFields count="9">
    <pivotField dataField="1" showAll="0"/>
    <pivotField showAll="0"/>
    <pivotField numFmtId="22" showAll="0"/>
    <pivotField numFmtId="22" showAll="0" defaultSubtotal="0"/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rip_id" fld="0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13" firstHeaderRow="1" firstDataRow="1" firstDataCol="1"/>
  <pivotFields count="9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22" showAll="0"/>
    <pivotField axis="axisRow" numFmtId="22" showAll="0" sortType="ascending" defaultSubtotal="0">
      <items count="9">
        <item x="0"/>
        <item x="1"/>
        <item x="2"/>
        <item x="5"/>
        <item x="3"/>
        <item x="8"/>
        <item x="4"/>
        <item x="6"/>
        <item x="7"/>
      </items>
    </pivotField>
    <pivotField numFmtId="22"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ip_id" fld="0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9" firstHeaderRow="1" firstDataRow="1" firstDataCol="1"/>
  <pivotFields count="9">
    <pivotField dataField="1" showAll="0"/>
    <pivotField showAll="0"/>
    <pivotField numFmtId="22" showAll="0"/>
    <pivotField numFmtId="22" showAll="0"/>
    <pivotField numFmtId="22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ip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6" firstHeaderRow="1" firstDataRow="1" firstDataCol="1"/>
  <pivotFields count="9">
    <pivotField showAll="0"/>
    <pivotField showAll="0"/>
    <pivotField numFmtId="22" showAll="0"/>
    <pivotField numFmtId="22" showAll="0" defaultSubtotal="0"/>
    <pivotField numFmtId="22"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verage of ride_duration_minutes" fld="8" subtotal="average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3" totalsRowShown="0" headerRowDxfId="3">
  <autoFilter ref="A1:I13"/>
  <tableColumns count="9">
    <tableColumn id="1" name="trip_id"/>
    <tableColumn id="2" name="bike_id"/>
    <tableColumn id="3" name="start_time" dataDxfId="2"/>
    <tableColumn id="12" name="HOUR" dataDxfId="1">
      <calculatedColumnFormula>HOUR(IFERROR(VALUE(C2), DATEVALUE(LEFT(C2,10)) + TIMEVALUE(MID(C2,12,8))))</calculatedColumnFormula>
    </tableColumn>
    <tableColumn id="4" name="End_time" dataDxfId="0"/>
    <tableColumn id="5" name="start_station_name"/>
    <tableColumn id="6" name="end_station_name"/>
    <tableColumn id="7" name="member_type"/>
    <tableColumn id="8" name="ride_duration_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J26" sqref="J26"/>
    </sheetView>
  </sheetViews>
  <sheetFormatPr defaultRowHeight="14.4" x14ac:dyDescent="0.3"/>
  <cols>
    <col min="1" max="1" width="8.33203125" customWidth="1"/>
    <col min="2" max="2" width="9" customWidth="1"/>
    <col min="3" max="4" width="15.44140625" bestFit="1" customWidth="1"/>
    <col min="5" max="5" width="19.21875" customWidth="1"/>
    <col min="6" max="6" width="18.6640625" customWidth="1"/>
    <col min="7" max="7" width="14.77734375" customWidth="1"/>
    <col min="8" max="8" width="22.109375" customWidth="1"/>
    <col min="9" max="9" width="22.66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t="s">
        <v>7</v>
      </c>
      <c r="B2" t="s">
        <v>8</v>
      </c>
      <c r="C2" s="1">
        <v>45139.291666666664</v>
      </c>
      <c r="D2" s="1">
        <f>HOUR(IFERROR(VALUE(C2), DATEVALUE(LEFT(C2,10)) + TIMEVALUE(MID(C2,12,8))))</f>
        <v>7</v>
      </c>
      <c r="E2" s="1">
        <v>45139.302083333336</v>
      </c>
      <c r="F2" t="s">
        <v>9</v>
      </c>
      <c r="G2" t="s">
        <v>10</v>
      </c>
      <c r="H2" t="s">
        <v>11</v>
      </c>
      <c r="I2">
        <v>15</v>
      </c>
    </row>
    <row r="3" spans="1:9" x14ac:dyDescent="0.3">
      <c r="A3" t="s">
        <v>12</v>
      </c>
      <c r="B3" t="s">
        <v>13</v>
      </c>
      <c r="C3" s="1">
        <v>45139.295138888891</v>
      </c>
      <c r="D3" s="1">
        <f t="shared" ref="D3:D13" si="0">HOUR(IFERROR(VALUE(C3), DATEVALUE(LEFT(C3,10)) + TIMEVALUE(MID(C3,12,8))))</f>
        <v>7</v>
      </c>
      <c r="E3" s="1">
        <v>45139.309027777781</v>
      </c>
      <c r="F3" t="s">
        <v>14</v>
      </c>
      <c r="G3" t="s">
        <v>15</v>
      </c>
      <c r="H3" t="s">
        <v>16</v>
      </c>
      <c r="I3">
        <v>20</v>
      </c>
    </row>
    <row r="4" spans="1:9" x14ac:dyDescent="0.3">
      <c r="A4" t="s">
        <v>17</v>
      </c>
      <c r="B4" t="s">
        <v>18</v>
      </c>
      <c r="C4" s="1">
        <v>45139.354166666664</v>
      </c>
      <c r="D4" s="1">
        <f t="shared" si="0"/>
        <v>8</v>
      </c>
      <c r="E4" s="1">
        <v>45139.364583333336</v>
      </c>
      <c r="F4" t="s">
        <v>10</v>
      </c>
      <c r="G4" t="s">
        <v>9</v>
      </c>
      <c r="H4" t="s">
        <v>11</v>
      </c>
      <c r="I4">
        <v>15</v>
      </c>
    </row>
    <row r="5" spans="1:9" x14ac:dyDescent="0.3">
      <c r="A5" t="s">
        <v>19</v>
      </c>
      <c r="B5" t="s">
        <v>20</v>
      </c>
      <c r="C5" s="1">
        <v>45139.381944444445</v>
      </c>
      <c r="D5" s="1">
        <f t="shared" si="0"/>
        <v>9</v>
      </c>
      <c r="E5" s="1">
        <v>45139.395833333336</v>
      </c>
      <c r="F5" t="s">
        <v>15</v>
      </c>
      <c r="G5" t="s">
        <v>14</v>
      </c>
      <c r="H5" t="s">
        <v>11</v>
      </c>
      <c r="I5">
        <v>20</v>
      </c>
    </row>
    <row r="6" spans="1:9" x14ac:dyDescent="0.3">
      <c r="A6" t="s">
        <v>21</v>
      </c>
      <c r="B6" t="s">
        <v>22</v>
      </c>
      <c r="C6" s="1">
        <v>45139.5</v>
      </c>
      <c r="D6" s="1">
        <f t="shared" si="0"/>
        <v>12</v>
      </c>
      <c r="E6" s="1">
        <v>45139.527777777781</v>
      </c>
      <c r="F6" t="s">
        <v>9</v>
      </c>
      <c r="G6" t="s">
        <v>23</v>
      </c>
      <c r="H6" t="s">
        <v>16</v>
      </c>
      <c r="I6">
        <v>40</v>
      </c>
    </row>
    <row r="7" spans="1:9" x14ac:dyDescent="0.3">
      <c r="A7" t="s">
        <v>24</v>
      </c>
      <c r="B7" t="s">
        <v>25</v>
      </c>
      <c r="C7" s="1">
        <v>45139.708333333336</v>
      </c>
      <c r="D7" s="1">
        <f t="shared" si="0"/>
        <v>17</v>
      </c>
      <c r="E7" s="1">
        <v>45139.715277777781</v>
      </c>
      <c r="F7" t="s">
        <v>23</v>
      </c>
      <c r="G7" t="s">
        <v>9</v>
      </c>
      <c r="H7" t="s">
        <v>11</v>
      </c>
      <c r="I7">
        <v>10</v>
      </c>
    </row>
    <row r="8" spans="1:9" x14ac:dyDescent="0.3">
      <c r="A8" t="s">
        <v>26</v>
      </c>
      <c r="B8" t="s">
        <v>27</v>
      </c>
      <c r="C8" s="1">
        <v>45140.333333333336</v>
      </c>
      <c r="D8" s="1">
        <f t="shared" si="0"/>
        <v>8</v>
      </c>
      <c r="E8" s="1">
        <v>45140.34375</v>
      </c>
      <c r="F8" t="s">
        <v>9</v>
      </c>
      <c r="G8" t="s">
        <v>10</v>
      </c>
      <c r="H8" t="s">
        <v>11</v>
      </c>
      <c r="I8">
        <v>15</v>
      </c>
    </row>
    <row r="9" spans="1:9" x14ac:dyDescent="0.3">
      <c r="A9" t="s">
        <v>28</v>
      </c>
      <c r="B9" t="s">
        <v>29</v>
      </c>
      <c r="C9" s="1">
        <v>45140.416666666664</v>
      </c>
      <c r="D9" s="1">
        <f t="shared" si="0"/>
        <v>10</v>
      </c>
      <c r="E9" s="1">
        <v>45140.416666666664</v>
      </c>
      <c r="F9" t="s">
        <v>14</v>
      </c>
      <c r="G9" t="s">
        <v>14</v>
      </c>
      <c r="H9" t="s">
        <v>11</v>
      </c>
      <c r="I9">
        <v>0</v>
      </c>
    </row>
    <row r="10" spans="1:9" x14ac:dyDescent="0.3">
      <c r="A10" t="s">
        <v>30</v>
      </c>
      <c r="B10" t="s">
        <v>31</v>
      </c>
      <c r="C10" s="1">
        <v>45140.770833333336</v>
      </c>
      <c r="D10" s="1">
        <f t="shared" si="0"/>
        <v>18</v>
      </c>
      <c r="E10" s="1">
        <v>45140.784722222219</v>
      </c>
      <c r="F10" t="s">
        <v>15</v>
      </c>
      <c r="G10" t="s">
        <v>9</v>
      </c>
      <c r="H10" t="s">
        <v>16</v>
      </c>
      <c r="I10">
        <v>20</v>
      </c>
    </row>
    <row r="11" spans="1:9" x14ac:dyDescent="0.3">
      <c r="A11" t="s">
        <v>32</v>
      </c>
      <c r="B11" t="s">
        <v>33</v>
      </c>
      <c r="C11" s="1">
        <v>45140.791666666664</v>
      </c>
      <c r="D11" s="1">
        <f t="shared" si="0"/>
        <v>19</v>
      </c>
      <c r="E11" s="1">
        <v>45140.798611111109</v>
      </c>
      <c r="F11" t="s">
        <v>10</v>
      </c>
      <c r="G11" t="s">
        <v>15</v>
      </c>
      <c r="H11" t="s">
        <v>11</v>
      </c>
      <c r="I11">
        <v>10</v>
      </c>
    </row>
    <row r="12" spans="1:9" x14ac:dyDescent="0.3">
      <c r="A12" t="s">
        <v>34</v>
      </c>
      <c r="B12" t="s">
        <v>35</v>
      </c>
      <c r="C12" s="1">
        <v>45141.333333333336</v>
      </c>
      <c r="D12" s="1">
        <f>HOUR(IFERROR(VALUE(C12), DATEVALUE(LEFT(C12,10)) + TIMEVALUE(MID(C12,12,8))))</f>
        <v>8</v>
      </c>
      <c r="E12" s="1">
        <v>45141.350694444445</v>
      </c>
      <c r="F12" t="s">
        <v>9</v>
      </c>
      <c r="G12" t="s">
        <v>10</v>
      </c>
      <c r="H12" t="s">
        <v>11</v>
      </c>
      <c r="I12">
        <v>25</v>
      </c>
    </row>
    <row r="13" spans="1:9" x14ac:dyDescent="0.3">
      <c r="A13" t="s">
        <v>36</v>
      </c>
      <c r="B13" t="s">
        <v>37</v>
      </c>
      <c r="C13" s="1">
        <v>45141.6875</v>
      </c>
      <c r="D13" s="1">
        <f t="shared" si="0"/>
        <v>16</v>
      </c>
      <c r="E13" s="1">
        <v>45141.704861111109</v>
      </c>
      <c r="F13" t="s">
        <v>14</v>
      </c>
      <c r="G13" t="s">
        <v>23</v>
      </c>
      <c r="H13" t="s">
        <v>16</v>
      </c>
      <c r="I13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L25" sqref="L25"/>
    </sheetView>
  </sheetViews>
  <sheetFormatPr defaultRowHeight="14.4" x14ac:dyDescent="0.3"/>
  <cols>
    <col min="1" max="1" width="12.5546875" bestFit="1" customWidth="1"/>
    <col min="2" max="2" width="14.33203125" bestFit="1" customWidth="1"/>
  </cols>
  <sheetData>
    <row r="2" spans="1:2" x14ac:dyDescent="0.3">
      <c r="A2" s="2" t="s">
        <v>41</v>
      </c>
    </row>
    <row r="3" spans="1:2" x14ac:dyDescent="0.3">
      <c r="A3" s="3" t="s">
        <v>38</v>
      </c>
      <c r="B3" t="s">
        <v>40</v>
      </c>
    </row>
    <row r="4" spans="1:2" x14ac:dyDescent="0.3">
      <c r="A4" s="4" t="s">
        <v>16</v>
      </c>
      <c r="B4" s="5">
        <v>4</v>
      </c>
    </row>
    <row r="5" spans="1:2" x14ac:dyDescent="0.3">
      <c r="A5" s="4" t="s">
        <v>11</v>
      </c>
      <c r="B5" s="5">
        <v>8</v>
      </c>
    </row>
    <row r="6" spans="1:2" x14ac:dyDescent="0.3">
      <c r="A6" s="4" t="s">
        <v>39</v>
      </c>
      <c r="B6" s="5">
        <v>12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K27" sqref="K27"/>
    </sheetView>
  </sheetViews>
  <sheetFormatPr defaultRowHeight="14.4" x14ac:dyDescent="0.3"/>
  <cols>
    <col min="1" max="1" width="15.44140625" customWidth="1"/>
    <col min="2" max="2" width="14.33203125" customWidth="1"/>
    <col min="3" max="12" width="15.5546875" bestFit="1" customWidth="1"/>
    <col min="13" max="13" width="10.77734375" bestFit="1" customWidth="1"/>
  </cols>
  <sheetData>
    <row r="3" spans="1:2" x14ac:dyDescent="0.3">
      <c r="A3" s="3" t="s">
        <v>38</v>
      </c>
      <c r="B3" t="s">
        <v>40</v>
      </c>
    </row>
    <row r="4" spans="1:2" x14ac:dyDescent="0.3">
      <c r="A4" s="6">
        <v>7</v>
      </c>
      <c r="B4" s="5">
        <v>2</v>
      </c>
    </row>
    <row r="5" spans="1:2" x14ac:dyDescent="0.3">
      <c r="A5" s="6">
        <v>8</v>
      </c>
      <c r="B5" s="5">
        <v>3</v>
      </c>
    </row>
    <row r="6" spans="1:2" x14ac:dyDescent="0.3">
      <c r="A6" s="6">
        <v>9</v>
      </c>
      <c r="B6" s="5">
        <v>1</v>
      </c>
    </row>
    <row r="7" spans="1:2" x14ac:dyDescent="0.3">
      <c r="A7" s="6">
        <v>10</v>
      </c>
      <c r="B7" s="5">
        <v>1</v>
      </c>
    </row>
    <row r="8" spans="1:2" x14ac:dyDescent="0.3">
      <c r="A8" s="6">
        <v>12</v>
      </c>
      <c r="B8" s="5">
        <v>1</v>
      </c>
    </row>
    <row r="9" spans="1:2" x14ac:dyDescent="0.3">
      <c r="A9" s="6">
        <v>16</v>
      </c>
      <c r="B9" s="5">
        <v>1</v>
      </c>
    </row>
    <row r="10" spans="1:2" x14ac:dyDescent="0.3">
      <c r="A10" s="6">
        <v>17</v>
      </c>
      <c r="B10" s="5">
        <v>1</v>
      </c>
    </row>
    <row r="11" spans="1:2" x14ac:dyDescent="0.3">
      <c r="A11" s="6">
        <v>18</v>
      </c>
      <c r="B11" s="5">
        <v>1</v>
      </c>
    </row>
    <row r="12" spans="1:2" x14ac:dyDescent="0.3">
      <c r="A12" s="6">
        <v>19</v>
      </c>
      <c r="B12" s="5">
        <v>1</v>
      </c>
    </row>
    <row r="13" spans="1:2" x14ac:dyDescent="0.3">
      <c r="A13" s="6" t="s">
        <v>39</v>
      </c>
      <c r="B13" s="5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07" zoomScaleNormal="107" workbookViewId="0">
      <selection activeCell="N22" sqref="N22"/>
    </sheetView>
  </sheetViews>
  <sheetFormatPr defaultRowHeight="14.4" x14ac:dyDescent="0.3"/>
  <cols>
    <col min="1" max="1" width="13.88671875" bestFit="1" customWidth="1"/>
    <col min="2" max="2" width="14.33203125" bestFit="1" customWidth="1"/>
  </cols>
  <sheetData>
    <row r="3" spans="1:2" x14ac:dyDescent="0.3">
      <c r="A3" s="3" t="s">
        <v>38</v>
      </c>
      <c r="B3" t="s">
        <v>40</v>
      </c>
    </row>
    <row r="4" spans="1:2" x14ac:dyDescent="0.3">
      <c r="A4" s="4" t="s">
        <v>9</v>
      </c>
      <c r="B4" s="5">
        <v>3</v>
      </c>
    </row>
    <row r="5" spans="1:2" x14ac:dyDescent="0.3">
      <c r="A5" s="4" t="s">
        <v>14</v>
      </c>
      <c r="B5" s="5">
        <v>2</v>
      </c>
    </row>
    <row r="6" spans="1:2" x14ac:dyDescent="0.3">
      <c r="A6" s="4" t="s">
        <v>23</v>
      </c>
      <c r="B6" s="5">
        <v>2</v>
      </c>
    </row>
    <row r="7" spans="1:2" x14ac:dyDescent="0.3">
      <c r="A7" s="4" t="s">
        <v>10</v>
      </c>
      <c r="B7" s="5">
        <v>3</v>
      </c>
    </row>
    <row r="8" spans="1:2" x14ac:dyDescent="0.3">
      <c r="A8" s="4" t="s">
        <v>15</v>
      </c>
      <c r="B8" s="5">
        <v>2</v>
      </c>
    </row>
    <row r="9" spans="1:2" x14ac:dyDescent="0.3">
      <c r="A9" s="4" t="s">
        <v>39</v>
      </c>
      <c r="B9" s="5">
        <v>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30.33203125" bestFit="1" customWidth="1"/>
  </cols>
  <sheetData>
    <row r="3" spans="1:2" x14ac:dyDescent="0.3">
      <c r="A3" s="3" t="s">
        <v>38</v>
      </c>
      <c r="B3" t="s">
        <v>42</v>
      </c>
    </row>
    <row r="4" spans="1:2" x14ac:dyDescent="0.3">
      <c r="A4" s="4" t="s">
        <v>16</v>
      </c>
      <c r="B4" s="5">
        <v>26.25</v>
      </c>
    </row>
    <row r="5" spans="1:2" x14ac:dyDescent="0.3">
      <c r="A5" s="4" t="s">
        <v>11</v>
      </c>
      <c r="B5" s="5">
        <v>13.75</v>
      </c>
    </row>
    <row r="6" spans="1:2" x14ac:dyDescent="0.3">
      <c r="A6" s="4" t="s">
        <v>39</v>
      </c>
      <c r="B6" s="5">
        <v>17.916666666666668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showGridLines="0" tabSelected="1" zoomScaleNormal="100" workbookViewId="0">
      <selection activeCell="I14" sqref="I14"/>
    </sheetView>
  </sheetViews>
  <sheetFormatPr defaultRowHeight="14.4" x14ac:dyDescent="0.3"/>
  <sheetData>
    <row r="1" spans="1:23" x14ac:dyDescent="0.3">
      <c r="A1" s="19" t="s">
        <v>52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4" spans="1:23" x14ac:dyDescent="0.3">
      <c r="D4" s="21" t="s">
        <v>45</v>
      </c>
      <c r="E4" s="22"/>
      <c r="F4" s="22"/>
      <c r="G4" s="7"/>
      <c r="H4" s="23" t="s">
        <v>46</v>
      </c>
      <c r="I4" s="23"/>
      <c r="J4" s="23"/>
      <c r="L4" s="24" t="s">
        <v>47</v>
      </c>
      <c r="M4" s="24"/>
      <c r="N4" s="24"/>
    </row>
    <row r="5" spans="1:23" x14ac:dyDescent="0.3">
      <c r="D5" s="22"/>
      <c r="E5" s="22"/>
      <c r="F5" s="22"/>
      <c r="H5" s="23"/>
      <c r="I5" s="23"/>
      <c r="J5" s="23"/>
      <c r="L5" s="24"/>
      <c r="M5" s="24"/>
      <c r="N5" s="24"/>
    </row>
    <row r="6" spans="1:23" x14ac:dyDescent="0.3">
      <c r="D6" s="8"/>
      <c r="E6" s="8"/>
      <c r="F6" s="8"/>
      <c r="H6" s="10"/>
      <c r="I6" s="10"/>
      <c r="J6" s="10"/>
      <c r="L6" s="12"/>
      <c r="M6" s="12"/>
      <c r="N6" s="12"/>
    </row>
    <row r="7" spans="1:23" ht="31.2" x14ac:dyDescent="0.3">
      <c r="D7" s="8"/>
      <c r="E7" s="9">
        <f>MIN(Bike_trip!I:I)</f>
        <v>0</v>
      </c>
      <c r="F7" s="8"/>
      <c r="H7" s="10"/>
      <c r="I7" s="11">
        <f>MAX(Bike_trip!I:I)</f>
        <v>40</v>
      </c>
      <c r="J7" s="10"/>
      <c r="L7" s="12"/>
      <c r="M7" s="13">
        <v>12</v>
      </c>
      <c r="N7" s="12"/>
    </row>
    <row r="8" spans="1:23" x14ac:dyDescent="0.3">
      <c r="D8" s="8"/>
      <c r="E8" s="8"/>
      <c r="F8" s="8"/>
      <c r="H8" s="10"/>
      <c r="I8" s="10"/>
      <c r="J8" s="10"/>
      <c r="L8" s="12"/>
      <c r="M8" s="12"/>
      <c r="N8" s="12"/>
    </row>
    <row r="9" spans="1:23" x14ac:dyDescent="0.3">
      <c r="D9" s="8"/>
      <c r="E9" s="8"/>
      <c r="F9" s="8"/>
      <c r="H9" s="10"/>
      <c r="I9" s="10"/>
      <c r="J9" s="10"/>
      <c r="L9" s="12"/>
      <c r="M9" s="12"/>
      <c r="N9" s="12"/>
    </row>
    <row r="15" spans="1:23" ht="23.4" x14ac:dyDescent="0.45">
      <c r="A15" s="14" t="s">
        <v>48</v>
      </c>
      <c r="B15" s="15"/>
      <c r="C15" s="15"/>
      <c r="D15" s="15"/>
      <c r="J15" s="7"/>
      <c r="K15" s="7"/>
      <c r="L15" s="7"/>
      <c r="M15" s="7"/>
      <c r="N15" s="16" t="s">
        <v>49</v>
      </c>
      <c r="O15" s="16"/>
      <c r="P15" s="16"/>
      <c r="Q15" s="16"/>
      <c r="R15" s="16"/>
      <c r="S15" s="16"/>
    </row>
    <row r="33" spans="1:16" ht="25.8" x14ac:dyDescent="0.5">
      <c r="A33" s="17" t="s">
        <v>50</v>
      </c>
      <c r="B33" s="17"/>
      <c r="C33" s="17"/>
      <c r="D33" s="17"/>
      <c r="N33" s="18" t="s">
        <v>51</v>
      </c>
      <c r="O33" s="18"/>
      <c r="P33" s="18"/>
    </row>
  </sheetData>
  <mergeCells count="8">
    <mergeCell ref="A15:D15"/>
    <mergeCell ref="N15:S15"/>
    <mergeCell ref="A33:D33"/>
    <mergeCell ref="N33:P33"/>
    <mergeCell ref="A1:W2"/>
    <mergeCell ref="D4:F5"/>
    <mergeCell ref="H4:J5"/>
    <mergeCell ref="L4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Bike_trip</vt:lpstr>
      <vt:lpstr>Member Type Distribution</vt:lpstr>
      <vt:lpstr>Trips by hour</vt:lpstr>
      <vt:lpstr>Popular station</vt:lpstr>
      <vt:lpstr>Average Ride Duration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2025-09-09T10:23:54Z</dcterms:created>
  <dcterms:modified xsi:type="dcterms:W3CDTF">2025-09-10T14:46:04Z</dcterms:modified>
</cp:coreProperties>
</file>