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Диплом\"/>
    </mc:Choice>
  </mc:AlternateContent>
  <xr:revisionPtr revIDLastSave="0" documentId="13_ncr:1_{0671AD76-3670-4F6D-9E1E-8B02B221D41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Положительные исходы" sheetId="1" r:id="rId1"/>
    <sheet name="Отрицательные исходы" sheetId="2" r:id="rId2"/>
    <sheet name="Нейтральные исходы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2" i="3"/>
  <c r="P4" i="2"/>
  <c r="P3" i="2"/>
  <c r="P2" i="2"/>
  <c r="P2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<sst xmlns="http://schemas.openxmlformats.org/spreadsheetml/2006/main" count="157" uniqueCount="42">
  <si>
    <t>city</t>
  </si>
  <si>
    <t>id_trading_point</t>
  </si>
  <si>
    <t>count_test</t>
  </si>
  <si>
    <t>count_control</t>
  </si>
  <si>
    <t>count_all</t>
  </si>
  <si>
    <t>percent_count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</si>
  <si>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</si>
  <si>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</si>
  <si>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</si>
  <si>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</si>
  <si>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</si>
  <si>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</si>
  <si>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</si>
  <si>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flag_exodus</t>
  </si>
  <si>
    <t>Казань</t>
  </si>
  <si>
    <t>Санкт-Петербург</t>
  </si>
  <si>
    <t>Москва</t>
  </si>
  <si>
    <t>Владимир</t>
  </si>
  <si>
    <t>Самара</t>
  </si>
  <si>
    <t>Положительный</t>
  </si>
  <si>
    <t>Волгоград</t>
  </si>
  <si>
    <t>Краснодар</t>
  </si>
  <si>
    <t>Отрицательный</t>
  </si>
  <si>
    <t>Красноярск</t>
  </si>
  <si>
    <t>Мурманск</t>
  </si>
  <si>
    <t>Саратов</t>
  </si>
  <si>
    <t>Тольятти</t>
  </si>
  <si>
    <t>Тюмень</t>
  </si>
  <si>
    <t>Сочи</t>
  </si>
  <si>
    <t>Сахалинск</t>
  </si>
  <si>
    <t>Дмитров</t>
  </si>
  <si>
    <t>Нейтральный</t>
  </si>
  <si>
    <t>N</t>
  </si>
  <si>
    <t>Количество потенциальных покупателей</t>
  </si>
  <si>
    <t>N=</t>
  </si>
  <si>
    <t>Выгода от замены А на В</t>
  </si>
  <si>
    <t>Потери от замены А на В</t>
  </si>
  <si>
    <t>Необходимое кол-во наблюдений</t>
  </si>
  <si>
    <t xml:space="preserve">сумма в рублях (разница между средними платежами в группах), </t>
  </si>
  <si>
    <t>MDE=</t>
  </si>
  <si>
    <t>которая считается минимально значимой</t>
  </si>
  <si>
    <t>с точки зрения бизнеса.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</si>
</sst>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left" vertical="top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J7" sqref="J7"/>
    </sheetView>
  </sheetViews>
  <sheetFormatPr defaultRowHeight="14.4" x14ac:dyDescent="0.3"/>
  <cols>
    <col min="2" max="2" width="15.33203125" customWidth="1"/>
    <col min="3" max="3" width="15.109375" bestFit="1" customWidth="1"/>
    <col min="4" max="4" width="10" bestFit="1" customWidth="1"/>
    <col min="5" max="5" width="12.88671875" bestFit="1" customWidth="1"/>
    <col min="6" max="6" width="8.77734375" bestFit="1" customWidth="1"/>
    <col min="7" max="7" width="13.44140625" bestFit="1" customWidth="1"/>
    <col min="8" max="8" width="16.77734375" bestFit="1" customWidth="1"/>
    <col min="9" max="9" width="19.77734375" bestFit="1" customWidth="1"/>
    <col min="10" max="10" width="8" bestFit="1" customWidth="1"/>
    <col min="11" max="11" width="12" bestFit="1" customWidth="1"/>
    <col min="12" max="12" width="12.88671875" bestFit="1" customWidth="1"/>
    <col min="13" max="14" width="12" bestFit="1" customWidth="1"/>
    <col min="15" max="15" width="15.21875" bestFit="1" customWidth="1"/>
    <col min="16" max="16" width="23.2187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35</v>
      </c>
    </row>
    <row r="2" spans="1:16" x14ac:dyDescent="0.3">
      <c r="A2" s="1">
        <v>7</v>
      </c>
      <c r="B2" t="s">
        <v>14</v>
      </c>
      <c r="C2">
        <v>991</v>
      </c>
      <c r="D2">
        <v>270</v>
      </c>
      <c r="E2">
        <v>294</v>
      </c>
      <c r="F2">
        <v>564</v>
      </c>
      <c r="G2">
        <v>1.24</v>
      </c>
      <c r="H2">
        <v>3249.28</v>
      </c>
      <c r="I2">
        <v>2452.9899999999998</v>
      </c>
      <c r="J2">
        <v>796.29</v>
      </c>
      <c r="K2">
        <v>4710.8445073702023</v>
      </c>
      <c r="L2">
        <v>3627.7504310924041</v>
      </c>
      <c r="M2">
        <v>2.2552583978062271</v>
      </c>
      <c r="N2">
        <v>2.4501004890271769E-2</v>
      </c>
      <c r="O2" t="s">
        <v>19</v>
      </c>
      <c r="P2">
        <f>J2*$F$23*G2</f>
        <v>98739.96</v>
      </c>
    </row>
    <row r="3" spans="1:16" x14ac:dyDescent="0.3">
      <c r="A3" s="1">
        <v>13</v>
      </c>
      <c r="B3" t="s">
        <v>15</v>
      </c>
      <c r="C3">
        <v>453</v>
      </c>
      <c r="D3">
        <v>1066</v>
      </c>
      <c r="E3">
        <v>1049</v>
      </c>
      <c r="F3">
        <v>2115</v>
      </c>
      <c r="G3">
        <v>4.67</v>
      </c>
      <c r="H3">
        <v>2501.9699999999998</v>
      </c>
      <c r="I3">
        <v>1889.92</v>
      </c>
      <c r="J3">
        <v>612.04999999999995</v>
      </c>
      <c r="K3">
        <v>2992.0381569789761</v>
      </c>
      <c r="L3">
        <v>2647.3965335787402</v>
      </c>
      <c r="M3">
        <v>4.976910182958596</v>
      </c>
      <c r="N3">
        <v>6.9832069012744641E-7</v>
      </c>
      <c r="O3" t="s">
        <v>19</v>
      </c>
      <c r="P3">
        <f t="shared" ref="P3:P20" si="0">J3*$F$23*G3</f>
        <v>285827.34999999998</v>
      </c>
    </row>
    <row r="4" spans="1:16" x14ac:dyDescent="0.3">
      <c r="A4" s="1">
        <v>16</v>
      </c>
      <c r="B4" t="s">
        <v>15</v>
      </c>
      <c r="C4">
        <v>801</v>
      </c>
      <c r="D4">
        <v>225</v>
      </c>
      <c r="E4">
        <v>212</v>
      </c>
      <c r="F4">
        <v>437</v>
      </c>
      <c r="G4">
        <v>0.96</v>
      </c>
      <c r="H4">
        <v>2925.14</v>
      </c>
      <c r="I4">
        <v>2352.2800000000002</v>
      </c>
      <c r="J4">
        <v>572.86</v>
      </c>
      <c r="K4">
        <v>2768.120104530542</v>
      </c>
      <c r="L4">
        <v>2921.3713397659621</v>
      </c>
      <c r="M4">
        <v>2.0999906224732121</v>
      </c>
      <c r="N4">
        <v>3.6305006065519063E-2</v>
      </c>
      <c r="O4" t="s">
        <v>19</v>
      </c>
      <c r="P4">
        <f t="shared" si="0"/>
        <v>54994.559999999998</v>
      </c>
    </row>
    <row r="5" spans="1:16" x14ac:dyDescent="0.3">
      <c r="A5" s="1">
        <v>17</v>
      </c>
      <c r="B5" t="s">
        <v>15</v>
      </c>
      <c r="C5">
        <v>573</v>
      </c>
      <c r="D5">
        <v>177</v>
      </c>
      <c r="E5">
        <v>160</v>
      </c>
      <c r="F5">
        <v>337</v>
      </c>
      <c r="G5">
        <v>0.74</v>
      </c>
      <c r="H5">
        <v>2929.05</v>
      </c>
      <c r="I5">
        <v>1641.21</v>
      </c>
      <c r="J5">
        <v>1287.8399999999999</v>
      </c>
      <c r="K5">
        <v>3192.042678479409</v>
      </c>
      <c r="L5">
        <v>2610.8474375849182</v>
      </c>
      <c r="M5">
        <v>4.0165685114334524</v>
      </c>
      <c r="N5">
        <v>7.2940741192307104E-5</v>
      </c>
      <c r="O5" t="s">
        <v>19</v>
      </c>
      <c r="P5">
        <f t="shared" si="0"/>
        <v>95300.159999999989</v>
      </c>
    </row>
    <row r="6" spans="1:16" x14ac:dyDescent="0.3">
      <c r="A6" s="1">
        <v>20</v>
      </c>
      <c r="B6" t="s">
        <v>15</v>
      </c>
      <c r="C6">
        <v>900</v>
      </c>
      <c r="D6">
        <v>335</v>
      </c>
      <c r="E6">
        <v>341</v>
      </c>
      <c r="F6">
        <v>676</v>
      </c>
      <c r="G6">
        <v>1.49</v>
      </c>
      <c r="H6">
        <v>2450.9899999999998</v>
      </c>
      <c r="I6">
        <v>1689.79</v>
      </c>
      <c r="J6">
        <v>761.2</v>
      </c>
      <c r="K6">
        <v>2861.3271333594298</v>
      </c>
      <c r="L6">
        <v>2488.8152761187921</v>
      </c>
      <c r="M6">
        <v>3.686913572889702</v>
      </c>
      <c r="N6">
        <v>2.4525342392273569E-4</v>
      </c>
      <c r="O6" t="s">
        <v>19</v>
      </c>
      <c r="P6">
        <f t="shared" si="0"/>
        <v>113418.8</v>
      </c>
    </row>
    <row r="7" spans="1:16" x14ac:dyDescent="0.3">
      <c r="A7" s="1">
        <v>21</v>
      </c>
      <c r="B7" t="s">
        <v>15</v>
      </c>
      <c r="C7">
        <v>117</v>
      </c>
      <c r="D7">
        <v>625</v>
      </c>
      <c r="E7">
        <v>587</v>
      </c>
      <c r="F7">
        <v>1212</v>
      </c>
      <c r="G7">
        <v>2.67</v>
      </c>
      <c r="H7">
        <v>2582.3000000000002</v>
      </c>
      <c r="I7">
        <v>2050.69</v>
      </c>
      <c r="J7">
        <v>531.61</v>
      </c>
      <c r="K7">
        <v>2832.7355916559241</v>
      </c>
      <c r="L7">
        <v>2593.5258292328549</v>
      </c>
      <c r="M7">
        <v>3.3981956005701761</v>
      </c>
      <c r="N7">
        <v>7.0038166313428352E-4</v>
      </c>
      <c r="O7" t="s">
        <v>19</v>
      </c>
      <c r="P7">
        <f t="shared" si="0"/>
        <v>141939.87</v>
      </c>
    </row>
    <row r="8" spans="1:16" x14ac:dyDescent="0.3">
      <c r="A8" s="1">
        <v>22</v>
      </c>
      <c r="B8" t="s">
        <v>15</v>
      </c>
      <c r="C8">
        <v>213</v>
      </c>
      <c r="D8">
        <v>232</v>
      </c>
      <c r="E8">
        <v>255</v>
      </c>
      <c r="F8">
        <v>487</v>
      </c>
      <c r="G8">
        <v>1.07</v>
      </c>
      <c r="H8">
        <v>2977.63</v>
      </c>
      <c r="I8">
        <v>2277.61</v>
      </c>
      <c r="J8">
        <v>700.02</v>
      </c>
      <c r="K8">
        <v>2899.2257588053112</v>
      </c>
      <c r="L8">
        <v>2704.7243827289039</v>
      </c>
      <c r="M8">
        <v>2.7507518943584151</v>
      </c>
      <c r="N8">
        <v>6.1682152950104643E-3</v>
      </c>
      <c r="O8" t="s">
        <v>19</v>
      </c>
      <c r="P8">
        <f t="shared" si="0"/>
        <v>74902.14</v>
      </c>
    </row>
    <row r="9" spans="1:16" x14ac:dyDescent="0.3">
      <c r="A9" s="1">
        <v>23</v>
      </c>
      <c r="B9" t="s">
        <v>15</v>
      </c>
      <c r="C9">
        <v>891</v>
      </c>
      <c r="D9">
        <v>159</v>
      </c>
      <c r="E9">
        <v>167</v>
      </c>
      <c r="F9">
        <v>326</v>
      </c>
      <c r="G9">
        <v>0.72</v>
      </c>
      <c r="H9">
        <v>2618.9499999999998</v>
      </c>
      <c r="I9">
        <v>1980.66</v>
      </c>
      <c r="J9">
        <v>638.29</v>
      </c>
      <c r="K9">
        <v>2890.6492683196639</v>
      </c>
      <c r="L9">
        <v>2482.1069420003669</v>
      </c>
      <c r="M9">
        <v>2.135593480676524</v>
      </c>
      <c r="N9">
        <v>3.3462036844691949E-2</v>
      </c>
      <c r="O9" t="s">
        <v>19</v>
      </c>
      <c r="P9">
        <f t="shared" si="0"/>
        <v>45956.88</v>
      </c>
    </row>
    <row r="10" spans="1:16" x14ac:dyDescent="0.3">
      <c r="A10" s="1">
        <v>24</v>
      </c>
      <c r="B10" t="s">
        <v>16</v>
      </c>
      <c r="C10">
        <v>2652</v>
      </c>
      <c r="D10">
        <v>2273</v>
      </c>
      <c r="E10">
        <v>2370</v>
      </c>
      <c r="F10">
        <v>4643</v>
      </c>
      <c r="G10">
        <v>10.25</v>
      </c>
      <c r="H10">
        <v>2508.89</v>
      </c>
      <c r="I10">
        <v>1972.85</v>
      </c>
      <c r="J10">
        <v>536.04</v>
      </c>
      <c r="K10">
        <v>2846.0102445435741</v>
      </c>
      <c r="L10">
        <v>2565.3368606177428</v>
      </c>
      <c r="M10">
        <v>6.7451370750144903</v>
      </c>
      <c r="N10">
        <v>1.716200952795291E-11</v>
      </c>
      <c r="O10" t="s">
        <v>19</v>
      </c>
      <c r="P10">
        <f t="shared" si="0"/>
        <v>549441</v>
      </c>
    </row>
    <row r="11" spans="1:16" x14ac:dyDescent="0.3">
      <c r="A11" s="1">
        <v>26</v>
      </c>
      <c r="B11" t="s">
        <v>16</v>
      </c>
      <c r="C11">
        <v>1287</v>
      </c>
      <c r="D11">
        <v>370</v>
      </c>
      <c r="E11">
        <v>357</v>
      </c>
      <c r="F11">
        <v>727</v>
      </c>
      <c r="G11">
        <v>1.6</v>
      </c>
      <c r="H11">
        <v>2143.4899999999998</v>
      </c>
      <c r="I11">
        <v>1394.66</v>
      </c>
      <c r="J11">
        <v>748.83</v>
      </c>
      <c r="K11">
        <v>2437.920717098099</v>
      </c>
      <c r="L11">
        <v>2335.1843254173068</v>
      </c>
      <c r="M11">
        <v>4.2210099215845469</v>
      </c>
      <c r="N11">
        <v>2.7411050206084379E-5</v>
      </c>
      <c r="O11" t="s">
        <v>19</v>
      </c>
      <c r="P11">
        <f t="shared" si="0"/>
        <v>119812.8</v>
      </c>
    </row>
    <row r="12" spans="1:16" x14ac:dyDescent="0.3">
      <c r="A12" s="1">
        <v>30</v>
      </c>
      <c r="B12" t="s">
        <v>16</v>
      </c>
      <c r="C12">
        <v>1654</v>
      </c>
      <c r="D12">
        <v>799</v>
      </c>
      <c r="E12">
        <v>775</v>
      </c>
      <c r="F12">
        <v>1574</v>
      </c>
      <c r="G12">
        <v>3.47</v>
      </c>
      <c r="H12">
        <v>3176.43</v>
      </c>
      <c r="I12">
        <v>2507.89</v>
      </c>
      <c r="J12">
        <v>668.54</v>
      </c>
      <c r="K12">
        <v>3206.04359251492</v>
      </c>
      <c r="L12">
        <v>2948.6087173024389</v>
      </c>
      <c r="M12">
        <v>4.2997977681534039</v>
      </c>
      <c r="N12">
        <v>1.8146600593509569E-5</v>
      </c>
      <c r="O12" t="s">
        <v>19</v>
      </c>
      <c r="P12">
        <f t="shared" si="0"/>
        <v>231983.38</v>
      </c>
    </row>
    <row r="13" spans="1:16" x14ac:dyDescent="0.3">
      <c r="A13" s="1">
        <v>34</v>
      </c>
      <c r="B13" t="s">
        <v>16</v>
      </c>
      <c r="C13">
        <v>1002</v>
      </c>
      <c r="D13">
        <v>138</v>
      </c>
      <c r="E13">
        <v>188</v>
      </c>
      <c r="F13">
        <v>326</v>
      </c>
      <c r="G13">
        <v>0.72</v>
      </c>
      <c r="H13">
        <v>4144.8599999999997</v>
      </c>
      <c r="I13">
        <v>1844.79</v>
      </c>
      <c r="J13">
        <v>2300.0700000000002</v>
      </c>
      <c r="K13">
        <v>4054.9974312447862</v>
      </c>
      <c r="L13">
        <v>2430.0473306499071</v>
      </c>
      <c r="M13">
        <v>6.3534483983808014</v>
      </c>
      <c r="N13">
        <v>7.1299585030233683E-10</v>
      </c>
      <c r="O13" t="s">
        <v>19</v>
      </c>
      <c r="P13">
        <f t="shared" si="0"/>
        <v>165605.04</v>
      </c>
    </row>
    <row r="14" spans="1:16" x14ac:dyDescent="0.3">
      <c r="A14" s="1">
        <v>42</v>
      </c>
      <c r="B14" t="s">
        <v>17</v>
      </c>
      <c r="C14">
        <v>11</v>
      </c>
      <c r="D14">
        <v>509</v>
      </c>
      <c r="E14">
        <v>608</v>
      </c>
      <c r="F14">
        <v>1117</v>
      </c>
      <c r="G14">
        <v>2.46</v>
      </c>
      <c r="H14">
        <v>2547.2199999999998</v>
      </c>
      <c r="I14">
        <v>2108.61</v>
      </c>
      <c r="J14">
        <v>438.61</v>
      </c>
      <c r="K14">
        <v>3020.730465450863</v>
      </c>
      <c r="L14">
        <v>2660.8474920623362</v>
      </c>
      <c r="M14">
        <v>2.576955493292318</v>
      </c>
      <c r="N14">
        <v>1.009511217035171E-2</v>
      </c>
      <c r="O14" t="s">
        <v>19</v>
      </c>
      <c r="P14">
        <f t="shared" si="0"/>
        <v>107898.06</v>
      </c>
    </row>
    <row r="15" spans="1:16" x14ac:dyDescent="0.3">
      <c r="A15" s="1">
        <v>43</v>
      </c>
      <c r="B15" t="s">
        <v>18</v>
      </c>
      <c r="C15">
        <v>33</v>
      </c>
      <c r="D15">
        <v>232</v>
      </c>
      <c r="E15">
        <v>258</v>
      </c>
      <c r="F15">
        <v>490</v>
      </c>
      <c r="G15">
        <v>1.08</v>
      </c>
      <c r="H15">
        <v>4598.22</v>
      </c>
      <c r="I15">
        <v>2311.39</v>
      </c>
      <c r="J15">
        <v>2286.83</v>
      </c>
      <c r="K15">
        <v>2924.9107868717279</v>
      </c>
      <c r="L15">
        <v>2367.1703770440108</v>
      </c>
      <c r="M15">
        <v>9.5328379164110402</v>
      </c>
      <c r="N15">
        <v>7.2225189745714525E-20</v>
      </c>
      <c r="O15" t="s">
        <v>19</v>
      </c>
      <c r="P15">
        <f t="shared" si="0"/>
        <v>246977.64</v>
      </c>
    </row>
    <row r="16" spans="1:16" x14ac:dyDescent="0.3">
      <c r="A16" s="1">
        <v>44</v>
      </c>
      <c r="B16" t="s">
        <v>18</v>
      </c>
      <c r="C16">
        <v>34</v>
      </c>
      <c r="D16">
        <v>225</v>
      </c>
      <c r="E16">
        <v>253</v>
      </c>
      <c r="F16">
        <v>478</v>
      </c>
      <c r="G16">
        <v>1.05</v>
      </c>
      <c r="H16">
        <v>3104.51</v>
      </c>
      <c r="I16">
        <v>1752.61</v>
      </c>
      <c r="J16">
        <v>1351.9</v>
      </c>
      <c r="K16">
        <v>2950.2488710389621</v>
      </c>
      <c r="L16">
        <v>2524.696439515656</v>
      </c>
      <c r="M16">
        <v>5.3862649969282721</v>
      </c>
      <c r="N16">
        <v>1.1327785130388309E-7</v>
      </c>
      <c r="O16" t="s">
        <v>19</v>
      </c>
      <c r="P16">
        <f t="shared" si="0"/>
        <v>141949.5</v>
      </c>
    </row>
    <row r="17" spans="1:16" x14ac:dyDescent="0.3">
      <c r="A17" s="1">
        <v>45</v>
      </c>
      <c r="B17" t="s">
        <v>18</v>
      </c>
      <c r="C17">
        <v>35</v>
      </c>
      <c r="D17">
        <v>214</v>
      </c>
      <c r="E17">
        <v>194</v>
      </c>
      <c r="F17">
        <v>408</v>
      </c>
      <c r="G17">
        <v>0.9</v>
      </c>
      <c r="H17">
        <v>2762.22</v>
      </c>
      <c r="I17">
        <v>1508.84</v>
      </c>
      <c r="J17">
        <v>1253.3800000000001</v>
      </c>
      <c r="K17">
        <v>2970.119599556765</v>
      </c>
      <c r="L17">
        <v>2179.1698702275289</v>
      </c>
      <c r="M17">
        <v>4.8066661954145689</v>
      </c>
      <c r="N17">
        <v>2.1646756758588111E-6</v>
      </c>
      <c r="O17" t="s">
        <v>19</v>
      </c>
      <c r="P17">
        <f t="shared" si="0"/>
        <v>112804.20000000001</v>
      </c>
    </row>
    <row r="18" spans="1:16" x14ac:dyDescent="0.3">
      <c r="A18" s="1">
        <v>46</v>
      </c>
      <c r="B18" t="s">
        <v>18</v>
      </c>
      <c r="C18">
        <v>36</v>
      </c>
      <c r="D18">
        <v>131</v>
      </c>
      <c r="E18">
        <v>141</v>
      </c>
      <c r="F18">
        <v>272</v>
      </c>
      <c r="G18">
        <v>0.6</v>
      </c>
      <c r="H18">
        <v>1987.33</v>
      </c>
      <c r="I18">
        <v>860.42</v>
      </c>
      <c r="J18">
        <v>1126.9100000000001</v>
      </c>
      <c r="K18">
        <v>2708.1068214488582</v>
      </c>
      <c r="L18">
        <v>1834.2872701535091</v>
      </c>
      <c r="M18">
        <v>4.0279507279668918</v>
      </c>
      <c r="N18">
        <v>7.3187580909933793E-5</v>
      </c>
      <c r="O18" t="s">
        <v>19</v>
      </c>
      <c r="P18">
        <f t="shared" si="0"/>
        <v>67614.600000000006</v>
      </c>
    </row>
    <row r="23" spans="1:16" x14ac:dyDescent="0.3">
      <c r="A23" t="s">
        <v>32</v>
      </c>
      <c r="B23" t="s">
        <v>33</v>
      </c>
      <c r="E23" t="s">
        <v>34</v>
      </c>
      <c r="F23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workbookViewId="0">
      <selection activeCell="L10" sqref="L10"/>
    </sheetView>
  </sheetViews>
  <sheetFormatPr defaultRowHeight="14.4" x14ac:dyDescent="0.3"/>
  <cols>
    <col min="2" max="2" width="11" customWidth="1"/>
    <col min="3" max="3" width="15.109375" bestFit="1" customWidth="1"/>
    <col min="4" max="4" width="10" bestFit="1" customWidth="1"/>
    <col min="5" max="5" width="12.88671875" bestFit="1" customWidth="1"/>
    <col min="6" max="6" width="8.77734375" bestFit="1" customWidth="1"/>
    <col min="7" max="7" width="13.44140625" bestFit="1" customWidth="1"/>
    <col min="8" max="8" width="16.77734375" bestFit="1" customWidth="1"/>
    <col min="9" max="9" width="19.77734375" bestFit="1" customWidth="1"/>
    <col min="10" max="10" width="7.6640625" bestFit="1" customWidth="1"/>
    <col min="11" max="11" width="12" bestFit="1" customWidth="1"/>
    <col min="12" max="12" width="12.88671875" bestFit="1" customWidth="1"/>
    <col min="13" max="13" width="12.6640625" bestFit="1" customWidth="1"/>
    <col min="14" max="14" width="12" bestFit="1" customWidth="1"/>
    <col min="15" max="15" width="14.6640625" bestFit="1" customWidth="1"/>
    <col min="16" max="16" width="23.10937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36</v>
      </c>
    </row>
    <row r="2" spans="1:16" x14ac:dyDescent="0.3">
      <c r="A2" s="1">
        <v>32</v>
      </c>
      <c r="B2" t="s">
        <v>16</v>
      </c>
      <c r="C2">
        <v>9931</v>
      </c>
      <c r="D2">
        <v>153</v>
      </c>
      <c r="E2">
        <v>137</v>
      </c>
      <c r="F2">
        <v>290</v>
      </c>
      <c r="G2">
        <v>0.64</v>
      </c>
      <c r="H2">
        <v>1415.78</v>
      </c>
      <c r="I2">
        <v>1968.69</v>
      </c>
      <c r="J2">
        <v>-552.91</v>
      </c>
      <c r="K2">
        <v>2031.4926607309251</v>
      </c>
      <c r="L2">
        <v>2394.6102666974662</v>
      </c>
      <c r="M2">
        <v>-2.1191969117156</v>
      </c>
      <c r="N2">
        <v>3.4929468998951822E-2</v>
      </c>
      <c r="O2" t="s">
        <v>22</v>
      </c>
      <c r="P2">
        <f>J2*$F$8*G2</f>
        <v>-35386.239999999998</v>
      </c>
    </row>
    <row r="3" spans="1:16" x14ac:dyDescent="0.3">
      <c r="A3" s="1">
        <v>39</v>
      </c>
      <c r="B3" t="s">
        <v>20</v>
      </c>
      <c r="C3">
        <v>66</v>
      </c>
      <c r="D3">
        <v>657</v>
      </c>
      <c r="E3">
        <v>703</v>
      </c>
      <c r="F3">
        <v>1360</v>
      </c>
      <c r="G3">
        <v>3</v>
      </c>
      <c r="H3">
        <v>2288.87</v>
      </c>
      <c r="I3">
        <v>2601.7600000000002</v>
      </c>
      <c r="J3">
        <v>-312.89</v>
      </c>
      <c r="K3">
        <v>2680.525305182653</v>
      </c>
      <c r="L3">
        <v>2828.180116897795</v>
      </c>
      <c r="M3">
        <v>-2.0892718943323438</v>
      </c>
      <c r="N3">
        <v>3.6868999280986539E-2</v>
      </c>
      <c r="O3" t="s">
        <v>22</v>
      </c>
      <c r="P3">
        <f>J3*$F$8*G3</f>
        <v>-93867</v>
      </c>
    </row>
    <row r="4" spans="1:16" x14ac:dyDescent="0.3">
      <c r="A4" s="1">
        <v>47</v>
      </c>
      <c r="B4" t="s">
        <v>21</v>
      </c>
      <c r="C4">
        <v>1101</v>
      </c>
      <c r="D4">
        <v>785</v>
      </c>
      <c r="E4">
        <v>869</v>
      </c>
      <c r="F4">
        <v>1654</v>
      </c>
      <c r="G4">
        <v>3.65</v>
      </c>
      <c r="H4">
        <v>2176</v>
      </c>
      <c r="I4">
        <v>2523.58</v>
      </c>
      <c r="J4">
        <v>-347.58</v>
      </c>
      <c r="K4">
        <v>2720.8897853807298</v>
      </c>
      <c r="L4">
        <v>2958.6485375907282</v>
      </c>
      <c r="M4">
        <v>-2.476736308530425</v>
      </c>
      <c r="N4">
        <v>1.33584476189182E-2</v>
      </c>
      <c r="O4" t="s">
        <v>22</v>
      </c>
      <c r="P4">
        <f>J4*$F$8*G4</f>
        <v>-126866.7</v>
      </c>
    </row>
    <row r="8" spans="1:16" x14ac:dyDescent="0.3">
      <c r="A8" t="s">
        <v>32</v>
      </c>
      <c r="B8" t="s">
        <v>33</v>
      </c>
      <c r="E8" t="s">
        <v>34</v>
      </c>
      <c r="F8" s="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7"/>
  <sheetViews>
    <sheetView tabSelected="1" workbookViewId="0">
      <selection activeCell="M16" sqref="M16"/>
    </sheetView>
  </sheetViews>
  <sheetFormatPr defaultRowHeight="14.4" x14ac:dyDescent="0.3"/>
  <cols>
    <col min="2" max="2" width="15.5546875" customWidth="1"/>
    <col min="3" max="3" width="15.109375" bestFit="1" customWidth="1"/>
    <col min="4" max="4" width="10" bestFit="1" customWidth="1"/>
    <col min="5" max="5" width="12.88671875" bestFit="1" customWidth="1"/>
    <col min="6" max="6" width="8.77734375" bestFit="1" customWidth="1"/>
    <col min="7" max="7" width="13.44140625" bestFit="1" customWidth="1"/>
    <col min="8" max="8" width="16.77734375" bestFit="1" customWidth="1"/>
    <col min="9" max="9" width="19.77734375" bestFit="1" customWidth="1"/>
    <col min="10" max="10" width="7.6640625" bestFit="1" customWidth="1"/>
    <col min="11" max="11" width="12" bestFit="1" customWidth="1"/>
    <col min="12" max="12" width="12.88671875" bestFit="1" customWidth="1"/>
    <col min="13" max="13" width="12.6640625" bestFit="1" customWidth="1"/>
    <col min="14" max="14" width="12" bestFit="1" customWidth="1"/>
    <col min="15" max="15" width="12.5546875" bestFit="1" customWidth="1"/>
    <col min="16" max="16" width="10.44140625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37</v>
      </c>
    </row>
    <row r="2" spans="1:16" x14ac:dyDescent="0.3">
      <c r="A2" s="1">
        <v>0</v>
      </c>
      <c r="B2" t="s">
        <v>23</v>
      </c>
      <c r="C2">
        <v>212</v>
      </c>
      <c r="D2">
        <v>593</v>
      </c>
      <c r="E2">
        <v>575</v>
      </c>
      <c r="F2">
        <v>1168</v>
      </c>
      <c r="G2">
        <v>2.58</v>
      </c>
      <c r="H2">
        <v>2144.3200000000002</v>
      </c>
      <c r="I2">
        <v>2222.0500000000002</v>
      </c>
      <c r="J2">
        <v>-77.73</v>
      </c>
      <c r="K2">
        <v>2706.3039587283279</v>
      </c>
      <c r="L2">
        <v>2782.6933560490688</v>
      </c>
      <c r="M2">
        <v>-0.48358538550993968</v>
      </c>
      <c r="N2">
        <v>0.62877094764054164</v>
      </c>
      <c r="O2" t="s">
        <v>31</v>
      </c>
      <c r="P2" s="4">
        <f>(16*L2^2)/($G$35^2)</f>
        <v>252.84513677713076</v>
      </c>
    </row>
    <row r="3" spans="1:16" x14ac:dyDescent="0.3">
      <c r="A3" s="1">
        <v>1</v>
      </c>
      <c r="B3" t="s">
        <v>23</v>
      </c>
      <c r="C3">
        <v>278</v>
      </c>
      <c r="D3">
        <v>535</v>
      </c>
      <c r="E3">
        <v>489</v>
      </c>
      <c r="F3">
        <v>1024</v>
      </c>
      <c r="G3">
        <v>2.2599999999999998</v>
      </c>
      <c r="H3">
        <v>2499.35</v>
      </c>
      <c r="I3">
        <v>2185.21</v>
      </c>
      <c r="J3">
        <v>314.14</v>
      </c>
      <c r="K3">
        <v>2913.2688250110691</v>
      </c>
      <c r="L3">
        <v>2572.2814117938392</v>
      </c>
      <c r="M3">
        <v>1.8202681201948649</v>
      </c>
      <c r="N3">
        <v>6.9010560745835017E-2</v>
      </c>
      <c r="O3" t="s">
        <v>31</v>
      </c>
      <c r="P3" s="4">
        <f t="shared" ref="P3:P32" si="0">(16*L3^2)/($G$35^2)</f>
        <v>216.05327874155449</v>
      </c>
    </row>
    <row r="4" spans="1:16" x14ac:dyDescent="0.3">
      <c r="A4" s="1">
        <v>2</v>
      </c>
      <c r="B4" t="s">
        <v>23</v>
      </c>
      <c r="C4">
        <v>202</v>
      </c>
      <c r="D4">
        <v>551</v>
      </c>
      <c r="E4">
        <v>565</v>
      </c>
      <c r="F4">
        <v>1116</v>
      </c>
      <c r="G4">
        <v>2.46</v>
      </c>
      <c r="H4">
        <v>2927.34</v>
      </c>
      <c r="I4">
        <v>2730.38</v>
      </c>
      <c r="J4">
        <v>196.96</v>
      </c>
      <c r="K4">
        <v>2954.0020046805412</v>
      </c>
      <c r="L4">
        <v>2735.461804355667</v>
      </c>
      <c r="M4">
        <v>1.155072918440385</v>
      </c>
      <c r="N4">
        <v>0.24830826390447139</v>
      </c>
      <c r="O4" t="s">
        <v>31</v>
      </c>
      <c r="P4" s="4">
        <f t="shared" si="0"/>
        <v>244.3347357743269</v>
      </c>
    </row>
    <row r="5" spans="1:16" x14ac:dyDescent="0.3">
      <c r="A5" s="1">
        <v>3</v>
      </c>
      <c r="B5" t="s">
        <v>23</v>
      </c>
      <c r="C5">
        <v>444</v>
      </c>
      <c r="D5">
        <v>650</v>
      </c>
      <c r="E5">
        <v>562</v>
      </c>
      <c r="F5">
        <v>1212</v>
      </c>
      <c r="G5">
        <v>2.67</v>
      </c>
      <c r="H5">
        <v>2404.11</v>
      </c>
      <c r="I5">
        <v>2545.73</v>
      </c>
      <c r="J5">
        <v>-141.62</v>
      </c>
      <c r="K5">
        <v>2808.6654793487328</v>
      </c>
      <c r="L5">
        <v>2794.6490983187618</v>
      </c>
      <c r="M5">
        <v>-0.87674037193140575</v>
      </c>
      <c r="N5">
        <v>0.38080170010284242</v>
      </c>
      <c r="O5" t="s">
        <v>31</v>
      </c>
      <c r="P5" s="4">
        <f t="shared" si="0"/>
        <v>255.02248433416713</v>
      </c>
    </row>
    <row r="6" spans="1:16" x14ac:dyDescent="0.3">
      <c r="A6" s="1">
        <v>4</v>
      </c>
      <c r="B6" t="s">
        <v>23</v>
      </c>
      <c r="C6">
        <v>277</v>
      </c>
      <c r="D6">
        <v>708</v>
      </c>
      <c r="E6">
        <v>709</v>
      </c>
      <c r="F6">
        <v>1417</v>
      </c>
      <c r="G6">
        <v>3.13</v>
      </c>
      <c r="H6">
        <v>2285.75</v>
      </c>
      <c r="I6">
        <v>2431.37</v>
      </c>
      <c r="J6">
        <v>-145.62</v>
      </c>
      <c r="K6">
        <v>2710.7614683604052</v>
      </c>
      <c r="L6">
        <v>2866.5638734557192</v>
      </c>
      <c r="M6">
        <v>-0.98170546685316118</v>
      </c>
      <c r="N6">
        <v>0.32641278977933119</v>
      </c>
      <c r="O6" t="s">
        <v>31</v>
      </c>
      <c r="P6" s="4">
        <f t="shared" si="0"/>
        <v>268.31635724412922</v>
      </c>
    </row>
    <row r="7" spans="1:16" x14ac:dyDescent="0.3">
      <c r="A7" s="1">
        <v>5</v>
      </c>
      <c r="B7" t="s">
        <v>24</v>
      </c>
      <c r="C7">
        <v>54</v>
      </c>
      <c r="D7">
        <v>633</v>
      </c>
      <c r="E7">
        <v>640</v>
      </c>
      <c r="F7">
        <v>1273</v>
      </c>
      <c r="G7">
        <v>2.81</v>
      </c>
      <c r="H7">
        <v>1702.71</v>
      </c>
      <c r="I7">
        <v>1688.51</v>
      </c>
      <c r="J7">
        <v>14.2</v>
      </c>
      <c r="K7">
        <v>2563.1054677124621</v>
      </c>
      <c r="L7">
        <v>2625.9585529323699</v>
      </c>
      <c r="M7">
        <v>9.7555656950156625E-2</v>
      </c>
      <c r="N7">
        <v>0.92230051833342097</v>
      </c>
      <c r="O7" t="s">
        <v>31</v>
      </c>
      <c r="P7" s="4">
        <f t="shared" si="0"/>
        <v>225.16435336224214</v>
      </c>
    </row>
    <row r="8" spans="1:16" x14ac:dyDescent="0.3">
      <c r="A8" s="1">
        <v>6</v>
      </c>
      <c r="B8" t="s">
        <v>24</v>
      </c>
      <c r="C8">
        <v>55</v>
      </c>
      <c r="D8">
        <v>422</v>
      </c>
      <c r="E8">
        <v>425</v>
      </c>
      <c r="F8">
        <v>847</v>
      </c>
      <c r="G8">
        <v>1.87</v>
      </c>
      <c r="H8">
        <v>2109.11</v>
      </c>
      <c r="I8">
        <v>2111.27</v>
      </c>
      <c r="J8">
        <v>-2.16</v>
      </c>
      <c r="K8">
        <v>2787.6845596782991</v>
      </c>
      <c r="L8">
        <v>2800.922159213595</v>
      </c>
      <c r="M8">
        <v>-1.126774587434534E-2</v>
      </c>
      <c r="N8">
        <v>0.99101248941204068</v>
      </c>
      <c r="O8" t="s">
        <v>31</v>
      </c>
      <c r="P8" s="4">
        <f t="shared" si="0"/>
        <v>256.16865116648972</v>
      </c>
    </row>
    <row r="9" spans="1:16" x14ac:dyDescent="0.3">
      <c r="A9" s="1">
        <v>8</v>
      </c>
      <c r="B9" t="s">
        <v>14</v>
      </c>
      <c r="C9">
        <v>699</v>
      </c>
      <c r="D9">
        <v>482</v>
      </c>
      <c r="E9">
        <v>494</v>
      </c>
      <c r="F9">
        <v>976</v>
      </c>
      <c r="G9">
        <v>2.15</v>
      </c>
      <c r="H9">
        <v>2422.29</v>
      </c>
      <c r="I9">
        <v>2574.35</v>
      </c>
      <c r="J9">
        <v>-152.06</v>
      </c>
      <c r="K9">
        <v>3902.7630776182232</v>
      </c>
      <c r="L9">
        <v>4078.71682179255</v>
      </c>
      <c r="M9">
        <v>-0.59425382588472897</v>
      </c>
      <c r="N9">
        <v>0.55248035588145283</v>
      </c>
      <c r="O9" t="s">
        <v>31</v>
      </c>
      <c r="P9" s="4">
        <f t="shared" si="0"/>
        <v>543.21407060811498</v>
      </c>
    </row>
    <row r="10" spans="1:16" x14ac:dyDescent="0.3">
      <c r="A10" s="1">
        <v>9</v>
      </c>
      <c r="B10" t="s">
        <v>14</v>
      </c>
      <c r="C10">
        <v>477</v>
      </c>
      <c r="D10">
        <v>382</v>
      </c>
      <c r="E10">
        <v>386</v>
      </c>
      <c r="F10">
        <v>768</v>
      </c>
      <c r="G10">
        <v>1.69</v>
      </c>
      <c r="H10">
        <v>2259.62</v>
      </c>
      <c r="I10">
        <v>2496.9899999999998</v>
      </c>
      <c r="J10">
        <v>-237.37</v>
      </c>
      <c r="K10">
        <v>3478.284407306001</v>
      </c>
      <c r="L10">
        <v>3876.96296693461</v>
      </c>
      <c r="M10">
        <v>-0.89159336291986235</v>
      </c>
      <c r="N10">
        <v>0.37289090359186572</v>
      </c>
      <c r="O10" t="s">
        <v>31</v>
      </c>
      <c r="P10" s="4">
        <f t="shared" si="0"/>
        <v>490.80299908514007</v>
      </c>
    </row>
    <row r="11" spans="1:16" x14ac:dyDescent="0.3">
      <c r="A11" s="1">
        <v>10</v>
      </c>
      <c r="B11" t="s">
        <v>14</v>
      </c>
      <c r="C11">
        <v>544</v>
      </c>
      <c r="D11">
        <v>377</v>
      </c>
      <c r="E11">
        <v>416</v>
      </c>
      <c r="F11">
        <v>793</v>
      </c>
      <c r="G11">
        <v>1.75</v>
      </c>
      <c r="H11">
        <v>2621.4299999999998</v>
      </c>
      <c r="I11">
        <v>2635.55</v>
      </c>
      <c r="J11">
        <v>-14.12</v>
      </c>
      <c r="K11">
        <v>3709.9645633961568</v>
      </c>
      <c r="L11">
        <v>4634.2406831353928</v>
      </c>
      <c r="M11">
        <v>-4.6997059757738199E-2</v>
      </c>
      <c r="N11">
        <v>0.96252743362660054</v>
      </c>
      <c r="O11" t="s">
        <v>31</v>
      </c>
      <c r="P11" s="4">
        <f t="shared" si="0"/>
        <v>701.26323948496952</v>
      </c>
    </row>
    <row r="12" spans="1:16" x14ac:dyDescent="0.3">
      <c r="A12" s="1">
        <v>11</v>
      </c>
      <c r="B12" t="s">
        <v>14</v>
      </c>
      <c r="C12">
        <v>516</v>
      </c>
      <c r="D12">
        <v>634</v>
      </c>
      <c r="E12">
        <v>636</v>
      </c>
      <c r="F12">
        <v>1270</v>
      </c>
      <c r="G12">
        <v>2.8</v>
      </c>
      <c r="H12">
        <v>3245.2</v>
      </c>
      <c r="I12">
        <v>2880.48</v>
      </c>
      <c r="J12">
        <v>364.72</v>
      </c>
      <c r="K12">
        <v>4539.5849067385834</v>
      </c>
      <c r="L12">
        <v>3816.289043589109</v>
      </c>
      <c r="M12">
        <v>1.5486734367114749</v>
      </c>
      <c r="N12">
        <v>0.12170977776688099</v>
      </c>
      <c r="O12" t="s">
        <v>31</v>
      </c>
      <c r="P12" s="4">
        <f t="shared" si="0"/>
        <v>475.56121026018866</v>
      </c>
    </row>
    <row r="13" spans="1:16" x14ac:dyDescent="0.3">
      <c r="A13" s="1">
        <v>12</v>
      </c>
      <c r="B13" t="s">
        <v>14</v>
      </c>
      <c r="C13">
        <v>439</v>
      </c>
      <c r="D13">
        <v>355</v>
      </c>
      <c r="E13">
        <v>351</v>
      </c>
      <c r="F13">
        <v>706</v>
      </c>
      <c r="G13">
        <v>1.56</v>
      </c>
      <c r="H13">
        <v>2481.96</v>
      </c>
      <c r="I13">
        <v>2400.64</v>
      </c>
      <c r="J13">
        <v>81.319999999999993</v>
      </c>
      <c r="K13">
        <v>4034.7462315955372</v>
      </c>
      <c r="L13">
        <v>3716.8111295070062</v>
      </c>
      <c r="M13">
        <v>0.27806735037805058</v>
      </c>
      <c r="N13">
        <v>0.78104230354142801</v>
      </c>
      <c r="O13" t="s">
        <v>31</v>
      </c>
      <c r="P13" s="4">
        <f t="shared" si="0"/>
        <v>451.09175420170277</v>
      </c>
    </row>
    <row r="14" spans="1:16" x14ac:dyDescent="0.3">
      <c r="A14" s="1">
        <v>14</v>
      </c>
      <c r="B14" t="s">
        <v>15</v>
      </c>
      <c r="C14">
        <v>112</v>
      </c>
      <c r="D14">
        <v>652</v>
      </c>
      <c r="E14">
        <v>683</v>
      </c>
      <c r="F14">
        <v>1335</v>
      </c>
      <c r="G14">
        <v>2.95</v>
      </c>
      <c r="H14">
        <v>2488.12</v>
      </c>
      <c r="I14">
        <v>2218.64</v>
      </c>
      <c r="J14">
        <v>269.48</v>
      </c>
      <c r="K14">
        <v>2776.0478595231461</v>
      </c>
      <c r="L14">
        <v>2778.754196445037</v>
      </c>
      <c r="M14">
        <v>1.770712015951776</v>
      </c>
      <c r="N14">
        <v>7.6837103037525542E-2</v>
      </c>
      <c r="O14" t="s">
        <v>31</v>
      </c>
      <c r="P14" s="4">
        <f t="shared" si="0"/>
        <v>252.12979213913152</v>
      </c>
    </row>
    <row r="15" spans="1:16" x14ac:dyDescent="0.3">
      <c r="A15" s="1">
        <v>15</v>
      </c>
      <c r="B15" t="s">
        <v>15</v>
      </c>
      <c r="C15">
        <v>394</v>
      </c>
      <c r="D15">
        <v>104</v>
      </c>
      <c r="E15">
        <v>85</v>
      </c>
      <c r="F15">
        <v>189</v>
      </c>
      <c r="G15">
        <v>0.42</v>
      </c>
      <c r="H15">
        <v>1229.6400000000001</v>
      </c>
      <c r="I15">
        <v>973.62</v>
      </c>
      <c r="J15">
        <v>256.02</v>
      </c>
      <c r="K15">
        <v>2197.585716006884</v>
      </c>
      <c r="L15">
        <v>1929.404254146069</v>
      </c>
      <c r="M15">
        <v>0.83682539191105032</v>
      </c>
      <c r="N15">
        <v>0.40375884675107382</v>
      </c>
      <c r="O15" t="s">
        <v>31</v>
      </c>
      <c r="P15" s="4">
        <f t="shared" si="0"/>
        <v>121.55431105034936</v>
      </c>
    </row>
    <row r="16" spans="1:16" x14ac:dyDescent="0.3">
      <c r="A16" s="1">
        <v>18</v>
      </c>
      <c r="B16" t="s">
        <v>15</v>
      </c>
      <c r="C16">
        <v>576</v>
      </c>
      <c r="D16">
        <v>630</v>
      </c>
      <c r="E16">
        <v>657</v>
      </c>
      <c r="F16">
        <v>1287</v>
      </c>
      <c r="G16">
        <v>2.84</v>
      </c>
      <c r="H16">
        <v>1594.44</v>
      </c>
      <c r="I16">
        <v>1342.13</v>
      </c>
      <c r="J16">
        <v>252.31</v>
      </c>
      <c r="K16">
        <v>2681.5964224604791</v>
      </c>
      <c r="L16">
        <v>2413.9834381325868</v>
      </c>
      <c r="M16">
        <v>1.7740729896541769</v>
      </c>
      <c r="N16">
        <v>7.6287833758135845E-2</v>
      </c>
      <c r="O16" t="s">
        <v>31</v>
      </c>
      <c r="P16" s="4">
        <f t="shared" si="0"/>
        <v>190.2797074148057</v>
      </c>
    </row>
    <row r="17" spans="1:16" x14ac:dyDescent="0.3">
      <c r="A17" s="1">
        <v>19</v>
      </c>
      <c r="B17" t="s">
        <v>15</v>
      </c>
      <c r="C17">
        <v>309</v>
      </c>
      <c r="D17">
        <v>240</v>
      </c>
      <c r="E17">
        <v>238</v>
      </c>
      <c r="F17">
        <v>478</v>
      </c>
      <c r="G17">
        <v>1.05</v>
      </c>
      <c r="H17">
        <v>2706.28</v>
      </c>
      <c r="I17">
        <v>2392.89</v>
      </c>
      <c r="J17">
        <v>313.39</v>
      </c>
      <c r="K17">
        <v>2809.0692692715779</v>
      </c>
      <c r="L17">
        <v>2756.1302157694022</v>
      </c>
      <c r="M17">
        <v>1.228454613597767</v>
      </c>
      <c r="N17">
        <v>0.21988338416718509</v>
      </c>
      <c r="O17" t="s">
        <v>31</v>
      </c>
      <c r="P17" s="4">
        <f t="shared" si="0"/>
        <v>248.04093930700708</v>
      </c>
    </row>
    <row r="18" spans="1:16" x14ac:dyDescent="0.3">
      <c r="A18" s="1">
        <v>25</v>
      </c>
      <c r="B18" t="s">
        <v>16</v>
      </c>
      <c r="C18">
        <v>6543</v>
      </c>
      <c r="D18">
        <v>662</v>
      </c>
      <c r="E18">
        <v>689</v>
      </c>
      <c r="F18">
        <v>1351</v>
      </c>
      <c r="G18">
        <v>2.98</v>
      </c>
      <c r="H18">
        <v>1715.49</v>
      </c>
      <c r="I18">
        <v>1528.33</v>
      </c>
      <c r="J18">
        <v>187.16</v>
      </c>
      <c r="K18">
        <v>2455.5120119339172</v>
      </c>
      <c r="L18">
        <v>2336.8244064319069</v>
      </c>
      <c r="M18">
        <v>1.434398279645726</v>
      </c>
      <c r="N18">
        <v>0.15169040462954611</v>
      </c>
      <c r="O18" t="s">
        <v>31</v>
      </c>
      <c r="P18" s="4">
        <f t="shared" si="0"/>
        <v>178.31014878353744</v>
      </c>
    </row>
    <row r="19" spans="1:16" x14ac:dyDescent="0.3">
      <c r="A19" s="1">
        <v>27</v>
      </c>
      <c r="B19" t="s">
        <v>16</v>
      </c>
      <c r="C19">
        <v>3987</v>
      </c>
      <c r="D19">
        <v>801</v>
      </c>
      <c r="E19">
        <v>785</v>
      </c>
      <c r="F19">
        <v>1586</v>
      </c>
      <c r="G19">
        <v>3.5</v>
      </c>
      <c r="H19">
        <v>1603</v>
      </c>
      <c r="I19">
        <v>1639.86</v>
      </c>
      <c r="J19">
        <v>-36.86</v>
      </c>
      <c r="K19">
        <v>2517.2564112888408</v>
      </c>
      <c r="L19">
        <v>2684.6058411466879</v>
      </c>
      <c r="M19">
        <v>-0.28196520087867383</v>
      </c>
      <c r="N19">
        <v>0.77800702736032634</v>
      </c>
      <c r="O19" t="s">
        <v>31</v>
      </c>
      <c r="P19" s="4">
        <f t="shared" si="0"/>
        <v>235.33415583082174</v>
      </c>
    </row>
    <row r="20" spans="1:16" x14ac:dyDescent="0.3">
      <c r="A20" s="1">
        <v>28</v>
      </c>
      <c r="B20" t="s">
        <v>16</v>
      </c>
      <c r="C20">
        <v>8543</v>
      </c>
      <c r="D20">
        <v>148</v>
      </c>
      <c r="E20">
        <v>140</v>
      </c>
      <c r="F20">
        <v>288</v>
      </c>
      <c r="G20">
        <v>0.64</v>
      </c>
      <c r="H20">
        <v>1859.78</v>
      </c>
      <c r="I20">
        <v>1804.25</v>
      </c>
      <c r="J20">
        <v>55.53</v>
      </c>
      <c r="K20">
        <v>2560.2867312527719</v>
      </c>
      <c r="L20">
        <v>3004.9368762683089</v>
      </c>
      <c r="M20">
        <v>0.16850596566670989</v>
      </c>
      <c r="N20">
        <v>0.86630435550570684</v>
      </c>
      <c r="O20" t="s">
        <v>31</v>
      </c>
      <c r="P20" s="4">
        <f t="shared" si="0"/>
        <v>294.84557160349851</v>
      </c>
    </row>
    <row r="21" spans="1:16" x14ac:dyDescent="0.3">
      <c r="A21" s="1">
        <v>29</v>
      </c>
      <c r="B21" t="s">
        <v>16</v>
      </c>
      <c r="C21">
        <v>2212</v>
      </c>
      <c r="D21">
        <v>422</v>
      </c>
      <c r="E21">
        <v>397</v>
      </c>
      <c r="F21">
        <v>819</v>
      </c>
      <c r="G21">
        <v>1.81</v>
      </c>
      <c r="H21">
        <v>2827.24</v>
      </c>
      <c r="I21">
        <v>2739.36</v>
      </c>
      <c r="J21">
        <v>87.88</v>
      </c>
      <c r="K21">
        <v>3193.7521591068021</v>
      </c>
      <c r="L21">
        <v>2443.891260494021</v>
      </c>
      <c r="M21">
        <v>0.43968207853877772</v>
      </c>
      <c r="N21">
        <v>0.66028366208891054</v>
      </c>
      <c r="O21" t="s">
        <v>31</v>
      </c>
      <c r="P21" s="4">
        <f t="shared" si="0"/>
        <v>195.02382018347933</v>
      </c>
    </row>
    <row r="22" spans="1:16" x14ac:dyDescent="0.3">
      <c r="A22" s="1">
        <v>31</v>
      </c>
      <c r="B22" t="s">
        <v>16</v>
      </c>
      <c r="C22">
        <v>9121</v>
      </c>
      <c r="D22">
        <v>131</v>
      </c>
      <c r="E22">
        <v>108</v>
      </c>
      <c r="F22">
        <v>239</v>
      </c>
      <c r="G22">
        <v>0.53</v>
      </c>
      <c r="H22">
        <v>1976.85</v>
      </c>
      <c r="I22">
        <v>1856.94</v>
      </c>
      <c r="J22">
        <v>119.91</v>
      </c>
      <c r="K22">
        <v>2595.8325823823502</v>
      </c>
      <c r="L22">
        <v>2430.992804479703</v>
      </c>
      <c r="M22">
        <v>0.36418256697602858</v>
      </c>
      <c r="N22">
        <v>0.71604638423203104</v>
      </c>
      <c r="O22" t="s">
        <v>31</v>
      </c>
      <c r="P22" s="4">
        <f t="shared" si="0"/>
        <v>192.9706454018642</v>
      </c>
    </row>
    <row r="23" spans="1:16" x14ac:dyDescent="0.3">
      <c r="A23" s="1">
        <v>33</v>
      </c>
      <c r="B23" t="s">
        <v>16</v>
      </c>
      <c r="C23">
        <v>3786</v>
      </c>
      <c r="D23">
        <v>237</v>
      </c>
      <c r="E23">
        <v>278</v>
      </c>
      <c r="F23">
        <v>515</v>
      </c>
      <c r="G23">
        <v>1.1399999999999999</v>
      </c>
      <c r="H23">
        <v>2636.66</v>
      </c>
      <c r="I23">
        <v>2688.23</v>
      </c>
      <c r="J23">
        <v>-51.57</v>
      </c>
      <c r="K23">
        <v>2707.3338632139339</v>
      </c>
      <c r="L23">
        <v>3287.0097556975688</v>
      </c>
      <c r="M23">
        <v>-0.1918852001092001</v>
      </c>
      <c r="N23">
        <v>0.84790805885187892</v>
      </c>
      <c r="O23" t="s">
        <v>31</v>
      </c>
      <c r="P23" s="4">
        <f t="shared" si="0"/>
        <v>352.79781662207319</v>
      </c>
    </row>
    <row r="24" spans="1:16" x14ac:dyDescent="0.3">
      <c r="A24" s="1">
        <v>35</v>
      </c>
      <c r="B24" t="s">
        <v>25</v>
      </c>
      <c r="C24">
        <v>80</v>
      </c>
      <c r="D24">
        <v>844</v>
      </c>
      <c r="E24">
        <v>880</v>
      </c>
      <c r="F24">
        <v>1724</v>
      </c>
      <c r="G24">
        <v>3.8</v>
      </c>
      <c r="H24">
        <v>2517.33</v>
      </c>
      <c r="I24">
        <v>2511.9699999999998</v>
      </c>
      <c r="J24">
        <v>5.36</v>
      </c>
      <c r="K24">
        <v>2795.4654787029708</v>
      </c>
      <c r="L24">
        <v>2823.1145215043889</v>
      </c>
      <c r="M24">
        <v>3.9558086467205961E-2</v>
      </c>
      <c r="N24">
        <v>0.96845002895143795</v>
      </c>
      <c r="O24" t="s">
        <v>31</v>
      </c>
      <c r="P24" s="4">
        <f t="shared" si="0"/>
        <v>260.24410127441485</v>
      </c>
    </row>
    <row r="25" spans="1:16" x14ac:dyDescent="0.3">
      <c r="A25" s="1">
        <v>36</v>
      </c>
      <c r="B25" t="s">
        <v>25</v>
      </c>
      <c r="C25">
        <v>82</v>
      </c>
      <c r="D25">
        <v>169</v>
      </c>
      <c r="E25">
        <v>229</v>
      </c>
      <c r="F25">
        <v>398</v>
      </c>
      <c r="G25">
        <v>0.88</v>
      </c>
      <c r="H25">
        <v>2586.0100000000002</v>
      </c>
      <c r="I25">
        <v>2655.67</v>
      </c>
      <c r="J25">
        <v>-69.66</v>
      </c>
      <c r="K25">
        <v>2668.5053658244569</v>
      </c>
      <c r="L25">
        <v>2922.9606980049512</v>
      </c>
      <c r="M25">
        <v>-0.2431728557168128</v>
      </c>
      <c r="N25">
        <v>0.80799740556960586</v>
      </c>
      <c r="O25" t="s">
        <v>31</v>
      </c>
      <c r="P25" s="4">
        <f t="shared" si="0"/>
        <v>278.97793443531731</v>
      </c>
    </row>
    <row r="26" spans="1:16" x14ac:dyDescent="0.3">
      <c r="A26" s="1">
        <v>37</v>
      </c>
      <c r="B26" t="s">
        <v>26</v>
      </c>
      <c r="C26">
        <v>88</v>
      </c>
      <c r="D26">
        <v>190</v>
      </c>
      <c r="E26">
        <v>167</v>
      </c>
      <c r="F26">
        <v>357</v>
      </c>
      <c r="G26">
        <v>0.79</v>
      </c>
      <c r="H26">
        <v>2902.41</v>
      </c>
      <c r="I26">
        <v>2439.46</v>
      </c>
      <c r="J26">
        <v>462.95</v>
      </c>
      <c r="K26">
        <v>3066.5470312105149</v>
      </c>
      <c r="L26">
        <v>2681.2790377775291</v>
      </c>
      <c r="M26">
        <v>1.5045563456740749</v>
      </c>
      <c r="N26">
        <v>0.1333273246710206</v>
      </c>
      <c r="O26" t="s">
        <v>31</v>
      </c>
      <c r="P26" s="4">
        <f t="shared" si="0"/>
        <v>234.75125807102668</v>
      </c>
    </row>
    <row r="27" spans="1:16" x14ac:dyDescent="0.3">
      <c r="A27" s="1">
        <v>38</v>
      </c>
      <c r="B27" t="s">
        <v>27</v>
      </c>
      <c r="C27">
        <v>19</v>
      </c>
      <c r="D27">
        <v>130</v>
      </c>
      <c r="E27">
        <v>146</v>
      </c>
      <c r="F27">
        <v>276</v>
      </c>
      <c r="G27">
        <v>0.61</v>
      </c>
      <c r="H27">
        <v>2043.82</v>
      </c>
      <c r="I27">
        <v>1743.38</v>
      </c>
      <c r="J27">
        <v>300.44</v>
      </c>
      <c r="K27">
        <v>2432.855319816566</v>
      </c>
      <c r="L27">
        <v>2881.4145193047862</v>
      </c>
      <c r="M27">
        <v>0.92645906346779439</v>
      </c>
      <c r="N27">
        <v>0.35502276486047568</v>
      </c>
      <c r="O27" t="s">
        <v>31</v>
      </c>
      <c r="P27" s="4">
        <f t="shared" si="0"/>
        <v>271.10366145503451</v>
      </c>
    </row>
    <row r="28" spans="1:16" x14ac:dyDescent="0.3">
      <c r="A28" s="1">
        <v>40</v>
      </c>
      <c r="B28" t="s">
        <v>28</v>
      </c>
      <c r="C28">
        <v>72</v>
      </c>
      <c r="D28">
        <v>609</v>
      </c>
      <c r="E28">
        <v>639</v>
      </c>
      <c r="F28">
        <v>1248</v>
      </c>
      <c r="G28">
        <v>2.75</v>
      </c>
      <c r="H28">
        <v>2371.4299999999998</v>
      </c>
      <c r="I28">
        <v>2523.38</v>
      </c>
      <c r="J28">
        <v>-151.94999999999999</v>
      </c>
      <c r="K28">
        <v>2904.4369216397831</v>
      </c>
      <c r="L28">
        <v>2793.7285903249972</v>
      </c>
      <c r="M28">
        <v>-0.94123363535756777</v>
      </c>
      <c r="N28">
        <v>0.3467675852041211</v>
      </c>
      <c r="O28" t="s">
        <v>31</v>
      </c>
      <c r="P28" s="4">
        <f t="shared" si="0"/>
        <v>254.85451220895661</v>
      </c>
    </row>
    <row r="29" spans="1:16" x14ac:dyDescent="0.3">
      <c r="A29" s="1">
        <v>41</v>
      </c>
      <c r="B29" t="s">
        <v>28</v>
      </c>
      <c r="C29">
        <v>73</v>
      </c>
      <c r="D29">
        <v>187</v>
      </c>
      <c r="E29">
        <v>167</v>
      </c>
      <c r="F29">
        <v>354</v>
      </c>
      <c r="G29">
        <v>0.78</v>
      </c>
      <c r="H29">
        <v>2092.1799999999998</v>
      </c>
      <c r="I29">
        <v>2521.96</v>
      </c>
      <c r="J29">
        <v>-429.78</v>
      </c>
      <c r="K29">
        <v>2523.500138874449</v>
      </c>
      <c r="L29">
        <v>2866.8375456612621</v>
      </c>
      <c r="M29">
        <v>-1.4958446791905911</v>
      </c>
      <c r="N29">
        <v>0.13559014690618429</v>
      </c>
      <c r="O29" t="s">
        <v>31</v>
      </c>
      <c r="P29" s="4">
        <f t="shared" si="0"/>
        <v>268.36759226818248</v>
      </c>
    </row>
    <row r="30" spans="1:16" x14ac:dyDescent="0.3">
      <c r="A30" s="1">
        <v>48</v>
      </c>
      <c r="B30" t="s">
        <v>21</v>
      </c>
      <c r="C30">
        <v>1989</v>
      </c>
      <c r="D30">
        <v>239</v>
      </c>
      <c r="E30">
        <v>270</v>
      </c>
      <c r="F30">
        <v>509</v>
      </c>
      <c r="G30">
        <v>1.1200000000000001</v>
      </c>
      <c r="H30">
        <v>4407.38</v>
      </c>
      <c r="I30">
        <v>4163.96</v>
      </c>
      <c r="J30">
        <v>243.42</v>
      </c>
      <c r="K30">
        <v>2732.1668953183539</v>
      </c>
      <c r="L30">
        <v>2487.4770191023699</v>
      </c>
      <c r="M30">
        <v>1.0499935308392909</v>
      </c>
      <c r="N30">
        <v>0.29422131648059052</v>
      </c>
      <c r="O30" t="s">
        <v>31</v>
      </c>
      <c r="P30" s="4">
        <f t="shared" si="0"/>
        <v>202.0421851612216</v>
      </c>
    </row>
    <row r="31" spans="1:16" x14ac:dyDescent="0.3">
      <c r="A31" s="1">
        <v>49</v>
      </c>
      <c r="B31" t="s">
        <v>29</v>
      </c>
      <c r="C31">
        <v>69</v>
      </c>
      <c r="D31">
        <v>75</v>
      </c>
      <c r="E31">
        <v>78</v>
      </c>
      <c r="F31">
        <v>153</v>
      </c>
      <c r="G31">
        <v>0.34</v>
      </c>
      <c r="H31">
        <v>1171.45</v>
      </c>
      <c r="I31">
        <v>600.15</v>
      </c>
      <c r="J31">
        <v>571.29999999999995</v>
      </c>
      <c r="K31">
        <v>2560.8590657216751</v>
      </c>
      <c r="L31">
        <v>1679.2705763631579</v>
      </c>
      <c r="M31">
        <v>1.6270604929283119</v>
      </c>
      <c r="N31">
        <v>0.105809212549273</v>
      </c>
      <c r="O31" t="s">
        <v>31</v>
      </c>
      <c r="P31" s="4">
        <f t="shared" si="0"/>
        <v>92.079989180050703</v>
      </c>
    </row>
    <row r="32" spans="1:16" x14ac:dyDescent="0.3">
      <c r="A32" s="1">
        <v>50</v>
      </c>
      <c r="B32" t="s">
        <v>30</v>
      </c>
      <c r="C32">
        <v>2</v>
      </c>
      <c r="D32">
        <v>78</v>
      </c>
      <c r="E32">
        <v>71</v>
      </c>
      <c r="F32">
        <v>149</v>
      </c>
      <c r="G32">
        <v>0.33</v>
      </c>
      <c r="H32">
        <v>579.33000000000004</v>
      </c>
      <c r="I32">
        <v>483.45</v>
      </c>
      <c r="J32">
        <v>95.88</v>
      </c>
      <c r="K32">
        <v>1848.795988430742</v>
      </c>
      <c r="L32">
        <v>1643.227464805482</v>
      </c>
      <c r="M32">
        <v>0.33105243476452068</v>
      </c>
      <c r="N32">
        <v>0.7410763125801646</v>
      </c>
      <c r="O32" t="s">
        <v>31</v>
      </c>
      <c r="P32" s="4">
        <f t="shared" si="0"/>
        <v>88.169681668279225</v>
      </c>
    </row>
    <row r="35" spans="1:7" x14ac:dyDescent="0.3">
      <c r="A35" t="s">
        <v>38</v>
      </c>
      <c r="F35" t="s">
        <v>39</v>
      </c>
      <c r="G35" s="2">
        <v>700</v>
      </c>
    </row>
    <row r="36" spans="1:7" x14ac:dyDescent="0.3">
      <c r="A36" t="s">
        <v>40</v>
      </c>
    </row>
    <row r="37" spans="1:7" x14ac:dyDescent="0.3">
      <c r="A3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Положительные исходы</vt:lpstr>
      <vt:lpstr>Отрицательные исходы</vt:lpstr>
      <vt:lpstr>Нейтральные исходы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Чайковский</cp:lastModifiedBy>
  <dcterms:created xsi:type="dcterms:W3CDTF">2023-11-01T16:52:23Z</dcterms:created>
  <dcterms:modified xsi:type="dcterms:W3CDTF">2023-11-01T16:55:28Z</dcterms:modified>
</cp:coreProperties>
</file>